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15" windowWidth="16650" windowHeight="8610" tabRatio="678" activeTab="0"/>
  </bookViews>
  <sheets>
    <sheet name="Index" sheetId="1" r:id="rId1"/>
    <sheet name="Table_1" sheetId="2" r:id="rId2"/>
    <sheet name="Table_2a" sheetId="3" r:id="rId3"/>
    <sheet name="Table_2b" sheetId="4" r:id="rId4"/>
    <sheet name="Table_2c" sheetId="5" r:id="rId5"/>
    <sheet name="Table_3" sheetId="6" r:id="rId6"/>
    <sheet name="Table_4" sheetId="7" r:id="rId7"/>
    <sheet name="Table_5a" sheetId="8" r:id="rId8"/>
    <sheet name="Table_5b" sheetId="9" r:id="rId9"/>
    <sheet name="Table_6" sheetId="10" r:id="rId10"/>
    <sheet name="Table_7" sheetId="11" r:id="rId11"/>
    <sheet name="Table_3_data" sheetId="12" state="hidden" r:id="rId12"/>
    <sheet name="Table_7_data" sheetId="13" state="hidden" r:id="rId13"/>
    <sheet name="Table_8" sheetId="14" r:id="rId14"/>
  </sheets>
  <externalReferences>
    <externalReference r:id="rId17"/>
    <externalReference r:id="rId18"/>
  </externalReferences>
  <definedNames>
    <definedName name="KS2_Numbers_All" localSheetId="5">'Table_3_data'!$A$8:$R$25</definedName>
    <definedName name="KS2_numbers_Boys" localSheetId="5">'Table_3_data'!$A$28:$R$45</definedName>
    <definedName name="KS2_Numbers_English">#REF!</definedName>
    <definedName name="KS2_Numbers_Girls" localSheetId="5">'Table_3_data'!$A$48:$R$65</definedName>
    <definedName name="KS2_Numbers_Mathematics" localSheetId="10">'Table_7_data'!$A$32:$J$38</definedName>
    <definedName name="KS2_Numbers_Reading" localSheetId="10">'Table_7_data'!$A$10:$J$16</definedName>
    <definedName name="KS2_Numbers_Writing" localSheetId="10">'Table_7_data'!$A$21:$J$27</definedName>
    <definedName name="KS2_Percentage">#REF!</definedName>
    <definedName name="KS2_Percentages_All" localSheetId="5">'Table_3_data'!$A$70:$R$87</definedName>
    <definedName name="KS2_Percentages_Boys" localSheetId="5">'Table_3_data'!$A$90:$R$107</definedName>
    <definedName name="KS2_Percentages_English">#REF!</definedName>
    <definedName name="KS2_Percentages_Girls" localSheetId="5">'Table_3_data'!$A$110:$R$127</definedName>
    <definedName name="KS2_Percentages_Mathematics" localSheetId="10">'Table_7_data'!$A$67:$J$73</definedName>
    <definedName name="KS2_Percentages_Reading" localSheetId="10">'Table_7_data'!$A$45:$J$51</definedName>
    <definedName name="KS2_Percentages_Writing" localSheetId="10">'Table_7_data'!$A$56:$J$62</definedName>
    <definedName name="LA_coverage">'[1]Number_of_schools_per_LA'!$A$3:$C$175</definedName>
    <definedName name="_xlnm.Print_Area" localSheetId="1">'Table_1'!$A$1:$P$77</definedName>
    <definedName name="_xlnm.Print_Area" localSheetId="2">'Table_2a'!$A$1:$L$49</definedName>
    <definedName name="_xlnm.Print_Area" localSheetId="3">'Table_2b'!$A$1:$L$47</definedName>
    <definedName name="_xlnm.Print_Area" localSheetId="4">'Table_2c'!$A$1:$I$50</definedName>
    <definedName name="_xlnm.Print_Area" localSheetId="5">'Table_3'!$A$1:$R$79</definedName>
    <definedName name="_xlnm.Print_Area" localSheetId="6">'Table_4'!$A$1:$N$48</definedName>
    <definedName name="_xlnm.Print_Area" localSheetId="7">'Table_5a'!$A$1:$L$33</definedName>
    <definedName name="_xlnm.Print_Area" localSheetId="8">'Table_5b'!$A$1:$F$45</definedName>
    <definedName name="_xlnm.Print_Area" localSheetId="9">'Table_6'!$A$1:$L$19</definedName>
    <definedName name="_xlnm.Print_Area" localSheetId="10">'Table_7'!$A$1:$J$46</definedName>
    <definedName name="_xlnm.Print_Area" localSheetId="13">'Table_8'!$A$1:$L$46</definedName>
    <definedName name="Table10a_2012">#REF!</definedName>
    <definedName name="Table10a_2013">#REF!</definedName>
    <definedName name="Table10a_2014">#REF!</definedName>
    <definedName name="Table10a_Prog_2012">#REF!</definedName>
    <definedName name="Table10a_Prog_2013">#REF!</definedName>
    <definedName name="Table10a_Prog_2014">#REF!</definedName>
    <definedName name="Table10b_2012">#REF!</definedName>
    <definedName name="Table10b_2013">#REF!</definedName>
    <definedName name="Table10b_2014">#REF!</definedName>
    <definedName name="Table10b_Prog_2012">#REF!</definedName>
    <definedName name="Table10b_Prog_2013">#REF!</definedName>
    <definedName name="Table10b_Prog_2014">#REF!</definedName>
    <definedName name="Table10c_2012">#REF!</definedName>
    <definedName name="Table10c_2013">#REF!</definedName>
    <definedName name="Table10c_2014">#REF!</definedName>
    <definedName name="Table10c_Prog_2012">#REF!</definedName>
    <definedName name="Table10c_Prog_2013">#REF!</definedName>
    <definedName name="Table10c_Prog_2014">#REF!</definedName>
    <definedName name="Table8a_DISADV_2012">#REF!</definedName>
    <definedName name="Table8a_EAL_2012">#REF!</definedName>
    <definedName name="Table8a_ETH_2012">#REF!</definedName>
    <definedName name="Table8a_FSM_2012">#REF!</definedName>
    <definedName name="Table8a_Primary_2012">#REF!</definedName>
    <definedName name="Table8a_SEN_2012">#REF!</definedName>
    <definedName name="Table9a_DISADV_2012">#REF!</definedName>
    <definedName name="Table9a_DISADV_2013">#REF!</definedName>
    <definedName name="Table9a_DISADV_2014">#REF!</definedName>
    <definedName name="Table9a_EAL_2012">#REF!</definedName>
    <definedName name="Table9a_EAL_2013">#REF!</definedName>
    <definedName name="Table9a_EAL_2014">#REF!</definedName>
    <definedName name="Table9a_ETH_2012">#REF!</definedName>
    <definedName name="Table9a_ETH_2013">#REF!</definedName>
    <definedName name="Table9a_ETH_2014">#REF!</definedName>
    <definedName name="Table9a_FSM_2012">#REF!</definedName>
    <definedName name="Table9a_FSM_2013">#REF!</definedName>
    <definedName name="Table9a_FSM_2014">#REF!</definedName>
    <definedName name="Table9a_Primary_2012">#REF!</definedName>
    <definedName name="Table9a_Primary_2013">#REF!</definedName>
    <definedName name="Table9a_Primary_2014">#REF!</definedName>
    <definedName name="Table9a_SEN_2012">#REF!</definedName>
    <definedName name="Table9a_SEN_2013">#REF!</definedName>
    <definedName name="Table9a_SEN_2014">#REF!</definedName>
    <definedName name="Table9b_2013">#REF!</definedName>
    <definedName name="Table9b_2014">#REF!</definedName>
    <definedName name="Table9b_DISADV_2013">#REF!</definedName>
    <definedName name="Table9b_DISADV_2014">#REF!</definedName>
    <definedName name="Table9b_EAL_2013">#REF!</definedName>
    <definedName name="Table9b_EAL_2014">#REF!</definedName>
    <definedName name="Table9b_ETH_2013">#REF!</definedName>
    <definedName name="Table9b_ETH_2014">#REF!</definedName>
    <definedName name="Table9b_FSM_2013">#REF!</definedName>
    <definedName name="Table9b_FSM_2014">#REF!</definedName>
    <definedName name="Table9b_Primary_2013">#REF!</definedName>
    <definedName name="Table9b_Primary_2014">#REF!</definedName>
    <definedName name="Table9b_Prog_2013">#REF!</definedName>
    <definedName name="Table9b_SEN_2013">#REF!</definedName>
    <definedName name="Table9b_SEN_2014">#REF!</definedName>
    <definedName name="TableA3_Coverage">'[2]TableA3_2010'!$O$9:$Q$483</definedName>
  </definedNames>
  <calcPr fullCalcOnLoad="1"/>
</workbook>
</file>

<file path=xl/sharedStrings.xml><?xml version="1.0" encoding="utf-8"?>
<sst xmlns="http://schemas.openxmlformats.org/spreadsheetml/2006/main" count="1443" uniqueCount="300">
  <si>
    <t xml:space="preserve">Table 1 </t>
  </si>
  <si>
    <t>Table 2a</t>
  </si>
  <si>
    <t>Table 2b</t>
  </si>
  <si>
    <t>Table 2c</t>
  </si>
  <si>
    <t>Table 3</t>
  </si>
  <si>
    <t>Table 4</t>
  </si>
  <si>
    <t>Table 5a</t>
  </si>
  <si>
    <t>Table 5b</t>
  </si>
  <si>
    <t>Table 6</t>
  </si>
  <si>
    <t>Table 7</t>
  </si>
  <si>
    <t>Table 8</t>
  </si>
  <si>
    <t>Reading</t>
  </si>
  <si>
    <t>Writing</t>
  </si>
  <si>
    <t>Mathematics</t>
  </si>
  <si>
    <t>Reading, writing and mathematics</t>
  </si>
  <si>
    <t>All pupils</t>
  </si>
  <si>
    <t>Boys</t>
  </si>
  <si>
    <t>Girls</t>
  </si>
  <si>
    <t>Source: National pupil database</t>
  </si>
  <si>
    <t>Table 1: Levels of attainment in key stage 2 tests by subject</t>
  </si>
  <si>
    <r>
      <t>Coverage: England, all schools</t>
    </r>
    <r>
      <rPr>
        <b/>
        <vertAlign val="superscript"/>
        <sz val="10"/>
        <color indexed="8"/>
        <rFont val="Arial"/>
        <family val="2"/>
      </rPr>
      <t>2</t>
    </r>
  </si>
  <si>
    <t>Percentage of pupils at each level</t>
  </si>
  <si>
    <t>% at level 4
or above</t>
  </si>
  <si>
    <t>% at level 5 or above</t>
  </si>
  <si>
    <t>A</t>
  </si>
  <si>
    <t>T</t>
  </si>
  <si>
    <t>B</t>
  </si>
  <si>
    <t>N</t>
  </si>
  <si>
    <r>
      <t>6</t>
    </r>
    <r>
      <rPr>
        <b/>
        <vertAlign val="superscript"/>
        <sz val="8"/>
        <color indexed="8"/>
        <rFont val="Arial"/>
        <family val="2"/>
      </rPr>
      <t>4</t>
    </r>
  </si>
  <si>
    <r>
      <t>Total</t>
    </r>
    <r>
      <rPr>
        <b/>
        <vertAlign val="superscript"/>
        <sz val="8"/>
        <color indexed="8"/>
        <rFont val="Arial"/>
        <family val="2"/>
      </rPr>
      <t>5</t>
    </r>
  </si>
  <si>
    <t>Total number of eligible pupils</t>
  </si>
  <si>
    <r>
      <t>Reading</t>
    </r>
    <r>
      <rPr>
        <b/>
        <vertAlign val="superscript"/>
        <sz val="8"/>
        <color indexed="8"/>
        <rFont val="Arial"/>
        <family val="2"/>
      </rPr>
      <t>6</t>
    </r>
  </si>
  <si>
    <r>
      <t>1997</t>
    </r>
    <r>
      <rPr>
        <vertAlign val="superscript"/>
        <sz val="8"/>
        <color indexed="8"/>
        <rFont val="Arial"/>
        <family val="2"/>
      </rPr>
      <t>7</t>
    </r>
  </si>
  <si>
    <t>..</t>
  </si>
  <si>
    <r>
      <t>2010</t>
    </r>
    <r>
      <rPr>
        <vertAlign val="superscript"/>
        <sz val="8"/>
        <color indexed="8"/>
        <rFont val="Arial"/>
        <family val="2"/>
      </rPr>
      <t>8</t>
    </r>
  </si>
  <si>
    <r>
      <t>2011</t>
    </r>
    <r>
      <rPr>
        <vertAlign val="superscript"/>
        <sz val="8"/>
        <color indexed="8"/>
        <rFont val="Arial"/>
        <family val="2"/>
      </rPr>
      <t>9</t>
    </r>
  </si>
  <si>
    <r>
      <t>2012</t>
    </r>
    <r>
      <rPr>
        <vertAlign val="superscript"/>
        <sz val="8"/>
        <color indexed="8"/>
        <rFont val="Arial"/>
        <family val="2"/>
      </rPr>
      <t>9</t>
    </r>
  </si>
  <si>
    <r>
      <t>2013</t>
    </r>
    <r>
      <rPr>
        <vertAlign val="superscript"/>
        <sz val="8"/>
        <color indexed="8"/>
        <rFont val="Arial"/>
        <family val="2"/>
      </rPr>
      <t>9</t>
    </r>
  </si>
  <si>
    <r>
      <t>2014</t>
    </r>
    <r>
      <rPr>
        <vertAlign val="superscript"/>
        <sz val="8"/>
        <color indexed="8"/>
        <rFont val="Arial"/>
        <family val="2"/>
      </rPr>
      <t>9</t>
    </r>
  </si>
  <si>
    <r>
      <t>Grammar, punctuation and spelling</t>
    </r>
    <r>
      <rPr>
        <b/>
        <vertAlign val="superscript"/>
        <sz val="8"/>
        <color indexed="8"/>
        <rFont val="Arial"/>
        <family val="2"/>
      </rPr>
      <t>10</t>
    </r>
  </si>
  <si>
    <t xml:space="preserve">Mathematics </t>
  </si>
  <si>
    <r>
      <t>1995</t>
    </r>
    <r>
      <rPr>
        <vertAlign val="superscript"/>
        <sz val="8"/>
        <color indexed="8"/>
        <rFont val="Arial"/>
        <family val="2"/>
      </rPr>
      <t>11</t>
    </r>
  </si>
  <si>
    <r>
      <t xml:space="preserve">A </t>
    </r>
    <r>
      <rPr>
        <i/>
        <sz val="8"/>
        <color indexed="8"/>
        <rFont val="Arial"/>
        <family val="2"/>
      </rPr>
      <t>represents pupils who were absent.</t>
    </r>
  </si>
  <si>
    <r>
      <t xml:space="preserve">T </t>
    </r>
    <r>
      <rPr>
        <i/>
        <sz val="8"/>
        <color indexed="8"/>
        <rFont val="Arial"/>
        <family val="2"/>
      </rPr>
      <t>represents pupils working at the level of the assessment but unable to access the test.</t>
    </r>
  </si>
  <si>
    <r>
      <t>D</t>
    </r>
    <r>
      <rPr>
        <i/>
        <sz val="8"/>
        <color indexed="8"/>
        <rFont val="Arial"/>
        <family val="2"/>
      </rPr>
      <t xml:space="preserve"> represents pupils who have been disapplied from the national curriculum.</t>
    </r>
  </si>
  <si>
    <r>
      <t xml:space="preserve">B </t>
    </r>
    <r>
      <rPr>
        <i/>
        <sz val="8"/>
        <color indexed="8"/>
        <rFont val="Arial"/>
        <family val="2"/>
      </rPr>
      <t>represents pupils who were working below the level of the test.</t>
    </r>
  </si>
  <si>
    <r>
      <t xml:space="preserve">N </t>
    </r>
    <r>
      <rPr>
        <i/>
        <sz val="8"/>
        <color indexed="8"/>
        <rFont val="Arial"/>
        <family val="2"/>
      </rPr>
      <t>represents pupils who took the tests but failed to register a Level.</t>
    </r>
  </si>
  <si>
    <t>2.  The England all schools figures include those independent schools who chose to take part in key stage 2 assessments.</t>
  </si>
  <si>
    <t xml:space="preserve">4.  Level 6 tests were available from 1995-2002 and 2010 for mathematics only, 2012 onwards for reading and mathematics and for 2013 onwards for grammar, punctuation and spelling. </t>
  </si>
  <si>
    <t xml:space="preserve">5.  Figures may not sum due to rounding. </t>
  </si>
  <si>
    <t>6.  Reading tests were of a different format in 1995 and 1996 and therefore data are not available for these two years.</t>
  </si>
  <si>
    <t>7.  For reading results in 1997, level B represents pupils not tested hence will include absent pupils and pupils who were working at the level of the assessment but unable to access the test.</t>
  </si>
  <si>
    <t>8.  The state-funded school participation rate in 2010 was 74% due to industrial action.</t>
  </si>
  <si>
    <t xml:space="preserve">9.  2011 to 2014 are produced from the national pupil database.  Figures for all other years are produced from the primary school performance tables data. </t>
  </si>
  <si>
    <t>10.  The grammar, punctuation and spelling test was introduced in 2013.</t>
  </si>
  <si>
    <t>11.  State-funded school participation rate in 1995 was 91%</t>
  </si>
  <si>
    <t>..  Not available</t>
  </si>
  <si>
    <t>Table 2a: Attainment in key stage 2 tests by gender</t>
  </si>
  <si>
    <t xml:space="preserve">Percentage of pupils at level 4 or above </t>
  </si>
  <si>
    <r>
      <t>Percentage of pupils at level 5 or above</t>
    </r>
    <r>
      <rPr>
        <b/>
        <vertAlign val="superscript"/>
        <sz val="8"/>
        <color indexed="8"/>
        <rFont val="Arial"/>
        <family val="2"/>
      </rPr>
      <t>4</t>
    </r>
  </si>
  <si>
    <t>Grammar, punctuation and spelling</t>
  </si>
  <si>
    <r>
      <t>2010</t>
    </r>
    <r>
      <rPr>
        <vertAlign val="superscript"/>
        <sz val="8"/>
        <color indexed="8"/>
        <rFont val="Arial"/>
        <family val="2"/>
      </rPr>
      <t>5</t>
    </r>
  </si>
  <si>
    <r>
      <t>2011</t>
    </r>
    <r>
      <rPr>
        <vertAlign val="superscript"/>
        <sz val="8"/>
        <color indexed="8"/>
        <rFont val="Arial"/>
        <family val="2"/>
      </rPr>
      <t>6</t>
    </r>
  </si>
  <si>
    <r>
      <t>2012</t>
    </r>
    <r>
      <rPr>
        <vertAlign val="superscript"/>
        <sz val="8"/>
        <color indexed="8"/>
        <rFont val="Arial"/>
        <family val="2"/>
      </rPr>
      <t>6</t>
    </r>
  </si>
  <si>
    <r>
      <t>2013</t>
    </r>
    <r>
      <rPr>
        <vertAlign val="superscript"/>
        <sz val="8"/>
        <color indexed="8"/>
        <rFont val="Arial"/>
        <family val="2"/>
      </rPr>
      <t>6</t>
    </r>
  </si>
  <si>
    <r>
      <t>2014</t>
    </r>
    <r>
      <rPr>
        <vertAlign val="superscript"/>
        <sz val="8"/>
        <color indexed="8"/>
        <rFont val="Arial"/>
        <family val="2"/>
      </rPr>
      <t>6</t>
    </r>
  </si>
  <si>
    <t>2.  Figures includes those independent schools who chose to take part in key stage 2 assessments.</t>
  </si>
  <si>
    <t>4.  Level 6 tests were re-introduced in 2012. Some schools took single level tests (available at levels 3 to 6) in mathematics in 2010. Any pupils achieving level 6 are included in the level 5 or above figures.</t>
  </si>
  <si>
    <t>5.  The state-funded school participation rate in 2010 was 74% due to industrial action.</t>
  </si>
  <si>
    <t xml:space="preserve">6.  2011 to 2014 are produced from the national pupil database.  Figures for all other years are produced from the primary school performance tables data. </t>
  </si>
  <si>
    <t>Table 2b: Attainment in key stage 2 teacher assessments by gender</t>
  </si>
  <si>
    <t xml:space="preserve">Percentage of pupils at level 4 or above
</t>
  </si>
  <si>
    <t xml:space="preserve">Percentage of pupils at level 5 or above
</t>
  </si>
  <si>
    <t>English</t>
  </si>
  <si>
    <r>
      <t>Reading</t>
    </r>
    <r>
      <rPr>
        <b/>
        <vertAlign val="superscript"/>
        <sz val="8"/>
        <color indexed="8"/>
        <rFont val="Arial"/>
        <family val="2"/>
      </rPr>
      <t>3</t>
    </r>
  </si>
  <si>
    <r>
      <t>Writing</t>
    </r>
    <r>
      <rPr>
        <b/>
        <vertAlign val="superscript"/>
        <sz val="8"/>
        <color indexed="8"/>
        <rFont val="Arial"/>
        <family val="2"/>
      </rPr>
      <t>3</t>
    </r>
  </si>
  <si>
    <t>Science</t>
  </si>
  <si>
    <t>2010</t>
  </si>
  <si>
    <r>
      <t>2011</t>
    </r>
    <r>
      <rPr>
        <vertAlign val="superscript"/>
        <sz val="8"/>
        <color indexed="8"/>
        <rFont val="Arial"/>
        <family val="2"/>
      </rPr>
      <t>4</t>
    </r>
  </si>
  <si>
    <r>
      <t>2012</t>
    </r>
    <r>
      <rPr>
        <vertAlign val="superscript"/>
        <sz val="8"/>
        <color indexed="8"/>
        <rFont val="Arial"/>
        <family val="2"/>
      </rPr>
      <t>4</t>
    </r>
  </si>
  <si>
    <r>
      <t>2013</t>
    </r>
    <r>
      <rPr>
        <vertAlign val="superscript"/>
        <sz val="8"/>
        <color indexed="8"/>
        <rFont val="Arial"/>
        <family val="2"/>
      </rPr>
      <t>4</t>
    </r>
  </si>
  <si>
    <t>3.  Data on reading and writing TA were available for the first time in 2012.</t>
  </si>
  <si>
    <t xml:space="preserve">4.  2011 to 2014 are produced from the national pupil database.  Figures for all other years are produced from the primary school performance tables data. </t>
  </si>
  <si>
    <r>
      <t>Table 2c: Attainment at key stage 2 in combinations of subjects</t>
    </r>
    <r>
      <rPr>
        <b/>
        <vertAlign val="superscript"/>
        <sz val="10"/>
        <color indexed="8"/>
        <rFont val="Arial"/>
        <family val="2"/>
      </rPr>
      <t>1</t>
    </r>
    <r>
      <rPr>
        <b/>
        <sz val="10"/>
        <color indexed="8"/>
        <rFont val="Arial"/>
        <family val="2"/>
      </rPr>
      <t xml:space="preserve"> by gender</t>
    </r>
  </si>
  <si>
    <r>
      <t>Coverage: England, all schools</t>
    </r>
    <r>
      <rPr>
        <b/>
        <vertAlign val="superscript"/>
        <sz val="10"/>
        <color indexed="8"/>
        <rFont val="Arial"/>
        <family val="2"/>
      </rPr>
      <t>3</t>
    </r>
  </si>
  <si>
    <t xml:space="preserve">Percentage of pupils at level 4 or above 
</t>
  </si>
  <si>
    <r>
      <t>Percentage of pupils at level 5 or above</t>
    </r>
    <r>
      <rPr>
        <b/>
        <vertAlign val="superscript"/>
        <sz val="8"/>
        <color indexed="8"/>
        <rFont val="Arial"/>
        <family val="2"/>
      </rPr>
      <t>5</t>
    </r>
    <r>
      <rPr>
        <b/>
        <vertAlign val="superscript"/>
        <sz val="8"/>
        <color indexed="8"/>
        <rFont val="Arial"/>
        <family val="2"/>
      </rPr>
      <t xml:space="preserve">
</t>
    </r>
  </si>
  <si>
    <t>Reading and writing</t>
  </si>
  <si>
    <r>
      <t>2010</t>
    </r>
    <r>
      <rPr>
        <vertAlign val="superscript"/>
        <sz val="8"/>
        <color indexed="8"/>
        <rFont val="Arial"/>
        <family val="2"/>
      </rPr>
      <t>6</t>
    </r>
  </si>
  <si>
    <r>
      <t>2011</t>
    </r>
    <r>
      <rPr>
        <vertAlign val="superscript"/>
        <sz val="8"/>
        <color indexed="8"/>
        <rFont val="Arial"/>
        <family val="2"/>
      </rPr>
      <t>7</t>
    </r>
  </si>
  <si>
    <r>
      <t>2012</t>
    </r>
    <r>
      <rPr>
        <vertAlign val="superscript"/>
        <sz val="8"/>
        <color indexed="8"/>
        <rFont val="Arial"/>
        <family val="2"/>
      </rPr>
      <t>7</t>
    </r>
  </si>
  <si>
    <r>
      <t>2013</t>
    </r>
    <r>
      <rPr>
        <vertAlign val="superscript"/>
        <sz val="8"/>
        <color indexed="8"/>
        <rFont val="Arial"/>
        <family val="2"/>
      </rPr>
      <t>7</t>
    </r>
  </si>
  <si>
    <r>
      <t>2014</t>
    </r>
    <r>
      <rPr>
        <vertAlign val="superscript"/>
        <sz val="8"/>
        <color indexed="8"/>
        <rFont val="Arial"/>
        <family val="2"/>
      </rPr>
      <t>7</t>
    </r>
  </si>
  <si>
    <t>1.  For years up to 2011, based on reading, writing and mathematics tests. For 2012 onwards based on reading tests, writing TA and mathematics test. Figures for 2011 and earlier are not comparable to those for 2012 onwards.</t>
  </si>
  <si>
    <t>3.  Figures includes those independent schools who chose to take part in key stage 2 assessments.</t>
  </si>
  <si>
    <t>5.  Level 6 tests were re-introduced in 2012. Some schools took single level tests (available at levels 3 to 6) in mathematics in 2010. Any pupils achieving level 6 are included in the level 5 or above figures.</t>
  </si>
  <si>
    <t>6.  The state-funded school participation rate in 2010 was 74% due to industrial action.</t>
  </si>
  <si>
    <t xml:space="preserve">7.  2011 to 2014 are produced from the national pupil database.  Figures for all other years are produced from the primary school performance tables data. </t>
  </si>
  <si>
    <t xml:space="preserve">Table 3: Levels of attainment at key stage 2 by subject and gender </t>
  </si>
  <si>
    <t>Please select criteria below:</t>
  </si>
  <si>
    <r>
      <t>Coverage: England, all schools</t>
    </r>
    <r>
      <rPr>
        <b/>
        <vertAlign val="superscript"/>
        <sz val="10"/>
        <color indexed="8"/>
        <rFont val="Arial"/>
        <family val="2"/>
      </rPr>
      <t>1</t>
    </r>
  </si>
  <si>
    <t>Number /Percentage</t>
  </si>
  <si>
    <t>Percentages</t>
  </si>
  <si>
    <t>Numbers</t>
  </si>
  <si>
    <t>level 2
or below</t>
  </si>
  <si>
    <t>level 3
or below</t>
  </si>
  <si>
    <t>level 4
or above</t>
  </si>
  <si>
    <t>level 5 or above</t>
  </si>
  <si>
    <t>W</t>
  </si>
  <si>
    <t>D</t>
  </si>
  <si>
    <r>
      <t>Total</t>
    </r>
    <r>
      <rPr>
        <b/>
        <vertAlign val="subscript"/>
        <sz val="8"/>
        <color indexed="8"/>
        <rFont val="Arial"/>
        <family val="2"/>
      </rPr>
      <t xml:space="preserve"> </t>
    </r>
  </si>
  <si>
    <t>Reading test</t>
  </si>
  <si>
    <t>Grammar, punctuation and spelling test</t>
  </si>
  <si>
    <t>Mathematics test</t>
  </si>
  <si>
    <t>English TA</t>
  </si>
  <si>
    <t xml:space="preserve">  Speaking &amp; listening TA</t>
  </si>
  <si>
    <t xml:space="preserve">  Reading TA</t>
  </si>
  <si>
    <t xml:space="preserve">  Writing TA</t>
  </si>
  <si>
    <t>Mathematics TA</t>
  </si>
  <si>
    <t xml:space="preserve">  Using and applying mathematics TA</t>
  </si>
  <si>
    <t xml:space="preserve">  Number &amp; algebra TA</t>
  </si>
  <si>
    <t xml:space="preserve">  Shape, space and measures TA</t>
  </si>
  <si>
    <t xml:space="preserve">  Handling data TA</t>
  </si>
  <si>
    <t>Science TA</t>
  </si>
  <si>
    <t xml:space="preserve">  Scientific Inquiry TA</t>
  </si>
  <si>
    <t xml:space="preserve">  Life processes and living things TA</t>
  </si>
  <si>
    <t xml:space="preserve">  Materials and their properties TA</t>
  </si>
  <si>
    <t xml:space="preserve">  Physical Processes TA</t>
  </si>
  <si>
    <t>Source: Primary school performance tables data</t>
  </si>
  <si>
    <r>
      <t xml:space="preserve">N </t>
    </r>
    <r>
      <rPr>
        <i/>
        <sz val="8"/>
        <color indexed="8"/>
        <rFont val="Arial"/>
        <family val="2"/>
      </rPr>
      <t>represents pupils who took the tests but failed to register a level.</t>
    </r>
  </si>
  <si>
    <r>
      <t xml:space="preserve">W </t>
    </r>
    <r>
      <rPr>
        <i/>
        <sz val="8"/>
        <color indexed="8"/>
        <rFont val="Arial"/>
        <family val="2"/>
      </rPr>
      <t>represents pupils who were working towards but have not yet achieved the standards needed for level 1.</t>
    </r>
  </si>
  <si>
    <r>
      <t xml:space="preserve">D, W, 1 </t>
    </r>
    <r>
      <rPr>
        <i/>
        <sz val="8"/>
        <color indexed="8"/>
        <rFont val="Arial"/>
        <family val="2"/>
      </rPr>
      <t>not applicable outcomes for tests</t>
    </r>
  </si>
  <si>
    <r>
      <t xml:space="preserve">T, B, N </t>
    </r>
    <r>
      <rPr>
        <i/>
        <sz val="8"/>
        <color indexed="8"/>
        <rFont val="Arial"/>
        <family val="2"/>
      </rPr>
      <t>not applicable outcomes for teacher assessments</t>
    </r>
  </si>
  <si>
    <t>1.  Figures include those independent schools who chose to take part in key stage 2 assessments.</t>
  </si>
  <si>
    <r>
      <t>Table 4: Expected progression</t>
    </r>
    <r>
      <rPr>
        <b/>
        <vertAlign val="superscript"/>
        <sz val="10"/>
        <color indexed="8"/>
        <rFont val="Arial"/>
        <family val="2"/>
      </rPr>
      <t>1</t>
    </r>
    <r>
      <rPr>
        <b/>
        <sz val="10"/>
        <color indexed="8"/>
        <rFont val="Arial"/>
        <family val="2"/>
      </rPr>
      <t xml:space="preserve"> between key stage 1</t>
    </r>
    <r>
      <rPr>
        <b/>
        <vertAlign val="superscript"/>
        <sz val="10"/>
        <color indexed="8"/>
        <rFont val="Arial"/>
        <family val="2"/>
      </rPr>
      <t xml:space="preserve"> </t>
    </r>
    <r>
      <rPr>
        <b/>
        <sz val="10"/>
        <color indexed="8"/>
        <rFont val="Arial"/>
        <family val="2"/>
      </rPr>
      <t>and key stage 2</t>
    </r>
    <r>
      <rPr>
        <b/>
        <vertAlign val="superscript"/>
        <sz val="10"/>
        <color indexed="8"/>
        <rFont val="Arial"/>
        <family val="2"/>
      </rPr>
      <t xml:space="preserve">2 </t>
    </r>
    <r>
      <rPr>
        <b/>
        <sz val="10"/>
        <color indexed="8"/>
        <rFont val="Arial"/>
        <family val="2"/>
      </rPr>
      <t>by gender</t>
    </r>
  </si>
  <si>
    <r>
      <t>Coverage: England, state-funded schools</t>
    </r>
    <r>
      <rPr>
        <b/>
        <vertAlign val="superscript"/>
        <sz val="10"/>
        <color indexed="8"/>
        <rFont val="Arial"/>
        <family val="2"/>
      </rPr>
      <t>4</t>
    </r>
  </si>
  <si>
    <t>Percentage making expected progress</t>
  </si>
  <si>
    <r>
      <t>2010</t>
    </r>
    <r>
      <rPr>
        <vertAlign val="superscript"/>
        <sz val="8"/>
        <color indexed="8"/>
        <rFont val="Arial"/>
        <family val="2"/>
      </rPr>
      <t>7</t>
    </r>
  </si>
  <si>
    <r>
      <t>2011</t>
    </r>
    <r>
      <rPr>
        <vertAlign val="superscript"/>
        <sz val="8"/>
        <color indexed="8"/>
        <rFont val="Arial"/>
        <family val="2"/>
      </rPr>
      <t>8</t>
    </r>
  </si>
  <si>
    <r>
      <t>2012</t>
    </r>
    <r>
      <rPr>
        <vertAlign val="superscript"/>
        <sz val="8"/>
        <color indexed="8"/>
        <rFont val="Arial"/>
        <family val="2"/>
      </rPr>
      <t>8</t>
    </r>
  </si>
  <si>
    <r>
      <t>2013</t>
    </r>
    <r>
      <rPr>
        <vertAlign val="superscript"/>
        <sz val="8"/>
        <color indexed="8"/>
        <rFont val="Arial"/>
        <family val="2"/>
      </rPr>
      <t>8</t>
    </r>
  </si>
  <si>
    <t>Source: National pupil database and primary school performance tables data</t>
  </si>
  <si>
    <t>1.  Pupils are expected to make at least two levels of progress between KS1 and KS2.</t>
  </si>
  <si>
    <t>2.  For reading and mathematics, where a pupil has a non-numerical KS2 test result, the teacher assessment result is taken into account in deciding the KS2 level.  For writing, the KS2 level is based entirely on teacher assessment.</t>
  </si>
  <si>
    <t xml:space="preserve">4.  State-funded schools include academies, free schools, city technology colleges and state-funded special schools but exclude Independent schools, independent special schools, non-maintained special schools, hospital schools and pupil referral units.  </t>
  </si>
  <si>
    <t xml:space="preserve">5.  State-funded mainstream schools include academies, free schools and city technology colleges but exclude state-funded special schools, independent schools, independent special schools, non-maintained special schools, hospital schools, special academies and pupil referral units.  </t>
  </si>
  <si>
    <t xml:space="preserve">6.  Number of pupils at the end of KS2 included in the progress measure.  In most cases, these pupils must have valid KS2 results and valid results at KS1 (excluding absent (A) and disapplied (D)).  The exception is for pupils who achieved level W, 1 or 6 at KS2 – these pupils are included even if they do not have a valid KS1 result. </t>
  </si>
  <si>
    <t>7.  The participation rate of state-funded schools in the 2010 tests was approximately 74% due to industrial action.</t>
  </si>
  <si>
    <t xml:space="preserve">8.  2011 to 2014 figures are produced from the national pupil database.  Figures for all other years are produced from the primary school performance tables data. </t>
  </si>
  <si>
    <r>
      <t>Table 5a: Attainment of pupils at the end of key stage 2 by school type</t>
    </r>
    <r>
      <rPr>
        <b/>
        <vertAlign val="superscript"/>
        <sz val="10"/>
        <color indexed="8"/>
        <rFont val="Arial"/>
        <family val="2"/>
      </rPr>
      <t>1</t>
    </r>
  </si>
  <si>
    <t>Number of schools</t>
  </si>
  <si>
    <t>Number of eligible pupils</t>
  </si>
  <si>
    <t xml:space="preserve">Percentage of pupils at level 5 or above </t>
  </si>
  <si>
    <r>
      <t>School type</t>
    </r>
    <r>
      <rPr>
        <b/>
        <vertAlign val="superscript"/>
        <sz val="8"/>
        <color indexed="8"/>
        <rFont val="Arial"/>
        <family val="2"/>
      </rPr>
      <t>1</t>
    </r>
  </si>
  <si>
    <t>Reading test, writing TA and mathematics test</t>
  </si>
  <si>
    <t xml:space="preserve">Reading </t>
  </si>
  <si>
    <r>
      <t>Local authority maintained mainstream schools</t>
    </r>
    <r>
      <rPr>
        <vertAlign val="superscript"/>
        <sz val="8"/>
        <color indexed="8"/>
        <rFont val="Arial"/>
        <family val="2"/>
      </rPr>
      <t>4</t>
    </r>
  </si>
  <si>
    <t>Academies and free schools (mainstream)</t>
  </si>
  <si>
    <t xml:space="preserve">   Of which:</t>
  </si>
  <si>
    <t xml:space="preserve">    Sponsored academies (mainstream)</t>
  </si>
  <si>
    <t xml:space="preserve">    Converter academies (mainstream)</t>
  </si>
  <si>
    <t xml:space="preserve">    Free schools (mainstream)</t>
  </si>
  <si>
    <r>
      <t>All state-funded mainstream schools</t>
    </r>
    <r>
      <rPr>
        <b/>
        <vertAlign val="superscript"/>
        <sz val="8"/>
        <color indexed="8"/>
        <rFont val="Arial"/>
        <family val="2"/>
      </rPr>
      <t>5</t>
    </r>
  </si>
  <si>
    <r>
      <t>State-funded special schools</t>
    </r>
    <r>
      <rPr>
        <vertAlign val="superscript"/>
        <sz val="8"/>
        <color indexed="8"/>
        <rFont val="Arial"/>
        <family val="2"/>
      </rPr>
      <t>6</t>
    </r>
  </si>
  <si>
    <t>All state-funded schools (including special schools and academies)</t>
  </si>
  <si>
    <t>Hospital schools and pupil referral units (PRUs)</t>
  </si>
  <si>
    <r>
      <t>All state-funded schools, hospital schools and PRUs</t>
    </r>
    <r>
      <rPr>
        <b/>
        <vertAlign val="superscript"/>
        <sz val="8"/>
        <color indexed="8"/>
        <rFont val="Arial"/>
        <family val="2"/>
      </rPr>
      <t>7</t>
    </r>
  </si>
  <si>
    <r>
      <t>ALL SCHOOLS</t>
    </r>
    <r>
      <rPr>
        <b/>
        <vertAlign val="superscript"/>
        <sz val="8"/>
        <color indexed="8"/>
        <rFont val="Arial"/>
        <family val="2"/>
      </rPr>
      <t>2</t>
    </r>
  </si>
  <si>
    <t>2.  The all schools figures include non-maintained special schools and those independent schools who chose to take part in key stage 2 assessments.</t>
  </si>
  <si>
    <t>4.  Includes community schools, voluntary aided schools, voluntary controlled schools and foundation schools.</t>
  </si>
  <si>
    <t>5.  Includes local authority maintained mainstream schools, city technology colleges (CTCs), academies and free schools.</t>
  </si>
  <si>
    <t>6.  Includes community special schools, foundation special schools, special academies, special converter academies and special free schools.</t>
  </si>
  <si>
    <t>7.  Includes state-funded special schools, local authority maintained mainstream schools, city technology colleges (CTCs), academies and free schools.</t>
  </si>
  <si>
    <t>Table 5b:  Achievement at level 4 or above in reading test, writing TA and mathematics test in academies by length of time open</t>
  </si>
  <si>
    <t>Sponsored academies</t>
  </si>
  <si>
    <t>Open for one academic year</t>
  </si>
  <si>
    <t xml:space="preserve"> </t>
  </si>
  <si>
    <t>Open for two academic years</t>
  </si>
  <si>
    <t>Converter academies</t>
  </si>
  <si>
    <t>Source: National pupil database and primary school performance tables</t>
  </si>
  <si>
    <r>
      <t>Table 6: Attainment of pupils at the end of key stage 2 by school phase</t>
    </r>
    <r>
      <rPr>
        <b/>
        <vertAlign val="superscript"/>
        <sz val="10"/>
        <color indexed="8"/>
        <rFont val="Arial"/>
        <family val="2"/>
      </rPr>
      <t>1</t>
    </r>
  </si>
  <si>
    <r>
      <t>Coverage: England, state-funded mainstream schools only</t>
    </r>
    <r>
      <rPr>
        <b/>
        <vertAlign val="superscript"/>
        <sz val="10"/>
        <color indexed="8"/>
        <rFont val="Arial"/>
        <family val="2"/>
      </rPr>
      <t>2</t>
    </r>
  </si>
  <si>
    <r>
      <t>Percentage making expected progress</t>
    </r>
    <r>
      <rPr>
        <b/>
        <vertAlign val="superscript"/>
        <sz val="8"/>
        <color indexed="8"/>
        <rFont val="Arial"/>
        <family val="2"/>
      </rPr>
      <t>4</t>
    </r>
  </si>
  <si>
    <r>
      <t>School phase</t>
    </r>
    <r>
      <rPr>
        <b/>
        <vertAlign val="superscript"/>
        <sz val="8"/>
        <color indexed="8"/>
        <rFont val="Arial"/>
        <family val="2"/>
      </rPr>
      <t>1</t>
    </r>
  </si>
  <si>
    <t>Primary schools (Lowest statutory age &lt; 7 and Highest statutory age = 11)</t>
  </si>
  <si>
    <t>Junior schools (Lowest statutory age &gt;= 7 and Highest statutory age = 11)</t>
  </si>
  <si>
    <r>
      <t>Other</t>
    </r>
    <r>
      <rPr>
        <vertAlign val="superscript"/>
        <sz val="8"/>
        <color indexed="8"/>
        <rFont val="Arial"/>
        <family val="2"/>
      </rPr>
      <t>5</t>
    </r>
    <r>
      <rPr>
        <sz val="8"/>
        <color indexed="8"/>
        <rFont val="Arial"/>
        <family val="2"/>
      </rPr>
      <t xml:space="preserve"> (Highest statutory age &gt; 11)</t>
    </r>
  </si>
  <si>
    <t xml:space="preserve">2.  State-funded mainstream schools include academies, free schools and city technology colleges but exclude state-funded special schools, independent schools, independent special schools, non-maintained special schools, hospital schools, special academies and pupil referral units.  </t>
  </si>
  <si>
    <t>4.  Pupils are expected to make at least two levels of progress between KS1 and KS2.</t>
  </si>
  <si>
    <t>5.  Other includes middle and all-through schools.</t>
  </si>
  <si>
    <r>
      <t>Table 7: Attainment of pupils</t>
    </r>
    <r>
      <rPr>
        <b/>
        <vertAlign val="superscript"/>
        <sz val="10"/>
        <color indexed="8"/>
        <rFont val="Arial"/>
        <family val="2"/>
      </rPr>
      <t>1</t>
    </r>
    <r>
      <rPr>
        <b/>
        <sz val="10"/>
        <color indexed="8"/>
        <rFont val="Arial"/>
        <family val="2"/>
      </rPr>
      <t xml:space="preserve"> at key stage 2</t>
    </r>
    <r>
      <rPr>
        <b/>
        <vertAlign val="superscript"/>
        <sz val="10"/>
        <color indexed="8"/>
        <rFont val="Arial"/>
        <family val="2"/>
      </rPr>
      <t xml:space="preserve"> </t>
    </r>
    <r>
      <rPr>
        <b/>
        <sz val="10"/>
        <color indexed="8"/>
        <rFont val="Arial"/>
        <family val="2"/>
      </rPr>
      <t xml:space="preserve">by prior attainment at key stage 1 </t>
    </r>
  </si>
  <si>
    <r>
      <t>Coverage: England, state-funded schools</t>
    </r>
    <r>
      <rPr>
        <b/>
        <vertAlign val="superscript"/>
        <sz val="10"/>
        <color indexed="8"/>
        <rFont val="Arial"/>
        <family val="2"/>
      </rPr>
      <t xml:space="preserve">2 </t>
    </r>
  </si>
  <si>
    <r>
      <t>Key stage 1 reading results to key stage 2 reading</t>
    </r>
    <r>
      <rPr>
        <b/>
        <vertAlign val="superscript"/>
        <sz val="8"/>
        <color indexed="8"/>
        <rFont val="Arial"/>
        <family val="2"/>
      </rPr>
      <t>3</t>
    </r>
  </si>
  <si>
    <t>Key stage 1 level</t>
  </si>
  <si>
    <t>Key stage 2 level</t>
  </si>
  <si>
    <r>
      <t>Other</t>
    </r>
    <r>
      <rPr>
        <b/>
        <vertAlign val="superscript"/>
        <sz val="8"/>
        <color indexed="8"/>
        <rFont val="Arial"/>
        <family val="2"/>
      </rPr>
      <t>4</t>
    </r>
  </si>
  <si>
    <t>Expected progress</t>
  </si>
  <si>
    <t>2C</t>
  </si>
  <si>
    <t>2B</t>
  </si>
  <si>
    <t>2A</t>
  </si>
  <si>
    <t>Level 3 or above</t>
  </si>
  <si>
    <t>Level 2 or above</t>
  </si>
  <si>
    <r>
      <t>Key stage 1 writing results to key stage 2 writing</t>
    </r>
    <r>
      <rPr>
        <b/>
        <vertAlign val="superscript"/>
        <sz val="8"/>
        <color indexed="8"/>
        <rFont val="Arial"/>
        <family val="2"/>
      </rPr>
      <t>5</t>
    </r>
  </si>
  <si>
    <r>
      <t>Key stage 1 mathematics results to key stage 2 mathematics</t>
    </r>
    <r>
      <rPr>
        <b/>
        <vertAlign val="superscript"/>
        <sz val="8"/>
        <color indexed="8"/>
        <rFont val="Arial"/>
        <family val="2"/>
      </rPr>
      <t>3</t>
    </r>
  </si>
  <si>
    <t xml:space="preserve">2.  State-funded schools only, which include academies, free schools, city technology colleges and state-funded special schools but exclude independent schools, independent special schools, non-maintained special schools, hospital schools and pupil referral units. </t>
  </si>
  <si>
    <r>
      <t>Coverage: England, State-funded schools only</t>
    </r>
    <r>
      <rPr>
        <b/>
        <vertAlign val="superscript"/>
        <sz val="10"/>
        <color indexed="8"/>
        <rFont val="Arial"/>
        <family val="2"/>
      </rPr>
      <t xml:space="preserve">2 </t>
    </r>
    <r>
      <rPr>
        <b/>
        <sz val="10"/>
        <color indexed="8"/>
        <rFont val="Arial"/>
        <family val="2"/>
      </rPr>
      <t>(including academies and CTCs)</t>
    </r>
  </si>
  <si>
    <r>
      <t>Table 8: Attainment of pupils at the end of key stage 2 by prior attainment bands</t>
    </r>
    <r>
      <rPr>
        <b/>
        <vertAlign val="superscript"/>
        <sz val="10"/>
        <color indexed="8"/>
        <rFont val="Arial"/>
        <family val="2"/>
      </rPr>
      <t>1</t>
    </r>
    <r>
      <rPr>
        <b/>
        <sz val="10"/>
        <color indexed="8"/>
        <rFont val="Arial"/>
        <family val="2"/>
      </rPr>
      <t xml:space="preserve"> and gender</t>
    </r>
  </si>
  <si>
    <r>
      <t>Percentage of pupils whose prior attainment</t>
    </r>
    <r>
      <rPr>
        <vertAlign val="superscript"/>
        <sz val="8"/>
        <color indexed="8"/>
        <rFont val="Arial"/>
        <family val="2"/>
      </rPr>
      <t>1</t>
    </r>
    <r>
      <rPr>
        <sz val="8"/>
        <color indexed="8"/>
        <rFont val="Arial"/>
        <family val="2"/>
      </rPr>
      <t xml:space="preserve"> was:</t>
    </r>
  </si>
  <si>
    <t>Below level 2</t>
  </si>
  <si>
    <t>At level 2</t>
  </si>
  <si>
    <t>Above level 2</t>
  </si>
  <si>
    <t xml:space="preserve">Percentage of pupils achieving level 4+ in: </t>
  </si>
  <si>
    <t xml:space="preserve">    Reading, writing and mathematics</t>
  </si>
  <si>
    <t xml:space="preserve">    Reading test</t>
  </si>
  <si>
    <t xml:space="preserve">    Grammar, punctuation and spelling test</t>
  </si>
  <si>
    <t xml:space="preserve">    Mathematics test</t>
  </si>
  <si>
    <t xml:space="preserve">    Writing TA</t>
  </si>
  <si>
    <r>
      <t xml:space="preserve">    Reading, writing and mathematics</t>
    </r>
    <r>
      <rPr>
        <vertAlign val="superscript"/>
        <sz val="8"/>
        <color indexed="8"/>
        <rFont val="Arial"/>
        <family val="2"/>
      </rPr>
      <t>4</t>
    </r>
  </si>
  <si>
    <t xml:space="preserve">Percentage of pupils achieving level 5+ in: </t>
  </si>
  <si>
    <r>
      <t>Percentage of pupils making expected progress</t>
    </r>
    <r>
      <rPr>
        <vertAlign val="superscript"/>
        <sz val="8"/>
        <color indexed="8"/>
        <rFont val="Arial"/>
        <family val="2"/>
      </rPr>
      <t>5</t>
    </r>
    <r>
      <rPr>
        <sz val="8"/>
        <color indexed="8"/>
        <rFont val="Arial"/>
        <family val="2"/>
      </rPr>
      <t xml:space="preserve"> in:</t>
    </r>
  </si>
  <si>
    <t xml:space="preserve">    Reading</t>
  </si>
  <si>
    <t xml:space="preserve">    Writing</t>
  </si>
  <si>
    <t xml:space="preserve">    Mathematics</t>
  </si>
  <si>
    <t>2.  Figures include those independent schools who chose to take part in key stage 2 assessments.</t>
  </si>
  <si>
    <t>5.  Pupils are expected to make at least two levels of progress between KS1 and KS2.</t>
  </si>
  <si>
    <t>.</t>
  </si>
  <si>
    <t xml:space="preserve">Table 3: Key stage 2 levels of attainment by subject and gender </t>
  </si>
  <si>
    <r>
      <t>Coverage: England, all schools</t>
    </r>
    <r>
      <rPr>
        <b/>
        <vertAlign val="superscript"/>
        <sz val="10"/>
        <rFont val="Arial"/>
        <family val="2"/>
      </rPr>
      <t>1</t>
    </r>
  </si>
  <si>
    <r>
      <t>Total</t>
    </r>
    <r>
      <rPr>
        <b/>
        <vertAlign val="subscript"/>
        <sz val="8"/>
        <rFont val="Arial"/>
        <family val="2"/>
      </rPr>
      <t xml:space="preserve"> </t>
    </r>
  </si>
  <si>
    <t>3.  The KS2 levels shown in this table for reading and mathematics are a combination of the KS2 test and teacher assessment as used in calculating the KS1-2 progress measures.  Where a pupil has a non-numerical KS2 test result, the teacher assessment result is taken into account in deciding the KS2 level.  See the quality and methodology information which accompanies this SFR for more information.</t>
  </si>
  <si>
    <t>4.  Other includes those pupils who have a KS2 test level of '2', 'B', 'N', 'A', 'M' or 'T' combined with a KS2 teacher assessment level of 'A', 'D', 'F', 'L' or 'P'.  See the quality and methodology information which accompanies this SFR for a description of these national curriculum levels.</t>
  </si>
  <si>
    <t>1.  An explanation of how prior attainment bands are calculated are included in the quality and methodology information of this SFR.</t>
  </si>
  <si>
    <t xml:space="preserve">3.  Level 4b is not included in the STA data but is derived from the test level and marks. A pupil with a mark in the top two thirds of the level 4 mark range or with level 5 or 6 is deemed to be at level 4b or above. It should be noted that these figures are not subject to the same statistical equating as the level thresholds to ensure that national standards are maintained. In addition, the level 4 mark range is not always an exact multiple of three. Changes over time at level 4b or above should therefore be interpreted with care. </t>
  </si>
  <si>
    <t xml:space="preserve">4.  Level 4b is not included in the STA data but is derived from the test level and marks. A pupil with a mark in the top two thirds of the level 4 mark range or with level 5 or 6 is deemed to be at level 4b or above. It should be noted that these figures are not subject to the same statistical equating as the level thresholds to ensure that national standards are maintained. In addition, the level 4 mark range is not always an exact multiple of three. Changes over time at level 4b or above should therefore be interpreted with care. </t>
  </si>
  <si>
    <r>
      <t>Percentage of pupils at level 4b</t>
    </r>
    <r>
      <rPr>
        <b/>
        <vertAlign val="superscript"/>
        <sz val="8"/>
        <color indexed="8"/>
        <rFont val="Arial"/>
        <family val="2"/>
      </rPr>
      <t>3</t>
    </r>
    <r>
      <rPr>
        <b/>
        <sz val="8"/>
        <color indexed="8"/>
        <rFont val="Arial"/>
        <family val="2"/>
      </rPr>
      <t xml:space="preserve"> or above </t>
    </r>
  </si>
  <si>
    <r>
      <t>Percentage of pupils at level 4b</t>
    </r>
    <r>
      <rPr>
        <b/>
        <vertAlign val="superscript"/>
        <sz val="8"/>
        <color indexed="8"/>
        <rFont val="Arial"/>
        <family val="2"/>
      </rPr>
      <t>4</t>
    </r>
    <r>
      <rPr>
        <b/>
        <sz val="8"/>
        <color indexed="8"/>
        <rFont val="Arial"/>
        <family val="2"/>
      </rPr>
      <t xml:space="preserve"> or above 
</t>
    </r>
  </si>
  <si>
    <r>
      <t>Percentage of pupils at level 4b</t>
    </r>
    <r>
      <rPr>
        <b/>
        <vertAlign val="superscript"/>
        <sz val="8"/>
        <color indexed="8"/>
        <rFont val="Arial"/>
        <family val="2"/>
      </rPr>
      <t xml:space="preserve">3 </t>
    </r>
    <r>
      <rPr>
        <b/>
        <sz val="8"/>
        <color indexed="8"/>
        <rFont val="Arial"/>
        <family val="2"/>
      </rPr>
      <t xml:space="preserve">or above </t>
    </r>
  </si>
  <si>
    <r>
      <t>% at level 4b</t>
    </r>
    <r>
      <rPr>
        <b/>
        <vertAlign val="superscript"/>
        <sz val="8"/>
        <color indexed="8"/>
        <rFont val="Arial"/>
        <family val="2"/>
      </rPr>
      <t xml:space="preserve">3
</t>
    </r>
    <r>
      <rPr>
        <b/>
        <sz val="8"/>
        <color indexed="8"/>
        <rFont val="Arial"/>
        <family val="2"/>
      </rPr>
      <t>or above</t>
    </r>
  </si>
  <si>
    <r>
      <t>State-funded schools only</t>
    </r>
    <r>
      <rPr>
        <b/>
        <vertAlign val="superscript"/>
        <sz val="8"/>
        <color indexed="8"/>
        <rFont val="Arial"/>
        <family val="2"/>
      </rPr>
      <t>4</t>
    </r>
  </si>
  <si>
    <r>
      <t>State-funded mainstream schools only</t>
    </r>
    <r>
      <rPr>
        <b/>
        <vertAlign val="superscript"/>
        <sz val="8"/>
        <color indexed="8"/>
        <rFont val="Arial"/>
        <family val="2"/>
      </rPr>
      <t>5</t>
    </r>
  </si>
  <si>
    <r>
      <t>Number of eligible pupils</t>
    </r>
    <r>
      <rPr>
        <b/>
        <vertAlign val="superscript"/>
        <sz val="8"/>
        <color indexed="8"/>
        <rFont val="Arial"/>
        <family val="2"/>
      </rPr>
      <t>6</t>
    </r>
  </si>
  <si>
    <t>Key stage 1 writing results to key stage 2 writing</t>
  </si>
  <si>
    <r>
      <t>Percentage of pupils achieving level 4b</t>
    </r>
    <r>
      <rPr>
        <vertAlign val="superscript"/>
        <sz val="8"/>
        <color indexed="8"/>
        <rFont val="Arial"/>
        <family val="2"/>
      </rPr>
      <t>3</t>
    </r>
    <r>
      <rPr>
        <sz val="8"/>
        <color indexed="8"/>
        <rFont val="Arial"/>
        <family val="2"/>
      </rPr>
      <t xml:space="preserve">+ in: </t>
    </r>
  </si>
  <si>
    <t>4.  Level 4b or above in reading and mathematics tests and level 4 or above in writing TA.</t>
  </si>
  <si>
    <t>Maintained schools</t>
  </si>
  <si>
    <t>All LA maintained schools</t>
  </si>
  <si>
    <r>
      <t>Coverage: England, sponsored academies, converter academies</t>
    </r>
    <r>
      <rPr>
        <b/>
        <vertAlign val="superscript"/>
        <sz val="10"/>
        <color indexed="8"/>
        <rFont val="Arial"/>
        <family val="2"/>
      </rPr>
      <t>2</t>
    </r>
    <r>
      <rPr>
        <b/>
        <sz val="10"/>
        <color indexed="8"/>
        <rFont val="Arial"/>
        <family val="2"/>
      </rPr>
      <t xml:space="preserve"> and maintained schools</t>
    </r>
    <r>
      <rPr>
        <b/>
        <vertAlign val="superscript"/>
        <sz val="10"/>
        <color indexed="8"/>
        <rFont val="Arial"/>
        <family val="2"/>
      </rPr>
      <t>3</t>
    </r>
  </si>
  <si>
    <r>
      <t>Number of academies with results</t>
    </r>
    <r>
      <rPr>
        <b/>
        <vertAlign val="superscript"/>
        <sz val="8"/>
        <color indexed="8"/>
        <rFont val="Arial"/>
        <family val="2"/>
      </rPr>
      <t>4</t>
    </r>
  </si>
  <si>
    <r>
      <t>Number of maintained schools with results</t>
    </r>
    <r>
      <rPr>
        <b/>
        <vertAlign val="superscript"/>
        <sz val="8"/>
        <color indexed="8"/>
        <rFont val="Arial"/>
        <family val="2"/>
      </rPr>
      <t>4</t>
    </r>
  </si>
  <si>
    <t>.    Not applicable</t>
  </si>
  <si>
    <t>.  Not applicable</t>
  </si>
  <si>
    <t>Levels of attainment in key stage 2 tests by subject, 1995-2015</t>
  </si>
  <si>
    <t>Attainment in key stage 2 tests by gender, 2007-2015</t>
  </si>
  <si>
    <t>Attainment in key stage 2 teacher assessments by gender, 2007-2015</t>
  </si>
  <si>
    <t>Attainment at key stage 2 in combinations of subjects by gender, 2007-2015</t>
  </si>
  <si>
    <t>Levels of attainment at key stage 2 by subject and gender, 2015</t>
  </si>
  <si>
    <t>Expected progression between key stage 1 and key stage 2 by gender, 2009-2015</t>
  </si>
  <si>
    <t>Attainment of pupils at the end of key stage 2 by school type, 2015</t>
  </si>
  <si>
    <t>Achievement at level 4 or above in reading test, writing TA and mathematics test in academies by length of time open, 2012-2015</t>
  </si>
  <si>
    <t>Attainment of pupils at the end of key stage 2 by school phase, 2015</t>
  </si>
  <si>
    <t>Attainment of pupils at key stage 2 by prior attainment at key stage 1, 2015</t>
  </si>
  <si>
    <t>Attainment of pupils at the end of key stage 2 by prior attainment bands and gender, 2015</t>
  </si>
  <si>
    <r>
      <t>Years: 1995-2015</t>
    </r>
    <r>
      <rPr>
        <b/>
        <vertAlign val="superscript"/>
        <sz val="10"/>
        <color indexed="8"/>
        <rFont val="Arial"/>
        <family val="2"/>
      </rPr>
      <t>1</t>
    </r>
  </si>
  <si>
    <t>1.  Figures for 2015 are based on provisional data.  Figures for all other years are based on final data.</t>
  </si>
  <si>
    <r>
      <t>Years: 2007-2015</t>
    </r>
    <r>
      <rPr>
        <b/>
        <vertAlign val="superscript"/>
        <sz val="10"/>
        <color indexed="8"/>
        <rFont val="Arial"/>
        <family val="2"/>
      </rPr>
      <t>1</t>
    </r>
  </si>
  <si>
    <r>
      <t>Years: 2007-2015</t>
    </r>
    <r>
      <rPr>
        <b/>
        <vertAlign val="superscript"/>
        <sz val="10"/>
        <color indexed="8"/>
        <rFont val="Arial"/>
        <family val="2"/>
      </rPr>
      <t>2</t>
    </r>
  </si>
  <si>
    <t>2.  Figures for 2015 are based on provisional data.  Figures for all other years are based on final data.</t>
  </si>
  <si>
    <t>Year: 2015 (provisional)</t>
  </si>
  <si>
    <t>-</t>
  </si>
  <si>
    <r>
      <t>Table 7: Attainment of pupils</t>
    </r>
    <r>
      <rPr>
        <b/>
        <vertAlign val="superscript"/>
        <sz val="10"/>
        <color indexed="8"/>
        <rFont val="Arial"/>
        <family val="2"/>
      </rPr>
      <t>1</t>
    </r>
    <r>
      <rPr>
        <b/>
        <sz val="10"/>
        <color indexed="8"/>
        <rFont val="Arial"/>
        <family val="2"/>
      </rPr>
      <t xml:space="preserve"> at key stage 2</t>
    </r>
    <r>
      <rPr>
        <b/>
        <vertAlign val="superscript"/>
        <sz val="10"/>
        <color indexed="8"/>
        <rFont val="Arial"/>
        <family val="2"/>
      </rPr>
      <t xml:space="preserve"> </t>
    </r>
    <r>
      <rPr>
        <b/>
        <sz val="10"/>
        <color indexed="8"/>
        <rFont val="Arial"/>
        <family val="2"/>
      </rPr>
      <t>by prior attainment at key stage 1 in reading, writing and mathematics</t>
    </r>
  </si>
  <si>
    <r>
      <t>Years: 2009 - 2015</t>
    </r>
    <r>
      <rPr>
        <b/>
        <vertAlign val="superscript"/>
        <sz val="10"/>
        <color indexed="8"/>
        <rFont val="Arial"/>
        <family val="2"/>
      </rPr>
      <t>3</t>
    </r>
  </si>
  <si>
    <t>3.  2015 figures are based on provisional data. Final data has been used for all other years.</t>
  </si>
  <si>
    <t>1.  Where schools have changed type during the 2014/15 academic year, they are shown under their type as on 12 September 2014.</t>
  </si>
  <si>
    <r>
      <t>Year: 2012 - 2015</t>
    </r>
    <r>
      <rPr>
        <b/>
        <vertAlign val="superscript"/>
        <sz val="10"/>
        <color indexed="8"/>
        <rFont val="Arial"/>
        <family val="2"/>
      </rPr>
      <t>1</t>
    </r>
  </si>
  <si>
    <t>3.  Includes schools which were LA maintained mainstream schools on 12 September 2014.</t>
  </si>
  <si>
    <t>4.  Number of schools with results in 2015.</t>
  </si>
  <si>
    <t>1.  Only pupils with a valid level at both key stage 1 and key stage 2 are included, excluding pupils who were absent or disapplied from the key stage 1 assessments. Only pupils who have reached the end of key stage 2 in 2015 are included. In most cases, these pupils will have key stage 1 assessments in 2011.</t>
  </si>
  <si>
    <t>Median will not be available until revised data is published.</t>
  </si>
  <si>
    <t>Please note, tables 3 and 7 contain drop down menus.</t>
  </si>
  <si>
    <t>2.  Includes mainstream sponsored academies and mainstream converter academies which opened before 12 September 2014 only.</t>
  </si>
  <si>
    <t>1.  This is based on the schools statutory lowest and highest age of pupil. This is taken from Edubase and is given as at 11 September 2014. Only schools with eligible pupils are included in the figures.</t>
  </si>
  <si>
    <t>Open for three academic years</t>
  </si>
  <si>
    <t>Open for four or more academic years</t>
  </si>
  <si>
    <t>https://www.gov.uk/government/collections/statistics-key-stage-2</t>
  </si>
  <si>
    <t>National Tables</t>
  </si>
  <si>
    <t>Statistician</t>
  </si>
  <si>
    <t>Phone</t>
  </si>
  <si>
    <t>Email</t>
  </si>
  <si>
    <t>Jayne Middlemas</t>
  </si>
  <si>
    <t>0114 2742117</t>
  </si>
  <si>
    <r>
      <t>primary.attainment@education.gsi.gov.uk</t>
    </r>
  </si>
  <si>
    <t>Contact details</t>
  </si>
  <si>
    <t xml:space="preserve">Internet </t>
  </si>
  <si>
    <t>To access data tables, select the table headings or tabs</t>
  </si>
  <si>
    <t>Publication date: 27 August 2015</t>
  </si>
  <si>
    <t>SFR30/2015: National Curriculum Assessments at Key Stage 2 in England, 2015 (provisional)</t>
  </si>
  <si>
    <t>5.  The ‘All sponsored academies’ and ‘All converter academies’ figures include data for all schools which were academies on 12 September 2014 irrespective of their type in previous years.</t>
  </si>
  <si>
    <r>
      <t>All sponsored academies</t>
    </r>
    <r>
      <rPr>
        <vertAlign val="superscript"/>
        <sz val="8"/>
        <color indexed="8"/>
        <rFont val="Arial"/>
        <family val="2"/>
      </rPr>
      <t>5</t>
    </r>
  </si>
  <si>
    <r>
      <t>All converter academies</t>
    </r>
    <r>
      <rPr>
        <vertAlign val="superscript"/>
        <sz val="8"/>
        <color indexed="8"/>
        <rFont val="Arial"/>
        <family val="2"/>
      </rPr>
      <t>5</t>
    </r>
  </si>
  <si>
    <t>6.  Shaded cells contain information for the predecessor school for sponsored academies and for the school prior conversion for converter academies.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</si>
</sst>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 &quot;General"/>
    <numFmt numFmtId="166" formatCode="&quot; &quot;[$£-809]#,##0.00&quot; &quot;;&quot;-&quot;[$£-809]#,##0.00&quot; &quot;;&quot; &quot;[$£-809]&quot;-&quot;00&quot; &quot;;&quot; &quot;@&quot; &quot;"/>
    <numFmt numFmtId="167" formatCode="#,##0.0"/>
    <numFmt numFmtId="168" formatCode="#,##0.000"/>
    <numFmt numFmtId="169" formatCode="&quot; &quot;#,##0.00&quot; &quot;;&quot;-&quot;#,##0.00&quot; &quot;;&quot; -&quot;00&quot; &quot;;&quot; &quot;@&quot; &quot;"/>
    <numFmt numFmtId="170" formatCode="0_ ;\-0\ "/>
    <numFmt numFmtId="171" formatCode="General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s>
  <fonts count="82">
    <font>
      <sz val="10"/>
      <color rgb="FF000000"/>
      <name val="Arial"/>
      <family val="2"/>
    </font>
    <font>
      <sz val="11"/>
      <color indexed="8"/>
      <name val="Calibri"/>
      <family val="2"/>
    </font>
    <font>
      <b/>
      <sz val="10"/>
      <color indexed="8"/>
      <name val="Arial"/>
      <family val="2"/>
    </font>
    <font>
      <sz val="8"/>
      <color indexed="8"/>
      <name val="Arial"/>
      <family val="2"/>
    </font>
    <font>
      <b/>
      <sz val="8"/>
      <color indexed="8"/>
      <name val="Arial"/>
      <family val="2"/>
    </font>
    <font>
      <b/>
      <vertAlign val="superscript"/>
      <sz val="8"/>
      <color indexed="8"/>
      <name val="Arial"/>
      <family val="2"/>
    </font>
    <font>
      <vertAlign val="superscript"/>
      <sz val="8"/>
      <color indexed="8"/>
      <name val="Arial"/>
      <family val="2"/>
    </font>
    <font>
      <i/>
      <sz val="8"/>
      <color indexed="8"/>
      <name val="Arial"/>
      <family val="2"/>
    </font>
    <font>
      <b/>
      <vertAlign val="superscript"/>
      <sz val="10"/>
      <color indexed="8"/>
      <name val="Arial"/>
      <family val="2"/>
    </font>
    <font>
      <b/>
      <vertAlign val="subscript"/>
      <sz val="8"/>
      <color indexed="8"/>
      <name val="Arial"/>
      <family val="2"/>
    </font>
    <font>
      <sz val="10"/>
      <name val="Arial"/>
      <family val="2"/>
    </font>
    <font>
      <b/>
      <sz val="10"/>
      <name val="Arial"/>
      <family val="2"/>
    </font>
    <font>
      <b/>
      <sz val="8"/>
      <name val="Arial"/>
      <family val="2"/>
    </font>
    <font>
      <sz val="8"/>
      <name val="Arial"/>
      <family val="2"/>
    </font>
    <font>
      <b/>
      <vertAlign val="superscript"/>
      <sz val="10"/>
      <name val="Arial"/>
      <family val="2"/>
    </font>
    <font>
      <i/>
      <sz val="8"/>
      <name val="Arial"/>
      <family val="2"/>
    </font>
    <font>
      <b/>
      <vertAlign val="subscript"/>
      <sz val="8"/>
      <name val="Arial"/>
      <family val="2"/>
    </font>
    <font>
      <u val="single"/>
      <sz val="9"/>
      <color indexed="12"/>
      <name val="Calibri"/>
      <family val="2"/>
    </font>
    <font>
      <sz val="10"/>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color indexed="8"/>
      <name val="Courier"/>
      <family val="3"/>
    </font>
    <font>
      <sz val="8"/>
      <color indexed="8"/>
      <name val="MS Sans Serif"/>
      <family val="2"/>
    </font>
    <font>
      <b/>
      <sz val="12"/>
      <color indexed="63"/>
      <name val="Arial"/>
      <family val="2"/>
    </font>
    <font>
      <b/>
      <sz val="18"/>
      <color indexed="56"/>
      <name val="Cambria"/>
      <family val="1"/>
    </font>
    <font>
      <b/>
      <sz val="12"/>
      <color indexed="8"/>
      <name val="Arial"/>
      <family val="2"/>
    </font>
    <font>
      <sz val="12"/>
      <color indexed="10"/>
      <name val="Arial"/>
      <family val="2"/>
    </font>
    <font>
      <b/>
      <sz val="13"/>
      <color indexed="8"/>
      <name val="Arial"/>
      <family val="2"/>
    </font>
    <font>
      <sz val="11"/>
      <color indexed="8"/>
      <name val="Arial"/>
      <family val="2"/>
    </font>
    <font>
      <b/>
      <i/>
      <sz val="8"/>
      <color indexed="8"/>
      <name val="Arial"/>
      <family val="2"/>
    </font>
    <font>
      <sz val="12"/>
      <color indexed="30"/>
      <name val="Arial"/>
      <family val="2"/>
    </font>
    <font>
      <sz val="8"/>
      <color indexed="22"/>
      <name val="Arial"/>
      <family val="2"/>
    </font>
    <font>
      <sz val="10"/>
      <color indexed="22"/>
      <name val="Arial"/>
      <family val="2"/>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u val="single"/>
      <sz val="10"/>
      <color theme="11"/>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val="single"/>
      <sz val="10"/>
      <color rgb="FF0000FF"/>
      <name val="Arial"/>
      <family val="2"/>
    </font>
    <font>
      <sz val="12"/>
      <color rgb="FF333399"/>
      <name val="Arial"/>
      <family val="2"/>
    </font>
    <font>
      <sz val="12"/>
      <color rgb="FFFF9900"/>
      <name val="Arial"/>
      <family val="2"/>
    </font>
    <font>
      <sz val="12"/>
      <color rgb="FF993300"/>
      <name val="Arial"/>
      <family val="2"/>
    </font>
    <font>
      <sz val="11"/>
      <color rgb="FF000000"/>
      <name val="Calibri"/>
      <family val="2"/>
    </font>
    <font>
      <sz val="11"/>
      <color theme="1"/>
      <name val="Calibri"/>
      <family val="2"/>
    </font>
    <font>
      <sz val="10"/>
      <color rgb="FF000000"/>
      <name val="Courier"/>
      <family val="3"/>
    </font>
    <font>
      <sz val="8"/>
      <color rgb="FF000000"/>
      <name val="MS Sans Serif"/>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sz val="13"/>
      <color rgb="FF000000"/>
      <name val="Arial"/>
      <family val="2"/>
    </font>
    <font>
      <b/>
      <sz val="10"/>
      <color rgb="FF000000"/>
      <name val="Arial"/>
      <family val="2"/>
    </font>
    <font>
      <sz val="11"/>
      <color rgb="FF000000"/>
      <name val="Arial"/>
      <family val="2"/>
    </font>
    <font>
      <sz val="8"/>
      <color rgb="FF000000"/>
      <name val="Arial"/>
      <family val="2"/>
    </font>
    <font>
      <i/>
      <sz val="8"/>
      <color rgb="FF000000"/>
      <name val="Arial"/>
      <family val="2"/>
    </font>
    <font>
      <b/>
      <sz val="8"/>
      <color rgb="FF000000"/>
      <name val="Arial"/>
      <family val="2"/>
    </font>
    <font>
      <b/>
      <i/>
      <sz val="8"/>
      <color rgb="FF000000"/>
      <name val="Arial"/>
      <family val="2"/>
    </font>
    <font>
      <sz val="10"/>
      <color theme="1"/>
      <name val="Arial"/>
      <family val="2"/>
    </font>
    <font>
      <b/>
      <sz val="10"/>
      <color theme="1"/>
      <name val="Arial"/>
      <family val="2"/>
    </font>
    <font>
      <sz val="8"/>
      <color theme="1"/>
      <name val="Arial"/>
      <family val="2"/>
    </font>
    <font>
      <sz val="12"/>
      <color rgb="FF0070C0"/>
      <name val="Arial"/>
      <family val="2"/>
    </font>
    <font>
      <sz val="8"/>
      <color theme="0" tint="-0.04997999966144562"/>
      <name val="Arial"/>
      <family val="2"/>
    </font>
    <font>
      <sz val="10"/>
      <color theme="0" tint="-0.04997999966144562"/>
      <name val="Arial"/>
      <family val="2"/>
    </font>
  </fonts>
  <fills count="34">
    <fill>
      <patternFill/>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rgb="FFFFFFFF"/>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44"/>
        <bgColor indexed="64"/>
      </patternFill>
    </fill>
  </fills>
  <borders count="20">
    <border>
      <left/>
      <right/>
      <top/>
      <bottom/>
      <diagonal/>
    </border>
    <border>
      <left style="thin">
        <color rgb="FF808080"/>
      </left>
      <right style="thin">
        <color rgb="FF808080"/>
      </right>
      <top style="thin">
        <color rgb="FF808080"/>
      </top>
      <bottom style="thin">
        <color rgb="FF808080"/>
      </bottom>
    </border>
    <border>
      <left style="double">
        <color rgb="FF333333"/>
      </left>
      <right style="double">
        <color rgb="FF333333"/>
      </right>
      <top style="double">
        <color rgb="FF333333"/>
      </top>
      <bottom style="double">
        <color rgb="FF333333"/>
      </bottom>
    </border>
    <border>
      <left/>
      <right/>
      <top/>
      <bottom style="thick">
        <color rgb="FF333399"/>
      </bottom>
    </border>
    <border>
      <left/>
      <right/>
      <top/>
      <bottom style="thick">
        <color rgb="FFC0C0C0"/>
      </bottom>
    </border>
    <border>
      <left/>
      <right/>
      <top/>
      <bottom style="medium">
        <color rgb="FF0066CC"/>
      </bottom>
    </border>
    <border>
      <left/>
      <right/>
      <top/>
      <bottom style="double">
        <color rgb="FFFF9900"/>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right/>
      <top/>
      <bottom style="thin">
        <color rgb="FF000000"/>
      </bottom>
    </border>
    <border>
      <left/>
      <right/>
      <top style="thin">
        <color rgb="FF000000"/>
      </top>
      <bottom style="thin">
        <color rgb="FF000000"/>
      </bottom>
    </border>
    <border>
      <left/>
      <right/>
      <top style="thin">
        <color rgb="FF000000"/>
      </top>
      <botto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top/>
      <bottom style="thin"/>
    </border>
    <border>
      <left/>
      <right/>
      <top style="thin"/>
      <bottom style="thin"/>
    </border>
    <border>
      <left/>
      <right/>
      <top style="thin"/>
      <bottom/>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49" fillId="20" borderId="1" applyNumberFormat="0" applyAlignment="0" applyProtection="0"/>
    <xf numFmtId="164" fontId="0" fillId="0" borderId="0" applyFont="0" applyFill="0" applyBorder="0" applyAlignment="0" applyProtection="0"/>
    <xf numFmtId="164" fontId="0" fillId="0" borderId="0" applyFont="0" applyFill="0" applyBorder="0" applyAlignment="0" applyProtection="0"/>
    <xf numFmtId="0" fontId="50" fillId="21" borderId="2" applyNumberFormat="0" applyAlignment="0" applyProtection="0"/>
    <xf numFmtId="0" fontId="50" fillId="21" borderId="2" applyNumberFormat="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3" fontId="1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1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0" borderId="3"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7" borderId="1" applyNumberFormat="0" applyAlignment="0" applyProtection="0"/>
    <xf numFmtId="0" fontId="58" fillId="7" borderId="1" applyNumberFormat="0" applyAlignment="0" applyProtection="0"/>
    <xf numFmtId="0" fontId="59" fillId="0" borderId="6" applyNumberFormat="0" applyFill="0" applyAlignment="0" applyProtection="0"/>
    <xf numFmtId="0" fontId="59" fillId="0" borderId="6"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0" fontId="0" fillId="0" borderId="0" applyNumberFormat="0" applyFont="0" applyBorder="0" applyProtection="0">
      <alignment/>
    </xf>
    <xf numFmtId="0" fontId="0" fillId="0" borderId="0" applyNumberFormat="0" applyFont="0" applyBorder="0" applyProtection="0">
      <alignment/>
    </xf>
    <xf numFmtId="0" fontId="10" fillId="0" borderId="0">
      <alignment/>
      <protection/>
    </xf>
    <xf numFmtId="0" fontId="0" fillId="0" borderId="0" applyNumberFormat="0" applyFont="0" applyBorder="0" applyProtection="0">
      <alignment/>
    </xf>
    <xf numFmtId="0" fontId="0" fillId="0" borderId="0" applyNumberFormat="0" applyFont="0" applyBorder="0" applyProtection="0">
      <alignment/>
    </xf>
    <xf numFmtId="0" fontId="10" fillId="0" borderId="0">
      <alignment/>
      <protection/>
    </xf>
    <xf numFmtId="0" fontId="61" fillId="0" borderId="0" applyNumberFormat="0" applyBorder="0" applyProtection="0">
      <alignment/>
    </xf>
    <xf numFmtId="0" fontId="62" fillId="0" borderId="0">
      <alignment/>
      <protection/>
    </xf>
    <xf numFmtId="0" fontId="61" fillId="0" borderId="0" applyNumberFormat="0" applyBorder="0" applyProtection="0">
      <alignment/>
    </xf>
    <xf numFmtId="0" fontId="10" fillId="0" borderId="0">
      <alignment/>
      <protection/>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165" fontId="63" fillId="0" borderId="0" applyBorder="0" applyProtection="0">
      <alignment/>
    </xf>
    <xf numFmtId="165" fontId="63" fillId="0" borderId="0" applyBorder="0" applyProtection="0">
      <alignment/>
    </xf>
    <xf numFmtId="165" fontId="63" fillId="0" borderId="0" applyBorder="0" applyProtection="0">
      <alignment/>
    </xf>
    <xf numFmtId="0" fontId="64" fillId="0" borderId="0" applyNumberFormat="0" applyBorder="0" applyAlignment="0">
      <protection locked="0"/>
    </xf>
    <xf numFmtId="0" fontId="0" fillId="0" borderId="0" applyNumberFormat="0" applyFont="0" applyBorder="0" applyProtection="0">
      <alignment/>
    </xf>
    <xf numFmtId="0" fontId="63" fillId="0" borderId="0" applyNumberFormat="0" applyBorder="0" applyProtection="0">
      <alignment/>
    </xf>
    <xf numFmtId="165" fontId="63" fillId="0" borderId="0" applyBorder="0" applyProtection="0">
      <alignment/>
    </xf>
    <xf numFmtId="0" fontId="0" fillId="23" borderId="7" applyNumberFormat="0" applyFont="0" applyAlignment="0" applyProtection="0"/>
    <xf numFmtId="0" fontId="0" fillId="23" borderId="7" applyNumberFormat="0" applyFont="0" applyAlignment="0" applyProtection="0"/>
    <xf numFmtId="0" fontId="65" fillId="20" borderId="8" applyNumberFormat="0" applyAlignment="0" applyProtection="0"/>
    <xf numFmtId="0" fontId="6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490">
    <xf numFmtId="0" fontId="0" fillId="0" borderId="0" xfId="0" applyAlignment="1">
      <alignment/>
    </xf>
    <xf numFmtId="0" fontId="69" fillId="24" borderId="0" xfId="102" applyFont="1" applyFill="1" applyAlignment="1">
      <alignment vertical="center"/>
    </xf>
    <xf numFmtId="0" fontId="70" fillId="24" borderId="0" xfId="102" applyFont="1" applyFill="1" applyAlignment="1">
      <alignment/>
    </xf>
    <xf numFmtId="0" fontId="0" fillId="24" borderId="0" xfId="102" applyFont="1" applyFill="1" applyAlignment="1">
      <alignment/>
    </xf>
    <xf numFmtId="0" fontId="0" fillId="24" borderId="0" xfId="0" applyFill="1" applyAlignment="1">
      <alignment/>
    </xf>
    <xf numFmtId="0" fontId="70" fillId="24" borderId="0" xfId="0" applyFont="1" applyFill="1" applyAlignment="1">
      <alignment/>
    </xf>
    <xf numFmtId="0" fontId="57" fillId="24" borderId="0" xfId="93" applyFont="1" applyFill="1" applyAlignment="1">
      <alignment/>
    </xf>
    <xf numFmtId="0" fontId="71" fillId="24" borderId="0" xfId="0" applyFont="1" applyFill="1" applyAlignment="1">
      <alignment/>
    </xf>
    <xf numFmtId="0" fontId="57" fillId="24" borderId="0" xfId="93" applyFont="1" applyFill="1" applyAlignment="1">
      <alignment vertical="center"/>
    </xf>
    <xf numFmtId="0" fontId="57" fillId="24" borderId="0" xfId="93" applyFont="1" applyFill="1" applyAlignment="1">
      <alignment horizontal="left"/>
    </xf>
    <xf numFmtId="0" fontId="72" fillId="24" borderId="0" xfId="112" applyFont="1" applyFill="1" applyAlignment="1">
      <alignment horizontal="left" wrapText="1"/>
    </xf>
    <xf numFmtId="0" fontId="72" fillId="24" borderId="0" xfId="0" applyFont="1" applyFill="1" applyAlignment="1">
      <alignment horizontal="left" wrapText="1"/>
    </xf>
    <xf numFmtId="0" fontId="70" fillId="24" borderId="0" xfId="115" applyFont="1" applyFill="1" applyAlignment="1">
      <alignment horizontal="left" wrapText="1"/>
    </xf>
    <xf numFmtId="0" fontId="72" fillId="24" borderId="0" xfId="118" applyFont="1" applyFill="1" applyAlignment="1">
      <alignment/>
    </xf>
    <xf numFmtId="1" fontId="72" fillId="24" borderId="0" xfId="102" applyNumberFormat="1" applyFont="1" applyFill="1" applyAlignment="1">
      <alignment horizontal="right"/>
    </xf>
    <xf numFmtId="3" fontId="72" fillId="24" borderId="0" xfId="102" applyNumberFormat="1" applyFont="1" applyFill="1" applyAlignment="1">
      <alignment horizontal="right"/>
    </xf>
    <xf numFmtId="0" fontId="73" fillId="24" borderId="0" xfId="0" applyFont="1" applyFill="1" applyAlignment="1">
      <alignment horizontal="right"/>
    </xf>
    <xf numFmtId="0" fontId="0" fillId="24" borderId="0" xfId="102" applyFont="1" applyFill="1" applyAlignment="1">
      <alignment horizontal="right"/>
    </xf>
    <xf numFmtId="0" fontId="72" fillId="24" borderId="0" xfId="118" applyFont="1" applyFill="1" applyAlignment="1">
      <alignment horizontal="left" wrapText="1"/>
    </xf>
    <xf numFmtId="0" fontId="72" fillId="24" borderId="0" xfId="0" applyFont="1" applyFill="1" applyAlignment="1">
      <alignment/>
    </xf>
    <xf numFmtId="0" fontId="72" fillId="24" borderId="0" xfId="102" applyFont="1" applyFill="1" applyAlignment="1">
      <alignment horizontal="left" wrapText="1"/>
    </xf>
    <xf numFmtId="0" fontId="72" fillId="24" borderId="0" xfId="102" applyFont="1" applyFill="1" applyAlignment="1">
      <alignment/>
    </xf>
    <xf numFmtId="0" fontId="0" fillId="24" borderId="10" xfId="0" applyFill="1" applyBorder="1" applyAlignment="1">
      <alignment/>
    </xf>
    <xf numFmtId="0" fontId="70" fillId="24" borderId="0" xfId="115" applyFont="1" applyFill="1" applyAlignment="1">
      <alignment vertical="center"/>
    </xf>
    <xf numFmtId="0" fontId="70" fillId="24" borderId="0" xfId="115" applyFont="1" applyFill="1" applyAlignment="1">
      <alignment/>
    </xf>
    <xf numFmtId="0" fontId="70" fillId="24" borderId="0" xfId="115" applyFont="1" applyFill="1" applyAlignment="1">
      <alignment horizontal="left"/>
    </xf>
    <xf numFmtId="0" fontId="0" fillId="24" borderId="0" xfId="102" applyFont="1" applyFill="1" applyAlignment="1">
      <alignment horizontal="left"/>
    </xf>
    <xf numFmtId="0" fontId="0" fillId="24" borderId="10" xfId="102" applyFont="1" applyFill="1" applyBorder="1" applyAlignment="1">
      <alignment/>
    </xf>
    <xf numFmtId="0" fontId="0" fillId="24" borderId="11" xfId="102" applyFont="1" applyFill="1" applyBorder="1" applyAlignment="1">
      <alignment/>
    </xf>
    <xf numFmtId="0" fontId="74" fillId="24" borderId="11" xfId="102" applyFont="1" applyFill="1" applyBorder="1" applyAlignment="1">
      <alignment horizontal="center" vertical="center"/>
    </xf>
    <xf numFmtId="0" fontId="74" fillId="24" borderId="11" xfId="102" applyFont="1" applyFill="1" applyBorder="1" applyAlignment="1">
      <alignment horizontal="center"/>
    </xf>
    <xf numFmtId="0" fontId="74" fillId="24" borderId="10" xfId="102" applyFont="1" applyFill="1" applyBorder="1" applyAlignment="1">
      <alignment horizontal="right" vertical="center" indent="1"/>
    </xf>
    <xf numFmtId="1" fontId="74" fillId="24" borderId="11" xfId="119" applyNumberFormat="1" applyFont="1" applyFill="1" applyBorder="1" applyAlignment="1">
      <alignment horizontal="right" vertical="center"/>
    </xf>
    <xf numFmtId="1" fontId="74" fillId="24" borderId="11" xfId="119" applyNumberFormat="1" applyFont="1" applyFill="1" applyBorder="1" applyAlignment="1">
      <alignment horizontal="right" vertical="center" wrapText="1"/>
    </xf>
    <xf numFmtId="1" fontId="74" fillId="24" borderId="10" xfId="119" applyNumberFormat="1" applyFont="1" applyFill="1" applyBorder="1" applyAlignment="1">
      <alignment horizontal="right" vertical="center"/>
    </xf>
    <xf numFmtId="0" fontId="0" fillId="24" borderId="10" xfId="102" applyFont="1" applyFill="1" applyBorder="1" applyAlignment="1">
      <alignment horizontal="right" vertical="center"/>
    </xf>
    <xf numFmtId="0" fontId="0" fillId="24" borderId="0" xfId="102" applyFont="1" applyFill="1" applyAlignment="1">
      <alignment horizontal="right" vertical="center" indent="1"/>
    </xf>
    <xf numFmtId="0" fontId="74" fillId="24" borderId="0" xfId="102" applyFont="1" applyFill="1" applyAlignment="1">
      <alignment/>
    </xf>
    <xf numFmtId="0" fontId="72" fillId="24" borderId="0" xfId="102" applyFont="1" applyFill="1" applyAlignment="1">
      <alignment horizontal="right"/>
    </xf>
    <xf numFmtId="0" fontId="72" fillId="24" borderId="0" xfId="102" applyFont="1" applyFill="1" applyAlignment="1">
      <alignment horizontal="center"/>
    </xf>
    <xf numFmtId="1" fontId="72" fillId="24" borderId="0" xfId="115" applyNumberFormat="1" applyFont="1" applyFill="1" applyAlignment="1">
      <alignment horizontal="right"/>
    </xf>
    <xf numFmtId="0" fontId="72" fillId="24" borderId="10" xfId="102" applyFont="1" applyFill="1" applyBorder="1" applyAlignment="1">
      <alignment/>
    </xf>
    <xf numFmtId="0" fontId="72" fillId="24" borderId="10" xfId="102" applyFont="1" applyFill="1" applyBorder="1" applyAlignment="1">
      <alignment horizontal="right"/>
    </xf>
    <xf numFmtId="0" fontId="0" fillId="24" borderId="10" xfId="102" applyFont="1" applyFill="1" applyBorder="1" applyAlignment="1">
      <alignment horizontal="right"/>
    </xf>
    <xf numFmtId="0" fontId="0" fillId="24" borderId="0" xfId="102" applyFont="1" applyFill="1" applyAlignment="1">
      <alignment horizontal="center"/>
    </xf>
    <xf numFmtId="0" fontId="0" fillId="24" borderId="0" xfId="102" applyFont="1" applyFill="1" applyAlignment="1">
      <alignment vertical="center"/>
    </xf>
    <xf numFmtId="0" fontId="70" fillId="24" borderId="0" xfId="115" applyFont="1" applyFill="1" applyAlignment="1">
      <alignment wrapText="1"/>
    </xf>
    <xf numFmtId="164" fontId="70" fillId="24" borderId="0" xfId="118" applyNumberFormat="1" applyFont="1" applyFill="1" applyAlignment="1">
      <alignment horizontal="center"/>
    </xf>
    <xf numFmtId="0" fontId="0" fillId="24" borderId="0" xfId="115" applyFont="1" applyFill="1" applyAlignment="1">
      <alignment wrapText="1"/>
    </xf>
    <xf numFmtId="0" fontId="74" fillId="24" borderId="10" xfId="102" applyFont="1" applyFill="1" applyBorder="1" applyAlignment="1">
      <alignment horizontal="right" vertical="center"/>
    </xf>
    <xf numFmtId="0" fontId="74" fillId="24" borderId="10" xfId="115" applyFont="1" applyFill="1" applyBorder="1" applyAlignment="1">
      <alignment horizontal="right" vertical="center" wrapText="1"/>
    </xf>
    <xf numFmtId="0" fontId="72" fillId="24" borderId="0" xfId="102" applyFont="1" applyFill="1" applyAlignment="1">
      <alignment horizontal="right" indent="1"/>
    </xf>
    <xf numFmtId="0" fontId="72" fillId="24" borderId="10" xfId="102" applyFont="1" applyFill="1" applyBorder="1" applyAlignment="1">
      <alignment horizontal="center"/>
    </xf>
    <xf numFmtId="0" fontId="74" fillId="24" borderId="0" xfId="102" applyFont="1" applyFill="1" applyAlignment="1">
      <alignment vertical="center"/>
    </xf>
    <xf numFmtId="0" fontId="74" fillId="24" borderId="11" xfId="115" applyFont="1" applyFill="1" applyBorder="1" applyAlignment="1">
      <alignment horizontal="right" vertical="center" wrapText="1"/>
    </xf>
    <xf numFmtId="0" fontId="0" fillId="24" borderId="11" xfId="102" applyFont="1" applyFill="1" applyBorder="1" applyAlignment="1">
      <alignment horizontal="right" vertical="center"/>
    </xf>
    <xf numFmtId="0" fontId="72" fillId="24" borderId="0" xfId="115" applyFont="1" applyFill="1" applyAlignment="1">
      <alignment horizontal="right"/>
    </xf>
    <xf numFmtId="1" fontId="72" fillId="24" borderId="10" xfId="102" applyNumberFormat="1" applyFont="1" applyFill="1" applyBorder="1" applyAlignment="1">
      <alignment horizontal="right"/>
    </xf>
    <xf numFmtId="164" fontId="73" fillId="24" borderId="0" xfId="121" applyNumberFormat="1" applyFont="1" applyFill="1" applyAlignment="1">
      <alignment horizontal="left"/>
    </xf>
    <xf numFmtId="0" fontId="70" fillId="24" borderId="0" xfId="0" applyFont="1" applyFill="1" applyAlignment="1">
      <alignment horizontal="left"/>
    </xf>
    <xf numFmtId="0" fontId="70" fillId="24" borderId="0" xfId="0" applyFont="1" applyFill="1" applyAlignment="1">
      <alignment horizontal="right"/>
    </xf>
    <xf numFmtId="0" fontId="0" fillId="24" borderId="0" xfId="117" applyFont="1" applyFill="1" applyAlignment="1">
      <alignment horizontal="right"/>
    </xf>
    <xf numFmtId="164" fontId="0" fillId="24" borderId="0" xfId="117" applyNumberFormat="1" applyFont="1" applyFill="1" applyAlignment="1">
      <alignment horizontal="center"/>
    </xf>
    <xf numFmtId="0" fontId="0" fillId="24" borderId="0" xfId="117" applyFont="1" applyFill="1" applyAlignment="1">
      <alignment/>
    </xf>
    <xf numFmtId="164" fontId="0" fillId="24" borderId="0" xfId="117" applyNumberFormat="1" applyFont="1" applyFill="1" applyAlignment="1">
      <alignment/>
    </xf>
    <xf numFmtId="0" fontId="70" fillId="24" borderId="0" xfId="117" applyFont="1" applyFill="1" applyAlignment="1">
      <alignment horizontal="left"/>
    </xf>
    <xf numFmtId="1" fontId="0" fillId="24" borderId="0" xfId="117" applyNumberFormat="1" applyFont="1" applyFill="1" applyAlignment="1">
      <alignment horizontal="center"/>
    </xf>
    <xf numFmtId="1" fontId="0" fillId="24" borderId="0" xfId="117" applyNumberFormat="1" applyFont="1" applyFill="1" applyAlignment="1">
      <alignment horizontal="right"/>
    </xf>
    <xf numFmtId="0" fontId="70" fillId="24" borderId="0" xfId="0" applyFont="1" applyFill="1" applyAlignment="1" applyProtection="1">
      <alignment/>
      <protection locked="0"/>
    </xf>
    <xf numFmtId="164" fontId="70" fillId="24" borderId="0" xfId="117" applyNumberFormat="1" applyFont="1" applyFill="1" applyAlignment="1">
      <alignment horizontal="center"/>
    </xf>
    <xf numFmtId="1" fontId="72" fillId="24" borderId="0" xfId="117" applyNumberFormat="1" applyFont="1" applyFill="1" applyAlignment="1">
      <alignment horizontal="center"/>
    </xf>
    <xf numFmtId="1" fontId="72" fillId="24" borderId="0" xfId="117" applyNumberFormat="1" applyFont="1" applyFill="1" applyAlignment="1">
      <alignment horizontal="right"/>
    </xf>
    <xf numFmtId="0" fontId="72" fillId="24" borderId="0" xfId="117" applyFont="1" applyFill="1" applyAlignment="1">
      <alignment horizontal="right"/>
    </xf>
    <xf numFmtId="164" fontId="72" fillId="24" borderId="0" xfId="117" applyNumberFormat="1" applyFont="1" applyFill="1" applyAlignment="1">
      <alignment horizontal="center"/>
    </xf>
    <xf numFmtId="0" fontId="72" fillId="24" borderId="0" xfId="117" applyFont="1" applyFill="1" applyAlignment="1">
      <alignment/>
    </xf>
    <xf numFmtId="164" fontId="72" fillId="24" borderId="0" xfId="117" applyNumberFormat="1" applyFont="1" applyFill="1" applyAlignment="1">
      <alignment/>
    </xf>
    <xf numFmtId="165" fontId="72" fillId="24" borderId="10" xfId="120" applyFont="1" applyFill="1" applyBorder="1" applyAlignment="1">
      <alignment/>
    </xf>
    <xf numFmtId="1" fontId="74" fillId="24" borderId="10" xfId="120" applyNumberFormat="1" applyFont="1" applyFill="1" applyBorder="1" applyAlignment="1">
      <alignment horizontal="center"/>
    </xf>
    <xf numFmtId="0" fontId="0" fillId="24" borderId="0" xfId="0" applyFill="1" applyAlignment="1">
      <alignment/>
    </xf>
    <xf numFmtId="165" fontId="74" fillId="24" borderId="0" xfId="120" applyFont="1" applyFill="1" applyAlignment="1">
      <alignment horizontal="left"/>
    </xf>
    <xf numFmtId="1" fontId="74" fillId="24" borderId="0" xfId="120" applyNumberFormat="1" applyFont="1" applyFill="1" applyAlignment="1">
      <alignment horizontal="center"/>
    </xf>
    <xf numFmtId="165" fontId="74" fillId="24" borderId="0" xfId="120" applyFont="1" applyFill="1" applyAlignment="1">
      <alignment horizontal="right" indent="1"/>
    </xf>
    <xf numFmtId="165" fontId="72" fillId="24" borderId="0" xfId="120" applyFont="1" applyFill="1" applyAlignment="1">
      <alignment/>
    </xf>
    <xf numFmtId="3" fontId="72" fillId="24" borderId="0" xfId="117" applyNumberFormat="1" applyFont="1" applyFill="1" applyAlignment="1" applyProtection="1">
      <alignment horizontal="right" vertical="center"/>
      <protection hidden="1"/>
    </xf>
    <xf numFmtId="165" fontId="72" fillId="24" borderId="0" xfId="120" applyFont="1" applyFill="1" applyAlignment="1">
      <alignment horizontal="left"/>
    </xf>
    <xf numFmtId="165" fontId="74" fillId="24" borderId="0" xfId="120" applyFont="1" applyFill="1" applyAlignment="1">
      <alignment horizontal="center"/>
    </xf>
    <xf numFmtId="164" fontId="72" fillId="24" borderId="0" xfId="0" applyNumberFormat="1" applyFont="1" applyFill="1" applyAlignment="1">
      <alignment/>
    </xf>
    <xf numFmtId="164" fontId="72" fillId="24" borderId="10" xfId="117" applyNumberFormat="1" applyFont="1" applyFill="1" applyBorder="1" applyAlignment="1">
      <alignment horizontal="right"/>
    </xf>
    <xf numFmtId="164" fontId="72" fillId="24" borderId="0" xfId="117" applyNumberFormat="1" applyFont="1" applyFill="1" applyAlignment="1">
      <alignment horizontal="right"/>
    </xf>
    <xf numFmtId="164" fontId="0" fillId="24" borderId="0" xfId="0" applyNumberFormat="1" applyFill="1" applyAlignment="1">
      <alignment/>
    </xf>
    <xf numFmtId="165" fontId="75" fillId="24" borderId="0" xfId="120" applyFont="1" applyFill="1" applyAlignment="1">
      <alignment horizontal="left"/>
    </xf>
    <xf numFmtId="165" fontId="75" fillId="24" borderId="0" xfId="120" applyFont="1" applyFill="1" applyAlignment="1">
      <alignment/>
    </xf>
    <xf numFmtId="165" fontId="75" fillId="0" borderId="0" xfId="121" applyFont="1" applyFill="1" applyAlignment="1">
      <alignment/>
    </xf>
    <xf numFmtId="0" fontId="75" fillId="24" borderId="0" xfId="117" applyFont="1" applyFill="1" applyAlignment="1">
      <alignment/>
    </xf>
    <xf numFmtId="166" fontId="72" fillId="24" borderId="0" xfId="75" applyFont="1" applyFill="1" applyAlignment="1" applyProtection="1">
      <alignment/>
      <protection hidden="1"/>
    </xf>
    <xf numFmtId="0" fontId="72" fillId="24" borderId="12" xfId="102" applyFont="1" applyFill="1" applyBorder="1" applyAlignment="1">
      <alignment/>
    </xf>
    <xf numFmtId="1" fontId="72" fillId="24" borderId="12" xfId="102" applyNumberFormat="1" applyFont="1" applyFill="1" applyBorder="1" applyAlignment="1">
      <alignment horizontal="center" vertical="center" wrapText="1"/>
    </xf>
    <xf numFmtId="3" fontId="72" fillId="24" borderId="0" xfId="102" applyNumberFormat="1" applyFont="1" applyFill="1" applyAlignment="1">
      <alignment horizontal="center" vertical="center"/>
    </xf>
    <xf numFmtId="0" fontId="72" fillId="24" borderId="0" xfId="102" applyFont="1" applyFill="1" applyAlignment="1">
      <alignment horizontal="center" vertical="center"/>
    </xf>
    <xf numFmtId="1" fontId="72" fillId="24" borderId="0" xfId="102" applyNumberFormat="1" applyFont="1" applyFill="1" applyAlignment="1">
      <alignment horizontal="center" vertical="center" wrapText="1"/>
    </xf>
    <xf numFmtId="3" fontId="72" fillId="24" borderId="0" xfId="102" applyNumberFormat="1" applyFont="1" applyFill="1" applyAlignment="1">
      <alignment horizontal="center" vertical="center" wrapText="1"/>
    </xf>
    <xf numFmtId="0" fontId="72" fillId="24" borderId="0" xfId="102" applyFont="1" applyFill="1" applyAlignment="1">
      <alignment horizontal="left"/>
    </xf>
    <xf numFmtId="164" fontId="72" fillId="24" borderId="10" xfId="102" applyNumberFormat="1" applyFont="1" applyFill="1" applyBorder="1" applyAlignment="1">
      <alignment horizontal="center"/>
    </xf>
    <xf numFmtId="0" fontId="72" fillId="24" borderId="0" xfId="102" applyFont="1" applyFill="1" applyAlignment="1">
      <alignment horizontal="center" vertical="center" wrapText="1"/>
    </xf>
    <xf numFmtId="0" fontId="70" fillId="24" borderId="0" xfId="114" applyFont="1" applyFill="1" applyAlignment="1">
      <alignment vertical="center"/>
    </xf>
    <xf numFmtId="0" fontId="74" fillId="24" borderId="0" xfId="114" applyFont="1" applyFill="1" applyAlignment="1">
      <alignment vertical="center"/>
    </xf>
    <xf numFmtId="0" fontId="70" fillId="24" borderId="0" xfId="114" applyFont="1" applyFill="1" applyAlignment="1">
      <alignment horizontal="left" wrapText="1"/>
    </xf>
    <xf numFmtId="0" fontId="74" fillId="24" borderId="0" xfId="114" applyFont="1" applyFill="1" applyAlignment="1">
      <alignment/>
    </xf>
    <xf numFmtId="0" fontId="70" fillId="24" borderId="0" xfId="114" applyFont="1" applyFill="1" applyAlignment="1">
      <alignment/>
    </xf>
    <xf numFmtId="0" fontId="74" fillId="24" borderId="11" xfId="102" applyFont="1" applyFill="1" applyBorder="1" applyAlignment="1">
      <alignment horizontal="center" vertical="center" wrapText="1"/>
    </xf>
    <xf numFmtId="0" fontId="74" fillId="24" borderId="0" xfId="102" applyFont="1" applyFill="1" applyAlignment="1">
      <alignment horizontal="center" wrapText="1"/>
    </xf>
    <xf numFmtId="0" fontId="74" fillId="24" borderId="10" xfId="102" applyFont="1" applyFill="1" applyBorder="1" applyAlignment="1">
      <alignment vertical="center"/>
    </xf>
    <xf numFmtId="0" fontId="74" fillId="24" borderId="0" xfId="114" applyFont="1" applyFill="1" applyAlignment="1">
      <alignment horizontal="center" vertical="center" wrapText="1"/>
    </xf>
    <xf numFmtId="0" fontId="74" fillId="24" borderId="10" xfId="102" applyFont="1" applyFill="1" applyBorder="1" applyAlignment="1">
      <alignment horizontal="center" vertical="center"/>
    </xf>
    <xf numFmtId="0" fontId="73" fillId="24" borderId="0" xfId="102" applyFont="1" applyFill="1" applyAlignment="1">
      <alignment/>
    </xf>
    <xf numFmtId="0" fontId="72" fillId="24" borderId="0" xfId="102" applyFont="1" applyFill="1" applyAlignment="1">
      <alignment horizontal="left" indent="1"/>
    </xf>
    <xf numFmtId="0" fontId="74" fillId="24" borderId="0" xfId="102" applyFont="1" applyFill="1" applyAlignment="1">
      <alignment horizontal="center"/>
    </xf>
    <xf numFmtId="0" fontId="72" fillId="24" borderId="0" xfId="122" applyFont="1" applyFill="1" applyAlignment="1" applyProtection="1">
      <alignment wrapText="1"/>
      <protection locked="0"/>
    </xf>
    <xf numFmtId="0" fontId="72" fillId="24" borderId="10" xfId="102" applyFont="1" applyFill="1" applyBorder="1" applyAlignment="1">
      <alignment horizontal="right" indent="1"/>
    </xf>
    <xf numFmtId="164" fontId="73" fillId="24" borderId="0" xfId="121" applyNumberFormat="1" applyFont="1" applyFill="1" applyAlignment="1">
      <alignment horizontal="right"/>
    </xf>
    <xf numFmtId="0" fontId="0" fillId="24" borderId="0" xfId="102" applyFont="1" applyFill="1" applyAlignment="1">
      <alignment wrapText="1"/>
    </xf>
    <xf numFmtId="164" fontId="72" fillId="24" borderId="0" xfId="102" applyNumberFormat="1" applyFont="1" applyFill="1" applyAlignment="1">
      <alignment horizontal="right"/>
    </xf>
    <xf numFmtId="164" fontId="72" fillId="24" borderId="0" xfId="102" applyNumberFormat="1" applyFont="1" applyFill="1" applyAlignment="1">
      <alignment/>
    </xf>
    <xf numFmtId="0" fontId="72" fillId="24" borderId="12" xfId="102" applyFont="1" applyFill="1" applyBorder="1" applyAlignment="1">
      <alignment wrapText="1"/>
    </xf>
    <xf numFmtId="0" fontId="72" fillId="24" borderId="0" xfId="102" applyFont="1" applyFill="1" applyAlignment="1">
      <alignment horizontal="right" vertical="center" wrapText="1"/>
    </xf>
    <xf numFmtId="0" fontId="72" fillId="24" borderId="0" xfId="102" applyFont="1" applyFill="1" applyAlignment="1">
      <alignment vertical="center" wrapText="1"/>
    </xf>
    <xf numFmtId="164" fontId="72" fillId="24" borderId="0" xfId="102" applyNumberFormat="1" applyFont="1" applyFill="1" applyAlignment="1">
      <alignment horizontal="left" vertical="center" wrapText="1" indent="1"/>
    </xf>
    <xf numFmtId="1" fontId="72" fillId="24" borderId="0" xfId="102" applyNumberFormat="1" applyFont="1" applyFill="1" applyAlignment="1">
      <alignment horizontal="left" vertical="center" wrapText="1" indent="1"/>
    </xf>
    <xf numFmtId="0" fontId="72" fillId="24" borderId="12" xfId="102" applyFont="1" applyFill="1" applyBorder="1" applyAlignment="1">
      <alignment horizontal="right" indent="1"/>
    </xf>
    <xf numFmtId="0" fontId="73" fillId="24" borderId="12" xfId="123" applyFont="1" applyFill="1" applyBorder="1" applyAlignment="1">
      <alignment horizontal="right"/>
    </xf>
    <xf numFmtId="0" fontId="73" fillId="24" borderId="0" xfId="123" applyFont="1" applyFill="1" applyAlignment="1">
      <alignment horizontal="right"/>
    </xf>
    <xf numFmtId="164" fontId="72" fillId="24" borderId="10" xfId="102" applyNumberFormat="1" applyFont="1" applyFill="1" applyBorder="1" applyAlignment="1">
      <alignment horizontal="left" vertical="center" wrapText="1" indent="1"/>
    </xf>
    <xf numFmtId="0" fontId="70" fillId="24" borderId="0" xfId="114" applyFont="1" applyFill="1" applyAlignment="1">
      <alignment horizontal="left" vertical="center"/>
    </xf>
    <xf numFmtId="0" fontId="70" fillId="24" borderId="0" xfId="114" applyFont="1" applyFill="1" applyAlignment="1">
      <alignment wrapText="1"/>
    </xf>
    <xf numFmtId="0" fontId="74" fillId="24" borderId="0" xfId="102" applyFont="1" applyFill="1" applyAlignment="1">
      <alignment horizontal="center" vertical="center"/>
    </xf>
    <xf numFmtId="0" fontId="74" fillId="24" borderId="12" xfId="102" applyFont="1" applyFill="1" applyBorder="1" applyAlignment="1">
      <alignment horizontal="center" vertical="center"/>
    </xf>
    <xf numFmtId="0" fontId="74" fillId="24" borderId="10" xfId="102" applyFont="1" applyFill="1" applyBorder="1" applyAlignment="1">
      <alignment horizontal="left" vertical="center" wrapText="1"/>
    </xf>
    <xf numFmtId="0" fontId="0" fillId="24" borderId="10" xfId="102" applyFont="1" applyFill="1" applyBorder="1" applyAlignment="1">
      <alignment horizontal="center"/>
    </xf>
    <xf numFmtId="165" fontId="70" fillId="24" borderId="0" xfId="125" applyFont="1" applyFill="1" applyAlignment="1">
      <alignment/>
    </xf>
    <xf numFmtId="1" fontId="70" fillId="24" borderId="0" xfId="0" applyNumberFormat="1" applyFont="1" applyFill="1" applyAlignment="1">
      <alignment wrapText="1"/>
    </xf>
    <xf numFmtId="165" fontId="74" fillId="24" borderId="0" xfId="125" applyFont="1" applyFill="1" applyAlignment="1">
      <alignment/>
    </xf>
    <xf numFmtId="167" fontId="74" fillId="24" borderId="0" xfId="125" applyNumberFormat="1" applyFont="1" applyFill="1" applyAlignment="1">
      <alignment/>
    </xf>
    <xf numFmtId="0" fontId="0" fillId="24" borderId="0" xfId="0" applyFill="1" applyAlignment="1" applyProtection="1">
      <alignment/>
      <protection locked="0"/>
    </xf>
    <xf numFmtId="0" fontId="0" fillId="24" borderId="0" xfId="0" applyFill="1" applyAlignment="1" applyProtection="1">
      <alignment horizontal="center"/>
      <protection locked="0"/>
    </xf>
    <xf numFmtId="0" fontId="72" fillId="24" borderId="0" xfId="0" applyFont="1" applyFill="1" applyAlignment="1">
      <alignment/>
    </xf>
    <xf numFmtId="3" fontId="74" fillId="24" borderId="10" xfId="125" applyNumberFormat="1" applyFont="1" applyFill="1" applyBorder="1" applyAlignment="1">
      <alignment horizontal="right" wrapText="1"/>
    </xf>
    <xf numFmtId="0" fontId="74" fillId="24" borderId="10" xfId="0" applyFont="1" applyFill="1" applyBorder="1" applyAlignment="1">
      <alignment horizontal="right" wrapText="1"/>
    </xf>
    <xf numFmtId="165" fontId="72" fillId="24" borderId="0" xfId="125" applyFont="1" applyFill="1" applyAlignment="1">
      <alignment vertical="center" wrapText="1"/>
    </xf>
    <xf numFmtId="3" fontId="72" fillId="24" borderId="12" xfId="117" applyNumberFormat="1" applyFont="1" applyFill="1" applyBorder="1" applyAlignment="1">
      <alignment horizontal="right" vertical="center"/>
    </xf>
    <xf numFmtId="1" fontId="0" fillId="24" borderId="0" xfId="0" applyNumberFormat="1" applyFill="1" applyAlignment="1">
      <alignment/>
    </xf>
    <xf numFmtId="0" fontId="72" fillId="24" borderId="0" xfId="112" applyFont="1" applyFill="1" applyAlignment="1">
      <alignment horizontal="left"/>
    </xf>
    <xf numFmtId="3" fontId="72" fillId="24" borderId="0" xfId="117" applyNumberFormat="1" applyFont="1" applyFill="1" applyAlignment="1">
      <alignment horizontal="right" vertical="center"/>
    </xf>
    <xf numFmtId="0" fontId="72" fillId="24" borderId="0" xfId="112" applyFont="1" applyFill="1" applyAlignment="1">
      <alignment/>
    </xf>
    <xf numFmtId="3" fontId="72" fillId="24" borderId="10" xfId="117" applyNumberFormat="1" applyFont="1" applyFill="1" applyBorder="1" applyAlignment="1">
      <alignment horizontal="right" vertical="center"/>
    </xf>
    <xf numFmtId="0" fontId="72" fillId="24" borderId="11" xfId="112" applyFont="1" applyFill="1" applyBorder="1" applyAlignment="1">
      <alignment/>
    </xf>
    <xf numFmtId="3" fontId="74" fillId="24" borderId="11" xfId="125" applyNumberFormat="1" applyFont="1" applyFill="1" applyBorder="1" applyAlignment="1">
      <alignment horizontal="right" wrapText="1"/>
    </xf>
    <xf numFmtId="0" fontId="74" fillId="24" borderId="11" xfId="0" applyFont="1" applyFill="1" applyBorder="1" applyAlignment="1">
      <alignment horizontal="right" wrapText="1"/>
    </xf>
    <xf numFmtId="3" fontId="72" fillId="24" borderId="11" xfId="117" applyNumberFormat="1" applyFont="1" applyFill="1" applyBorder="1" applyAlignment="1">
      <alignment horizontal="right" vertical="center"/>
    </xf>
    <xf numFmtId="3" fontId="72" fillId="24" borderId="0" xfId="125" applyNumberFormat="1" applyFont="1" applyFill="1" applyAlignment="1">
      <alignment horizontal="center" vertical="center" wrapText="1"/>
    </xf>
    <xf numFmtId="3" fontId="72" fillId="24" borderId="0" xfId="112" applyNumberFormat="1" applyFont="1" applyFill="1" applyAlignment="1">
      <alignment horizontal="center"/>
    </xf>
    <xf numFmtId="3" fontId="73" fillId="24" borderId="0" xfId="125" applyNumberFormat="1" applyFont="1" applyFill="1" applyAlignment="1">
      <alignment horizontal="center" vertical="center" wrapText="1"/>
    </xf>
    <xf numFmtId="3" fontId="73" fillId="24" borderId="0" xfId="125" applyNumberFormat="1" applyFont="1" applyFill="1" applyAlignment="1">
      <alignment horizontal="center" vertical="center"/>
    </xf>
    <xf numFmtId="0" fontId="72" fillId="24" borderId="0" xfId="112" applyFont="1" applyFill="1" applyAlignment="1">
      <alignment wrapText="1"/>
    </xf>
    <xf numFmtId="0" fontId="0" fillId="0" borderId="0" xfId="0" applyFill="1" applyAlignment="1">
      <alignment/>
    </xf>
    <xf numFmtId="165" fontId="70" fillId="0" borderId="0" xfId="125" applyFont="1" applyFill="1" applyAlignment="1">
      <alignment/>
    </xf>
    <xf numFmtId="1" fontId="70" fillId="0" borderId="0" xfId="0" applyNumberFormat="1" applyFont="1" applyFill="1" applyAlignment="1">
      <alignment wrapText="1"/>
    </xf>
    <xf numFmtId="0" fontId="0" fillId="0" borderId="0" xfId="0" applyFill="1" applyAlignment="1">
      <alignment/>
    </xf>
    <xf numFmtId="165" fontId="74" fillId="0" borderId="0" xfId="125" applyFont="1" applyFill="1" applyAlignment="1">
      <alignment/>
    </xf>
    <xf numFmtId="167" fontId="74" fillId="0" borderId="0" xfId="125" applyNumberFormat="1" applyFont="1" applyFill="1" applyAlignment="1">
      <alignment/>
    </xf>
    <xf numFmtId="0" fontId="0" fillId="0" borderId="0" xfId="0" applyFill="1" applyAlignment="1" applyProtection="1">
      <alignment/>
      <protection locked="0"/>
    </xf>
    <xf numFmtId="0" fontId="0" fillId="0" borderId="0" xfId="0" applyFill="1" applyAlignment="1" applyProtection="1">
      <alignment horizontal="center"/>
      <protection locked="0"/>
    </xf>
    <xf numFmtId="165" fontId="72" fillId="0" borderId="0" xfId="0" applyNumberFormat="1" applyFont="1" applyFill="1" applyAlignment="1">
      <alignment/>
    </xf>
    <xf numFmtId="3" fontId="74" fillId="0" borderId="10" xfId="125" applyNumberFormat="1" applyFont="1" applyFill="1" applyBorder="1" applyAlignment="1">
      <alignment horizontal="center" wrapText="1"/>
    </xf>
    <xf numFmtId="0" fontId="74" fillId="0" borderId="10" xfId="0" applyFont="1" applyFill="1" applyBorder="1" applyAlignment="1">
      <alignment horizontal="center" wrapText="1"/>
    </xf>
    <xf numFmtId="165" fontId="72" fillId="0" borderId="0" xfId="125" applyFont="1" applyFill="1" applyAlignment="1">
      <alignment vertical="center" wrapText="1"/>
    </xf>
    <xf numFmtId="1" fontId="72" fillId="0" borderId="0" xfId="117" applyNumberFormat="1" applyFont="1" applyFill="1" applyAlignment="1" applyProtection="1">
      <alignment horizontal="center" vertical="center"/>
      <protection hidden="1"/>
    </xf>
    <xf numFmtId="1" fontId="0" fillId="0" borderId="0" xfId="0" applyNumberFormat="1" applyFill="1" applyAlignment="1">
      <alignment/>
    </xf>
    <xf numFmtId="0" fontId="72" fillId="0" borderId="0" xfId="112" applyFont="1" applyFill="1" applyAlignment="1">
      <alignment horizontal="left"/>
    </xf>
    <xf numFmtId="0" fontId="72" fillId="0" borderId="0" xfId="112" applyFont="1" applyFill="1" applyAlignment="1">
      <alignment/>
    </xf>
    <xf numFmtId="0" fontId="72" fillId="0" borderId="11" xfId="112" applyFont="1" applyFill="1" applyBorder="1" applyAlignment="1">
      <alignment/>
    </xf>
    <xf numFmtId="1" fontId="72" fillId="0" borderId="11" xfId="117" applyNumberFormat="1" applyFont="1" applyFill="1" applyBorder="1" applyAlignment="1" applyProtection="1">
      <alignment horizontal="center" vertical="center"/>
      <protection hidden="1"/>
    </xf>
    <xf numFmtId="0" fontId="72" fillId="0" borderId="0" xfId="0" applyFont="1" applyFill="1" applyAlignment="1">
      <alignment/>
    </xf>
    <xf numFmtId="3" fontId="72" fillId="0" borderId="0" xfId="125" applyNumberFormat="1" applyFont="1" applyFill="1" applyAlignment="1">
      <alignment horizontal="center" vertical="center" wrapText="1"/>
    </xf>
    <xf numFmtId="3" fontId="72" fillId="0" borderId="0" xfId="112" applyNumberFormat="1" applyFont="1" applyFill="1" applyAlignment="1">
      <alignment horizontal="center"/>
    </xf>
    <xf numFmtId="3" fontId="73" fillId="0" borderId="0" xfId="125" applyNumberFormat="1" applyFont="1" applyFill="1" applyAlignment="1">
      <alignment horizontal="center" vertical="center" wrapText="1"/>
    </xf>
    <xf numFmtId="3" fontId="73" fillId="0" borderId="0" xfId="125" applyNumberFormat="1" applyFont="1" applyFill="1" applyAlignment="1">
      <alignment horizontal="center" vertical="center"/>
    </xf>
    <xf numFmtId="0" fontId="73" fillId="0" borderId="0" xfId="0" applyFont="1" applyAlignment="1">
      <alignment horizontal="right"/>
    </xf>
    <xf numFmtId="3" fontId="74" fillId="0" borderId="10" xfId="125" applyNumberFormat="1" applyFont="1" applyFill="1" applyBorder="1" applyAlignment="1">
      <alignment horizontal="right" wrapText="1"/>
    </xf>
    <xf numFmtId="0" fontId="74" fillId="0" borderId="10" xfId="0" applyFont="1" applyFill="1" applyBorder="1" applyAlignment="1">
      <alignment horizontal="right" wrapText="1"/>
    </xf>
    <xf numFmtId="0" fontId="57" fillId="24" borderId="0" xfId="93" applyFill="1" applyAlignment="1">
      <alignment/>
    </xf>
    <xf numFmtId="0" fontId="57" fillId="24" borderId="0" xfId="93" applyFill="1" applyAlignment="1">
      <alignment vertical="center"/>
    </xf>
    <xf numFmtId="0" fontId="76" fillId="24" borderId="0" xfId="0" applyFont="1" applyFill="1" applyAlignment="1">
      <alignment/>
    </xf>
    <xf numFmtId="0" fontId="77" fillId="24" borderId="0" xfId="0" applyFont="1" applyFill="1" applyAlignment="1" applyProtection="1">
      <alignment/>
      <protection locked="0"/>
    </xf>
    <xf numFmtId="0" fontId="76" fillId="24" borderId="0" xfId="117" applyFont="1" applyFill="1" applyAlignment="1">
      <alignment/>
    </xf>
    <xf numFmtId="0" fontId="76" fillId="24" borderId="0" xfId="0" applyFont="1" applyFill="1" applyAlignment="1">
      <alignment/>
    </xf>
    <xf numFmtId="164" fontId="11" fillId="25" borderId="13" xfId="0" applyNumberFormat="1" applyFont="1" applyFill="1" applyBorder="1" applyAlignment="1" applyProtection="1">
      <alignment/>
      <protection locked="0"/>
    </xf>
    <xf numFmtId="164" fontId="11" fillId="25" borderId="14" xfId="0" applyNumberFormat="1" applyFont="1" applyFill="1" applyBorder="1" applyAlignment="1" applyProtection="1">
      <alignment/>
      <protection locked="0"/>
    </xf>
    <xf numFmtId="164" fontId="11" fillId="25" borderId="15" xfId="0" applyNumberFormat="1" applyFont="1" applyFill="1" applyBorder="1" applyAlignment="1" applyProtection="1">
      <alignment/>
      <protection locked="0"/>
    </xf>
    <xf numFmtId="164" fontId="10" fillId="26" borderId="16" xfId="117" applyNumberFormat="1" applyFont="1" applyFill="1" applyBorder="1">
      <alignment/>
    </xf>
    <xf numFmtId="0" fontId="11" fillId="27" borderId="0" xfId="0" applyFont="1" applyFill="1" applyAlignment="1">
      <alignment horizontal="left"/>
    </xf>
    <xf numFmtId="0" fontId="11" fillId="27" borderId="0" xfId="0" applyFont="1" applyFill="1" applyAlignment="1">
      <alignment horizontal="right"/>
    </xf>
    <xf numFmtId="0" fontId="10" fillId="27" borderId="0" xfId="117" applyFont="1" applyFill="1" applyAlignment="1">
      <alignment horizontal="right"/>
    </xf>
    <xf numFmtId="164" fontId="10" fillId="27" borderId="0" xfId="117" applyNumberFormat="1" applyFont="1" applyFill="1" applyAlignment="1">
      <alignment horizontal="center"/>
    </xf>
    <xf numFmtId="0" fontId="10" fillId="27" borderId="0" xfId="117" applyFont="1" applyFill="1">
      <alignment/>
    </xf>
    <xf numFmtId="0" fontId="0" fillId="27" borderId="0" xfId="0" applyFill="1" applyAlignment="1">
      <alignment/>
    </xf>
    <xf numFmtId="0" fontId="11" fillId="27" borderId="0" xfId="117" applyFont="1" applyFill="1" applyAlignment="1">
      <alignment horizontal="left"/>
    </xf>
    <xf numFmtId="1" fontId="10" fillId="27" borderId="0" xfId="117" applyNumberFormat="1" applyFont="1" applyFill="1" applyAlignment="1">
      <alignment horizontal="center"/>
    </xf>
    <xf numFmtId="1" fontId="10" fillId="27" borderId="0" xfId="117" applyNumberFormat="1" applyFont="1" applyFill="1" applyAlignment="1">
      <alignment horizontal="right"/>
    </xf>
    <xf numFmtId="0" fontId="11" fillId="27" borderId="0" xfId="0" applyFont="1" applyFill="1" applyBorder="1" applyAlignment="1" applyProtection="1">
      <alignment/>
      <protection locked="0"/>
    </xf>
    <xf numFmtId="0" fontId="11" fillId="27" borderId="0" xfId="0" applyFont="1" applyFill="1" applyAlignment="1">
      <alignment/>
    </xf>
    <xf numFmtId="0" fontId="12" fillId="27" borderId="0" xfId="117" applyFont="1" applyFill="1">
      <alignment/>
    </xf>
    <xf numFmtId="1" fontId="13" fillId="27" borderId="0" xfId="117" applyNumberFormat="1" applyFont="1" applyFill="1" applyAlignment="1">
      <alignment horizontal="center"/>
    </xf>
    <xf numFmtId="1" fontId="13" fillId="27" borderId="0" xfId="117" applyNumberFormat="1" applyFont="1" applyFill="1" applyAlignment="1">
      <alignment horizontal="right"/>
    </xf>
    <xf numFmtId="0" fontId="13" fillId="27" borderId="0" xfId="117" applyFont="1" applyFill="1" applyAlignment="1">
      <alignment horizontal="right"/>
    </xf>
    <xf numFmtId="164" fontId="13" fillId="27" borderId="0" xfId="117" applyNumberFormat="1" applyFont="1" applyFill="1" applyAlignment="1">
      <alignment horizontal="center"/>
    </xf>
    <xf numFmtId="0" fontId="13" fillId="27" borderId="0" xfId="117" applyFont="1" applyFill="1">
      <alignment/>
    </xf>
    <xf numFmtId="165" fontId="13" fillId="27" borderId="17" xfId="120" applyFont="1" applyFill="1" applyBorder="1" applyAlignment="1">
      <alignment/>
    </xf>
    <xf numFmtId="0" fontId="0" fillId="27" borderId="0" xfId="0" applyFill="1" applyAlignment="1">
      <alignment/>
    </xf>
    <xf numFmtId="0" fontId="0" fillId="27" borderId="0" xfId="0" applyFill="1" applyBorder="1" applyAlignment="1">
      <alignment/>
    </xf>
    <xf numFmtId="165" fontId="12" fillId="27" borderId="17" xfId="120" applyFont="1" applyFill="1" applyBorder="1" applyAlignment="1">
      <alignment horizontal="right"/>
    </xf>
    <xf numFmtId="164" fontId="12" fillId="27" borderId="18" xfId="120" applyNumberFormat="1" applyFont="1" applyFill="1" applyBorder="1" applyAlignment="1">
      <alignment horizontal="right" wrapText="1"/>
    </xf>
    <xf numFmtId="1" fontId="12" fillId="27" borderId="18" xfId="120" applyNumberFormat="1" applyFont="1" applyFill="1" applyBorder="1" applyAlignment="1" applyProtection="1">
      <alignment horizontal="right"/>
      <protection/>
    </xf>
    <xf numFmtId="0" fontId="12" fillId="27" borderId="18" xfId="120" applyNumberFormat="1" applyFont="1" applyFill="1" applyBorder="1" applyAlignment="1" applyProtection="1">
      <alignment horizontal="right"/>
      <protection/>
    </xf>
    <xf numFmtId="171" fontId="12" fillId="27" borderId="18" xfId="120" applyNumberFormat="1" applyFont="1" applyFill="1" applyBorder="1" applyAlignment="1" applyProtection="1">
      <alignment horizontal="right"/>
      <protection/>
    </xf>
    <xf numFmtId="165" fontId="12" fillId="27" borderId="0" xfId="120" applyFont="1" applyFill="1" applyBorder="1" applyAlignment="1">
      <alignment horizontal="left"/>
    </xf>
    <xf numFmtId="1" fontId="13" fillId="27" borderId="0" xfId="117" applyNumberFormat="1" applyFont="1" applyFill="1" applyAlignment="1" applyProtection="1">
      <alignment horizontal="right" vertical="center"/>
      <protection hidden="1"/>
    </xf>
    <xf numFmtId="165" fontId="13" fillId="27" borderId="0" xfId="120" applyFont="1" applyFill="1">
      <alignment/>
    </xf>
    <xf numFmtId="3" fontId="13" fillId="27" borderId="0" xfId="120" applyNumberFormat="1" applyFont="1" applyFill="1">
      <alignment/>
    </xf>
    <xf numFmtId="3" fontId="13" fillId="27" borderId="0" xfId="117" applyNumberFormat="1" applyFont="1" applyFill="1" applyAlignment="1" applyProtection="1">
      <alignment horizontal="right" vertical="center"/>
      <protection hidden="1"/>
    </xf>
    <xf numFmtId="3" fontId="13" fillId="27" borderId="0" xfId="120" applyNumberFormat="1" applyFont="1" applyFill="1" applyBorder="1" applyAlignment="1" applyProtection="1">
      <alignment horizontal="right"/>
      <protection/>
    </xf>
    <xf numFmtId="171" fontId="13" fillId="27" borderId="0" xfId="120" applyNumberFormat="1" applyFont="1" applyFill="1" applyAlignment="1" applyProtection="1">
      <alignment horizontal="left"/>
      <protection/>
    </xf>
    <xf numFmtId="165" fontId="12" fillId="27" borderId="0" xfId="120" applyFont="1" applyFill="1" applyBorder="1" applyAlignment="1">
      <alignment horizontal="center"/>
    </xf>
    <xf numFmtId="3" fontId="12" fillId="27" borderId="0" xfId="120" applyNumberFormat="1" applyFont="1" applyFill="1" applyBorder="1" applyAlignment="1">
      <alignment horizontal="center"/>
    </xf>
    <xf numFmtId="164" fontId="13" fillId="27" borderId="0" xfId="0" applyNumberFormat="1" applyFont="1" applyFill="1" applyAlignment="1">
      <alignment/>
    </xf>
    <xf numFmtId="3" fontId="12" fillId="27" borderId="0" xfId="120" applyNumberFormat="1" applyFont="1" applyFill="1" applyBorder="1" applyAlignment="1">
      <alignment horizontal="left"/>
    </xf>
    <xf numFmtId="3" fontId="13" fillId="27" borderId="0" xfId="117" applyNumberFormat="1" applyFont="1" applyFill="1" applyAlignment="1">
      <alignment horizontal="center"/>
    </xf>
    <xf numFmtId="3" fontId="13" fillId="27" borderId="0" xfId="117" applyNumberFormat="1" applyFont="1" applyFill="1" applyAlignment="1">
      <alignment horizontal="right"/>
    </xf>
    <xf numFmtId="3" fontId="12" fillId="27" borderId="0" xfId="120" applyNumberFormat="1" applyFont="1" applyFill="1" applyBorder="1" applyAlignment="1" applyProtection="1">
      <alignment horizontal="center"/>
      <protection/>
    </xf>
    <xf numFmtId="3" fontId="12" fillId="27" borderId="0" xfId="120" applyNumberFormat="1" applyFont="1" applyFill="1" applyBorder="1" applyAlignment="1" applyProtection="1">
      <alignment horizontal="right" indent="1"/>
      <protection/>
    </xf>
    <xf numFmtId="0" fontId="0" fillId="27" borderId="17" xfId="0" applyFill="1" applyBorder="1" applyAlignment="1">
      <alignment/>
    </xf>
    <xf numFmtId="164" fontId="13" fillId="27" borderId="17" xfId="117" applyNumberFormat="1" applyFont="1" applyFill="1" applyBorder="1" applyAlignment="1">
      <alignment horizontal="right"/>
    </xf>
    <xf numFmtId="164" fontId="13" fillId="27" borderId="0" xfId="117" applyNumberFormat="1" applyFont="1" applyFill="1" applyAlignment="1">
      <alignment horizontal="right"/>
    </xf>
    <xf numFmtId="164" fontId="15" fillId="0" borderId="0" xfId="121" applyNumberFormat="1" applyFont="1" applyFill="1" applyAlignment="1">
      <alignment horizontal="right"/>
    </xf>
    <xf numFmtId="1" fontId="12" fillId="27" borderId="0" xfId="120" applyNumberFormat="1" applyFont="1" applyFill="1" applyBorder="1" applyAlignment="1" applyProtection="1">
      <alignment horizontal="center"/>
      <protection/>
    </xf>
    <xf numFmtId="171" fontId="12" fillId="27" borderId="0" xfId="120" applyNumberFormat="1" applyFont="1" applyFill="1" applyBorder="1" applyAlignment="1" applyProtection="1">
      <alignment horizontal="right" indent="1"/>
      <protection/>
    </xf>
    <xf numFmtId="3" fontId="13" fillId="27" borderId="0" xfId="120" applyNumberFormat="1" applyFont="1" applyFill="1" applyAlignment="1">
      <alignment horizontal="center"/>
    </xf>
    <xf numFmtId="3" fontId="13" fillId="27" borderId="0" xfId="117" applyNumberFormat="1" applyFont="1" applyFill="1" applyAlignment="1" applyProtection="1">
      <alignment horizontal="center" vertical="center"/>
      <protection hidden="1"/>
    </xf>
    <xf numFmtId="0" fontId="78" fillId="24" borderId="0" xfId="112" applyFont="1" applyFill="1" applyAlignment="1">
      <alignment wrapText="1"/>
    </xf>
    <xf numFmtId="0" fontId="78" fillId="24" borderId="0" xfId="112" applyFont="1" applyFill="1" applyAlignment="1">
      <alignment horizontal="left" wrapText="1"/>
    </xf>
    <xf numFmtId="0" fontId="74" fillId="0" borderId="0" xfId="112" applyFont="1" applyFill="1" applyAlignment="1">
      <alignment/>
    </xf>
    <xf numFmtId="1" fontId="74" fillId="24" borderId="11" xfId="102" applyNumberFormat="1" applyFont="1" applyFill="1" applyBorder="1" applyAlignment="1">
      <alignment horizontal="center" vertical="center" wrapText="1"/>
    </xf>
    <xf numFmtId="0" fontId="0" fillId="24" borderId="0" xfId="0" applyFont="1" applyFill="1" applyAlignment="1">
      <alignment/>
    </xf>
    <xf numFmtId="0" fontId="70" fillId="24" borderId="0" xfId="102" applyFont="1" applyFill="1" applyAlignment="1">
      <alignment horizontal="left"/>
    </xf>
    <xf numFmtId="164" fontId="0" fillId="24" borderId="0" xfId="102" applyNumberFormat="1" applyFont="1" applyFill="1" applyAlignment="1">
      <alignment horizontal="right"/>
    </xf>
    <xf numFmtId="164" fontId="0" fillId="24" borderId="0" xfId="102" applyNumberFormat="1" applyFont="1" applyFill="1" applyAlignment="1">
      <alignment/>
    </xf>
    <xf numFmtId="0" fontId="74" fillId="24" borderId="11" xfId="102" applyFont="1" applyFill="1" applyBorder="1" applyAlignment="1">
      <alignment vertical="center"/>
    </xf>
    <xf numFmtId="165" fontId="74" fillId="24" borderId="10" xfId="120" applyFont="1" applyFill="1" applyBorder="1" applyAlignment="1">
      <alignment horizontal="right" vertical="center"/>
    </xf>
    <xf numFmtId="164" fontId="74" fillId="24" borderId="11" xfId="120" applyNumberFormat="1" applyFont="1" applyFill="1" applyBorder="1" applyAlignment="1">
      <alignment horizontal="right" vertical="center" wrapText="1"/>
    </xf>
    <xf numFmtId="1" fontId="74" fillId="24" borderId="11" xfId="120" applyNumberFormat="1" applyFont="1" applyFill="1" applyBorder="1" applyAlignment="1">
      <alignment horizontal="right" vertical="center"/>
    </xf>
    <xf numFmtId="0" fontId="74" fillId="24" borderId="11" xfId="120" applyNumberFormat="1" applyFont="1" applyFill="1" applyBorder="1" applyAlignment="1">
      <alignment horizontal="right" vertical="center"/>
    </xf>
    <xf numFmtId="165" fontId="74" fillId="24" borderId="11" xfId="120" applyFont="1" applyFill="1" applyBorder="1" applyAlignment="1">
      <alignment horizontal="right" vertical="center"/>
    </xf>
    <xf numFmtId="0" fontId="0" fillId="24" borderId="0" xfId="0" applyFill="1" applyAlignment="1">
      <alignment vertical="center"/>
    </xf>
    <xf numFmtId="0" fontId="76" fillId="24" borderId="0" xfId="0" applyFont="1" applyFill="1" applyAlignment="1">
      <alignment vertical="center"/>
    </xf>
    <xf numFmtId="0" fontId="0" fillId="24" borderId="11" xfId="102" applyFont="1" applyFill="1" applyBorder="1" applyAlignment="1">
      <alignment vertical="center"/>
    </xf>
    <xf numFmtId="0" fontId="0" fillId="24" borderId="0" xfId="102" applyFont="1" applyFill="1" applyAlignment="1">
      <alignment horizontal="right" vertical="center"/>
    </xf>
    <xf numFmtId="0" fontId="74" fillId="24" borderId="0" xfId="102" applyFont="1" applyFill="1" applyAlignment="1">
      <alignment vertical="center" wrapText="1"/>
    </xf>
    <xf numFmtId="0" fontId="70" fillId="24" borderId="0" xfId="0" applyFont="1" applyFill="1" applyAlignment="1">
      <alignment vertical="center"/>
    </xf>
    <xf numFmtId="0" fontId="74" fillId="24" borderId="10" xfId="102" applyFont="1" applyFill="1" applyBorder="1" applyAlignment="1">
      <alignment horizontal="right" wrapText="1"/>
    </xf>
    <xf numFmtId="0" fontId="74" fillId="24" borderId="10" xfId="102" applyFont="1" applyFill="1" applyBorder="1" applyAlignment="1">
      <alignment horizontal="right" vertical="center" wrapText="1"/>
    </xf>
    <xf numFmtId="0" fontId="0" fillId="24" borderId="0" xfId="0" applyFill="1" applyAlignment="1">
      <alignment/>
    </xf>
    <xf numFmtId="0" fontId="0" fillId="24" borderId="0" xfId="0" applyFill="1" applyAlignment="1">
      <alignment/>
    </xf>
    <xf numFmtId="0" fontId="79" fillId="0" borderId="0" xfId="0" applyFont="1" applyAlignment="1">
      <alignment/>
    </xf>
    <xf numFmtId="164" fontId="72" fillId="24" borderId="0" xfId="102" applyNumberFormat="1" applyFont="1" applyFill="1" applyBorder="1" applyAlignment="1">
      <alignment horizontal="left" vertical="center" wrapText="1" indent="1"/>
    </xf>
    <xf numFmtId="0" fontId="72" fillId="24" borderId="0" xfId="102" applyFont="1" applyFill="1" applyBorder="1" applyAlignment="1">
      <alignment horizontal="right"/>
    </xf>
    <xf numFmtId="1" fontId="72" fillId="24" borderId="17" xfId="102" applyNumberFormat="1" applyFont="1" applyFill="1" applyBorder="1" applyAlignment="1">
      <alignment horizontal="left" vertical="center" wrapText="1" indent="1"/>
    </xf>
    <xf numFmtId="1" fontId="72" fillId="24" borderId="17" xfId="102" applyNumberFormat="1" applyFont="1" applyFill="1" applyBorder="1" applyAlignment="1">
      <alignment horizontal="right" vertical="center" wrapText="1" indent="1"/>
    </xf>
    <xf numFmtId="0" fontId="72" fillId="24" borderId="17" xfId="102" applyFont="1" applyFill="1" applyBorder="1" applyAlignment="1">
      <alignment horizontal="right"/>
    </xf>
    <xf numFmtId="0" fontId="10" fillId="24" borderId="0" xfId="0" applyFont="1" applyFill="1" applyAlignment="1">
      <alignment/>
    </xf>
    <xf numFmtId="0" fontId="10" fillId="24" borderId="0" xfId="117" applyFont="1" applyFill="1" applyAlignment="1">
      <alignment/>
    </xf>
    <xf numFmtId="0" fontId="10" fillId="24" borderId="0" xfId="0" applyFont="1" applyFill="1" applyAlignment="1">
      <alignment/>
    </xf>
    <xf numFmtId="0" fontId="10" fillId="24" borderId="0" xfId="0" applyFont="1" applyFill="1" applyAlignment="1">
      <alignment vertical="center"/>
    </xf>
    <xf numFmtId="0" fontId="10" fillId="27" borderId="0" xfId="117" applyFont="1" applyFill="1">
      <alignment/>
    </xf>
    <xf numFmtId="164" fontId="10" fillId="26" borderId="16" xfId="117" applyNumberFormat="1" applyFont="1" applyFill="1" applyBorder="1">
      <alignment/>
    </xf>
    <xf numFmtId="0" fontId="72" fillId="24" borderId="0" xfId="0" applyFont="1" applyFill="1" applyAlignment="1">
      <alignment horizontal="center"/>
    </xf>
    <xf numFmtId="3" fontId="72" fillId="24" borderId="0" xfId="102" applyNumberFormat="1" applyFont="1" applyFill="1" applyAlignment="1">
      <alignment horizontal="right" vertical="center" wrapText="1" indent="1"/>
    </xf>
    <xf numFmtId="3" fontId="72" fillId="24" borderId="0" xfId="71" applyNumberFormat="1" applyFont="1" applyFill="1" applyAlignment="1">
      <alignment horizontal="right" vertical="center" wrapText="1" indent="1"/>
    </xf>
    <xf numFmtId="165" fontId="72" fillId="28" borderId="0" xfId="121" applyFont="1" applyFill="1" applyAlignment="1">
      <alignment/>
    </xf>
    <xf numFmtId="165" fontId="72" fillId="28" borderId="0" xfId="121" applyFont="1" applyFill="1" applyAlignment="1">
      <alignment horizontal="right" indent="1"/>
    </xf>
    <xf numFmtId="164" fontId="72" fillId="28" borderId="0" xfId="121" applyNumberFormat="1" applyFont="1" applyFill="1" applyAlignment="1">
      <alignment horizontal="right"/>
    </xf>
    <xf numFmtId="1" fontId="72" fillId="28" borderId="0" xfId="132" applyNumberFormat="1" applyFont="1" applyFill="1" applyAlignment="1">
      <alignment horizontal="center"/>
    </xf>
    <xf numFmtId="0" fontId="73" fillId="28" borderId="0" xfId="102" applyFont="1" applyFill="1" applyAlignment="1" applyProtection="1">
      <alignment horizontal="right"/>
      <protection hidden="1"/>
    </xf>
    <xf numFmtId="165" fontId="75" fillId="29" borderId="0" xfId="121" applyFont="1" applyFill="1" applyAlignment="1">
      <alignment horizontal="left"/>
    </xf>
    <xf numFmtId="0" fontId="0" fillId="29" borderId="0" xfId="102" applyFont="1" applyFill="1" applyAlignment="1">
      <alignment horizontal="right"/>
    </xf>
    <xf numFmtId="0" fontId="0" fillId="29" borderId="0" xfId="102" applyFont="1" applyFill="1" applyAlignment="1">
      <alignment/>
    </xf>
    <xf numFmtId="1" fontId="72" fillId="29" borderId="0" xfId="118" applyNumberFormat="1" applyFont="1" applyFill="1" applyAlignment="1">
      <alignment horizontal="center"/>
    </xf>
    <xf numFmtId="165" fontId="75" fillId="29" borderId="0" xfId="121" applyFont="1" applyFill="1" applyAlignment="1">
      <alignment/>
    </xf>
    <xf numFmtId="164" fontId="72" fillId="29" borderId="0" xfId="118" applyNumberFormat="1" applyFont="1" applyFill="1" applyAlignment="1">
      <alignment horizontal="right"/>
    </xf>
    <xf numFmtId="0" fontId="72" fillId="29" borderId="0" xfId="118" applyFont="1" applyFill="1" applyAlignment="1">
      <alignment horizontal="center"/>
    </xf>
    <xf numFmtId="0" fontId="72" fillId="29" borderId="0" xfId="118" applyFont="1" applyFill="1" applyAlignment="1">
      <alignment horizontal="right"/>
    </xf>
    <xf numFmtId="0" fontId="72" fillId="29" borderId="0" xfId="118" applyFont="1" applyFill="1" applyAlignment="1">
      <alignment/>
    </xf>
    <xf numFmtId="0" fontId="72" fillId="29" borderId="0" xfId="118" applyFont="1" applyFill="1" applyAlignment="1">
      <alignment horizontal="right" indent="1"/>
    </xf>
    <xf numFmtId="0" fontId="72" fillId="29" borderId="0" xfId="102" applyFont="1" applyFill="1" applyAlignment="1">
      <alignment/>
    </xf>
    <xf numFmtId="0" fontId="72" fillId="29" borderId="0" xfId="118" applyFont="1" applyFill="1" applyAlignment="1">
      <alignment horizontal="left"/>
    </xf>
    <xf numFmtId="0" fontId="78" fillId="29" borderId="0" xfId="0" applyFont="1" applyFill="1" applyAlignment="1">
      <alignment/>
    </xf>
    <xf numFmtId="0" fontId="72" fillId="28" borderId="0" xfId="118" applyFont="1" applyFill="1" applyAlignment="1">
      <alignment horizontal="right" indent="1"/>
    </xf>
    <xf numFmtId="164" fontId="72" fillId="28" borderId="0" xfId="118" applyNumberFormat="1" applyFont="1" applyFill="1" applyAlignment="1">
      <alignment horizontal="right"/>
    </xf>
    <xf numFmtId="1" fontId="72" fillId="28" borderId="0" xfId="118" applyNumberFormat="1" applyFont="1" applyFill="1" applyAlignment="1">
      <alignment horizontal="center"/>
    </xf>
    <xf numFmtId="0" fontId="72" fillId="28" borderId="0" xfId="118" applyFont="1" applyFill="1" applyAlignment="1">
      <alignment horizontal="center"/>
    </xf>
    <xf numFmtId="0" fontId="72" fillId="28" borderId="0" xfId="118" applyFont="1" applyFill="1" applyAlignment="1">
      <alignment horizontal="right"/>
    </xf>
    <xf numFmtId="0" fontId="72" fillId="28" borderId="0" xfId="118" applyFont="1" applyFill="1" applyAlignment="1">
      <alignment/>
    </xf>
    <xf numFmtId="0" fontId="0" fillId="29" borderId="0" xfId="0" applyFill="1" applyAlignment="1">
      <alignment/>
    </xf>
    <xf numFmtId="0" fontId="70" fillId="28" borderId="0" xfId="102" applyFont="1" applyFill="1" applyAlignment="1">
      <alignment/>
    </xf>
    <xf numFmtId="0" fontId="70" fillId="28" borderId="0" xfId="102" applyFont="1" applyFill="1" applyAlignment="1">
      <alignment horizontal="right" indent="1"/>
    </xf>
    <xf numFmtId="164" fontId="0" fillId="28" borderId="0" xfId="118" applyNumberFormat="1" applyFont="1" applyFill="1" applyAlignment="1">
      <alignment horizontal="right"/>
    </xf>
    <xf numFmtId="0" fontId="0" fillId="28" borderId="0" xfId="118" applyFont="1" applyFill="1" applyAlignment="1">
      <alignment horizontal="center"/>
    </xf>
    <xf numFmtId="1" fontId="0" fillId="28" borderId="0" xfId="118" applyNumberFormat="1" applyFont="1" applyFill="1" applyAlignment="1">
      <alignment horizontal="center"/>
    </xf>
    <xf numFmtId="0" fontId="0" fillId="28" borderId="0" xfId="118" applyFont="1" applyFill="1" applyAlignment="1">
      <alignment horizontal="right"/>
    </xf>
    <xf numFmtId="0" fontId="0" fillId="28" borderId="0" xfId="118" applyFont="1" applyFill="1" applyAlignment="1">
      <alignment/>
    </xf>
    <xf numFmtId="0" fontId="74" fillId="28" borderId="0" xfId="118" applyFont="1" applyFill="1" applyAlignment="1">
      <alignment/>
    </xf>
    <xf numFmtId="0" fontId="74" fillId="28" borderId="0" xfId="118" applyFont="1" applyFill="1" applyAlignment="1">
      <alignment horizontal="right" indent="1"/>
    </xf>
    <xf numFmtId="0" fontId="0" fillId="28" borderId="0" xfId="0" applyFill="1" applyAlignment="1">
      <alignment/>
    </xf>
    <xf numFmtId="165" fontId="72" fillId="28" borderId="10" xfId="121" applyFont="1" applyFill="1" applyBorder="1" applyAlignment="1">
      <alignment/>
    </xf>
    <xf numFmtId="165" fontId="72" fillId="28" borderId="10" xfId="121" applyFont="1" applyFill="1" applyBorder="1" applyAlignment="1">
      <alignment horizontal="right" indent="1"/>
    </xf>
    <xf numFmtId="1" fontId="74" fillId="28" borderId="10" xfId="121" applyNumberFormat="1" applyFont="1" applyFill="1" applyBorder="1" applyAlignment="1">
      <alignment horizontal="right"/>
    </xf>
    <xf numFmtId="165" fontId="74" fillId="28" borderId="10" xfId="121" applyFont="1" applyFill="1" applyBorder="1" applyAlignment="1">
      <alignment horizontal="center" vertical="center"/>
    </xf>
    <xf numFmtId="165" fontId="74" fillId="28" borderId="10" xfId="121" applyFont="1" applyFill="1" applyBorder="1" applyAlignment="1">
      <alignment horizontal="right" vertical="center"/>
    </xf>
    <xf numFmtId="164" fontId="74" fillId="28" borderId="11" xfId="121" applyNumberFormat="1" applyFont="1" applyFill="1" applyBorder="1" applyAlignment="1">
      <alignment horizontal="right" vertical="center" wrapText="1"/>
    </xf>
    <xf numFmtId="1" fontId="74" fillId="28" borderId="11" xfId="121" applyNumberFormat="1" applyFont="1" applyFill="1" applyBorder="1" applyAlignment="1">
      <alignment horizontal="right" vertical="center"/>
    </xf>
    <xf numFmtId="0" fontId="74" fillId="28" borderId="11" xfId="121" applyNumberFormat="1" applyFont="1" applyFill="1" applyBorder="1" applyAlignment="1">
      <alignment horizontal="right" vertical="center"/>
    </xf>
    <xf numFmtId="49" fontId="74" fillId="28" borderId="11" xfId="121" applyNumberFormat="1" applyFont="1" applyFill="1" applyBorder="1" applyAlignment="1">
      <alignment horizontal="right" vertical="center"/>
    </xf>
    <xf numFmtId="165" fontId="74" fillId="28" borderId="11" xfId="121" applyFont="1" applyFill="1" applyBorder="1" applyAlignment="1">
      <alignment horizontal="right" vertical="center"/>
    </xf>
    <xf numFmtId="0" fontId="72" fillId="28" borderId="0" xfId="118" applyFont="1" applyFill="1" applyAlignment="1">
      <alignment vertical="center"/>
    </xf>
    <xf numFmtId="0" fontId="0" fillId="28" borderId="0" xfId="0" applyFill="1" applyAlignment="1">
      <alignment vertical="center"/>
    </xf>
    <xf numFmtId="1" fontId="72" fillId="28" borderId="0" xfId="118" applyNumberFormat="1" applyFont="1" applyFill="1" applyAlignment="1">
      <alignment horizontal="right"/>
    </xf>
    <xf numFmtId="1" fontId="72" fillId="28" borderId="0" xfId="132" applyNumberFormat="1" applyFont="1" applyFill="1" applyAlignment="1">
      <alignment horizontal="right"/>
    </xf>
    <xf numFmtId="164" fontId="72" fillId="28" borderId="0" xfId="118" applyNumberFormat="1" applyFont="1" applyFill="1" applyAlignment="1">
      <alignment horizontal="right" indent="2"/>
    </xf>
    <xf numFmtId="1" fontId="72" fillId="28" borderId="0" xfId="118" applyNumberFormat="1" applyFont="1" applyFill="1" applyAlignment="1">
      <alignment/>
    </xf>
    <xf numFmtId="49" fontId="72" fillId="28" borderId="0" xfId="121" applyNumberFormat="1" applyFont="1" applyFill="1" applyAlignment="1">
      <alignment horizontal="right"/>
    </xf>
    <xf numFmtId="49" fontId="72" fillId="28" borderId="0" xfId="118" applyNumberFormat="1" applyFont="1" applyFill="1" applyAlignment="1">
      <alignment horizontal="right" indent="1"/>
    </xf>
    <xf numFmtId="3" fontId="72" fillId="28" borderId="0" xfId="118" applyNumberFormat="1" applyFont="1" applyFill="1" applyAlignment="1">
      <alignment horizontal="right"/>
    </xf>
    <xf numFmtId="1" fontId="72" fillId="28" borderId="0" xfId="124" applyNumberFormat="1" applyFont="1" applyFill="1" applyAlignment="1">
      <alignment horizontal="right"/>
    </xf>
    <xf numFmtId="1" fontId="72" fillId="28" borderId="0" xfId="111" applyNumberFormat="1" applyFont="1" applyFill="1" applyAlignment="1">
      <alignment horizontal="right"/>
    </xf>
    <xf numFmtId="0" fontId="72" fillId="28" borderId="0" xfId="121" applyNumberFormat="1" applyFont="1" applyFill="1" applyAlignment="1">
      <alignment horizontal="right"/>
    </xf>
    <xf numFmtId="1" fontId="72" fillId="28" borderId="0" xfId="102" applyNumberFormat="1" applyFont="1" applyFill="1" applyAlignment="1">
      <alignment horizontal="right"/>
    </xf>
    <xf numFmtId="0" fontId="72" fillId="28" borderId="0" xfId="121" applyNumberFormat="1" applyFont="1" applyFill="1" applyAlignment="1">
      <alignment horizontal="right" indent="1"/>
    </xf>
    <xf numFmtId="3" fontId="72" fillId="28" borderId="0" xfId="116" applyNumberFormat="1" applyFont="1" applyFill="1" applyAlignment="1">
      <alignment horizontal="right"/>
    </xf>
    <xf numFmtId="0" fontId="72" fillId="28" borderId="0" xfId="121" applyNumberFormat="1" applyFont="1" applyFill="1" applyAlignment="1">
      <alignment horizontal="center"/>
    </xf>
    <xf numFmtId="1" fontId="72" fillId="28" borderId="0" xfId="121" applyNumberFormat="1" applyFont="1" applyFill="1" applyAlignment="1">
      <alignment horizontal="right"/>
    </xf>
    <xf numFmtId="3" fontId="72" fillId="28" borderId="0" xfId="102" applyNumberFormat="1" applyFont="1" applyFill="1" applyAlignment="1">
      <alignment horizontal="right"/>
    </xf>
    <xf numFmtId="3" fontId="72" fillId="28" borderId="0" xfId="132" applyNumberFormat="1" applyFont="1" applyFill="1" applyAlignment="1">
      <alignment horizontal="right"/>
    </xf>
    <xf numFmtId="167" fontId="72" fillId="28" borderId="0" xfId="118" applyNumberFormat="1" applyFont="1" applyFill="1" applyAlignment="1">
      <alignment horizontal="right"/>
    </xf>
    <xf numFmtId="49" fontId="72" fillId="28" borderId="0" xfId="121" applyNumberFormat="1" applyFont="1" applyFill="1" applyAlignment="1">
      <alignment horizontal="right" indent="1"/>
    </xf>
    <xf numFmtId="1" fontId="72" fillId="28" borderId="10" xfId="132" applyNumberFormat="1" applyFont="1" applyFill="1" applyBorder="1" applyAlignment="1">
      <alignment horizontal="right"/>
    </xf>
    <xf numFmtId="1" fontId="72" fillId="28" borderId="10" xfId="132" applyNumberFormat="1" applyFont="1" applyFill="1" applyBorder="1" applyAlignment="1">
      <alignment horizontal="center"/>
    </xf>
    <xf numFmtId="1" fontId="72" fillId="28" borderId="10" xfId="118" applyNumberFormat="1" applyFont="1" applyFill="1" applyBorder="1" applyAlignment="1">
      <alignment horizontal="right"/>
    </xf>
    <xf numFmtId="164" fontId="72" fillId="28" borderId="0" xfId="118" applyNumberFormat="1" applyFont="1" applyFill="1" applyAlignment="1">
      <alignment horizontal="center"/>
    </xf>
    <xf numFmtId="0" fontId="72" fillId="28" borderId="0" xfId="118" applyFont="1" applyFill="1" applyAlignment="1">
      <alignment horizontal="left" wrapText="1"/>
    </xf>
    <xf numFmtId="0" fontId="80" fillId="29" borderId="0" xfId="0" applyFont="1" applyFill="1" applyAlignment="1">
      <alignment wrapText="1"/>
    </xf>
    <xf numFmtId="0" fontId="81" fillId="28" borderId="0" xfId="0" applyFont="1" applyFill="1" applyAlignment="1">
      <alignment/>
    </xf>
    <xf numFmtId="0" fontId="78" fillId="29" borderId="0" xfId="0" applyFont="1" applyFill="1" applyAlignment="1">
      <alignment wrapText="1"/>
    </xf>
    <xf numFmtId="0" fontId="0" fillId="28" borderId="0" xfId="102" applyFont="1" applyFill="1" applyAlignment="1">
      <alignment/>
    </xf>
    <xf numFmtId="3" fontId="73" fillId="24" borderId="0" xfId="102" applyNumberFormat="1" applyFont="1" applyFill="1" applyAlignment="1">
      <alignment horizontal="right"/>
    </xf>
    <xf numFmtId="0" fontId="73" fillId="24" borderId="0" xfId="102" applyFont="1" applyFill="1" applyAlignment="1">
      <alignment horizontal="right"/>
    </xf>
    <xf numFmtId="3" fontId="74" fillId="24" borderId="0" xfId="102" applyNumberFormat="1" applyFont="1" applyFill="1" applyAlignment="1">
      <alignment horizontal="right"/>
    </xf>
    <xf numFmtId="0" fontId="74" fillId="24" borderId="0" xfId="102" applyFont="1" applyFill="1" applyAlignment="1">
      <alignment horizontal="right"/>
    </xf>
    <xf numFmtId="3" fontId="72" fillId="24" borderId="0" xfId="122" applyNumberFormat="1" applyFont="1" applyFill="1" applyAlignment="1" applyProtection="1">
      <alignment horizontal="right" wrapText="1"/>
      <protection locked="0"/>
    </xf>
    <xf numFmtId="0" fontId="72" fillId="24" borderId="0" xfId="122" applyFont="1" applyFill="1" applyAlignment="1" applyProtection="1">
      <alignment horizontal="right" wrapText="1"/>
      <protection locked="0"/>
    </xf>
    <xf numFmtId="0" fontId="70" fillId="28" borderId="0" xfId="115" applyFont="1" applyFill="1" applyAlignment="1">
      <alignment/>
    </xf>
    <xf numFmtId="0" fontId="0" fillId="28" borderId="11" xfId="102" applyFont="1" applyFill="1" applyBorder="1" applyAlignment="1">
      <alignment/>
    </xf>
    <xf numFmtId="0" fontId="74" fillId="28" borderId="10" xfId="102" applyFont="1" applyFill="1" applyBorder="1" applyAlignment="1">
      <alignment/>
    </xf>
    <xf numFmtId="0" fontId="72" fillId="28" borderId="11" xfId="102" applyFont="1" applyFill="1" applyBorder="1" applyAlignment="1">
      <alignment horizontal="left"/>
    </xf>
    <xf numFmtId="0" fontId="74" fillId="28" borderId="10" xfId="102" applyFont="1" applyFill="1" applyBorder="1" applyAlignment="1">
      <alignment horizontal="center" vertical="center"/>
    </xf>
    <xf numFmtId="0" fontId="74" fillId="28" borderId="0" xfId="102" applyFont="1" applyFill="1" applyAlignment="1">
      <alignment horizontal="center" vertical="center"/>
    </xf>
    <xf numFmtId="0" fontId="74" fillId="28" borderId="0" xfId="102" applyFont="1" applyFill="1" applyAlignment="1">
      <alignment/>
    </xf>
    <xf numFmtId="0" fontId="72" fillId="28" borderId="0" xfId="102" applyFont="1" applyFill="1" applyAlignment="1">
      <alignment/>
    </xf>
    <xf numFmtId="0" fontId="72" fillId="28" borderId="0" xfId="102" applyFont="1" applyFill="1" applyAlignment="1">
      <alignment horizontal="left" indent="1"/>
    </xf>
    <xf numFmtId="0" fontId="72" fillId="28" borderId="0" xfId="102" applyFont="1" applyFill="1" applyAlignment="1">
      <alignment horizontal="center"/>
    </xf>
    <xf numFmtId="0" fontId="72" fillId="28" borderId="10" xfId="102" applyFont="1" applyFill="1" applyBorder="1" applyAlignment="1">
      <alignment/>
    </xf>
    <xf numFmtId="165" fontId="75" fillId="28" borderId="0" xfId="121" applyFont="1" applyFill="1" applyAlignment="1">
      <alignment horizontal="left"/>
    </xf>
    <xf numFmtId="165" fontId="75" fillId="28" borderId="0" xfId="121" applyFont="1" applyFill="1" applyAlignment="1">
      <alignment/>
    </xf>
    <xf numFmtId="0" fontId="75" fillId="28" borderId="0" xfId="118" applyFont="1" applyFill="1" applyAlignment="1">
      <alignment/>
    </xf>
    <xf numFmtId="0" fontId="72" fillId="28" borderId="0" xfId="113" applyFont="1" applyFill="1" applyAlignment="1">
      <alignment/>
    </xf>
    <xf numFmtId="3" fontId="72" fillId="28" borderId="0" xfId="125" applyNumberFormat="1" applyFont="1" applyFill="1" applyAlignment="1">
      <alignment horizontal="center" vertical="center" wrapText="1"/>
    </xf>
    <xf numFmtId="0" fontId="0" fillId="24" borderId="0" xfId="0" applyFill="1" applyAlignment="1">
      <alignment/>
    </xf>
    <xf numFmtId="0" fontId="0" fillId="28" borderId="0" xfId="0" applyFill="1" applyAlignment="1">
      <alignment/>
    </xf>
    <xf numFmtId="0" fontId="11" fillId="0" borderId="0" xfId="102" applyFont="1">
      <alignment/>
    </xf>
    <xf numFmtId="0" fontId="11" fillId="29" borderId="0" xfId="102" applyFont="1" applyFill="1">
      <alignment/>
    </xf>
    <xf numFmtId="0" fontId="0" fillId="24" borderId="0" xfId="0" applyFill="1" applyAlignment="1">
      <alignment/>
    </xf>
    <xf numFmtId="0" fontId="77" fillId="24" borderId="0" xfId="93" applyFont="1" applyFill="1" applyAlignment="1">
      <alignment/>
    </xf>
    <xf numFmtId="0" fontId="0" fillId="28" borderId="0" xfId="102" applyFont="1" applyFill="1" applyAlignment="1">
      <alignment/>
    </xf>
    <xf numFmtId="0" fontId="70" fillId="28" borderId="0" xfId="102" applyFont="1" applyFill="1" applyBorder="1" applyAlignment="1">
      <alignment/>
    </xf>
    <xf numFmtId="0" fontId="0" fillId="29" borderId="0" xfId="102" applyFont="1" applyFill="1" applyAlignment="1">
      <alignment/>
    </xf>
    <xf numFmtId="0" fontId="76" fillId="29" borderId="0" xfId="0" applyFont="1" applyFill="1" applyAlignment="1">
      <alignment horizontal="left" vertical="center"/>
    </xf>
    <xf numFmtId="0" fontId="76" fillId="29" borderId="0" xfId="0" applyFont="1" applyFill="1" applyAlignment="1">
      <alignment vertical="center"/>
    </xf>
    <xf numFmtId="0" fontId="57" fillId="24" borderId="0" xfId="93" applyFill="1" applyAlignment="1" applyProtection="1">
      <alignment/>
      <protection/>
    </xf>
    <xf numFmtId="0" fontId="57" fillId="24" borderId="0" xfId="93" applyFill="1" applyAlignment="1">
      <alignment/>
    </xf>
    <xf numFmtId="0" fontId="0" fillId="24" borderId="0" xfId="0" applyFill="1" applyAlignment="1">
      <alignment/>
    </xf>
    <xf numFmtId="0" fontId="76" fillId="24" borderId="0" xfId="93" applyFont="1" applyFill="1" applyAlignment="1">
      <alignment/>
    </xf>
    <xf numFmtId="0" fontId="72" fillId="24" borderId="0" xfId="118" applyFont="1" applyFill="1" applyAlignment="1">
      <alignment horizontal="left" wrapText="1"/>
    </xf>
    <xf numFmtId="0" fontId="0" fillId="24" borderId="0" xfId="0" applyFill="1" applyAlignment="1">
      <alignment/>
    </xf>
    <xf numFmtId="0" fontId="72" fillId="29" borderId="0" xfId="118" applyFont="1" applyFill="1" applyAlignment="1">
      <alignment/>
    </xf>
    <xf numFmtId="0" fontId="0" fillId="28" borderId="0" xfId="0" applyFill="1" applyAlignment="1">
      <alignment/>
    </xf>
    <xf numFmtId="1" fontId="72" fillId="24" borderId="0" xfId="102" applyNumberFormat="1" applyFont="1" applyFill="1" applyBorder="1" applyAlignment="1">
      <alignment horizontal="right" vertical="center" wrapText="1" indent="1"/>
    </xf>
    <xf numFmtId="1" fontId="72" fillId="24" borderId="0" xfId="102" applyNumberFormat="1" applyFont="1" applyFill="1" applyBorder="1" applyAlignment="1">
      <alignment horizontal="right"/>
    </xf>
    <xf numFmtId="1" fontId="72" fillId="30" borderId="0" xfId="102" applyNumberFormat="1" applyFont="1" applyFill="1" applyBorder="1" applyAlignment="1">
      <alignment horizontal="right"/>
    </xf>
    <xf numFmtId="1" fontId="0" fillId="24" borderId="0" xfId="102" applyNumberFormat="1" applyFont="1" applyFill="1" applyAlignment="1">
      <alignment horizontal="right"/>
    </xf>
    <xf numFmtId="1" fontId="72" fillId="24" borderId="17" xfId="102" applyNumberFormat="1" applyFont="1" applyFill="1" applyBorder="1" applyAlignment="1">
      <alignment horizontal="right"/>
    </xf>
    <xf numFmtId="1" fontId="74" fillId="24" borderId="10" xfId="102" applyNumberFormat="1" applyFont="1" applyFill="1" applyBorder="1" applyAlignment="1">
      <alignment horizontal="right" vertical="center" wrapText="1"/>
    </xf>
    <xf numFmtId="1" fontId="73" fillId="24" borderId="12" xfId="123" applyNumberFormat="1" applyFont="1" applyFill="1" applyBorder="1" applyAlignment="1">
      <alignment horizontal="right"/>
    </xf>
    <xf numFmtId="1" fontId="72" fillId="24" borderId="0" xfId="118" applyNumberFormat="1" applyFont="1" applyFill="1" applyAlignment="1">
      <alignment horizontal="left" wrapText="1"/>
    </xf>
    <xf numFmtId="1" fontId="72" fillId="24" borderId="0" xfId="102" applyNumberFormat="1" applyFont="1" applyFill="1" applyAlignment="1">
      <alignment horizontal="right" vertical="center" wrapText="1"/>
    </xf>
    <xf numFmtId="1" fontId="0" fillId="24" borderId="0" xfId="0" applyNumberFormat="1" applyFill="1" applyAlignment="1">
      <alignment horizontal="right"/>
    </xf>
    <xf numFmtId="0" fontId="57" fillId="29" borderId="0" xfId="93" applyFill="1" applyAlignment="1" applyProtection="1">
      <alignment vertical="center"/>
      <protection/>
    </xf>
    <xf numFmtId="0" fontId="72" fillId="24" borderId="0" xfId="102" applyFont="1" applyFill="1" applyAlignment="1">
      <alignment vertical="top"/>
    </xf>
    <xf numFmtId="1" fontId="72" fillId="24" borderId="0" xfId="102" applyNumberFormat="1" applyFont="1" applyFill="1" applyAlignment="1">
      <alignment horizontal="center" vertical="top"/>
    </xf>
    <xf numFmtId="0" fontId="72" fillId="24" borderId="0" xfId="102" applyFont="1" applyFill="1" applyAlignment="1">
      <alignment horizontal="center" vertical="top"/>
    </xf>
    <xf numFmtId="164" fontId="72" fillId="24" borderId="0" xfId="102" applyNumberFormat="1" applyFont="1" applyFill="1" applyAlignment="1">
      <alignment horizontal="center" vertical="top"/>
    </xf>
    <xf numFmtId="0" fontId="72" fillId="24" borderId="0" xfId="102" applyFont="1" applyFill="1" applyAlignment="1">
      <alignment vertical="top" wrapText="1"/>
    </xf>
    <xf numFmtId="0" fontId="0" fillId="24" borderId="0" xfId="0" applyFill="1" applyAlignment="1">
      <alignment vertical="top"/>
    </xf>
    <xf numFmtId="1" fontId="72" fillId="31" borderId="0" xfId="102" applyNumberFormat="1" applyFont="1" applyFill="1" applyBorder="1" applyAlignment="1">
      <alignment horizontal="right"/>
    </xf>
    <xf numFmtId="0" fontId="72" fillId="32" borderId="0" xfId="102" applyFont="1" applyFill="1" applyAlignment="1">
      <alignment horizontal="right"/>
    </xf>
    <xf numFmtId="0" fontId="0" fillId="24" borderId="0" xfId="0" applyFill="1" applyAlignment="1">
      <alignment horizontal="right"/>
    </xf>
    <xf numFmtId="0" fontId="72" fillId="31" borderId="0" xfId="0" applyFont="1" applyFill="1" applyAlignment="1">
      <alignment horizontal="right"/>
    </xf>
    <xf numFmtId="0" fontId="74" fillId="24" borderId="12" xfId="102" applyFont="1" applyFill="1" applyBorder="1" applyAlignment="1">
      <alignment horizontal="left" vertical="top"/>
    </xf>
    <xf numFmtId="3" fontId="72" fillId="24" borderId="12" xfId="0" applyNumberFormat="1" applyFont="1" applyFill="1" applyBorder="1" applyAlignment="1">
      <alignment vertical="top"/>
    </xf>
    <xf numFmtId="0" fontId="72" fillId="24" borderId="0" xfId="102" applyFont="1" applyFill="1" applyAlignment="1">
      <alignment horizontal="center" vertical="top" wrapText="1"/>
    </xf>
    <xf numFmtId="0" fontId="72" fillId="24" borderId="12" xfId="102" applyFont="1" applyFill="1" applyBorder="1" applyAlignment="1">
      <alignment vertical="top"/>
    </xf>
    <xf numFmtId="0" fontId="0" fillId="24" borderId="12" xfId="102" applyFont="1" applyFill="1" applyBorder="1" applyAlignment="1">
      <alignment vertical="top"/>
    </xf>
    <xf numFmtId="0" fontId="74" fillId="24" borderId="0" xfId="102" applyFont="1" applyFill="1" applyAlignment="1">
      <alignment vertical="top"/>
    </xf>
    <xf numFmtId="0" fontId="74" fillId="24" borderId="12" xfId="102" applyFont="1" applyFill="1" applyBorder="1" applyAlignment="1">
      <alignment vertical="top"/>
    </xf>
    <xf numFmtId="0" fontId="72" fillId="24" borderId="0" xfId="102" applyFont="1" applyFill="1" applyAlignment="1">
      <alignment horizontal="left" vertical="top" wrapText="1"/>
    </xf>
    <xf numFmtId="3" fontId="72" fillId="24" borderId="0" xfId="0" applyNumberFormat="1" applyFont="1" applyFill="1" applyBorder="1" applyAlignment="1">
      <alignment vertical="top"/>
    </xf>
    <xf numFmtId="3" fontId="72" fillId="24" borderId="0" xfId="0" applyNumberFormat="1" applyFont="1" applyFill="1" applyAlignment="1">
      <alignment vertical="top"/>
    </xf>
    <xf numFmtId="0" fontId="0" fillId="24" borderId="0" xfId="102" applyFont="1" applyFill="1" applyAlignment="1">
      <alignment vertical="top"/>
    </xf>
    <xf numFmtId="0" fontId="57" fillId="24" borderId="0" xfId="93" applyFill="1" applyAlignment="1">
      <alignment horizontal="left" vertical="center"/>
    </xf>
    <xf numFmtId="0" fontId="57" fillId="24" borderId="0" xfId="93" applyFill="1" applyAlignment="1">
      <alignment horizontal="left" vertical="center" wrapText="1"/>
    </xf>
    <xf numFmtId="0" fontId="57" fillId="24" borderId="0" xfId="93" applyFill="1" applyAlignment="1">
      <alignment horizontal="left"/>
    </xf>
    <xf numFmtId="0" fontId="57" fillId="24" borderId="0" xfId="93" applyFill="1" applyAlignment="1">
      <alignment/>
    </xf>
    <xf numFmtId="0" fontId="70" fillId="28" borderId="0" xfId="115" applyFont="1" applyFill="1" applyAlignment="1">
      <alignment horizontal="left" wrapText="1"/>
    </xf>
    <xf numFmtId="1" fontId="74" fillId="28" borderId="10" xfId="121" applyNumberFormat="1" applyFont="1" applyFill="1" applyBorder="1" applyAlignment="1">
      <alignment horizontal="center"/>
    </xf>
    <xf numFmtId="165" fontId="74" fillId="28" borderId="0" xfId="121" applyFont="1" applyFill="1" applyAlignment="1">
      <alignment/>
    </xf>
    <xf numFmtId="0" fontId="72" fillId="29" borderId="0" xfId="118" applyFont="1" applyFill="1" applyAlignment="1">
      <alignment horizontal="left" wrapText="1"/>
    </xf>
    <xf numFmtId="0" fontId="78" fillId="29" borderId="0" xfId="0" applyFont="1" applyFill="1" applyAlignment="1">
      <alignment horizontal="left" wrapText="1"/>
    </xf>
    <xf numFmtId="0" fontId="72" fillId="29" borderId="0" xfId="118" applyFont="1" applyFill="1" applyAlignment="1">
      <alignment/>
    </xf>
    <xf numFmtId="0" fontId="72" fillId="29" borderId="0" xfId="118" applyFont="1" applyFill="1" applyAlignment="1">
      <alignment horizontal="left"/>
    </xf>
    <xf numFmtId="0" fontId="72" fillId="29" borderId="0" xfId="102" applyFont="1" applyFill="1" applyAlignment="1">
      <alignment horizontal="left" wrapText="1"/>
    </xf>
    <xf numFmtId="0" fontId="72" fillId="24" borderId="0" xfId="102" applyFont="1" applyFill="1" applyAlignment="1">
      <alignment horizontal="left" wrapText="1"/>
    </xf>
    <xf numFmtId="0" fontId="70" fillId="24" borderId="0" xfId="115" applyFont="1" applyFill="1" applyAlignment="1">
      <alignment horizontal="left" wrapText="1"/>
    </xf>
    <xf numFmtId="0" fontId="74" fillId="24" borderId="11" xfId="102" applyFont="1" applyFill="1" applyBorder="1" applyAlignment="1">
      <alignment horizontal="center" vertical="center"/>
    </xf>
    <xf numFmtId="0" fontId="74" fillId="24" borderId="11" xfId="102" applyFont="1" applyFill="1" applyBorder="1" applyAlignment="1">
      <alignment horizontal="center" wrapText="1"/>
    </xf>
    <xf numFmtId="164" fontId="10" fillId="26" borderId="13" xfId="117" applyNumberFormat="1" applyFont="1" applyFill="1" applyBorder="1" applyAlignment="1" applyProtection="1">
      <alignment horizontal="center" wrapText="1"/>
      <protection locked="0"/>
    </xf>
    <xf numFmtId="0" fontId="0" fillId="0" borderId="14" xfId="0" applyBorder="1" applyAlignment="1">
      <alignment wrapText="1"/>
    </xf>
    <xf numFmtId="0" fontId="0" fillId="0" borderId="15" xfId="0" applyBorder="1" applyAlignment="1">
      <alignment wrapText="1"/>
    </xf>
    <xf numFmtId="1" fontId="70" fillId="24" borderId="0" xfId="102" applyNumberFormat="1" applyFont="1" applyFill="1" applyAlignment="1">
      <alignment horizontal="left" wrapText="1"/>
    </xf>
    <xf numFmtId="0" fontId="74" fillId="24" borderId="18" xfId="102" applyFont="1" applyFill="1" applyBorder="1" applyAlignment="1">
      <alignment horizontal="center" vertical="center" wrapText="1"/>
    </xf>
    <xf numFmtId="0" fontId="74" fillId="24" borderId="10" xfId="102" applyFont="1" applyFill="1" applyBorder="1" applyAlignment="1">
      <alignment horizontal="center" vertical="center"/>
    </xf>
    <xf numFmtId="0" fontId="72" fillId="24" borderId="0" xfId="102" applyFont="1" applyFill="1" applyAlignment="1">
      <alignment horizontal="left" vertical="top" wrapText="1"/>
    </xf>
    <xf numFmtId="0" fontId="74" fillId="24" borderId="11" xfId="102" applyFont="1" applyFill="1" applyBorder="1" applyAlignment="1">
      <alignment horizontal="center" vertical="center" wrapText="1"/>
    </xf>
    <xf numFmtId="0" fontId="70" fillId="24" borderId="0" xfId="114" applyFont="1" applyFill="1" applyAlignment="1">
      <alignment horizontal="left" wrapText="1"/>
    </xf>
    <xf numFmtId="0" fontId="74" fillId="24" borderId="11" xfId="102" applyFont="1" applyFill="1" applyBorder="1" applyAlignment="1">
      <alignment horizontal="right" vertical="center" wrapText="1"/>
    </xf>
    <xf numFmtId="1" fontId="74" fillId="24" borderId="11" xfId="102" applyNumberFormat="1" applyFont="1" applyFill="1" applyBorder="1" applyAlignment="1">
      <alignment horizontal="center" vertical="center" wrapText="1"/>
    </xf>
    <xf numFmtId="0" fontId="74" fillId="24" borderId="11" xfId="114" applyFont="1" applyFill="1" applyBorder="1" applyAlignment="1">
      <alignment horizontal="center" vertical="center" wrapText="1"/>
    </xf>
    <xf numFmtId="0" fontId="74" fillId="24" borderId="19" xfId="102" applyFont="1" applyFill="1" applyBorder="1" applyAlignment="1">
      <alignment horizontal="left" vertical="center"/>
    </xf>
    <xf numFmtId="0" fontId="74" fillId="24" borderId="10" xfId="102" applyFont="1" applyFill="1" applyBorder="1" applyAlignment="1">
      <alignment horizontal="left" vertical="center"/>
    </xf>
    <xf numFmtId="0" fontId="74" fillId="24" borderId="19" xfId="102" applyFont="1" applyFill="1" applyBorder="1" applyAlignment="1">
      <alignment horizontal="center" vertical="center"/>
    </xf>
    <xf numFmtId="0" fontId="72" fillId="24" borderId="0" xfId="118" applyFont="1" applyFill="1" applyAlignment="1">
      <alignment horizontal="left" wrapText="1"/>
    </xf>
    <xf numFmtId="0" fontId="70" fillId="24" borderId="0" xfId="102" applyFont="1" applyFill="1" applyAlignment="1">
      <alignment horizontal="left" wrapText="1"/>
    </xf>
    <xf numFmtId="0" fontId="72" fillId="24" borderId="0" xfId="118" applyFont="1" applyFill="1" applyAlignment="1">
      <alignment horizontal="left"/>
    </xf>
    <xf numFmtId="0" fontId="72" fillId="24" borderId="0" xfId="102" applyFont="1" applyFill="1" applyAlignment="1">
      <alignment horizontal="left" vertical="center"/>
    </xf>
    <xf numFmtId="3" fontId="72" fillId="24" borderId="12" xfId="0" applyNumberFormat="1" applyFont="1" applyFill="1" applyBorder="1" applyAlignment="1">
      <alignment vertical="top"/>
    </xf>
    <xf numFmtId="165" fontId="74" fillId="24" borderId="11" xfId="125" applyFont="1" applyFill="1" applyBorder="1" applyAlignment="1">
      <alignment wrapText="1"/>
    </xf>
    <xf numFmtId="167" fontId="74" fillId="24" borderId="11" xfId="125" applyNumberFormat="1" applyFont="1" applyFill="1" applyBorder="1" applyAlignment="1">
      <alignment horizontal="center"/>
    </xf>
    <xf numFmtId="165" fontId="74" fillId="24" borderId="10" xfId="125" applyFont="1" applyFill="1" applyBorder="1" applyAlignment="1">
      <alignment/>
    </xf>
    <xf numFmtId="1" fontId="70" fillId="24" borderId="0" xfId="0" applyNumberFormat="1" applyFont="1" applyFill="1" applyAlignment="1">
      <alignment horizontal="left" wrapText="1"/>
    </xf>
    <xf numFmtId="0" fontId="11" fillId="25" borderId="13" xfId="0" applyFont="1" applyFill="1" applyBorder="1" applyAlignment="1" applyProtection="1">
      <alignment horizontal="left" wrapText="1"/>
      <protection locked="0"/>
    </xf>
    <xf numFmtId="0" fontId="0" fillId="0" borderId="14" xfId="0" applyBorder="1" applyAlignment="1">
      <alignment horizontal="left" wrapText="1"/>
    </xf>
    <xf numFmtId="0" fontId="0" fillId="0" borderId="15" xfId="0" applyBorder="1" applyAlignment="1">
      <alignment horizontal="left" wrapText="1"/>
    </xf>
    <xf numFmtId="0" fontId="10" fillId="33" borderId="13" xfId="0" applyFont="1" applyFill="1" applyBorder="1" applyAlignment="1" applyProtection="1">
      <alignment wrapText="1"/>
      <protection locked="0"/>
    </xf>
    <xf numFmtId="0" fontId="10" fillId="33" borderId="13" xfId="0" applyFont="1" applyFill="1" applyBorder="1" applyAlignment="1" applyProtection="1">
      <alignment horizontal="center" wrapText="1"/>
      <protection hidden="1" locked="0"/>
    </xf>
    <xf numFmtId="0" fontId="72" fillId="24" borderId="0" xfId="112" applyFont="1" applyFill="1" applyAlignment="1">
      <alignment horizontal="left" wrapText="1"/>
    </xf>
    <xf numFmtId="0" fontId="0" fillId="24" borderId="0" xfId="0" applyFill="1" applyAlignment="1">
      <alignment/>
    </xf>
    <xf numFmtId="164" fontId="10" fillId="26" borderId="13" xfId="117" applyNumberFormat="1" applyFont="1" applyFill="1" applyBorder="1" applyAlignment="1" applyProtection="1">
      <alignment horizontal="center" wrapText="1"/>
      <protection locked="0"/>
    </xf>
    <xf numFmtId="165" fontId="74" fillId="0" borderId="11" xfId="125" applyFont="1" applyFill="1" applyBorder="1" applyAlignment="1">
      <alignment wrapText="1"/>
    </xf>
    <xf numFmtId="167" fontId="74" fillId="0" borderId="11" xfId="125" applyNumberFormat="1" applyFont="1" applyFill="1" applyBorder="1" applyAlignment="1">
      <alignment horizontal="center"/>
    </xf>
    <xf numFmtId="165" fontId="74" fillId="0" borderId="10" xfId="125" applyFont="1" applyFill="1" applyBorder="1" applyAlignment="1">
      <alignment/>
    </xf>
    <xf numFmtId="1" fontId="70" fillId="0" borderId="0" xfId="0" applyNumberFormat="1" applyFont="1" applyFill="1" applyAlignment="1">
      <alignment horizontal="left" wrapText="1"/>
    </xf>
    <xf numFmtId="0" fontId="0" fillId="28" borderId="0" xfId="0" applyFill="1" applyAlignment="1">
      <alignment/>
    </xf>
    <xf numFmtId="0" fontId="70" fillId="28" borderId="0" xfId="122" applyFont="1" applyFill="1" applyAlignment="1" applyProtection="1">
      <alignment horizontal="left"/>
      <protection locked="0"/>
    </xf>
    <xf numFmtId="0" fontId="74" fillId="28" borderId="11" xfId="102" applyFont="1" applyFill="1" applyBorder="1" applyAlignment="1">
      <alignment horizontal="center"/>
    </xf>
    <xf numFmtId="0" fontId="72" fillId="28" borderId="0" xfId="122" applyFont="1" applyFill="1" applyAlignment="1" applyProtection="1">
      <alignment/>
      <protection locked="0"/>
    </xf>
  </cellXfs>
  <cellStyles count="12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f1" xfId="67"/>
    <cellStyle name="cf2" xfId="68"/>
    <cellStyle name="Check Cell" xfId="69"/>
    <cellStyle name="Check Cell 2" xfId="70"/>
    <cellStyle name="Comma" xfId="71"/>
    <cellStyle name="Comma [0]" xfId="72"/>
    <cellStyle name="Comma 2" xfId="73"/>
    <cellStyle name="Comma 3" xfId="74"/>
    <cellStyle name="Currency" xfId="75"/>
    <cellStyle name="Currency [0]" xfId="76"/>
    <cellStyle name="Currency 2" xfId="77"/>
    <cellStyle name="Currency 3" xfId="78"/>
    <cellStyle name="Currency 3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Hyperlink 2" xfId="94"/>
    <cellStyle name="Input" xfId="95"/>
    <cellStyle name="Input 2" xfId="96"/>
    <cellStyle name="Linked Cell" xfId="97"/>
    <cellStyle name="Linked Cell 2" xfId="98"/>
    <cellStyle name="Neutral" xfId="99"/>
    <cellStyle name="Neutral 2" xfId="100"/>
    <cellStyle name="Normal 2" xfId="101"/>
    <cellStyle name="Normal 2 2" xfId="102"/>
    <cellStyle name="Normal 2 2 2" xfId="103"/>
    <cellStyle name="Normal 2 3" xfId="104"/>
    <cellStyle name="Normal 3" xfId="105"/>
    <cellStyle name="Normal 3 2" xfId="106"/>
    <cellStyle name="Normal 4" xfId="107"/>
    <cellStyle name="Normal 4 2" xfId="108"/>
    <cellStyle name="Normal 5" xfId="109"/>
    <cellStyle name="Normal 6" xfId="110"/>
    <cellStyle name="Normal_Addition1 2" xfId="111"/>
    <cellStyle name="Normal_AnnexA_tablesv5" xfId="112"/>
    <cellStyle name="Normal_AnnexA_tablesv5 2" xfId="113"/>
    <cellStyle name="Normal_final2000bulletin" xfId="114"/>
    <cellStyle name="Normal_final2000bulletin 2" xfId="115"/>
    <cellStyle name="Normal_sfr32-2009v2 2" xfId="116"/>
    <cellStyle name="Normal_tab1_tab10" xfId="117"/>
    <cellStyle name="Normal_tab1_tab10 2" xfId="118"/>
    <cellStyle name="Normal_tab3 2" xfId="119"/>
    <cellStyle name="Normal_table" xfId="120"/>
    <cellStyle name="Normal_table 2" xfId="121"/>
    <cellStyle name="Normal_Table02a_jv" xfId="122"/>
    <cellStyle name="Normal_table1_MN" xfId="123"/>
    <cellStyle name="Normal_Table2a&amp;b 2" xfId="124"/>
    <cellStyle name="Normal_TABLE4F" xfId="125"/>
    <cellStyle name="Note" xfId="126"/>
    <cellStyle name="Note 2" xfId="127"/>
    <cellStyle name="Output" xfId="128"/>
    <cellStyle name="Output 2" xfId="129"/>
    <cellStyle name="Percent" xfId="130"/>
    <cellStyle name="Percent 2" xfId="131"/>
    <cellStyle name="Percent 3" xfId="132"/>
    <cellStyle name="Title" xfId="133"/>
    <cellStyle name="Title 2" xfId="134"/>
    <cellStyle name="Total" xfId="135"/>
    <cellStyle name="Total 2" xfId="136"/>
    <cellStyle name="Warning Text" xfId="137"/>
    <cellStyle name="Warning Text 2" xfId="138"/>
  </cellStyles>
  <dxfs count="227">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64"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219153/sfr33-2012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219154/sfr33-2012p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Table_12"/>
      <sheetName val="Table_13"/>
      <sheetName val="Table_14"/>
      <sheetName val="Table_15"/>
      <sheetName val="Table_16"/>
      <sheetName val="Table_17"/>
      <sheetName val="Table_18"/>
      <sheetName val="Table_19"/>
      <sheetName val="Table_20"/>
      <sheetName val="Table_21"/>
      <sheetName val="Table22_2008"/>
      <sheetName val="Table22_2009"/>
      <sheetName val="Table22_2010"/>
      <sheetName val="Table22_2011"/>
      <sheetName val="Table22_2012"/>
      <sheetName val="Table_22"/>
      <sheetName val="Table23_2008"/>
      <sheetName val="Table23_2009"/>
      <sheetName val="Table23_2010"/>
      <sheetName val="Table23_2011"/>
      <sheetName val="Table23_2012"/>
      <sheetName val="Table_23"/>
      <sheetName val="Table24_2010"/>
      <sheetName val="Table24_2011"/>
      <sheetName val="Table24_2012"/>
      <sheetName val="Table_24"/>
      <sheetName val="Table25_2008"/>
      <sheetName val="Table25_2009"/>
      <sheetName val="Table25_2010"/>
      <sheetName val="Table25_2011"/>
      <sheetName val="Table25_2012"/>
      <sheetName val="Table_25"/>
      <sheetName val="Number_of_schools_per_LA"/>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Number of schools per LA"/>
    </sheetNames>
    <sheetDataSet>
      <sheetData sheetId="33">
        <row r="3">
          <cell r="A3" t="str">
            <v>North East</v>
          </cell>
          <cell r="B3">
            <v>797</v>
          </cell>
          <cell r="C3">
            <v>452</v>
          </cell>
        </row>
        <row r="4">
          <cell r="A4" t="str">
            <v>Darlington</v>
          </cell>
          <cell r="B4">
            <v>28</v>
          </cell>
          <cell r="C4">
            <v>14</v>
          </cell>
        </row>
        <row r="5">
          <cell r="A5" t="str">
            <v>County Durham</v>
          </cell>
          <cell r="B5">
            <v>211</v>
          </cell>
          <cell r="C5">
            <v>163</v>
          </cell>
        </row>
        <row r="6">
          <cell r="A6" t="str">
            <v>Gateshead</v>
          </cell>
          <cell r="B6">
            <v>70</v>
          </cell>
          <cell r="C6">
            <v>40</v>
          </cell>
        </row>
        <row r="7">
          <cell r="A7" t="str">
            <v>Hartlepool</v>
          </cell>
          <cell r="B7">
            <v>31</v>
          </cell>
          <cell r="C7">
            <v>0</v>
          </cell>
        </row>
        <row r="8">
          <cell r="A8" t="str">
            <v>Middlesbrough</v>
          </cell>
          <cell r="B8">
            <v>45</v>
          </cell>
          <cell r="C8">
            <v>11</v>
          </cell>
        </row>
        <row r="9">
          <cell r="A9" t="str">
            <v>Newcastle upon Tyne</v>
          </cell>
          <cell r="B9">
            <v>69</v>
          </cell>
          <cell r="C9">
            <v>32</v>
          </cell>
        </row>
        <row r="10">
          <cell r="A10" t="str">
            <v>North Tyneside</v>
          </cell>
          <cell r="B10">
            <v>56</v>
          </cell>
          <cell r="C10">
            <v>9</v>
          </cell>
        </row>
        <row r="11">
          <cell r="A11" t="str">
            <v>Northumberland</v>
          </cell>
          <cell r="B11">
            <v>52</v>
          </cell>
          <cell r="C11">
            <v>49</v>
          </cell>
        </row>
        <row r="12">
          <cell r="A12" t="str">
            <v>Redcar and Cleveland</v>
          </cell>
          <cell r="B12">
            <v>47</v>
          </cell>
          <cell r="C12">
            <v>12</v>
          </cell>
        </row>
        <row r="13">
          <cell r="A13" t="str">
            <v>South Tyneside</v>
          </cell>
          <cell r="B13">
            <v>48</v>
          </cell>
          <cell r="C13">
            <v>38</v>
          </cell>
        </row>
        <row r="14">
          <cell r="A14" t="str">
            <v>Stockton-on-Tees</v>
          </cell>
          <cell r="B14">
            <v>61</v>
          </cell>
          <cell r="C14">
            <v>35</v>
          </cell>
        </row>
        <row r="15">
          <cell r="A15" t="str">
            <v>Sunderland</v>
          </cell>
          <cell r="B15">
            <v>79</v>
          </cell>
          <cell r="C15">
            <v>49</v>
          </cell>
        </row>
        <row r="16">
          <cell r="A16">
            <v>0</v>
          </cell>
          <cell r="B16">
            <v>0</v>
          </cell>
          <cell r="C16">
            <v>0</v>
          </cell>
        </row>
        <row r="17">
          <cell r="A17" t="str">
            <v>North West</v>
          </cell>
          <cell r="B17">
            <v>2475</v>
          </cell>
          <cell r="C17">
            <v>1715</v>
          </cell>
        </row>
        <row r="18">
          <cell r="A18" t="str">
            <v>Blackburn with Darwen</v>
          </cell>
          <cell r="B18">
            <v>51</v>
          </cell>
          <cell r="C18">
            <v>27</v>
          </cell>
        </row>
        <row r="19">
          <cell r="A19" t="str">
            <v>Blackpool</v>
          </cell>
          <cell r="B19">
            <v>32</v>
          </cell>
          <cell r="C19">
            <v>16</v>
          </cell>
        </row>
        <row r="20">
          <cell r="A20" t="str">
            <v>Bolton</v>
          </cell>
          <cell r="B20">
            <v>97</v>
          </cell>
          <cell r="C20">
            <v>86</v>
          </cell>
        </row>
        <row r="21">
          <cell r="A21" t="str">
            <v>Bury</v>
          </cell>
          <cell r="B21">
            <v>64</v>
          </cell>
          <cell r="C21">
            <v>50</v>
          </cell>
        </row>
        <row r="22">
          <cell r="A22" t="str">
            <v>Cheshire East</v>
          </cell>
          <cell r="B22">
            <v>126</v>
          </cell>
          <cell r="C22">
            <v>92</v>
          </cell>
        </row>
        <row r="23">
          <cell r="A23" t="str">
            <v>Cheshire West and Chester</v>
          </cell>
          <cell r="B23">
            <v>134</v>
          </cell>
          <cell r="C23">
            <v>103</v>
          </cell>
        </row>
        <row r="24">
          <cell r="A24" t="str">
            <v>Cumbria</v>
          </cell>
          <cell r="B24">
            <v>250</v>
          </cell>
          <cell r="C24">
            <v>167</v>
          </cell>
        </row>
        <row r="25">
          <cell r="A25" t="str">
            <v>Halton</v>
          </cell>
          <cell r="B25">
            <v>52</v>
          </cell>
          <cell r="C25">
            <v>52</v>
          </cell>
        </row>
        <row r="26">
          <cell r="A26" t="str">
            <v>Knowsley</v>
          </cell>
          <cell r="B26">
            <v>55</v>
          </cell>
          <cell r="C26">
            <v>55</v>
          </cell>
        </row>
        <row r="27">
          <cell r="A27" t="str">
            <v>Lancashire</v>
          </cell>
          <cell r="B27">
            <v>498</v>
          </cell>
          <cell r="C27">
            <v>298</v>
          </cell>
        </row>
        <row r="28">
          <cell r="A28" t="str">
            <v>Liverpool</v>
          </cell>
          <cell r="B28">
            <v>118</v>
          </cell>
          <cell r="C28">
            <v>83</v>
          </cell>
        </row>
        <row r="29">
          <cell r="A29" t="str">
            <v>Manchester</v>
          </cell>
          <cell r="B29">
            <v>136</v>
          </cell>
          <cell r="C29">
            <v>72</v>
          </cell>
        </row>
        <row r="30">
          <cell r="A30" t="str">
            <v>Oldham</v>
          </cell>
          <cell r="B30">
            <v>86</v>
          </cell>
          <cell r="C30">
            <v>43</v>
          </cell>
        </row>
        <row r="31">
          <cell r="A31" t="str">
            <v>Rochdale</v>
          </cell>
          <cell r="B31">
            <v>72</v>
          </cell>
          <cell r="C31">
            <v>58</v>
          </cell>
        </row>
        <row r="32">
          <cell r="A32" t="str">
            <v>Salford</v>
          </cell>
          <cell r="B32">
            <v>80</v>
          </cell>
          <cell r="C32">
            <v>45</v>
          </cell>
        </row>
        <row r="33">
          <cell r="A33" t="str">
            <v>Sefton</v>
          </cell>
          <cell r="B33">
            <v>76</v>
          </cell>
          <cell r="C33">
            <v>14</v>
          </cell>
        </row>
        <row r="34">
          <cell r="A34" t="str">
            <v>St. Helens</v>
          </cell>
          <cell r="B34">
            <v>56</v>
          </cell>
          <cell r="C34">
            <v>56</v>
          </cell>
        </row>
        <row r="35">
          <cell r="A35" t="str">
            <v>Stockport</v>
          </cell>
          <cell r="B35">
            <v>84</v>
          </cell>
          <cell r="C35">
            <v>61</v>
          </cell>
        </row>
        <row r="36">
          <cell r="A36" t="str">
            <v>Tameside</v>
          </cell>
          <cell r="B36">
            <v>76</v>
          </cell>
          <cell r="C36">
            <v>63</v>
          </cell>
        </row>
        <row r="37">
          <cell r="A37" t="str">
            <v>Trafford</v>
          </cell>
          <cell r="B37">
            <v>63</v>
          </cell>
          <cell r="C37">
            <v>56</v>
          </cell>
        </row>
        <row r="38">
          <cell r="A38" t="str">
            <v>Warrington</v>
          </cell>
          <cell r="B38">
            <v>70</v>
          </cell>
          <cell r="C38">
            <v>63</v>
          </cell>
        </row>
        <row r="39">
          <cell r="A39" t="str">
            <v>Wigan</v>
          </cell>
          <cell r="B39">
            <v>106</v>
          </cell>
          <cell r="C39">
            <v>62</v>
          </cell>
        </row>
        <row r="40">
          <cell r="A40" t="str">
            <v>Wirral</v>
          </cell>
          <cell r="B40">
            <v>93</v>
          </cell>
          <cell r="C40">
            <v>93</v>
          </cell>
        </row>
        <row r="41">
          <cell r="A41">
            <v>0</v>
          </cell>
          <cell r="B41">
            <v>0</v>
          </cell>
          <cell r="C41">
            <v>0</v>
          </cell>
        </row>
        <row r="42">
          <cell r="A42" t="str">
            <v>Yorkshire and the Humber</v>
          </cell>
          <cell r="B42">
            <v>1729</v>
          </cell>
          <cell r="C42">
            <v>1085</v>
          </cell>
        </row>
        <row r="43">
          <cell r="A43" t="str">
            <v>Barnsley</v>
          </cell>
          <cell r="B43">
            <v>81</v>
          </cell>
          <cell r="C43">
            <v>42</v>
          </cell>
        </row>
        <row r="44">
          <cell r="A44" t="str">
            <v>Bradford4</v>
          </cell>
          <cell r="B44">
            <v>163</v>
          </cell>
          <cell r="C44">
            <v>79</v>
          </cell>
        </row>
        <row r="45">
          <cell r="A45" t="str">
            <v>Calderdale</v>
          </cell>
          <cell r="B45">
            <v>81</v>
          </cell>
          <cell r="C45">
            <v>25</v>
          </cell>
        </row>
        <row r="46">
          <cell r="A46" t="str">
            <v>Doncaster</v>
          </cell>
          <cell r="B46">
            <v>95</v>
          </cell>
          <cell r="C46">
            <v>76</v>
          </cell>
        </row>
        <row r="47">
          <cell r="A47" t="str">
            <v>East Riding of Yorkshire</v>
          </cell>
          <cell r="B47">
            <v>121</v>
          </cell>
          <cell r="C47">
            <v>72</v>
          </cell>
        </row>
        <row r="48">
          <cell r="A48" t="str">
            <v>Kingston Upon Hull, City of</v>
          </cell>
          <cell r="B48">
            <v>77</v>
          </cell>
          <cell r="C48">
            <v>51</v>
          </cell>
        </row>
        <row r="49">
          <cell r="A49" t="str">
            <v>Kirklees</v>
          </cell>
          <cell r="B49">
            <v>113</v>
          </cell>
          <cell r="C49">
            <v>60</v>
          </cell>
        </row>
        <row r="50">
          <cell r="A50" t="str">
            <v>Leeds</v>
          </cell>
          <cell r="B50">
            <v>219</v>
          </cell>
          <cell r="C50">
            <v>125</v>
          </cell>
        </row>
        <row r="51">
          <cell r="A51" t="str">
            <v>North East Lincolnshire</v>
          </cell>
          <cell r="B51">
            <v>46</v>
          </cell>
          <cell r="C51">
            <v>26</v>
          </cell>
        </row>
        <row r="52">
          <cell r="A52" t="str">
            <v>North Lincolnshire</v>
          </cell>
          <cell r="B52">
            <v>57</v>
          </cell>
          <cell r="C52">
            <v>40</v>
          </cell>
        </row>
        <row r="53">
          <cell r="A53" t="str">
            <v>North Yorkshire</v>
          </cell>
          <cell r="B53">
            <v>309</v>
          </cell>
          <cell r="C53">
            <v>221</v>
          </cell>
        </row>
        <row r="54">
          <cell r="A54" t="str">
            <v>Rotherham</v>
          </cell>
          <cell r="B54">
            <v>90</v>
          </cell>
          <cell r="C54">
            <v>87</v>
          </cell>
        </row>
        <row r="55">
          <cell r="A55" t="str">
            <v>Sheffield</v>
          </cell>
          <cell r="B55">
            <v>121</v>
          </cell>
          <cell r="C55">
            <v>95</v>
          </cell>
        </row>
        <row r="56">
          <cell r="A56" t="str">
            <v>Wakefield</v>
          </cell>
          <cell r="B56">
            <v>105</v>
          </cell>
          <cell r="C56">
            <v>41</v>
          </cell>
        </row>
        <row r="57">
          <cell r="A57" t="str">
            <v>York</v>
          </cell>
          <cell r="B57">
            <v>51</v>
          </cell>
          <cell r="C57">
            <v>45</v>
          </cell>
        </row>
        <row r="58">
          <cell r="A58">
            <v>0</v>
          </cell>
          <cell r="B58">
            <v>0</v>
          </cell>
          <cell r="C58">
            <v>0</v>
          </cell>
        </row>
        <row r="59">
          <cell r="A59" t="str">
            <v>East Midlands</v>
          </cell>
          <cell r="B59">
            <v>1492</v>
          </cell>
          <cell r="C59">
            <v>1199</v>
          </cell>
        </row>
        <row r="60">
          <cell r="A60" t="str">
            <v>Derby</v>
          </cell>
          <cell r="B60">
            <v>58</v>
          </cell>
          <cell r="C60">
            <v>36</v>
          </cell>
        </row>
        <row r="61">
          <cell r="A61" t="str">
            <v>Derbyshire</v>
          </cell>
          <cell r="B61">
            <v>296</v>
          </cell>
          <cell r="C61">
            <v>247</v>
          </cell>
        </row>
        <row r="62">
          <cell r="A62" t="str">
            <v>Leicester</v>
          </cell>
          <cell r="B62">
            <v>76</v>
          </cell>
          <cell r="C62">
            <v>58</v>
          </cell>
        </row>
        <row r="63">
          <cell r="A63" t="str">
            <v>Leicestershire</v>
          </cell>
          <cell r="B63">
            <v>198</v>
          </cell>
          <cell r="C63">
            <v>164</v>
          </cell>
        </row>
        <row r="64">
          <cell r="A64" t="str">
            <v>Lincolnshire</v>
          </cell>
          <cell r="B64">
            <v>278</v>
          </cell>
          <cell r="C64">
            <v>255</v>
          </cell>
        </row>
        <row r="65">
          <cell r="A65" t="str">
            <v>Northamptonshire</v>
          </cell>
          <cell r="B65">
            <v>233</v>
          </cell>
          <cell r="C65">
            <v>181</v>
          </cell>
        </row>
        <row r="66">
          <cell r="A66" t="str">
            <v>Nottingham</v>
          </cell>
          <cell r="B66">
            <v>77</v>
          </cell>
          <cell r="C66">
            <v>55</v>
          </cell>
        </row>
        <row r="67">
          <cell r="A67" t="str">
            <v>Nottinghamshire</v>
          </cell>
          <cell r="B67">
            <v>259</v>
          </cell>
          <cell r="C67">
            <v>201</v>
          </cell>
        </row>
        <row r="68">
          <cell r="A68" t="str">
            <v>Rutland</v>
          </cell>
          <cell r="B68">
            <v>17</v>
          </cell>
          <cell r="C68">
            <v>2</v>
          </cell>
        </row>
        <row r="69">
          <cell r="A69">
            <v>0</v>
          </cell>
          <cell r="B69">
            <v>0</v>
          </cell>
          <cell r="C69">
            <v>0</v>
          </cell>
        </row>
        <row r="70">
          <cell r="A70" t="str">
            <v>West Midlands</v>
          </cell>
          <cell r="B70">
            <v>1654</v>
          </cell>
          <cell r="C70">
            <v>1193</v>
          </cell>
        </row>
        <row r="71">
          <cell r="A71" t="str">
            <v>Birmingham</v>
          </cell>
          <cell r="B71">
            <v>294</v>
          </cell>
          <cell r="C71">
            <v>142</v>
          </cell>
        </row>
        <row r="72">
          <cell r="A72" t="str">
            <v>Coventry</v>
          </cell>
          <cell r="B72">
            <v>88</v>
          </cell>
          <cell r="C72">
            <v>77</v>
          </cell>
        </row>
        <row r="73">
          <cell r="A73" t="str">
            <v>Dudley</v>
          </cell>
          <cell r="B73">
            <v>83</v>
          </cell>
          <cell r="C73">
            <v>32</v>
          </cell>
        </row>
        <row r="74">
          <cell r="A74" t="str">
            <v>Herefordshire, County of</v>
          </cell>
          <cell r="B74">
            <v>84</v>
          </cell>
          <cell r="C74">
            <v>76</v>
          </cell>
        </row>
        <row r="75">
          <cell r="A75" t="str">
            <v>Sandwell</v>
          </cell>
          <cell r="B75">
            <v>87</v>
          </cell>
          <cell r="C75">
            <v>51</v>
          </cell>
        </row>
        <row r="76">
          <cell r="A76" t="str">
            <v>Shropshire</v>
          </cell>
          <cell r="B76">
            <v>127</v>
          </cell>
          <cell r="C76">
            <v>118</v>
          </cell>
        </row>
        <row r="77">
          <cell r="A77" t="str">
            <v>Solihull</v>
          </cell>
          <cell r="B77">
            <v>56</v>
          </cell>
          <cell r="C77">
            <v>52</v>
          </cell>
        </row>
        <row r="78">
          <cell r="A78" t="str">
            <v>Staffordshire</v>
          </cell>
          <cell r="B78">
            <v>255</v>
          </cell>
          <cell r="C78">
            <v>204</v>
          </cell>
        </row>
        <row r="79">
          <cell r="A79" t="str">
            <v>Stoke-on-Trent</v>
          </cell>
          <cell r="B79">
            <v>71</v>
          </cell>
          <cell r="C79">
            <v>21</v>
          </cell>
        </row>
        <row r="80">
          <cell r="A80" t="str">
            <v>Telford and Wrekin</v>
          </cell>
          <cell r="B80">
            <v>51</v>
          </cell>
          <cell r="C80">
            <v>28</v>
          </cell>
        </row>
        <row r="81">
          <cell r="A81" t="str">
            <v>Walsall4</v>
          </cell>
          <cell r="B81">
            <v>82</v>
          </cell>
          <cell r="C81">
            <v>62</v>
          </cell>
        </row>
        <row r="82">
          <cell r="A82" t="str">
            <v>Warwickshire</v>
          </cell>
          <cell r="B82">
            <v>171</v>
          </cell>
          <cell r="C82">
            <v>154</v>
          </cell>
        </row>
        <row r="83">
          <cell r="A83" t="str">
            <v>Wolverhampton</v>
          </cell>
          <cell r="B83">
            <v>75</v>
          </cell>
          <cell r="C83">
            <v>52</v>
          </cell>
        </row>
        <row r="84">
          <cell r="A84" t="str">
            <v>Worcestershire</v>
          </cell>
          <cell r="B84">
            <v>130</v>
          </cell>
          <cell r="C84">
            <v>124</v>
          </cell>
        </row>
        <row r="85">
          <cell r="A85">
            <v>0</v>
          </cell>
          <cell r="B85">
            <v>0</v>
          </cell>
          <cell r="C85">
            <v>0</v>
          </cell>
        </row>
        <row r="86">
          <cell r="A86" t="str">
            <v>East of England</v>
          </cell>
          <cell r="B86">
            <v>1636</v>
          </cell>
          <cell r="C86">
            <v>1393</v>
          </cell>
        </row>
        <row r="87">
          <cell r="A87" t="str">
            <v>Bedford</v>
          </cell>
          <cell r="B87">
            <v>19</v>
          </cell>
          <cell r="C87">
            <v>18</v>
          </cell>
        </row>
        <row r="88">
          <cell r="A88" t="str">
            <v>Central Bedfordshire</v>
          </cell>
          <cell r="B88">
            <v>30</v>
          </cell>
          <cell r="C88">
            <v>29</v>
          </cell>
        </row>
        <row r="89">
          <cell r="A89" t="str">
            <v>Cambridgeshire</v>
          </cell>
          <cell r="B89">
            <v>191</v>
          </cell>
          <cell r="C89">
            <v>181</v>
          </cell>
        </row>
        <row r="90">
          <cell r="A90" t="str">
            <v>Essex</v>
          </cell>
          <cell r="B90">
            <v>412</v>
          </cell>
          <cell r="C90">
            <v>363</v>
          </cell>
        </row>
        <row r="91">
          <cell r="A91" t="str">
            <v>Hertfordshire</v>
          </cell>
          <cell r="B91">
            <v>361</v>
          </cell>
          <cell r="C91">
            <v>283</v>
          </cell>
        </row>
        <row r="92">
          <cell r="A92" t="str">
            <v>Luton</v>
          </cell>
          <cell r="B92">
            <v>39</v>
          </cell>
          <cell r="C92">
            <v>34</v>
          </cell>
        </row>
        <row r="93">
          <cell r="A93" t="str">
            <v>Norfolk</v>
          </cell>
          <cell r="B93">
            <v>299</v>
          </cell>
          <cell r="C93">
            <v>226</v>
          </cell>
        </row>
        <row r="94">
          <cell r="A94" t="str">
            <v>Peterborough</v>
          </cell>
          <cell r="B94">
            <v>55</v>
          </cell>
          <cell r="C94">
            <v>52</v>
          </cell>
        </row>
        <row r="95">
          <cell r="A95" t="str">
            <v>Southend-on-Sea</v>
          </cell>
          <cell r="B95">
            <v>30</v>
          </cell>
          <cell r="C95">
            <v>17</v>
          </cell>
        </row>
        <row r="96">
          <cell r="A96" t="str">
            <v>Suffolk</v>
          </cell>
          <cell r="B96">
            <v>161</v>
          </cell>
          <cell r="C96">
            <v>151</v>
          </cell>
        </row>
        <row r="97">
          <cell r="A97" t="str">
            <v>Thurrock</v>
          </cell>
          <cell r="B97">
            <v>39</v>
          </cell>
          <cell r="C97">
            <v>39</v>
          </cell>
        </row>
        <row r="98">
          <cell r="A98">
            <v>0</v>
          </cell>
          <cell r="B98">
            <v>0</v>
          </cell>
          <cell r="C98">
            <v>0</v>
          </cell>
        </row>
        <row r="99">
          <cell r="A99" t="str">
            <v>London</v>
          </cell>
          <cell r="B99">
            <v>1703</v>
          </cell>
          <cell r="C99">
            <v>1209</v>
          </cell>
        </row>
        <row r="100">
          <cell r="A100">
            <v>0</v>
          </cell>
          <cell r="B100">
            <v>0</v>
          </cell>
          <cell r="C100">
            <v>0</v>
          </cell>
        </row>
        <row r="101">
          <cell r="A101" t="str">
            <v>Inner London</v>
          </cell>
          <cell r="B101">
            <v>700</v>
          </cell>
          <cell r="C101">
            <v>511</v>
          </cell>
        </row>
        <row r="102">
          <cell r="A102" t="str">
            <v>Camden</v>
          </cell>
          <cell r="B102">
            <v>41</v>
          </cell>
          <cell r="C102">
            <v>36</v>
          </cell>
        </row>
        <row r="103">
          <cell r="A103" t="str">
            <v>Hackney</v>
          </cell>
          <cell r="B103">
            <v>55</v>
          </cell>
          <cell r="C103">
            <v>48</v>
          </cell>
        </row>
        <row r="104">
          <cell r="A104" t="str">
            <v>Hammersmith and Fulham</v>
          </cell>
          <cell r="B104">
            <v>37</v>
          </cell>
          <cell r="C104">
            <v>26</v>
          </cell>
        </row>
        <row r="105">
          <cell r="A105" t="str">
            <v>Haringey</v>
          </cell>
          <cell r="B105">
            <v>57</v>
          </cell>
          <cell r="C105">
            <v>20</v>
          </cell>
        </row>
        <row r="106">
          <cell r="A106" t="str">
            <v>Islington</v>
          </cell>
          <cell r="B106">
            <v>48</v>
          </cell>
          <cell r="C106">
            <v>48</v>
          </cell>
        </row>
        <row r="107">
          <cell r="A107" t="str">
            <v>Kensington and Chelsea</v>
          </cell>
          <cell r="B107">
            <v>27</v>
          </cell>
          <cell r="C107">
            <v>11</v>
          </cell>
        </row>
        <row r="108">
          <cell r="A108" t="str">
            <v>Lambeth</v>
          </cell>
          <cell r="B108">
            <v>62</v>
          </cell>
          <cell r="C108">
            <v>47</v>
          </cell>
        </row>
        <row r="109">
          <cell r="A109" t="str">
            <v>Lewisham</v>
          </cell>
          <cell r="B109">
            <v>69</v>
          </cell>
          <cell r="C109">
            <v>45</v>
          </cell>
        </row>
        <row r="110">
          <cell r="A110" t="str">
            <v>City of London</v>
          </cell>
          <cell r="B110">
            <v>1</v>
          </cell>
          <cell r="C110">
            <v>0</v>
          </cell>
        </row>
        <row r="111">
          <cell r="A111" t="str">
            <v>Newham</v>
          </cell>
          <cell r="B111">
            <v>64</v>
          </cell>
          <cell r="C111">
            <v>41</v>
          </cell>
        </row>
        <row r="112">
          <cell r="A112" t="str">
            <v>Southwark4</v>
          </cell>
          <cell r="B112">
            <v>72</v>
          </cell>
          <cell r="C112">
            <v>66</v>
          </cell>
        </row>
        <row r="113">
          <cell r="A113" t="str">
            <v>Tower Hamlets</v>
          </cell>
          <cell r="B113">
            <v>68</v>
          </cell>
          <cell r="C113">
            <v>33</v>
          </cell>
        </row>
        <row r="114">
          <cell r="A114" t="str">
            <v>Wandsworth</v>
          </cell>
          <cell r="B114">
            <v>60</v>
          </cell>
          <cell r="C114">
            <v>58</v>
          </cell>
        </row>
        <row r="115">
          <cell r="A115" t="str">
            <v>Westminster</v>
          </cell>
          <cell r="B115">
            <v>39</v>
          </cell>
          <cell r="C115">
            <v>32</v>
          </cell>
        </row>
        <row r="116">
          <cell r="A116">
            <v>0</v>
          </cell>
          <cell r="B116">
            <v>0</v>
          </cell>
          <cell r="C116">
            <v>0</v>
          </cell>
        </row>
        <row r="117">
          <cell r="A117" t="str">
            <v>Outer London</v>
          </cell>
          <cell r="B117">
            <v>1003</v>
          </cell>
          <cell r="C117">
            <v>698</v>
          </cell>
        </row>
        <row r="118">
          <cell r="A118" t="str">
            <v>Barking and Dagenham</v>
          </cell>
          <cell r="B118">
            <v>36</v>
          </cell>
          <cell r="C118">
            <v>19</v>
          </cell>
        </row>
        <row r="119">
          <cell r="A119" t="str">
            <v>Barnet</v>
          </cell>
          <cell r="B119">
            <v>77</v>
          </cell>
          <cell r="C119">
            <v>43</v>
          </cell>
        </row>
        <row r="120">
          <cell r="A120" t="str">
            <v>Bexley</v>
          </cell>
          <cell r="B120">
            <v>56</v>
          </cell>
          <cell r="C120">
            <v>42</v>
          </cell>
        </row>
        <row r="121">
          <cell r="A121" t="str">
            <v>Brent</v>
          </cell>
          <cell r="B121">
            <v>55</v>
          </cell>
          <cell r="C121">
            <v>53</v>
          </cell>
        </row>
        <row r="122">
          <cell r="A122" t="str">
            <v>Bromley4</v>
          </cell>
          <cell r="B122">
            <v>68</v>
          </cell>
          <cell r="C122">
            <v>61</v>
          </cell>
        </row>
        <row r="123">
          <cell r="A123" t="str">
            <v>Croydon</v>
          </cell>
          <cell r="B123">
            <v>75</v>
          </cell>
          <cell r="C123">
            <v>48</v>
          </cell>
        </row>
        <row r="124">
          <cell r="A124" t="str">
            <v>Ealing</v>
          </cell>
          <cell r="B124">
            <v>65</v>
          </cell>
          <cell r="C124">
            <v>48</v>
          </cell>
        </row>
        <row r="125">
          <cell r="A125" t="str">
            <v>Enfield</v>
          </cell>
          <cell r="B125">
            <v>65</v>
          </cell>
          <cell r="C125">
            <v>45</v>
          </cell>
        </row>
        <row r="126">
          <cell r="A126" t="str">
            <v>Greenwich</v>
          </cell>
          <cell r="B126">
            <v>65</v>
          </cell>
          <cell r="C126">
            <v>30</v>
          </cell>
        </row>
        <row r="127">
          <cell r="A127" t="str">
            <v>Harrow</v>
          </cell>
          <cell r="B127">
            <v>39</v>
          </cell>
          <cell r="C127">
            <v>38</v>
          </cell>
        </row>
        <row r="128">
          <cell r="A128" t="str">
            <v>Havering</v>
          </cell>
          <cell r="B128">
            <v>50</v>
          </cell>
          <cell r="C128">
            <v>28</v>
          </cell>
        </row>
        <row r="129">
          <cell r="A129" t="str">
            <v>Hillingdon</v>
          </cell>
          <cell r="B129">
            <v>55</v>
          </cell>
          <cell r="C129">
            <v>49</v>
          </cell>
        </row>
        <row r="130">
          <cell r="A130" t="str">
            <v>Hounslow</v>
          </cell>
          <cell r="B130">
            <v>48</v>
          </cell>
          <cell r="C130">
            <v>25</v>
          </cell>
        </row>
        <row r="131">
          <cell r="A131" t="str">
            <v>Kingston upon Thames</v>
          </cell>
          <cell r="B131">
            <v>31</v>
          </cell>
          <cell r="C131">
            <v>31</v>
          </cell>
        </row>
        <row r="132">
          <cell r="A132" t="str">
            <v>Merton</v>
          </cell>
          <cell r="B132">
            <v>45</v>
          </cell>
          <cell r="C132">
            <v>36</v>
          </cell>
        </row>
        <row r="133">
          <cell r="A133" t="str">
            <v>Redbridge</v>
          </cell>
          <cell r="B133">
            <v>48</v>
          </cell>
          <cell r="C133">
            <v>18</v>
          </cell>
        </row>
        <row r="134">
          <cell r="A134" t="str">
            <v>Richmond upon Thames</v>
          </cell>
          <cell r="B134">
            <v>36</v>
          </cell>
          <cell r="C134">
            <v>24</v>
          </cell>
        </row>
        <row r="135">
          <cell r="A135" t="str">
            <v>Sutton</v>
          </cell>
          <cell r="B135">
            <v>36</v>
          </cell>
          <cell r="C135">
            <v>34</v>
          </cell>
        </row>
        <row r="136">
          <cell r="A136" t="str">
            <v>Waltham Forest</v>
          </cell>
          <cell r="B136">
            <v>53</v>
          </cell>
          <cell r="C136">
            <v>26</v>
          </cell>
        </row>
        <row r="137">
          <cell r="A137">
            <v>0</v>
          </cell>
          <cell r="B137">
            <v>0</v>
          </cell>
          <cell r="C137">
            <v>0</v>
          </cell>
        </row>
        <row r="138">
          <cell r="A138" t="str">
            <v>South East</v>
          </cell>
          <cell r="B138">
            <v>2171</v>
          </cell>
          <cell r="C138">
            <v>1784</v>
          </cell>
        </row>
        <row r="139">
          <cell r="A139" t="str">
            <v>Bracknell Forest</v>
          </cell>
          <cell r="B139">
            <v>28</v>
          </cell>
          <cell r="C139">
            <v>28</v>
          </cell>
        </row>
        <row r="140">
          <cell r="A140" t="str">
            <v>Brighton and Hove</v>
          </cell>
          <cell r="B140">
            <v>49</v>
          </cell>
          <cell r="C140">
            <v>17</v>
          </cell>
        </row>
        <row r="141">
          <cell r="A141" t="str">
            <v>Buckinghamshire</v>
          </cell>
          <cell r="B141">
            <v>135</v>
          </cell>
          <cell r="C141">
            <v>112</v>
          </cell>
        </row>
        <row r="142">
          <cell r="A142" t="str">
            <v>East Sussex</v>
          </cell>
          <cell r="B142">
            <v>149</v>
          </cell>
          <cell r="C142">
            <v>107</v>
          </cell>
        </row>
        <row r="143">
          <cell r="A143" t="str">
            <v>Hampshire</v>
          </cell>
          <cell r="B143">
            <v>321</v>
          </cell>
          <cell r="C143">
            <v>286</v>
          </cell>
        </row>
        <row r="144">
          <cell r="A144" t="str">
            <v>Isle of Wight</v>
          </cell>
          <cell r="B144">
            <v>15</v>
          </cell>
          <cell r="C144">
            <v>15</v>
          </cell>
        </row>
        <row r="145">
          <cell r="A145" t="str">
            <v>Kent</v>
          </cell>
          <cell r="B145">
            <v>433</v>
          </cell>
          <cell r="C145">
            <v>409</v>
          </cell>
        </row>
        <row r="146">
          <cell r="A146" t="str">
            <v>Medway</v>
          </cell>
          <cell r="B146">
            <v>65</v>
          </cell>
          <cell r="C146">
            <v>63</v>
          </cell>
        </row>
        <row r="147">
          <cell r="A147" t="str">
            <v>Milton Keynes</v>
          </cell>
          <cell r="B147">
            <v>61</v>
          </cell>
          <cell r="C147">
            <v>42</v>
          </cell>
        </row>
        <row r="148">
          <cell r="A148" t="str">
            <v>Oxfordshire</v>
          </cell>
          <cell r="B148">
            <v>238</v>
          </cell>
          <cell r="C148">
            <v>193</v>
          </cell>
        </row>
        <row r="149">
          <cell r="A149" t="str">
            <v>Portsmouth</v>
          </cell>
          <cell r="B149">
            <v>34</v>
          </cell>
          <cell r="C149">
            <v>24</v>
          </cell>
        </row>
        <row r="150">
          <cell r="A150" t="str">
            <v>Reading</v>
          </cell>
          <cell r="B150">
            <v>36</v>
          </cell>
          <cell r="C150">
            <v>29</v>
          </cell>
        </row>
        <row r="151">
          <cell r="A151" t="str">
            <v>Slough</v>
          </cell>
          <cell r="B151">
            <v>26</v>
          </cell>
          <cell r="C151">
            <v>24</v>
          </cell>
        </row>
        <row r="152">
          <cell r="A152" t="str">
            <v>Southampton</v>
          </cell>
          <cell r="B152">
            <v>43</v>
          </cell>
          <cell r="C152">
            <v>40</v>
          </cell>
        </row>
        <row r="153">
          <cell r="A153" t="str">
            <v>Surrey</v>
          </cell>
          <cell r="B153">
            <v>209</v>
          </cell>
          <cell r="C153">
            <v>159</v>
          </cell>
        </row>
        <row r="154">
          <cell r="A154" t="str">
            <v>West Berkshire</v>
          </cell>
          <cell r="B154">
            <v>60</v>
          </cell>
          <cell r="C154">
            <v>41</v>
          </cell>
        </row>
        <row r="155">
          <cell r="A155" t="str">
            <v>West Sussex</v>
          </cell>
          <cell r="B155">
            <v>196</v>
          </cell>
          <cell r="C155">
            <v>135</v>
          </cell>
        </row>
        <row r="156">
          <cell r="A156" t="str">
            <v>Windsor and Maidenhead</v>
          </cell>
          <cell r="B156">
            <v>32</v>
          </cell>
          <cell r="C156">
            <v>31</v>
          </cell>
        </row>
        <row r="157">
          <cell r="A157" t="str">
            <v>Wokingham</v>
          </cell>
          <cell r="B157">
            <v>41</v>
          </cell>
          <cell r="C157">
            <v>29</v>
          </cell>
        </row>
        <row r="158">
          <cell r="A158">
            <v>0</v>
          </cell>
          <cell r="B158">
            <v>0</v>
          </cell>
          <cell r="C158">
            <v>0</v>
          </cell>
        </row>
        <row r="159">
          <cell r="A159" t="str">
            <v>South West</v>
          </cell>
          <cell r="B159">
            <v>1754</v>
          </cell>
          <cell r="C159">
            <v>1381</v>
          </cell>
        </row>
        <row r="160">
          <cell r="A160" t="str">
            <v>Bath and North East Somerset</v>
          </cell>
          <cell r="B160">
            <v>57</v>
          </cell>
          <cell r="C160">
            <v>33</v>
          </cell>
        </row>
        <row r="161">
          <cell r="A161" t="str">
            <v>Bournemouth</v>
          </cell>
          <cell r="B161">
            <v>25</v>
          </cell>
          <cell r="C161">
            <v>25</v>
          </cell>
        </row>
        <row r="162">
          <cell r="A162" t="str">
            <v>Bristol, City of</v>
          </cell>
          <cell r="B162">
            <v>101</v>
          </cell>
          <cell r="C162">
            <v>80</v>
          </cell>
        </row>
        <row r="163">
          <cell r="A163" t="str">
            <v>Cornwall</v>
          </cell>
          <cell r="B163">
            <v>230</v>
          </cell>
          <cell r="C163">
            <v>119</v>
          </cell>
        </row>
        <row r="164">
          <cell r="A164" t="str">
            <v>Devon</v>
          </cell>
          <cell r="B164">
            <v>312</v>
          </cell>
          <cell r="C164">
            <v>288</v>
          </cell>
        </row>
        <row r="165">
          <cell r="A165" t="str">
            <v>Dorset</v>
          </cell>
          <cell r="B165">
            <v>96</v>
          </cell>
          <cell r="C165">
            <v>76</v>
          </cell>
        </row>
        <row r="166">
          <cell r="A166" t="str">
            <v>Gloucestershire</v>
          </cell>
          <cell r="B166">
            <v>234</v>
          </cell>
          <cell r="C166">
            <v>189</v>
          </cell>
        </row>
        <row r="167">
          <cell r="A167" t="str">
            <v>Isles of Scilly</v>
          </cell>
          <cell r="B167">
            <v>1</v>
          </cell>
          <cell r="C167">
            <v>1</v>
          </cell>
        </row>
        <row r="168">
          <cell r="A168" t="str">
            <v>North Somerset4</v>
          </cell>
          <cell r="B168">
            <v>57</v>
          </cell>
          <cell r="C168">
            <v>50</v>
          </cell>
        </row>
        <row r="169">
          <cell r="A169" t="str">
            <v>Plymouth</v>
          </cell>
          <cell r="B169">
            <v>70</v>
          </cell>
          <cell r="C169">
            <v>51</v>
          </cell>
        </row>
        <row r="170">
          <cell r="A170" t="str">
            <v>Poole</v>
          </cell>
          <cell r="B170">
            <v>19</v>
          </cell>
          <cell r="C170">
            <v>18</v>
          </cell>
        </row>
        <row r="171">
          <cell r="A171" t="str">
            <v>Somerset</v>
          </cell>
          <cell r="B171">
            <v>180</v>
          </cell>
          <cell r="C171">
            <v>162</v>
          </cell>
        </row>
        <row r="172">
          <cell r="A172" t="str">
            <v>South Gloucestershire</v>
          </cell>
          <cell r="B172">
            <v>88</v>
          </cell>
          <cell r="C172">
            <v>36</v>
          </cell>
        </row>
        <row r="173">
          <cell r="A173" t="str">
            <v>Swindon</v>
          </cell>
          <cell r="B173">
            <v>56</v>
          </cell>
          <cell r="C173">
            <v>54</v>
          </cell>
        </row>
        <row r="174">
          <cell r="A174" t="str">
            <v>Torbay</v>
          </cell>
          <cell r="B174">
            <v>34</v>
          </cell>
          <cell r="C174">
            <v>13</v>
          </cell>
        </row>
        <row r="175">
          <cell r="A175" t="str">
            <v>Wiltshire</v>
          </cell>
          <cell r="B175">
            <v>194</v>
          </cell>
          <cell r="C175">
            <v>186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A1_2008"/>
      <sheetName val="TableA1_2009"/>
      <sheetName val="TableA1_2010"/>
      <sheetName val="TableA1_2011"/>
      <sheetName val="TableA1_2012"/>
      <sheetName val="Table A1"/>
      <sheetName val="TableA2_2008"/>
      <sheetName val="TableA2_2009"/>
      <sheetName val="TableA2_2010"/>
      <sheetName val="TableA2_2011"/>
      <sheetName val="TableA2_2012"/>
      <sheetName val="Table A2"/>
      <sheetName val="TableA3_2008"/>
      <sheetName val="TableA3_2009"/>
      <sheetName val="TableA3_2010"/>
      <sheetName val="TableA3_2011"/>
      <sheetName val="TableA3_2012"/>
      <sheetName val="Table A3"/>
      <sheetName val="TableA4_2008"/>
      <sheetName val="TableA4_2009"/>
      <sheetName val="TableA4_2010"/>
      <sheetName val="TableA4_2011"/>
      <sheetName val="TableA4_2012"/>
      <sheetName val="Table A4"/>
      <sheetName val="Table B1"/>
      <sheetName val="Table B2"/>
      <sheetName val="Table_A1"/>
      <sheetName val="Table_A2"/>
      <sheetName val="Table_A3"/>
      <sheetName val="Table_A4"/>
      <sheetName val="Table_B1"/>
      <sheetName val="Table_B2"/>
    </sheetNames>
    <sheetDataSet>
      <sheetData sheetId="15">
        <row r="9">
          <cell r="O9" t="str">
            <v>NORTH EAST</v>
          </cell>
          <cell r="P9">
            <v>27712</v>
          </cell>
          <cell r="Q9">
            <v>16002</v>
          </cell>
        </row>
        <row r="11">
          <cell r="O11" t="str">
            <v>00EJ</v>
          </cell>
          <cell r="P11">
            <v>5446</v>
          </cell>
          <cell r="Q11">
            <v>4265</v>
          </cell>
        </row>
        <row r="13">
          <cell r="O13" t="str">
            <v>20UB</v>
          </cell>
          <cell r="P13">
            <v>603</v>
          </cell>
          <cell r="Q13">
            <v>582</v>
          </cell>
        </row>
        <row r="14">
          <cell r="O14" t="str">
            <v>20UD</v>
          </cell>
          <cell r="P14">
            <v>947</v>
          </cell>
          <cell r="Q14">
            <v>843</v>
          </cell>
        </row>
        <row r="15">
          <cell r="O15" t="str">
            <v>20UE</v>
          </cell>
          <cell r="P15">
            <v>807</v>
          </cell>
          <cell r="Q15">
            <v>661</v>
          </cell>
        </row>
        <row r="16">
          <cell r="O16" t="str">
            <v>20UF</v>
          </cell>
          <cell r="P16">
            <v>1107</v>
          </cell>
          <cell r="Q16">
            <v>667</v>
          </cell>
        </row>
        <row r="17">
          <cell r="O17" t="str">
            <v>20UG</v>
          </cell>
          <cell r="P17">
            <v>1012</v>
          </cell>
          <cell r="Q17">
            <v>742</v>
          </cell>
        </row>
        <row r="18">
          <cell r="O18" t="str">
            <v>20UH</v>
          </cell>
          <cell r="P18">
            <v>242</v>
          </cell>
          <cell r="Q18">
            <v>146</v>
          </cell>
        </row>
        <row r="19">
          <cell r="O19" t="str">
            <v>20UJ</v>
          </cell>
          <cell r="P19">
            <v>728</v>
          </cell>
          <cell r="Q19">
            <v>624</v>
          </cell>
        </row>
        <row r="21">
          <cell r="O21" t="str">
            <v>00EH</v>
          </cell>
          <cell r="P21">
            <v>1206</v>
          </cell>
          <cell r="Q21">
            <v>601</v>
          </cell>
        </row>
        <row r="22">
          <cell r="O22" t="str">
            <v>00EB</v>
          </cell>
          <cell r="P22">
            <v>1114</v>
          </cell>
          <cell r="Q22">
            <v>5</v>
          </cell>
        </row>
        <row r="23">
          <cell r="O23" t="str">
            <v>00EC</v>
          </cell>
          <cell r="P23">
            <v>1611</v>
          </cell>
          <cell r="Q23">
            <v>432</v>
          </cell>
        </row>
        <row r="24">
          <cell r="O24" t="str">
            <v>00EM</v>
          </cell>
          <cell r="P24">
            <v>3392</v>
          </cell>
          <cell r="Q24">
            <v>3146</v>
          </cell>
        </row>
        <row r="26">
          <cell r="O26" t="str">
            <v>35UB</v>
          </cell>
          <cell r="P26">
            <v>381</v>
          </cell>
          <cell r="Q26">
            <v>380</v>
          </cell>
        </row>
        <row r="27">
          <cell r="O27" t="str">
            <v>35UC</v>
          </cell>
          <cell r="P27">
            <v>244</v>
          </cell>
          <cell r="Q27">
            <v>244</v>
          </cell>
        </row>
        <row r="28">
          <cell r="O28" t="str">
            <v>35UD</v>
          </cell>
          <cell r="P28">
            <v>942</v>
          </cell>
          <cell r="Q28">
            <v>849</v>
          </cell>
        </row>
        <row r="29">
          <cell r="O29" t="str">
            <v>35UE</v>
          </cell>
          <cell r="P29">
            <v>514</v>
          </cell>
          <cell r="Q29">
            <v>491</v>
          </cell>
        </row>
        <row r="30">
          <cell r="O30" t="str">
            <v>35UF</v>
          </cell>
          <cell r="P30">
            <v>615</v>
          </cell>
          <cell r="Q30">
            <v>610</v>
          </cell>
        </row>
        <row r="31">
          <cell r="O31" t="str">
            <v>35UG</v>
          </cell>
          <cell r="P31">
            <v>696</v>
          </cell>
          <cell r="Q31">
            <v>572</v>
          </cell>
        </row>
        <row r="33">
          <cell r="O33" t="str">
            <v>00EE</v>
          </cell>
          <cell r="P33">
            <v>1548</v>
          </cell>
          <cell r="Q33">
            <v>296</v>
          </cell>
        </row>
        <row r="34">
          <cell r="O34" t="str">
            <v>00EF</v>
          </cell>
          <cell r="P34">
            <v>2237</v>
          </cell>
          <cell r="Q34">
            <v>1242</v>
          </cell>
        </row>
        <row r="36">
          <cell r="O36" t="str">
            <v>2D</v>
          </cell>
        </row>
        <row r="37">
          <cell r="O37" t="str">
            <v>00CH</v>
          </cell>
          <cell r="P37">
            <v>1962</v>
          </cell>
          <cell r="Q37">
            <v>1152</v>
          </cell>
        </row>
        <row r="38">
          <cell r="O38" t="str">
            <v>00CJ</v>
          </cell>
          <cell r="P38">
            <v>2544</v>
          </cell>
          <cell r="Q38">
            <v>1231</v>
          </cell>
        </row>
        <row r="39">
          <cell r="O39" t="str">
            <v>00CK</v>
          </cell>
          <cell r="P39">
            <v>2074</v>
          </cell>
          <cell r="Q39">
            <v>289</v>
          </cell>
        </row>
        <row r="40">
          <cell r="O40" t="str">
            <v>00CL</v>
          </cell>
          <cell r="P40">
            <v>1581</v>
          </cell>
          <cell r="Q40">
            <v>1383</v>
          </cell>
        </row>
        <row r="41">
          <cell r="O41" t="str">
            <v>00CM</v>
          </cell>
          <cell r="P41">
            <v>2997</v>
          </cell>
          <cell r="Q41">
            <v>1960</v>
          </cell>
        </row>
        <row r="43">
          <cell r="O43" t="str">
            <v>NORTH WEST</v>
          </cell>
          <cell r="P43">
            <v>77659</v>
          </cell>
          <cell r="Q43">
            <v>52419</v>
          </cell>
        </row>
        <row r="45">
          <cell r="O45" t="str">
            <v>00EX</v>
          </cell>
          <cell r="P45">
            <v>1965</v>
          </cell>
          <cell r="Q45">
            <v>1027</v>
          </cell>
        </row>
        <row r="46">
          <cell r="O46" t="str">
            <v>00EY</v>
          </cell>
          <cell r="P46">
            <v>1618</v>
          </cell>
          <cell r="Q46">
            <v>753</v>
          </cell>
        </row>
        <row r="47">
          <cell r="O47" t="str">
            <v>00EQ</v>
          </cell>
          <cell r="P47">
            <v>3878</v>
          </cell>
          <cell r="Q47">
            <v>2873</v>
          </cell>
        </row>
        <row r="49">
          <cell r="O49" t="str">
            <v>13UC</v>
          </cell>
          <cell r="P49">
            <v>1056</v>
          </cell>
          <cell r="Q49">
            <v>702</v>
          </cell>
        </row>
        <row r="50">
          <cell r="O50" t="str">
            <v>13UD</v>
          </cell>
          <cell r="P50">
            <v>1344</v>
          </cell>
          <cell r="Q50">
            <v>948</v>
          </cell>
        </row>
        <row r="51">
          <cell r="O51" t="str">
            <v>13UG</v>
          </cell>
          <cell r="P51">
            <v>1478</v>
          </cell>
          <cell r="Q51">
            <v>1223</v>
          </cell>
        </row>
        <row r="53">
          <cell r="O53" t="str">
            <v>00EW</v>
          </cell>
          <cell r="P53">
            <v>3467</v>
          </cell>
          <cell r="Q53">
            <v>2583</v>
          </cell>
        </row>
        <row r="55">
          <cell r="O55" t="str">
            <v>13UB</v>
          </cell>
          <cell r="P55">
            <v>1144</v>
          </cell>
          <cell r="Q55">
            <v>826</v>
          </cell>
        </row>
        <row r="56">
          <cell r="O56" t="str">
            <v>13UE</v>
          </cell>
          <cell r="P56">
            <v>922</v>
          </cell>
          <cell r="Q56">
            <v>538</v>
          </cell>
        </row>
        <row r="57">
          <cell r="O57" t="str">
            <v>13UH</v>
          </cell>
          <cell r="P57">
            <v>1401</v>
          </cell>
          <cell r="Q57">
            <v>1219</v>
          </cell>
        </row>
        <row r="59">
          <cell r="O59" t="str">
            <v>00ET</v>
          </cell>
          <cell r="P59">
            <v>1501</v>
          </cell>
          <cell r="Q59">
            <v>1494</v>
          </cell>
        </row>
        <row r="60">
          <cell r="O60" t="str">
            <v>00EU</v>
          </cell>
          <cell r="P60">
            <v>2380</v>
          </cell>
          <cell r="Q60">
            <v>2154</v>
          </cell>
        </row>
        <row r="62">
          <cell r="O62">
            <v>16</v>
          </cell>
        </row>
        <row r="63">
          <cell r="O63" t="str">
            <v>16UB</v>
          </cell>
          <cell r="P63">
            <v>1077</v>
          </cell>
          <cell r="Q63">
            <v>516</v>
          </cell>
        </row>
        <row r="64">
          <cell r="O64" t="str">
            <v>16UC</v>
          </cell>
          <cell r="P64">
            <v>797</v>
          </cell>
          <cell r="Q64">
            <v>374</v>
          </cell>
        </row>
        <row r="65">
          <cell r="O65" t="str">
            <v>16UD</v>
          </cell>
          <cell r="P65">
            <v>1025</v>
          </cell>
          <cell r="Q65">
            <v>799</v>
          </cell>
        </row>
        <row r="66">
          <cell r="O66" t="str">
            <v>16UE</v>
          </cell>
          <cell r="P66">
            <v>751</v>
          </cell>
          <cell r="Q66">
            <v>535</v>
          </cell>
        </row>
        <row r="67">
          <cell r="O67" t="str">
            <v>16UF</v>
          </cell>
          <cell r="P67">
            <v>528</v>
          </cell>
          <cell r="Q67">
            <v>309</v>
          </cell>
        </row>
        <row r="68">
          <cell r="O68" t="str">
            <v>16UG</v>
          </cell>
          <cell r="P68">
            <v>994</v>
          </cell>
          <cell r="Q68">
            <v>764</v>
          </cell>
        </row>
        <row r="70">
          <cell r="O70" t="str">
            <v>2A</v>
          </cell>
        </row>
        <row r="71">
          <cell r="O71" t="str">
            <v>00BL</v>
          </cell>
          <cell r="P71">
            <v>3288</v>
          </cell>
          <cell r="Q71">
            <v>2904</v>
          </cell>
        </row>
        <row r="72">
          <cell r="O72" t="str">
            <v>00BM</v>
          </cell>
          <cell r="P72">
            <v>2144</v>
          </cell>
          <cell r="Q72">
            <v>1612</v>
          </cell>
        </row>
        <row r="73">
          <cell r="O73" t="str">
            <v>00BN</v>
          </cell>
          <cell r="P73">
            <v>4967</v>
          </cell>
          <cell r="Q73">
            <v>2622</v>
          </cell>
        </row>
        <row r="74">
          <cell r="O74" t="str">
            <v>00BP</v>
          </cell>
          <cell r="P74">
            <v>2913</v>
          </cell>
          <cell r="Q74">
            <v>1383</v>
          </cell>
        </row>
        <row r="75">
          <cell r="O75" t="str">
            <v>00BQ</v>
          </cell>
          <cell r="P75">
            <v>2603</v>
          </cell>
          <cell r="Q75">
            <v>2082</v>
          </cell>
        </row>
        <row r="76">
          <cell r="O76" t="str">
            <v>00BR</v>
          </cell>
          <cell r="P76">
            <v>2337</v>
          </cell>
          <cell r="Q76">
            <v>1311</v>
          </cell>
        </row>
        <row r="77">
          <cell r="O77" t="str">
            <v>00BS</v>
          </cell>
          <cell r="P77">
            <v>2913</v>
          </cell>
          <cell r="Q77">
            <v>2159</v>
          </cell>
        </row>
        <row r="78">
          <cell r="O78" t="str">
            <v>00BT</v>
          </cell>
          <cell r="P78">
            <v>2576</v>
          </cell>
          <cell r="Q78">
            <v>2098</v>
          </cell>
        </row>
        <row r="79">
          <cell r="O79" t="str">
            <v>00BU</v>
          </cell>
          <cell r="P79">
            <v>2546</v>
          </cell>
          <cell r="Q79">
            <v>2195</v>
          </cell>
        </row>
        <row r="80">
          <cell r="O80" t="str">
            <v>00BW</v>
          </cell>
          <cell r="P80">
            <v>3528</v>
          </cell>
          <cell r="Q80">
            <v>2007</v>
          </cell>
        </row>
        <row r="82">
          <cell r="O82">
            <v>30</v>
          </cell>
        </row>
        <row r="83">
          <cell r="O83" t="str">
            <v>30UD</v>
          </cell>
          <cell r="P83">
            <v>1057</v>
          </cell>
          <cell r="Q83">
            <v>531</v>
          </cell>
        </row>
        <row r="84">
          <cell r="O84" t="str">
            <v>30UE</v>
          </cell>
          <cell r="P84">
            <v>1112</v>
          </cell>
          <cell r="Q84">
            <v>702</v>
          </cell>
        </row>
        <row r="85">
          <cell r="O85" t="str">
            <v>30UF</v>
          </cell>
          <cell r="P85">
            <v>680</v>
          </cell>
          <cell r="Q85">
            <v>475</v>
          </cell>
        </row>
        <row r="86">
          <cell r="O86" t="str">
            <v>30UG</v>
          </cell>
          <cell r="P86">
            <v>994</v>
          </cell>
          <cell r="Q86">
            <v>866</v>
          </cell>
        </row>
        <row r="87">
          <cell r="O87" t="str">
            <v>30UH</v>
          </cell>
          <cell r="P87">
            <v>1447</v>
          </cell>
          <cell r="Q87">
            <v>396</v>
          </cell>
        </row>
        <row r="88">
          <cell r="O88" t="str">
            <v>30UJ</v>
          </cell>
          <cell r="P88">
            <v>1058</v>
          </cell>
          <cell r="Q88">
            <v>591</v>
          </cell>
        </row>
        <row r="89">
          <cell r="O89" t="str">
            <v>30UK</v>
          </cell>
          <cell r="P89">
            <v>1477</v>
          </cell>
          <cell r="Q89">
            <v>464</v>
          </cell>
        </row>
        <row r="90">
          <cell r="O90" t="str">
            <v>30UL</v>
          </cell>
          <cell r="P90">
            <v>639</v>
          </cell>
          <cell r="Q90">
            <v>542</v>
          </cell>
        </row>
        <row r="91">
          <cell r="O91" t="str">
            <v>30UM</v>
          </cell>
          <cell r="P91">
            <v>794</v>
          </cell>
          <cell r="Q91">
            <v>601</v>
          </cell>
        </row>
        <row r="92">
          <cell r="O92" t="str">
            <v>30UN</v>
          </cell>
          <cell r="P92">
            <v>1255</v>
          </cell>
          <cell r="Q92">
            <v>178</v>
          </cell>
        </row>
        <row r="93">
          <cell r="O93" t="str">
            <v>30UP</v>
          </cell>
          <cell r="P93">
            <v>1255</v>
          </cell>
          <cell r="Q93">
            <v>793</v>
          </cell>
        </row>
        <row r="94">
          <cell r="O94" t="str">
            <v>30UQ</v>
          </cell>
          <cell r="P94">
            <v>1069</v>
          </cell>
          <cell r="Q94">
            <v>503</v>
          </cell>
        </row>
        <row r="96">
          <cell r="O96" t="str">
            <v>2B</v>
          </cell>
        </row>
        <row r="97">
          <cell r="O97" t="str">
            <v>00BX</v>
          </cell>
          <cell r="P97">
            <v>1864</v>
          </cell>
          <cell r="Q97">
            <v>1761</v>
          </cell>
        </row>
        <row r="98">
          <cell r="O98" t="str">
            <v>00BY</v>
          </cell>
          <cell r="P98">
            <v>4636</v>
          </cell>
          <cell r="Q98">
            <v>3346</v>
          </cell>
        </row>
        <row r="99">
          <cell r="O99" t="str">
            <v>00CA</v>
          </cell>
          <cell r="P99">
            <v>2914</v>
          </cell>
          <cell r="Q99">
            <v>531</v>
          </cell>
        </row>
        <row r="100">
          <cell r="O100" t="str">
            <v>00BZ</v>
          </cell>
          <cell r="P100">
            <v>2027</v>
          </cell>
          <cell r="Q100">
            <v>2004</v>
          </cell>
        </row>
        <row r="101">
          <cell r="O101" t="str">
            <v>00CB</v>
          </cell>
          <cell r="P101">
            <v>3585</v>
          </cell>
          <cell r="Q101">
            <v>3581</v>
          </cell>
        </row>
        <row r="103">
          <cell r="O103" t="str">
            <v>YORKSHIRE AND THE HUMBER</v>
          </cell>
          <cell r="P103">
            <v>57403</v>
          </cell>
          <cell r="Q103">
            <v>35046</v>
          </cell>
        </row>
        <row r="105">
          <cell r="O105" t="str">
            <v>00FB</v>
          </cell>
          <cell r="P105">
            <v>3562</v>
          </cell>
          <cell r="Q105">
            <v>2068</v>
          </cell>
        </row>
        <row r="106">
          <cell r="O106" t="str">
            <v>00FA</v>
          </cell>
          <cell r="P106">
            <v>2664</v>
          </cell>
          <cell r="Q106">
            <v>1665</v>
          </cell>
        </row>
        <row r="107">
          <cell r="O107" t="str">
            <v>00FC</v>
          </cell>
          <cell r="P107">
            <v>1858</v>
          </cell>
          <cell r="Q107">
            <v>1141</v>
          </cell>
        </row>
        <row r="108">
          <cell r="O108" t="str">
            <v>00FD</v>
          </cell>
          <cell r="P108">
            <v>1780</v>
          </cell>
          <cell r="Q108">
            <v>1046</v>
          </cell>
        </row>
        <row r="109">
          <cell r="O109" t="str">
            <v>00FF</v>
          </cell>
          <cell r="P109">
            <v>1766</v>
          </cell>
          <cell r="Q109">
            <v>1521</v>
          </cell>
        </row>
        <row r="111">
          <cell r="O111">
            <v>36</v>
          </cell>
        </row>
        <row r="112">
          <cell r="O112" t="str">
            <v>36UB</v>
          </cell>
          <cell r="P112">
            <v>575</v>
          </cell>
          <cell r="Q112">
            <v>556</v>
          </cell>
        </row>
        <row r="113">
          <cell r="O113" t="str">
            <v>36UC</v>
          </cell>
          <cell r="P113">
            <v>920</v>
          </cell>
          <cell r="Q113">
            <v>799</v>
          </cell>
        </row>
        <row r="114">
          <cell r="O114" t="str">
            <v>36UD</v>
          </cell>
          <cell r="P114">
            <v>1516</v>
          </cell>
          <cell r="Q114">
            <v>901</v>
          </cell>
        </row>
        <row r="115">
          <cell r="O115" t="str">
            <v>36UE</v>
          </cell>
          <cell r="P115">
            <v>546</v>
          </cell>
          <cell r="Q115">
            <v>475</v>
          </cell>
        </row>
        <row r="116">
          <cell r="O116" t="str">
            <v>36UF</v>
          </cell>
          <cell r="P116">
            <v>484</v>
          </cell>
          <cell r="Q116">
            <v>329</v>
          </cell>
        </row>
        <row r="117">
          <cell r="O117" t="str">
            <v>36UG</v>
          </cell>
          <cell r="P117">
            <v>1053</v>
          </cell>
          <cell r="Q117">
            <v>239</v>
          </cell>
        </row>
        <row r="118">
          <cell r="O118" t="str">
            <v>36UH</v>
          </cell>
          <cell r="P118">
            <v>911</v>
          </cell>
          <cell r="Q118">
            <v>597</v>
          </cell>
        </row>
        <row r="120">
          <cell r="O120" t="str">
            <v>2C</v>
          </cell>
        </row>
        <row r="121">
          <cell r="O121" t="str">
            <v>00CC</v>
          </cell>
          <cell r="P121">
            <v>2548</v>
          </cell>
          <cell r="Q121">
            <v>1253</v>
          </cell>
        </row>
        <row r="122">
          <cell r="O122" t="str">
            <v>00CE</v>
          </cell>
          <cell r="P122">
            <v>3342</v>
          </cell>
          <cell r="Q122">
            <v>2623</v>
          </cell>
        </row>
        <row r="123">
          <cell r="O123" t="str">
            <v>00CF</v>
          </cell>
          <cell r="P123">
            <v>3006</v>
          </cell>
          <cell r="Q123">
            <v>2862</v>
          </cell>
        </row>
        <row r="124">
          <cell r="O124" t="str">
            <v>00CG</v>
          </cell>
          <cell r="P124">
            <v>5485</v>
          </cell>
          <cell r="Q124">
            <v>4272</v>
          </cell>
        </row>
        <row r="126">
          <cell r="O126" t="str">
            <v>2F</v>
          </cell>
        </row>
        <row r="127">
          <cell r="O127" t="str">
            <v>00CX</v>
          </cell>
          <cell r="P127">
            <v>6708</v>
          </cell>
          <cell r="Q127">
            <v>3005</v>
          </cell>
        </row>
        <row r="128">
          <cell r="O128" t="str">
            <v>00CY</v>
          </cell>
          <cell r="P128">
            <v>2420</v>
          </cell>
          <cell r="Q128">
            <v>1270</v>
          </cell>
        </row>
        <row r="129">
          <cell r="O129" t="str">
            <v>00CZ</v>
          </cell>
          <cell r="P129">
            <v>4918</v>
          </cell>
          <cell r="Q129">
            <v>2640</v>
          </cell>
        </row>
        <row r="130">
          <cell r="O130" t="str">
            <v>00DA</v>
          </cell>
          <cell r="P130">
            <v>7674</v>
          </cell>
          <cell r="Q130">
            <v>4371</v>
          </cell>
        </row>
        <row r="131">
          <cell r="O131" t="str">
            <v>00DB</v>
          </cell>
          <cell r="P131">
            <v>3667</v>
          </cell>
          <cell r="Q131">
            <v>1413</v>
          </cell>
        </row>
        <row r="133">
          <cell r="O133" t="str">
            <v>EAST MIDLANDS</v>
          </cell>
          <cell r="P133">
            <v>49078</v>
          </cell>
          <cell r="Q133">
            <v>38382</v>
          </cell>
        </row>
        <row r="135">
          <cell r="O135" t="str">
            <v>00FK</v>
          </cell>
          <cell r="P135">
            <v>2814</v>
          </cell>
          <cell r="Q135">
            <v>1725</v>
          </cell>
        </row>
        <row r="136">
          <cell r="O136" t="str">
            <v>00FN</v>
          </cell>
          <cell r="P136">
            <v>3678</v>
          </cell>
          <cell r="Q136">
            <v>2808</v>
          </cell>
        </row>
        <row r="137">
          <cell r="O137" t="str">
            <v>00FY</v>
          </cell>
          <cell r="P137">
            <v>2945</v>
          </cell>
          <cell r="Q137">
            <v>2120</v>
          </cell>
        </row>
        <row r="138">
          <cell r="O138" t="str">
            <v>00FP</v>
          </cell>
          <cell r="P138">
            <v>324</v>
          </cell>
          <cell r="Q138">
            <v>61</v>
          </cell>
        </row>
        <row r="140">
          <cell r="O140">
            <v>17</v>
          </cell>
        </row>
        <row r="141">
          <cell r="O141" t="str">
            <v>17UB</v>
          </cell>
          <cell r="P141">
            <v>1400</v>
          </cell>
          <cell r="Q141">
            <v>1216</v>
          </cell>
        </row>
        <row r="142">
          <cell r="O142" t="str">
            <v>17UC</v>
          </cell>
          <cell r="P142">
            <v>825</v>
          </cell>
          <cell r="Q142">
            <v>702</v>
          </cell>
        </row>
        <row r="143">
          <cell r="O143" t="str">
            <v>17UD</v>
          </cell>
          <cell r="P143">
            <v>1143</v>
          </cell>
          <cell r="Q143">
            <v>811</v>
          </cell>
        </row>
        <row r="144">
          <cell r="O144" t="str">
            <v>17UF</v>
          </cell>
          <cell r="P144">
            <v>757</v>
          </cell>
          <cell r="Q144">
            <v>749</v>
          </cell>
        </row>
        <row r="145">
          <cell r="O145" t="str">
            <v>17UG</v>
          </cell>
          <cell r="P145">
            <v>1163</v>
          </cell>
          <cell r="Q145">
            <v>883</v>
          </cell>
        </row>
        <row r="146">
          <cell r="O146" t="str">
            <v>17UH</v>
          </cell>
          <cell r="P146">
            <v>1014</v>
          </cell>
          <cell r="Q146">
            <v>747</v>
          </cell>
        </row>
        <row r="147">
          <cell r="O147" t="str">
            <v>17UJ</v>
          </cell>
          <cell r="P147">
            <v>972</v>
          </cell>
          <cell r="Q147">
            <v>818</v>
          </cell>
        </row>
        <row r="148">
          <cell r="O148" t="str">
            <v>17UK</v>
          </cell>
          <cell r="P148">
            <v>1101</v>
          </cell>
          <cell r="Q148">
            <v>976</v>
          </cell>
        </row>
        <row r="150">
          <cell r="O150">
            <v>31</v>
          </cell>
        </row>
        <row r="151">
          <cell r="O151" t="str">
            <v>31UB</v>
          </cell>
          <cell r="P151">
            <v>1084</v>
          </cell>
          <cell r="Q151">
            <v>858</v>
          </cell>
        </row>
        <row r="152">
          <cell r="O152" t="str">
            <v>31UC</v>
          </cell>
          <cell r="P152">
            <v>1603</v>
          </cell>
          <cell r="Q152">
            <v>1170</v>
          </cell>
        </row>
        <row r="153">
          <cell r="O153" t="str">
            <v>31UD</v>
          </cell>
          <cell r="P153">
            <v>1000</v>
          </cell>
          <cell r="Q153">
            <v>766</v>
          </cell>
        </row>
        <row r="154">
          <cell r="O154" t="str">
            <v>31UE</v>
          </cell>
          <cell r="P154">
            <v>1115</v>
          </cell>
          <cell r="Q154">
            <v>830</v>
          </cell>
        </row>
        <row r="155">
          <cell r="O155" t="str">
            <v>31UG</v>
          </cell>
          <cell r="P155">
            <v>518</v>
          </cell>
          <cell r="Q155">
            <v>509</v>
          </cell>
        </row>
        <row r="156">
          <cell r="O156" t="str">
            <v>31UH</v>
          </cell>
          <cell r="P156">
            <v>1052</v>
          </cell>
          <cell r="Q156">
            <v>909</v>
          </cell>
        </row>
        <row r="157">
          <cell r="O157" t="str">
            <v>31UJ</v>
          </cell>
          <cell r="P157">
            <v>616</v>
          </cell>
          <cell r="Q157">
            <v>610</v>
          </cell>
        </row>
        <row r="159">
          <cell r="O159">
            <v>32</v>
          </cell>
        </row>
        <row r="160">
          <cell r="O160" t="str">
            <v>32UB</v>
          </cell>
          <cell r="P160">
            <v>683</v>
          </cell>
          <cell r="Q160">
            <v>490</v>
          </cell>
        </row>
        <row r="161">
          <cell r="O161" t="str">
            <v>32UC</v>
          </cell>
          <cell r="P161">
            <v>1381</v>
          </cell>
          <cell r="Q161">
            <v>1272</v>
          </cell>
        </row>
        <row r="162">
          <cell r="O162" t="str">
            <v>32UD</v>
          </cell>
          <cell r="P162">
            <v>900</v>
          </cell>
          <cell r="Q162">
            <v>831</v>
          </cell>
        </row>
        <row r="163">
          <cell r="O163" t="str">
            <v>32UE</v>
          </cell>
          <cell r="P163">
            <v>1237</v>
          </cell>
          <cell r="Q163">
            <v>1199</v>
          </cell>
        </row>
        <row r="164">
          <cell r="O164" t="str">
            <v>32UF</v>
          </cell>
          <cell r="P164">
            <v>921</v>
          </cell>
          <cell r="Q164">
            <v>859</v>
          </cell>
        </row>
        <row r="165">
          <cell r="O165" t="str">
            <v>32UG</v>
          </cell>
          <cell r="P165">
            <v>1469</v>
          </cell>
          <cell r="Q165">
            <v>1419</v>
          </cell>
        </row>
        <row r="166">
          <cell r="O166" t="str">
            <v>32UH</v>
          </cell>
          <cell r="P166">
            <v>1039</v>
          </cell>
          <cell r="Q166">
            <v>810</v>
          </cell>
        </row>
        <row r="168">
          <cell r="O168">
            <v>34</v>
          </cell>
        </row>
        <row r="169">
          <cell r="O169" t="str">
            <v>34UB</v>
          </cell>
          <cell r="P169">
            <v>744</v>
          </cell>
          <cell r="Q169">
            <v>444</v>
          </cell>
        </row>
        <row r="170">
          <cell r="O170" t="str">
            <v>34UC</v>
          </cell>
          <cell r="P170">
            <v>897</v>
          </cell>
          <cell r="Q170">
            <v>619</v>
          </cell>
        </row>
        <row r="171">
          <cell r="O171" t="str">
            <v>34UD</v>
          </cell>
          <cell r="P171">
            <v>974</v>
          </cell>
          <cell r="Q171">
            <v>757</v>
          </cell>
        </row>
        <row r="172">
          <cell r="O172" t="str">
            <v>34UE</v>
          </cell>
          <cell r="P172">
            <v>1072</v>
          </cell>
          <cell r="Q172">
            <v>998</v>
          </cell>
        </row>
        <row r="173">
          <cell r="O173" t="str">
            <v>34UF</v>
          </cell>
          <cell r="P173">
            <v>2390</v>
          </cell>
          <cell r="Q173">
            <v>1444</v>
          </cell>
        </row>
        <row r="174">
          <cell r="O174" t="str">
            <v>34UG</v>
          </cell>
          <cell r="P174">
            <v>993</v>
          </cell>
          <cell r="Q174">
            <v>864</v>
          </cell>
        </row>
        <row r="175">
          <cell r="O175" t="str">
            <v>34UH</v>
          </cell>
          <cell r="P175">
            <v>906</v>
          </cell>
          <cell r="Q175">
            <v>853</v>
          </cell>
        </row>
        <row r="177">
          <cell r="O177">
            <v>37</v>
          </cell>
        </row>
        <row r="178">
          <cell r="O178" t="str">
            <v>37UB</v>
          </cell>
          <cell r="P178">
            <v>1374</v>
          </cell>
          <cell r="Q178">
            <v>955</v>
          </cell>
        </row>
        <row r="179">
          <cell r="O179" t="str">
            <v>37UC</v>
          </cell>
          <cell r="P179">
            <v>1227</v>
          </cell>
          <cell r="Q179">
            <v>957</v>
          </cell>
        </row>
        <row r="180">
          <cell r="O180" t="str">
            <v>37UD</v>
          </cell>
          <cell r="P180">
            <v>1033</v>
          </cell>
          <cell r="Q180">
            <v>575</v>
          </cell>
        </row>
        <row r="181">
          <cell r="O181" t="str">
            <v>37UE</v>
          </cell>
          <cell r="P181">
            <v>1192</v>
          </cell>
          <cell r="Q181">
            <v>1099</v>
          </cell>
        </row>
        <row r="182">
          <cell r="O182" t="str">
            <v>37UF</v>
          </cell>
          <cell r="P182">
            <v>1073</v>
          </cell>
          <cell r="Q182">
            <v>634</v>
          </cell>
        </row>
        <row r="183">
          <cell r="O183" t="str">
            <v>37UG</v>
          </cell>
          <cell r="P183">
            <v>1306</v>
          </cell>
          <cell r="Q183">
            <v>1191</v>
          </cell>
        </row>
        <row r="184">
          <cell r="O184" t="str">
            <v>37UJ</v>
          </cell>
          <cell r="P184">
            <v>1143</v>
          </cell>
          <cell r="Q184">
            <v>844</v>
          </cell>
        </row>
        <row r="186">
          <cell r="O186" t="str">
            <v>WEST MIDLANDS</v>
          </cell>
          <cell r="P186">
            <v>62358</v>
          </cell>
          <cell r="Q186">
            <v>43034</v>
          </cell>
        </row>
        <row r="188">
          <cell r="O188" t="str">
            <v>00GA</v>
          </cell>
          <cell r="P188">
            <v>1868</v>
          </cell>
          <cell r="Q188">
            <v>1702</v>
          </cell>
        </row>
        <row r="189">
          <cell r="O189" t="str">
            <v>00GG</v>
          </cell>
          <cell r="P189">
            <v>2867</v>
          </cell>
          <cell r="Q189">
            <v>2674</v>
          </cell>
        </row>
        <row r="191">
          <cell r="O191" t="str">
            <v>39UB</v>
          </cell>
          <cell r="P191">
            <v>477</v>
          </cell>
          <cell r="Q191">
            <v>433</v>
          </cell>
        </row>
        <row r="192">
          <cell r="O192" t="str">
            <v>39UC</v>
          </cell>
          <cell r="P192">
            <v>615</v>
          </cell>
          <cell r="Q192">
            <v>604</v>
          </cell>
        </row>
        <row r="193">
          <cell r="O193" t="str">
            <v>39UD</v>
          </cell>
          <cell r="P193">
            <v>392</v>
          </cell>
          <cell r="Q193">
            <v>376</v>
          </cell>
        </row>
        <row r="194">
          <cell r="O194" t="str">
            <v>39UE</v>
          </cell>
          <cell r="P194">
            <v>961</v>
          </cell>
          <cell r="Q194">
            <v>872</v>
          </cell>
        </row>
        <row r="195">
          <cell r="O195" t="str">
            <v>39UF</v>
          </cell>
          <cell r="P195">
            <v>422</v>
          </cell>
          <cell r="Q195">
            <v>389</v>
          </cell>
        </row>
        <row r="197">
          <cell r="O197" t="str">
            <v>00GL</v>
          </cell>
          <cell r="P197">
            <v>2736</v>
          </cell>
          <cell r="Q197">
            <v>769</v>
          </cell>
        </row>
        <row r="198">
          <cell r="O198" t="str">
            <v>00GF</v>
          </cell>
          <cell r="P198">
            <v>1988</v>
          </cell>
          <cell r="Q198">
            <v>1153</v>
          </cell>
        </row>
        <row r="200">
          <cell r="O200">
            <v>41</v>
          </cell>
        </row>
        <row r="201">
          <cell r="O201" t="str">
            <v>41UB</v>
          </cell>
          <cell r="P201">
            <v>1036</v>
          </cell>
          <cell r="Q201">
            <v>1005</v>
          </cell>
        </row>
        <row r="202">
          <cell r="O202" t="str">
            <v>41UC</v>
          </cell>
          <cell r="P202">
            <v>1195</v>
          </cell>
          <cell r="Q202">
            <v>618</v>
          </cell>
        </row>
        <row r="203">
          <cell r="O203" t="str">
            <v>41UD</v>
          </cell>
          <cell r="P203">
            <v>1068</v>
          </cell>
          <cell r="Q203">
            <v>980</v>
          </cell>
        </row>
        <row r="204">
          <cell r="O204" t="str">
            <v>41UE</v>
          </cell>
          <cell r="P204">
            <v>1232</v>
          </cell>
          <cell r="Q204">
            <v>1107</v>
          </cell>
        </row>
        <row r="205">
          <cell r="O205" t="str">
            <v>41UF</v>
          </cell>
          <cell r="P205">
            <v>1071</v>
          </cell>
          <cell r="Q205">
            <v>996</v>
          </cell>
        </row>
        <row r="206">
          <cell r="O206" t="str">
            <v>41UG</v>
          </cell>
          <cell r="P206">
            <v>1242</v>
          </cell>
          <cell r="Q206">
            <v>1175</v>
          </cell>
        </row>
        <row r="207">
          <cell r="O207" t="str">
            <v>41UH</v>
          </cell>
          <cell r="P207">
            <v>1004</v>
          </cell>
          <cell r="Q207">
            <v>882</v>
          </cell>
        </row>
        <row r="208">
          <cell r="O208" t="str">
            <v>41UK</v>
          </cell>
          <cell r="P208">
            <v>891</v>
          </cell>
          <cell r="Q208">
            <v>232</v>
          </cell>
        </row>
        <row r="210">
          <cell r="O210">
            <v>44</v>
          </cell>
        </row>
        <row r="211">
          <cell r="O211" t="str">
            <v>44UB</v>
          </cell>
          <cell r="P211">
            <v>683</v>
          </cell>
          <cell r="Q211">
            <v>403</v>
          </cell>
        </row>
        <row r="212">
          <cell r="O212" t="str">
            <v>44UC</v>
          </cell>
          <cell r="P212">
            <v>1384</v>
          </cell>
          <cell r="Q212">
            <v>1097</v>
          </cell>
        </row>
        <row r="213">
          <cell r="O213" t="str">
            <v>44UD</v>
          </cell>
          <cell r="P213">
            <v>1067</v>
          </cell>
          <cell r="Q213">
            <v>1059</v>
          </cell>
        </row>
        <row r="214">
          <cell r="O214" t="str">
            <v>44UE</v>
          </cell>
          <cell r="P214">
            <v>1187</v>
          </cell>
          <cell r="Q214">
            <v>1108</v>
          </cell>
        </row>
        <row r="215">
          <cell r="O215" t="str">
            <v>44UF</v>
          </cell>
          <cell r="P215">
            <v>1224</v>
          </cell>
          <cell r="Q215">
            <v>1180</v>
          </cell>
        </row>
        <row r="217">
          <cell r="O217" t="str">
            <v>2E</v>
          </cell>
        </row>
        <row r="218">
          <cell r="O218" t="str">
            <v>00CN</v>
          </cell>
          <cell r="P218">
            <v>13449</v>
          </cell>
          <cell r="Q218">
            <v>6062</v>
          </cell>
        </row>
        <row r="219">
          <cell r="O219" t="str">
            <v>00CQ</v>
          </cell>
          <cell r="P219">
            <v>3506</v>
          </cell>
          <cell r="Q219">
            <v>3037</v>
          </cell>
        </row>
        <row r="220">
          <cell r="O220" t="str">
            <v>00CR</v>
          </cell>
          <cell r="P220">
            <v>3482</v>
          </cell>
          <cell r="Q220">
            <v>1322</v>
          </cell>
        </row>
        <row r="221">
          <cell r="O221" t="str">
            <v>00CS</v>
          </cell>
          <cell r="P221">
            <v>3760</v>
          </cell>
          <cell r="Q221">
            <v>2160</v>
          </cell>
        </row>
        <row r="222">
          <cell r="O222" t="str">
            <v>00CT</v>
          </cell>
          <cell r="P222">
            <v>2390</v>
          </cell>
          <cell r="Q222">
            <v>2263</v>
          </cell>
        </row>
        <row r="223">
          <cell r="O223" t="str">
            <v>00CU</v>
          </cell>
          <cell r="P223">
            <v>3278</v>
          </cell>
          <cell r="Q223">
            <v>2466</v>
          </cell>
        </row>
        <row r="224">
          <cell r="O224" t="str">
            <v>00CW</v>
          </cell>
          <cell r="P224">
            <v>2906</v>
          </cell>
          <cell r="Q224">
            <v>2029</v>
          </cell>
        </row>
        <row r="226">
          <cell r="O226">
            <v>47</v>
          </cell>
        </row>
        <row r="227">
          <cell r="O227" t="str">
            <v>47UB</v>
          </cell>
          <cell r="P227">
            <v>951</v>
          </cell>
          <cell r="Q227">
            <v>886</v>
          </cell>
        </row>
        <row r="228">
          <cell r="O228" t="str">
            <v>47UC</v>
          </cell>
          <cell r="P228">
            <v>739</v>
          </cell>
          <cell r="Q228">
            <v>709</v>
          </cell>
        </row>
        <row r="229">
          <cell r="O229" t="str">
            <v>47UD</v>
          </cell>
          <cell r="P229">
            <v>945</v>
          </cell>
          <cell r="Q229">
            <v>940</v>
          </cell>
        </row>
        <row r="230">
          <cell r="O230" t="str">
            <v>47UE</v>
          </cell>
          <cell r="P230">
            <v>1007</v>
          </cell>
          <cell r="Q230">
            <v>843</v>
          </cell>
        </row>
        <row r="231">
          <cell r="O231" t="str">
            <v>47UF</v>
          </cell>
          <cell r="P231">
            <v>1195</v>
          </cell>
          <cell r="Q231">
            <v>1183</v>
          </cell>
        </row>
        <row r="232">
          <cell r="O232" t="str">
            <v>47UG</v>
          </cell>
          <cell r="P232">
            <v>1007</v>
          </cell>
          <cell r="Q232">
            <v>994</v>
          </cell>
        </row>
        <row r="234">
          <cell r="O234" t="str">
            <v>EAST OF ENGLAND</v>
          </cell>
          <cell r="P234">
            <v>62377</v>
          </cell>
          <cell r="Q234">
            <v>53768</v>
          </cell>
        </row>
        <row r="236">
          <cell r="O236" t="str">
            <v>00KB</v>
          </cell>
          <cell r="P236">
            <v>1758</v>
          </cell>
          <cell r="Q236">
            <v>1751</v>
          </cell>
        </row>
        <row r="238">
          <cell r="O238" t="str">
            <v>09UD</v>
          </cell>
          <cell r="P238">
            <v>1758</v>
          </cell>
          <cell r="Q238">
            <v>1751</v>
          </cell>
        </row>
        <row r="240">
          <cell r="O240" t="str">
            <v>00KC</v>
          </cell>
          <cell r="P240">
            <v>2835</v>
          </cell>
          <cell r="Q240">
            <v>2670</v>
          </cell>
        </row>
        <row r="242">
          <cell r="O242" t="str">
            <v>09UC</v>
          </cell>
          <cell r="P242">
            <v>1506</v>
          </cell>
          <cell r="Q242">
            <v>1497</v>
          </cell>
        </row>
        <row r="243">
          <cell r="O243" t="str">
            <v>09UE</v>
          </cell>
          <cell r="P243">
            <v>1329</v>
          </cell>
          <cell r="Q243">
            <v>1173</v>
          </cell>
        </row>
        <row r="245">
          <cell r="O245" t="str">
            <v>00KA</v>
          </cell>
          <cell r="P245">
            <v>2562</v>
          </cell>
          <cell r="Q245">
            <v>2253</v>
          </cell>
        </row>
        <row r="246">
          <cell r="O246" t="str">
            <v>00JA</v>
          </cell>
          <cell r="P246">
            <v>2136</v>
          </cell>
          <cell r="Q246">
            <v>2003</v>
          </cell>
        </row>
        <row r="247">
          <cell r="O247" t="str">
            <v>00KF</v>
          </cell>
          <cell r="P247">
            <v>1901</v>
          </cell>
          <cell r="Q247">
            <v>969</v>
          </cell>
        </row>
        <row r="248">
          <cell r="O248" t="str">
            <v>00KG</v>
          </cell>
          <cell r="P248">
            <v>1981</v>
          </cell>
          <cell r="Q248">
            <v>1930</v>
          </cell>
        </row>
        <row r="250">
          <cell r="O250">
            <v>12</v>
          </cell>
        </row>
        <row r="251">
          <cell r="O251" t="str">
            <v>12UB</v>
          </cell>
          <cell r="P251">
            <v>789</v>
          </cell>
          <cell r="Q251">
            <v>717</v>
          </cell>
        </row>
        <row r="252">
          <cell r="O252" t="str">
            <v>12UC</v>
          </cell>
          <cell r="P252">
            <v>863</v>
          </cell>
          <cell r="Q252">
            <v>862</v>
          </cell>
        </row>
        <row r="253">
          <cell r="O253" t="str">
            <v>12UD</v>
          </cell>
          <cell r="P253">
            <v>1029</v>
          </cell>
          <cell r="Q253">
            <v>1001</v>
          </cell>
        </row>
        <row r="254">
          <cell r="O254" t="str">
            <v>12UE</v>
          </cell>
          <cell r="P254">
            <v>1898</v>
          </cell>
          <cell r="Q254">
            <v>1822</v>
          </cell>
        </row>
        <row r="255">
          <cell r="O255" t="str">
            <v>12UG</v>
          </cell>
          <cell r="P255">
            <v>1493</v>
          </cell>
          <cell r="Q255">
            <v>1398</v>
          </cell>
        </row>
        <row r="257">
          <cell r="O257">
            <v>22</v>
          </cell>
        </row>
        <row r="258">
          <cell r="O258" t="str">
            <v>22UB</v>
          </cell>
          <cell r="P258">
            <v>2139</v>
          </cell>
          <cell r="Q258">
            <v>1810</v>
          </cell>
        </row>
        <row r="259">
          <cell r="O259" t="str">
            <v>22UC</v>
          </cell>
          <cell r="P259">
            <v>1612</v>
          </cell>
          <cell r="Q259">
            <v>1472</v>
          </cell>
        </row>
        <row r="260">
          <cell r="O260" t="str">
            <v>22UD</v>
          </cell>
          <cell r="P260">
            <v>757</v>
          </cell>
          <cell r="Q260">
            <v>681</v>
          </cell>
        </row>
        <row r="261">
          <cell r="O261" t="str">
            <v>22UE</v>
          </cell>
          <cell r="P261">
            <v>1068</v>
          </cell>
          <cell r="Q261">
            <v>947</v>
          </cell>
        </row>
        <row r="262">
          <cell r="O262" t="str">
            <v>22UF</v>
          </cell>
          <cell r="P262">
            <v>1683</v>
          </cell>
          <cell r="Q262">
            <v>1676</v>
          </cell>
        </row>
        <row r="263">
          <cell r="O263" t="str">
            <v>22UG</v>
          </cell>
          <cell r="P263">
            <v>1743</v>
          </cell>
          <cell r="Q263">
            <v>1719</v>
          </cell>
        </row>
        <row r="264">
          <cell r="O264" t="str">
            <v>22UH</v>
          </cell>
          <cell r="P264">
            <v>1171</v>
          </cell>
          <cell r="Q264">
            <v>762</v>
          </cell>
        </row>
        <row r="265">
          <cell r="O265" t="str">
            <v>22UJ</v>
          </cell>
          <cell r="P265">
            <v>963</v>
          </cell>
          <cell r="Q265">
            <v>850</v>
          </cell>
        </row>
        <row r="266">
          <cell r="O266" t="str">
            <v>22UK</v>
          </cell>
          <cell r="P266">
            <v>739</v>
          </cell>
          <cell r="Q266">
            <v>675</v>
          </cell>
        </row>
        <row r="267">
          <cell r="O267" t="str">
            <v>22UL</v>
          </cell>
          <cell r="P267">
            <v>931</v>
          </cell>
          <cell r="Q267">
            <v>914</v>
          </cell>
        </row>
        <row r="268">
          <cell r="O268" t="str">
            <v>22UN</v>
          </cell>
          <cell r="P268">
            <v>1550</v>
          </cell>
          <cell r="Q268">
            <v>1489</v>
          </cell>
        </row>
        <row r="269">
          <cell r="O269" t="str">
            <v>22UQ</v>
          </cell>
          <cell r="P269">
            <v>848</v>
          </cell>
          <cell r="Q269">
            <v>631</v>
          </cell>
        </row>
        <row r="271">
          <cell r="O271">
            <v>26</v>
          </cell>
        </row>
        <row r="272">
          <cell r="O272" t="str">
            <v>26UB</v>
          </cell>
          <cell r="P272">
            <v>1074</v>
          </cell>
          <cell r="Q272">
            <v>886</v>
          </cell>
        </row>
        <row r="273">
          <cell r="O273" t="str">
            <v>26UC</v>
          </cell>
          <cell r="P273">
            <v>1541</v>
          </cell>
          <cell r="Q273">
            <v>1209</v>
          </cell>
        </row>
        <row r="274">
          <cell r="O274" t="str">
            <v>26UD</v>
          </cell>
          <cell r="P274">
            <v>1537</v>
          </cell>
          <cell r="Q274">
            <v>1076</v>
          </cell>
        </row>
        <row r="275">
          <cell r="O275" t="str">
            <v>26UE</v>
          </cell>
          <cell r="P275">
            <v>1046</v>
          </cell>
          <cell r="Q275">
            <v>731</v>
          </cell>
        </row>
        <row r="276">
          <cell r="O276" t="str">
            <v>26UF</v>
          </cell>
          <cell r="P276">
            <v>1415</v>
          </cell>
          <cell r="Q276">
            <v>1013</v>
          </cell>
        </row>
        <row r="277">
          <cell r="O277" t="str">
            <v>26UG</v>
          </cell>
          <cell r="P277">
            <v>1599</v>
          </cell>
          <cell r="Q277">
            <v>1348</v>
          </cell>
        </row>
        <row r="278">
          <cell r="O278" t="str">
            <v>26UH</v>
          </cell>
          <cell r="P278">
            <v>963</v>
          </cell>
          <cell r="Q278">
            <v>468</v>
          </cell>
        </row>
        <row r="279">
          <cell r="O279" t="str">
            <v>26UJ</v>
          </cell>
          <cell r="P279">
            <v>950</v>
          </cell>
          <cell r="Q279">
            <v>939</v>
          </cell>
        </row>
        <row r="280">
          <cell r="O280" t="str">
            <v>26UK</v>
          </cell>
          <cell r="P280">
            <v>934</v>
          </cell>
          <cell r="Q280">
            <v>931</v>
          </cell>
        </row>
        <row r="281">
          <cell r="O281" t="str">
            <v>26UL</v>
          </cell>
          <cell r="P281">
            <v>1080</v>
          </cell>
          <cell r="Q281">
            <v>1044</v>
          </cell>
        </row>
        <row r="283">
          <cell r="O283">
            <v>33</v>
          </cell>
        </row>
        <row r="284">
          <cell r="O284" t="str">
            <v>33UB</v>
          </cell>
          <cell r="P284">
            <v>1301</v>
          </cell>
          <cell r="Q284">
            <v>949</v>
          </cell>
        </row>
        <row r="285">
          <cell r="O285" t="str">
            <v>33UC</v>
          </cell>
          <cell r="P285">
            <v>1327</v>
          </cell>
          <cell r="Q285">
            <v>1011</v>
          </cell>
        </row>
        <row r="286">
          <cell r="O286" t="str">
            <v>33UD</v>
          </cell>
          <cell r="P286">
            <v>1076</v>
          </cell>
          <cell r="Q286">
            <v>963</v>
          </cell>
        </row>
        <row r="287">
          <cell r="O287" t="str">
            <v>33UE</v>
          </cell>
          <cell r="P287">
            <v>1433</v>
          </cell>
          <cell r="Q287">
            <v>1097</v>
          </cell>
        </row>
        <row r="288">
          <cell r="O288" t="str">
            <v>33UF</v>
          </cell>
          <cell r="P288">
            <v>830</v>
          </cell>
          <cell r="Q288">
            <v>465</v>
          </cell>
        </row>
        <row r="289">
          <cell r="O289" t="str">
            <v>33UG</v>
          </cell>
          <cell r="P289">
            <v>1148</v>
          </cell>
          <cell r="Q289">
            <v>600</v>
          </cell>
        </row>
        <row r="290">
          <cell r="O290" t="str">
            <v>33UH</v>
          </cell>
          <cell r="P290">
            <v>1278</v>
          </cell>
          <cell r="Q290">
            <v>1052</v>
          </cell>
        </row>
        <row r="292">
          <cell r="O292">
            <v>42</v>
          </cell>
        </row>
        <row r="293">
          <cell r="O293" t="str">
            <v>42UB</v>
          </cell>
          <cell r="P293">
            <v>952</v>
          </cell>
          <cell r="Q293">
            <v>865</v>
          </cell>
        </row>
        <row r="294">
          <cell r="O294" t="str">
            <v>42UC</v>
          </cell>
          <cell r="P294">
            <v>434</v>
          </cell>
          <cell r="Q294">
            <v>342</v>
          </cell>
        </row>
        <row r="295">
          <cell r="O295" t="str">
            <v>42UD</v>
          </cell>
          <cell r="P295">
            <v>1356</v>
          </cell>
          <cell r="Q295">
            <v>1267</v>
          </cell>
        </row>
        <row r="296">
          <cell r="O296" t="str">
            <v>42UE</v>
          </cell>
          <cell r="P296">
            <v>1073</v>
          </cell>
          <cell r="Q296">
            <v>1028</v>
          </cell>
        </row>
        <row r="297">
          <cell r="O297" t="str">
            <v>42UF</v>
          </cell>
          <cell r="P297">
            <v>1105</v>
          </cell>
          <cell r="Q297">
            <v>1035</v>
          </cell>
        </row>
        <row r="298">
          <cell r="O298" t="str">
            <v>42UG</v>
          </cell>
          <cell r="P298">
            <v>1327</v>
          </cell>
          <cell r="Q298">
            <v>1312</v>
          </cell>
        </row>
        <row r="299">
          <cell r="O299" t="str">
            <v>42UH</v>
          </cell>
          <cell r="P299">
            <v>1149</v>
          </cell>
          <cell r="Q299">
            <v>1135</v>
          </cell>
        </row>
        <row r="301">
          <cell r="O301" t="str">
            <v>LONDON</v>
          </cell>
          <cell r="P301">
            <v>78524</v>
          </cell>
          <cell r="Q301">
            <v>54932</v>
          </cell>
        </row>
        <row r="303">
          <cell r="O303" t="str">
            <v>1B</v>
          </cell>
        </row>
        <row r="304">
          <cell r="O304" t="str">
            <v>00AG</v>
          </cell>
          <cell r="P304">
            <v>1393</v>
          </cell>
          <cell r="Q304">
            <v>1228</v>
          </cell>
        </row>
        <row r="305">
          <cell r="O305" t="str">
            <v>00AA</v>
          </cell>
          <cell r="P305">
            <v>18</v>
          </cell>
          <cell r="Q305">
            <v>4</v>
          </cell>
        </row>
        <row r="306">
          <cell r="O306" t="str">
            <v>00AM</v>
          </cell>
          <cell r="P306">
            <v>2246</v>
          </cell>
          <cell r="Q306">
            <v>1854</v>
          </cell>
        </row>
        <row r="307">
          <cell r="O307" t="str">
            <v>00AN</v>
          </cell>
          <cell r="P307">
            <v>1148</v>
          </cell>
          <cell r="Q307">
            <v>763</v>
          </cell>
        </row>
        <row r="308">
          <cell r="O308" t="str">
            <v>00AP</v>
          </cell>
          <cell r="P308">
            <v>2417</v>
          </cell>
          <cell r="Q308">
            <v>861</v>
          </cell>
        </row>
        <row r="309">
          <cell r="O309" t="str">
            <v>00AU</v>
          </cell>
          <cell r="P309">
            <v>1604</v>
          </cell>
          <cell r="Q309">
            <v>1566</v>
          </cell>
        </row>
        <row r="310">
          <cell r="O310" t="str">
            <v>00AW</v>
          </cell>
          <cell r="P310">
            <v>663</v>
          </cell>
          <cell r="Q310">
            <v>291</v>
          </cell>
        </row>
        <row r="311">
          <cell r="O311" t="str">
            <v>00AY</v>
          </cell>
          <cell r="P311">
            <v>2523</v>
          </cell>
          <cell r="Q311">
            <v>2003</v>
          </cell>
        </row>
        <row r="312">
          <cell r="O312" t="str">
            <v>00AZ</v>
          </cell>
          <cell r="P312">
            <v>2727</v>
          </cell>
          <cell r="Q312">
            <v>1788</v>
          </cell>
        </row>
        <row r="313">
          <cell r="O313" t="str">
            <v>00BB</v>
          </cell>
          <cell r="P313">
            <v>3719</v>
          </cell>
          <cell r="Q313">
            <v>2328</v>
          </cell>
        </row>
        <row r="314">
          <cell r="O314" t="str">
            <v>00BE</v>
          </cell>
          <cell r="P314">
            <v>2547</v>
          </cell>
          <cell r="Q314">
            <v>2283</v>
          </cell>
        </row>
        <row r="315">
          <cell r="O315" t="str">
            <v>00BG</v>
          </cell>
          <cell r="P315">
            <v>2548</v>
          </cell>
          <cell r="Q315">
            <v>1402</v>
          </cell>
        </row>
        <row r="316">
          <cell r="O316" t="str">
            <v>00BJ</v>
          </cell>
          <cell r="P316">
            <v>2020</v>
          </cell>
          <cell r="Q316">
            <v>1862</v>
          </cell>
        </row>
        <row r="317">
          <cell r="O317" t="str">
            <v>00BK</v>
          </cell>
          <cell r="P317">
            <v>1182</v>
          </cell>
          <cell r="Q317">
            <v>965</v>
          </cell>
        </row>
        <row r="319">
          <cell r="O319" t="str">
            <v>1C</v>
          </cell>
        </row>
        <row r="320">
          <cell r="O320" t="str">
            <v>00AB</v>
          </cell>
          <cell r="P320">
            <v>2336</v>
          </cell>
          <cell r="Q320">
            <v>1230</v>
          </cell>
        </row>
        <row r="321">
          <cell r="O321" t="str">
            <v>00AC</v>
          </cell>
          <cell r="P321">
            <v>3450</v>
          </cell>
          <cell r="Q321">
            <v>1884</v>
          </cell>
        </row>
        <row r="322">
          <cell r="O322" t="str">
            <v>00AD</v>
          </cell>
          <cell r="P322">
            <v>2830</v>
          </cell>
          <cell r="Q322">
            <v>2290</v>
          </cell>
        </row>
        <row r="323">
          <cell r="O323" t="str">
            <v>00AE</v>
          </cell>
          <cell r="P323">
            <v>2925</v>
          </cell>
          <cell r="Q323">
            <v>2766</v>
          </cell>
        </row>
        <row r="324">
          <cell r="O324" t="str">
            <v>00AF</v>
          </cell>
          <cell r="P324">
            <v>3247</v>
          </cell>
          <cell r="Q324">
            <v>2574</v>
          </cell>
        </row>
        <row r="325">
          <cell r="O325" t="str">
            <v>00AH</v>
          </cell>
          <cell r="P325">
            <v>3843</v>
          </cell>
          <cell r="Q325">
            <v>2440</v>
          </cell>
        </row>
        <row r="326">
          <cell r="O326" t="str">
            <v>00AJ</v>
          </cell>
          <cell r="P326">
            <v>3328</v>
          </cell>
          <cell r="Q326">
            <v>2538</v>
          </cell>
        </row>
        <row r="327">
          <cell r="O327" t="str">
            <v>00AK</v>
          </cell>
          <cell r="P327">
            <v>3645</v>
          </cell>
          <cell r="Q327">
            <v>2263</v>
          </cell>
        </row>
        <row r="328">
          <cell r="O328" t="str">
            <v>00AL</v>
          </cell>
          <cell r="P328">
            <v>2673</v>
          </cell>
          <cell r="Q328">
            <v>1363</v>
          </cell>
        </row>
        <row r="329">
          <cell r="O329" t="str">
            <v>00AQ</v>
          </cell>
          <cell r="P329">
            <v>2373</v>
          </cell>
          <cell r="Q329">
            <v>2274</v>
          </cell>
        </row>
        <row r="330">
          <cell r="O330" t="str">
            <v>00AR</v>
          </cell>
          <cell r="P330">
            <v>2747</v>
          </cell>
          <cell r="Q330">
            <v>1440</v>
          </cell>
        </row>
        <row r="331">
          <cell r="O331" t="str">
            <v>00AS</v>
          </cell>
          <cell r="P331">
            <v>3090</v>
          </cell>
          <cell r="Q331">
            <v>2799</v>
          </cell>
        </row>
        <row r="332">
          <cell r="O332" t="str">
            <v>00AT</v>
          </cell>
          <cell r="P332">
            <v>2576</v>
          </cell>
          <cell r="Q332">
            <v>1364</v>
          </cell>
        </row>
        <row r="333">
          <cell r="O333" t="str">
            <v>00AX</v>
          </cell>
          <cell r="P333">
            <v>1493</v>
          </cell>
          <cell r="Q333">
            <v>1418</v>
          </cell>
        </row>
        <row r="334">
          <cell r="O334" t="str">
            <v>00BA</v>
          </cell>
          <cell r="P334">
            <v>1718</v>
          </cell>
          <cell r="Q334">
            <v>1366</v>
          </cell>
        </row>
        <row r="335">
          <cell r="O335" t="str">
            <v>00BC</v>
          </cell>
          <cell r="P335">
            <v>3174</v>
          </cell>
          <cell r="Q335">
            <v>1363</v>
          </cell>
        </row>
        <row r="336">
          <cell r="O336" t="str">
            <v>00BD</v>
          </cell>
          <cell r="P336">
            <v>1538</v>
          </cell>
          <cell r="Q336">
            <v>1081</v>
          </cell>
        </row>
        <row r="337">
          <cell r="O337" t="str">
            <v>00BF</v>
          </cell>
          <cell r="P337">
            <v>2074</v>
          </cell>
          <cell r="Q337">
            <v>1963</v>
          </cell>
        </row>
        <row r="338">
          <cell r="O338" t="str">
            <v>00BH</v>
          </cell>
          <cell r="P338">
            <v>2709</v>
          </cell>
          <cell r="Q338">
            <v>1318</v>
          </cell>
        </row>
        <row r="340">
          <cell r="O340" t="str">
            <v>SOUTH EAST</v>
          </cell>
          <cell r="P340">
            <v>88330</v>
          </cell>
          <cell r="Q340">
            <v>71743</v>
          </cell>
        </row>
        <row r="342">
          <cell r="O342" t="str">
            <v>00MA</v>
          </cell>
          <cell r="P342">
            <v>1170</v>
          </cell>
          <cell r="Q342">
            <v>1149</v>
          </cell>
        </row>
        <row r="343">
          <cell r="O343" t="str">
            <v>00ML</v>
          </cell>
          <cell r="P343">
            <v>2266</v>
          </cell>
          <cell r="Q343">
            <v>687</v>
          </cell>
        </row>
        <row r="344">
          <cell r="O344" t="str">
            <v>00MW</v>
          </cell>
          <cell r="P344">
            <v>1410</v>
          </cell>
          <cell r="Q344">
            <v>1409</v>
          </cell>
        </row>
        <row r="345">
          <cell r="O345" t="str">
            <v>00LC</v>
          </cell>
          <cell r="P345">
            <v>3163</v>
          </cell>
          <cell r="Q345">
            <v>3072</v>
          </cell>
        </row>
        <row r="346">
          <cell r="O346" t="str">
            <v>00MG</v>
          </cell>
          <cell r="P346">
            <v>3058</v>
          </cell>
          <cell r="Q346">
            <v>2192</v>
          </cell>
        </row>
        <row r="347">
          <cell r="O347" t="str">
            <v>00MR</v>
          </cell>
          <cell r="P347">
            <v>1872</v>
          </cell>
          <cell r="Q347">
            <v>1444</v>
          </cell>
        </row>
        <row r="348">
          <cell r="O348" t="str">
            <v>00MC</v>
          </cell>
          <cell r="P348">
            <v>1504</v>
          </cell>
          <cell r="Q348">
            <v>1230</v>
          </cell>
        </row>
        <row r="349">
          <cell r="O349" t="str">
            <v>00MD</v>
          </cell>
          <cell r="P349">
            <v>1578</v>
          </cell>
          <cell r="Q349">
            <v>1438</v>
          </cell>
        </row>
        <row r="350">
          <cell r="O350" t="str">
            <v>00MS</v>
          </cell>
          <cell r="P350">
            <v>2106</v>
          </cell>
          <cell r="Q350">
            <v>1986</v>
          </cell>
        </row>
        <row r="351">
          <cell r="O351" t="str">
            <v>00MB</v>
          </cell>
          <cell r="P351">
            <v>1690</v>
          </cell>
          <cell r="Q351">
            <v>1175</v>
          </cell>
        </row>
        <row r="352">
          <cell r="O352" t="str">
            <v>00ME</v>
          </cell>
          <cell r="P352">
            <v>1358</v>
          </cell>
          <cell r="Q352">
            <v>1318</v>
          </cell>
        </row>
        <row r="353">
          <cell r="O353" t="str">
            <v>00MF</v>
          </cell>
          <cell r="P353">
            <v>1716</v>
          </cell>
          <cell r="Q353">
            <v>1202</v>
          </cell>
        </row>
        <row r="355">
          <cell r="O355">
            <v>11</v>
          </cell>
        </row>
        <row r="356">
          <cell r="O356" t="str">
            <v>11UB</v>
          </cell>
          <cell r="P356">
            <v>2011</v>
          </cell>
          <cell r="Q356">
            <v>1735</v>
          </cell>
        </row>
        <row r="357">
          <cell r="O357" t="str">
            <v>11UC</v>
          </cell>
          <cell r="P357">
            <v>1006</v>
          </cell>
          <cell r="Q357">
            <v>929</v>
          </cell>
        </row>
        <row r="358">
          <cell r="O358" t="str">
            <v>11UE</v>
          </cell>
          <cell r="P358">
            <v>598</v>
          </cell>
          <cell r="Q358">
            <v>448</v>
          </cell>
        </row>
        <row r="359">
          <cell r="O359" t="str">
            <v>11UF</v>
          </cell>
          <cell r="P359">
            <v>1882</v>
          </cell>
          <cell r="Q359">
            <v>1449</v>
          </cell>
        </row>
        <row r="361">
          <cell r="O361">
            <v>21</v>
          </cell>
        </row>
        <row r="362">
          <cell r="O362" t="str">
            <v>21UC</v>
          </cell>
          <cell r="P362">
            <v>947</v>
          </cell>
          <cell r="Q362">
            <v>403</v>
          </cell>
        </row>
        <row r="363">
          <cell r="O363" t="str">
            <v>21UD</v>
          </cell>
          <cell r="P363">
            <v>1000</v>
          </cell>
          <cell r="Q363">
            <v>829</v>
          </cell>
        </row>
        <row r="364">
          <cell r="O364" t="str">
            <v>21UF</v>
          </cell>
          <cell r="P364">
            <v>931</v>
          </cell>
          <cell r="Q364">
            <v>656</v>
          </cell>
        </row>
        <row r="365">
          <cell r="O365" t="str">
            <v>21UG</v>
          </cell>
          <cell r="P365">
            <v>853</v>
          </cell>
          <cell r="Q365">
            <v>536</v>
          </cell>
        </row>
        <row r="366">
          <cell r="O366" t="str">
            <v>21UH</v>
          </cell>
          <cell r="P366">
            <v>1522</v>
          </cell>
          <cell r="Q366">
            <v>1340</v>
          </cell>
        </row>
        <row r="368">
          <cell r="O368">
            <v>24</v>
          </cell>
        </row>
        <row r="369">
          <cell r="O369" t="str">
            <v>24UB</v>
          </cell>
          <cell r="P369">
            <v>1942</v>
          </cell>
          <cell r="Q369">
            <v>1935</v>
          </cell>
        </row>
        <row r="370">
          <cell r="O370" t="str">
            <v>24UC</v>
          </cell>
          <cell r="P370">
            <v>1151</v>
          </cell>
          <cell r="Q370">
            <v>1056</v>
          </cell>
        </row>
        <row r="371">
          <cell r="O371" t="str">
            <v>24UD</v>
          </cell>
          <cell r="P371">
            <v>1390</v>
          </cell>
          <cell r="Q371">
            <v>1241</v>
          </cell>
        </row>
        <row r="372">
          <cell r="O372" t="str">
            <v>24UE</v>
          </cell>
          <cell r="P372">
            <v>1192</v>
          </cell>
          <cell r="Q372">
            <v>1105</v>
          </cell>
        </row>
        <row r="373">
          <cell r="O373" t="str">
            <v>24UF</v>
          </cell>
          <cell r="P373">
            <v>932</v>
          </cell>
          <cell r="Q373">
            <v>836</v>
          </cell>
        </row>
        <row r="374">
          <cell r="O374" t="str">
            <v>24UG</v>
          </cell>
          <cell r="P374">
            <v>1037</v>
          </cell>
          <cell r="Q374">
            <v>923</v>
          </cell>
        </row>
        <row r="375">
          <cell r="O375" t="str">
            <v>24UH</v>
          </cell>
          <cell r="P375">
            <v>1287</v>
          </cell>
          <cell r="Q375">
            <v>862</v>
          </cell>
        </row>
        <row r="376">
          <cell r="O376" t="str">
            <v>24UJ</v>
          </cell>
          <cell r="P376">
            <v>1764</v>
          </cell>
          <cell r="Q376">
            <v>1004</v>
          </cell>
        </row>
        <row r="377">
          <cell r="O377" t="str">
            <v>24UL</v>
          </cell>
          <cell r="P377">
            <v>1029</v>
          </cell>
          <cell r="Q377">
            <v>1008</v>
          </cell>
        </row>
        <row r="378">
          <cell r="O378" t="str">
            <v>24UN</v>
          </cell>
          <cell r="P378">
            <v>1186</v>
          </cell>
          <cell r="Q378">
            <v>1121</v>
          </cell>
        </row>
        <row r="379">
          <cell r="O379" t="str">
            <v>24UP</v>
          </cell>
          <cell r="P379">
            <v>1046</v>
          </cell>
          <cell r="Q379">
            <v>979</v>
          </cell>
        </row>
        <row r="381">
          <cell r="O381">
            <v>29</v>
          </cell>
        </row>
        <row r="382">
          <cell r="O382" t="str">
            <v>29UB</v>
          </cell>
          <cell r="P382">
            <v>1446</v>
          </cell>
          <cell r="Q382">
            <v>1424</v>
          </cell>
        </row>
        <row r="383">
          <cell r="O383" t="str">
            <v>29UC</v>
          </cell>
          <cell r="P383">
            <v>1438</v>
          </cell>
          <cell r="Q383">
            <v>1408</v>
          </cell>
        </row>
        <row r="384">
          <cell r="O384" t="str">
            <v>29UD</v>
          </cell>
          <cell r="P384">
            <v>1095</v>
          </cell>
          <cell r="Q384">
            <v>989</v>
          </cell>
        </row>
        <row r="385">
          <cell r="O385" t="str">
            <v>29UE</v>
          </cell>
          <cell r="P385">
            <v>1122</v>
          </cell>
          <cell r="Q385">
            <v>981</v>
          </cell>
        </row>
        <row r="386">
          <cell r="O386" t="str">
            <v>29UG</v>
          </cell>
          <cell r="P386">
            <v>1133</v>
          </cell>
          <cell r="Q386">
            <v>1126</v>
          </cell>
        </row>
        <row r="387">
          <cell r="O387" t="str">
            <v>29UH</v>
          </cell>
          <cell r="P387">
            <v>1658</v>
          </cell>
          <cell r="Q387">
            <v>1656</v>
          </cell>
        </row>
        <row r="388">
          <cell r="O388" t="str">
            <v>29UK</v>
          </cell>
          <cell r="P388">
            <v>1162</v>
          </cell>
          <cell r="Q388">
            <v>1138</v>
          </cell>
        </row>
        <row r="389">
          <cell r="O389" t="str">
            <v>29UL</v>
          </cell>
          <cell r="P389">
            <v>1163</v>
          </cell>
          <cell r="Q389">
            <v>1160</v>
          </cell>
        </row>
        <row r="390">
          <cell r="O390" t="str">
            <v>29UM</v>
          </cell>
          <cell r="P390">
            <v>1600</v>
          </cell>
          <cell r="Q390">
            <v>1421</v>
          </cell>
        </row>
        <row r="391">
          <cell r="O391" t="str">
            <v>29UN</v>
          </cell>
          <cell r="P391">
            <v>1462</v>
          </cell>
          <cell r="Q391">
            <v>1334</v>
          </cell>
        </row>
        <row r="392">
          <cell r="O392" t="str">
            <v>29UP</v>
          </cell>
          <cell r="P392">
            <v>1331</v>
          </cell>
          <cell r="Q392">
            <v>1282</v>
          </cell>
        </row>
        <row r="393">
          <cell r="O393" t="str">
            <v>29UQ</v>
          </cell>
          <cell r="P393">
            <v>1072</v>
          </cell>
          <cell r="Q393">
            <v>974</v>
          </cell>
        </row>
        <row r="395">
          <cell r="O395">
            <v>38</v>
          </cell>
        </row>
        <row r="396">
          <cell r="O396" t="str">
            <v>38UB</v>
          </cell>
          <cell r="P396">
            <v>1585</v>
          </cell>
          <cell r="Q396">
            <v>1321</v>
          </cell>
        </row>
        <row r="397">
          <cell r="O397" t="str">
            <v>38UC</v>
          </cell>
          <cell r="P397">
            <v>1120</v>
          </cell>
          <cell r="Q397">
            <v>821</v>
          </cell>
        </row>
        <row r="398">
          <cell r="O398" t="str">
            <v>38UD</v>
          </cell>
          <cell r="P398">
            <v>1357</v>
          </cell>
          <cell r="Q398">
            <v>1021</v>
          </cell>
        </row>
        <row r="399">
          <cell r="O399" t="str">
            <v>38UE</v>
          </cell>
          <cell r="P399">
            <v>1170</v>
          </cell>
          <cell r="Q399">
            <v>891</v>
          </cell>
        </row>
        <row r="400">
          <cell r="O400" t="str">
            <v>38UF</v>
          </cell>
          <cell r="P400">
            <v>1083</v>
          </cell>
          <cell r="Q400">
            <v>895</v>
          </cell>
        </row>
        <row r="402">
          <cell r="O402">
            <v>43</v>
          </cell>
        </row>
        <row r="403">
          <cell r="O403" t="str">
            <v>43UB</v>
          </cell>
          <cell r="P403">
            <v>1106</v>
          </cell>
          <cell r="Q403">
            <v>908</v>
          </cell>
        </row>
        <row r="404">
          <cell r="O404" t="str">
            <v>43UC</v>
          </cell>
          <cell r="P404">
            <v>844</v>
          </cell>
          <cell r="Q404">
            <v>403</v>
          </cell>
        </row>
        <row r="405">
          <cell r="O405" t="str">
            <v>43UD</v>
          </cell>
          <cell r="P405">
            <v>1190</v>
          </cell>
          <cell r="Q405">
            <v>624</v>
          </cell>
        </row>
        <row r="406">
          <cell r="O406" t="str">
            <v>43UE</v>
          </cell>
          <cell r="P406">
            <v>822</v>
          </cell>
          <cell r="Q406">
            <v>777</v>
          </cell>
        </row>
        <row r="407">
          <cell r="O407" t="str">
            <v>43UF</v>
          </cell>
          <cell r="P407">
            <v>1343</v>
          </cell>
          <cell r="Q407">
            <v>1163</v>
          </cell>
        </row>
        <row r="408">
          <cell r="O408" t="str">
            <v>43UG</v>
          </cell>
          <cell r="P408">
            <v>690</v>
          </cell>
          <cell r="Q408">
            <v>441</v>
          </cell>
        </row>
        <row r="409">
          <cell r="O409" t="str">
            <v>43UH</v>
          </cell>
          <cell r="P409">
            <v>968</v>
          </cell>
          <cell r="Q409">
            <v>941</v>
          </cell>
        </row>
        <row r="410">
          <cell r="O410" t="str">
            <v>43UJ</v>
          </cell>
          <cell r="P410">
            <v>914</v>
          </cell>
          <cell r="Q410">
            <v>276</v>
          </cell>
        </row>
        <row r="411">
          <cell r="O411" t="str">
            <v>43UK</v>
          </cell>
          <cell r="P411">
            <v>780</v>
          </cell>
          <cell r="Q411">
            <v>740</v>
          </cell>
        </row>
        <row r="412">
          <cell r="O412" t="str">
            <v>43UL</v>
          </cell>
          <cell r="P412">
            <v>1148</v>
          </cell>
          <cell r="Q412">
            <v>808</v>
          </cell>
        </row>
        <row r="413">
          <cell r="O413" t="str">
            <v>43UM</v>
          </cell>
          <cell r="P413">
            <v>920</v>
          </cell>
          <cell r="Q413">
            <v>897</v>
          </cell>
        </row>
        <row r="415">
          <cell r="O415">
            <v>45</v>
          </cell>
        </row>
        <row r="416">
          <cell r="O416" t="str">
            <v>45UB</v>
          </cell>
          <cell r="P416">
            <v>618</v>
          </cell>
          <cell r="Q416">
            <v>123</v>
          </cell>
        </row>
        <row r="417">
          <cell r="O417" t="str">
            <v>45UC</v>
          </cell>
          <cell r="P417">
            <v>1424</v>
          </cell>
          <cell r="Q417">
            <v>933</v>
          </cell>
        </row>
        <row r="418">
          <cell r="O418" t="str">
            <v>45UD</v>
          </cell>
          <cell r="P418">
            <v>974</v>
          </cell>
          <cell r="Q418">
            <v>809</v>
          </cell>
        </row>
        <row r="419">
          <cell r="O419" t="str">
            <v>45UE</v>
          </cell>
          <cell r="P419">
            <v>1145</v>
          </cell>
          <cell r="Q419">
            <v>801</v>
          </cell>
        </row>
        <row r="420">
          <cell r="O420" t="str">
            <v>45UF</v>
          </cell>
          <cell r="P420">
            <v>1408</v>
          </cell>
          <cell r="Q420">
            <v>825</v>
          </cell>
        </row>
        <row r="421">
          <cell r="O421" t="str">
            <v>45UG</v>
          </cell>
          <cell r="P421">
            <v>1429</v>
          </cell>
          <cell r="Q421">
            <v>741</v>
          </cell>
        </row>
        <row r="422">
          <cell r="O422" t="str">
            <v>45UH</v>
          </cell>
          <cell r="P422">
            <v>1013</v>
          </cell>
          <cell r="Q422">
            <v>994</v>
          </cell>
        </row>
        <row r="424">
          <cell r="O424" t="str">
            <v>SOUTH WEST</v>
          </cell>
          <cell r="P424">
            <v>53725</v>
          </cell>
          <cell r="Q424">
            <v>42056</v>
          </cell>
        </row>
        <row r="426">
          <cell r="O426" t="str">
            <v>00HA</v>
          </cell>
          <cell r="P426">
            <v>1661</v>
          </cell>
          <cell r="Q426">
            <v>948</v>
          </cell>
        </row>
        <row r="427">
          <cell r="O427" t="str">
            <v>00HN</v>
          </cell>
          <cell r="P427">
            <v>1438</v>
          </cell>
          <cell r="Q427">
            <v>1432</v>
          </cell>
        </row>
        <row r="428">
          <cell r="O428" t="str">
            <v>00HB</v>
          </cell>
          <cell r="P428">
            <v>3800</v>
          </cell>
          <cell r="Q428">
            <v>2980</v>
          </cell>
        </row>
        <row r="429">
          <cell r="O429" t="str">
            <v>00HE</v>
          </cell>
          <cell r="P429">
            <v>5523</v>
          </cell>
          <cell r="Q429">
            <v>2925</v>
          </cell>
        </row>
        <row r="431">
          <cell r="O431" t="str">
            <v>15UB</v>
          </cell>
          <cell r="P431">
            <v>860</v>
          </cell>
          <cell r="Q431">
            <v>340</v>
          </cell>
        </row>
        <row r="432">
          <cell r="O432" t="str">
            <v>15UC</v>
          </cell>
          <cell r="P432">
            <v>910</v>
          </cell>
          <cell r="Q432">
            <v>448</v>
          </cell>
        </row>
        <row r="433">
          <cell r="O433" t="str">
            <v>15UD</v>
          </cell>
          <cell r="P433">
            <v>1087</v>
          </cell>
          <cell r="Q433">
            <v>670</v>
          </cell>
        </row>
        <row r="434">
          <cell r="O434" t="str">
            <v>15UE</v>
          </cell>
          <cell r="P434">
            <v>889</v>
          </cell>
          <cell r="Q434">
            <v>488</v>
          </cell>
        </row>
        <row r="435">
          <cell r="O435" t="str">
            <v>15UF</v>
          </cell>
          <cell r="P435">
            <v>658</v>
          </cell>
          <cell r="Q435">
            <v>238</v>
          </cell>
        </row>
        <row r="436">
          <cell r="O436" t="str">
            <v>15UG</v>
          </cell>
          <cell r="P436">
            <v>1119</v>
          </cell>
          <cell r="Q436">
            <v>741</v>
          </cell>
        </row>
        <row r="438">
          <cell r="O438" t="str">
            <v>00HF</v>
          </cell>
          <cell r="P438">
            <v>21</v>
          </cell>
          <cell r="Q438">
            <v>21</v>
          </cell>
        </row>
        <row r="439">
          <cell r="O439" t="str">
            <v>00HC</v>
          </cell>
          <cell r="P439">
            <v>2203</v>
          </cell>
          <cell r="Q439">
            <v>1970</v>
          </cell>
        </row>
        <row r="440">
          <cell r="O440" t="str">
            <v>00HG</v>
          </cell>
          <cell r="P440">
            <v>2596</v>
          </cell>
          <cell r="Q440">
            <v>1862</v>
          </cell>
        </row>
        <row r="441">
          <cell r="O441" t="str">
            <v>00HP</v>
          </cell>
          <cell r="P441">
            <v>1416</v>
          </cell>
          <cell r="Q441">
            <v>1361</v>
          </cell>
        </row>
        <row r="442">
          <cell r="O442" t="str">
            <v>00HD</v>
          </cell>
          <cell r="P442">
            <v>2933</v>
          </cell>
          <cell r="Q442">
            <v>1148</v>
          </cell>
        </row>
        <row r="443">
          <cell r="O443" t="str">
            <v>00HX</v>
          </cell>
          <cell r="P443">
            <v>2419</v>
          </cell>
          <cell r="Q443">
            <v>2262</v>
          </cell>
        </row>
        <row r="444">
          <cell r="O444" t="str">
            <v>00HH</v>
          </cell>
          <cell r="P444">
            <v>1399</v>
          </cell>
          <cell r="Q444">
            <v>453</v>
          </cell>
        </row>
        <row r="445">
          <cell r="O445" t="str">
            <v>00HY</v>
          </cell>
          <cell r="P445">
            <v>5046</v>
          </cell>
          <cell r="Q445">
            <v>4733</v>
          </cell>
        </row>
        <row r="447">
          <cell r="O447" t="str">
            <v>46UB</v>
          </cell>
          <cell r="P447">
            <v>878</v>
          </cell>
          <cell r="Q447">
            <v>878</v>
          </cell>
        </row>
        <row r="448">
          <cell r="O448" t="str">
            <v>46UC</v>
          </cell>
          <cell r="P448">
            <v>1554</v>
          </cell>
          <cell r="Q448">
            <v>1535</v>
          </cell>
        </row>
        <row r="449">
          <cell r="O449" t="str">
            <v>46UD</v>
          </cell>
          <cell r="P449">
            <v>1127</v>
          </cell>
          <cell r="Q449">
            <v>1115</v>
          </cell>
        </row>
        <row r="450">
          <cell r="O450" t="str">
            <v>46UF</v>
          </cell>
          <cell r="P450">
            <v>1487</v>
          </cell>
          <cell r="Q450">
            <v>1205</v>
          </cell>
        </row>
        <row r="452">
          <cell r="O452">
            <v>18</v>
          </cell>
        </row>
        <row r="453">
          <cell r="O453" t="str">
            <v>18UB</v>
          </cell>
          <cell r="P453">
            <v>1254</v>
          </cell>
          <cell r="Q453">
            <v>1144</v>
          </cell>
        </row>
        <row r="454">
          <cell r="O454" t="str">
            <v>18UC</v>
          </cell>
          <cell r="P454">
            <v>997</v>
          </cell>
          <cell r="Q454">
            <v>948</v>
          </cell>
        </row>
        <row r="455">
          <cell r="O455" t="str">
            <v>18UD</v>
          </cell>
          <cell r="P455">
            <v>890</v>
          </cell>
          <cell r="Q455">
            <v>799</v>
          </cell>
        </row>
        <row r="456">
          <cell r="O456" t="str">
            <v>18UE</v>
          </cell>
          <cell r="P456">
            <v>1016</v>
          </cell>
          <cell r="Q456">
            <v>946</v>
          </cell>
        </row>
        <row r="457">
          <cell r="O457" t="str">
            <v>18UG</v>
          </cell>
          <cell r="P457">
            <v>856</v>
          </cell>
          <cell r="Q457">
            <v>840</v>
          </cell>
        </row>
        <row r="458">
          <cell r="O458" t="str">
            <v>18UH</v>
          </cell>
          <cell r="P458">
            <v>1347</v>
          </cell>
          <cell r="Q458">
            <v>969</v>
          </cell>
        </row>
        <row r="459">
          <cell r="O459" t="str">
            <v>18UK</v>
          </cell>
          <cell r="P459">
            <v>646</v>
          </cell>
          <cell r="Q459">
            <v>640</v>
          </cell>
        </row>
        <row r="460">
          <cell r="O460" t="str">
            <v>18UL</v>
          </cell>
          <cell r="P460">
            <v>540</v>
          </cell>
          <cell r="Q460">
            <v>534</v>
          </cell>
        </row>
        <row r="462">
          <cell r="O462">
            <v>19</v>
          </cell>
        </row>
        <row r="463">
          <cell r="O463" t="str">
            <v>19UC</v>
          </cell>
          <cell r="P463">
            <v>451</v>
          </cell>
          <cell r="Q463">
            <v>439</v>
          </cell>
        </row>
        <row r="464">
          <cell r="O464" t="str">
            <v>19UD</v>
          </cell>
          <cell r="P464">
            <v>852</v>
          </cell>
          <cell r="Q464">
            <v>840</v>
          </cell>
        </row>
        <row r="465">
          <cell r="O465" t="str">
            <v>19UE</v>
          </cell>
          <cell r="P465">
            <v>660</v>
          </cell>
          <cell r="Q465">
            <v>564</v>
          </cell>
        </row>
        <row r="466">
          <cell r="O466" t="str">
            <v>19UG</v>
          </cell>
          <cell r="P466">
            <v>455</v>
          </cell>
          <cell r="Q466">
            <v>404</v>
          </cell>
        </row>
        <row r="467">
          <cell r="O467" t="str">
            <v>19UH</v>
          </cell>
          <cell r="P467">
            <v>969</v>
          </cell>
          <cell r="Q467">
            <v>826</v>
          </cell>
        </row>
        <row r="468">
          <cell r="O468" t="str">
            <v>19UJ</v>
          </cell>
          <cell r="P468">
            <v>660</v>
          </cell>
          <cell r="Q468">
            <v>231</v>
          </cell>
        </row>
        <row r="470">
          <cell r="O470">
            <v>23</v>
          </cell>
        </row>
        <row r="471">
          <cell r="O471" t="str">
            <v>23UB</v>
          </cell>
          <cell r="P471">
            <v>1011</v>
          </cell>
          <cell r="Q471">
            <v>943</v>
          </cell>
        </row>
        <row r="472">
          <cell r="O472" t="str">
            <v>23UC</v>
          </cell>
          <cell r="P472">
            <v>825</v>
          </cell>
          <cell r="Q472">
            <v>760</v>
          </cell>
        </row>
        <row r="473">
          <cell r="O473" t="str">
            <v>23UD</v>
          </cell>
          <cell r="P473">
            <v>852</v>
          </cell>
          <cell r="Q473">
            <v>481</v>
          </cell>
        </row>
        <row r="474">
          <cell r="O474" t="str">
            <v>23UE</v>
          </cell>
          <cell r="P474">
            <v>1456</v>
          </cell>
          <cell r="Q474">
            <v>1242</v>
          </cell>
        </row>
        <row r="475">
          <cell r="O475" t="str">
            <v>23UF</v>
          </cell>
          <cell r="P475">
            <v>1213</v>
          </cell>
          <cell r="Q475">
            <v>975</v>
          </cell>
        </row>
        <row r="476">
          <cell r="O476" t="str">
            <v>23UG</v>
          </cell>
          <cell r="P476">
            <v>858</v>
          </cell>
          <cell r="Q476">
            <v>720</v>
          </cell>
        </row>
        <row r="478">
          <cell r="O478">
            <v>40</v>
          </cell>
        </row>
        <row r="479">
          <cell r="O479" t="str">
            <v>40UB</v>
          </cell>
          <cell r="P479">
            <v>1108</v>
          </cell>
          <cell r="Q479">
            <v>903</v>
          </cell>
        </row>
        <row r="480">
          <cell r="O480" t="str">
            <v>40UC</v>
          </cell>
          <cell r="P480">
            <v>1244</v>
          </cell>
          <cell r="Q480">
            <v>1149</v>
          </cell>
        </row>
        <row r="481">
          <cell r="O481" t="str">
            <v>40UD</v>
          </cell>
          <cell r="P481">
            <v>1647</v>
          </cell>
          <cell r="Q481">
            <v>1447</v>
          </cell>
        </row>
        <row r="482">
          <cell r="O482" t="str">
            <v>40UE</v>
          </cell>
          <cell r="P482">
            <v>1107</v>
          </cell>
          <cell r="Q482">
            <v>1047</v>
          </cell>
        </row>
        <row r="483">
          <cell r="O483" t="str">
            <v>40UF</v>
          </cell>
          <cell r="P483">
            <v>356</v>
          </cell>
          <cell r="Q483">
            <v>170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mary.attainment@education.gsi.gov.uk" TargetMode="External" /><Relationship Id="rId2" Type="http://schemas.openxmlformats.org/officeDocument/2006/relationships/hyperlink" Target="https://www.gov.uk/government/collections/statistics-key-stage-2"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tabSelected="1" zoomScalePageLayoutView="0" workbookViewId="0" topLeftCell="A1">
      <selection activeCell="A1" sqref="A1"/>
    </sheetView>
  </sheetViews>
  <sheetFormatPr defaultColWidth="9.140625" defaultRowHeight="12.75"/>
  <cols>
    <col min="1" max="1" width="15.7109375" style="3" customWidth="1"/>
    <col min="2" max="2" width="9.140625" style="3" customWidth="1"/>
    <col min="3" max="16384" width="9.140625" style="3" customWidth="1"/>
  </cols>
  <sheetData>
    <row r="1" s="2" customFormat="1" ht="16.5">
      <c r="A1" s="1" t="s">
        <v>295</v>
      </c>
    </row>
    <row r="2" spans="1:15" s="4" customFormat="1" ht="14.25" customHeight="1">
      <c r="A2" s="2" t="s">
        <v>294</v>
      </c>
      <c r="B2" s="3"/>
      <c r="C2" s="2"/>
      <c r="D2" s="2"/>
      <c r="E2" s="2"/>
      <c r="F2" s="2"/>
      <c r="G2" s="2"/>
      <c r="H2" s="2"/>
      <c r="I2" s="2"/>
      <c r="J2" s="2"/>
      <c r="K2" s="2"/>
      <c r="L2" s="2"/>
      <c r="M2" s="2"/>
      <c r="N2" s="2"/>
      <c r="O2" s="2"/>
    </row>
    <row r="3" spans="1:15" s="387" customFormat="1" ht="14.25" customHeight="1">
      <c r="A3" s="397" t="s">
        <v>293</v>
      </c>
      <c r="B3" s="3"/>
      <c r="C3" s="2"/>
      <c r="D3" s="2"/>
      <c r="E3" s="2"/>
      <c r="F3" s="2"/>
      <c r="G3" s="2"/>
      <c r="H3" s="2"/>
      <c r="I3" s="2"/>
      <c r="J3" s="2"/>
      <c r="K3" s="2"/>
      <c r="L3" s="2"/>
      <c r="M3" s="2"/>
      <c r="N3" s="2"/>
      <c r="O3" s="2"/>
    </row>
    <row r="4" spans="1:15" s="396" customFormat="1" ht="14.25" customHeight="1">
      <c r="A4" s="395"/>
      <c r="B4" s="3"/>
      <c r="C4" s="2"/>
      <c r="D4" s="2"/>
      <c r="E4" s="2"/>
      <c r="F4" s="2"/>
      <c r="G4" s="2"/>
      <c r="H4" s="2"/>
      <c r="I4" s="2"/>
      <c r="J4" s="2"/>
      <c r="K4" s="2"/>
      <c r="L4" s="2"/>
      <c r="M4" s="2"/>
      <c r="N4" s="2"/>
      <c r="O4" s="2"/>
    </row>
    <row r="5" spans="1:15" s="387" customFormat="1" ht="14.25" customHeight="1">
      <c r="A5" s="388" t="s">
        <v>284</v>
      </c>
      <c r="B5" s="3"/>
      <c r="C5" s="2"/>
      <c r="D5" s="2"/>
      <c r="E5" s="2"/>
      <c r="F5" s="2"/>
      <c r="G5" s="2"/>
      <c r="H5" s="2"/>
      <c r="I5" s="2"/>
      <c r="J5" s="2"/>
      <c r="K5" s="2"/>
      <c r="L5" s="2"/>
      <c r="M5" s="2"/>
      <c r="N5" s="2"/>
      <c r="O5" s="2"/>
    </row>
    <row r="6" spans="1:15" s="4" customFormat="1" ht="14.25" customHeight="1">
      <c r="A6" s="190" t="s">
        <v>0</v>
      </c>
      <c r="B6" s="437" t="s">
        <v>251</v>
      </c>
      <c r="C6" s="437"/>
      <c r="D6" s="437"/>
      <c r="E6" s="437"/>
      <c r="F6" s="437"/>
      <c r="G6" s="437"/>
      <c r="H6" s="437"/>
      <c r="I6" s="437"/>
      <c r="J6" s="437"/>
      <c r="K6" s="437"/>
      <c r="L6" s="437"/>
      <c r="M6" s="437"/>
      <c r="N6" s="437"/>
      <c r="O6" s="437"/>
    </row>
    <row r="7" spans="1:15" s="4" customFormat="1" ht="14.25" customHeight="1">
      <c r="A7" s="190" t="s">
        <v>1</v>
      </c>
      <c r="B7" s="434" t="s">
        <v>252</v>
      </c>
      <c r="C7" s="434"/>
      <c r="D7" s="434"/>
      <c r="E7" s="434"/>
      <c r="F7" s="434"/>
      <c r="G7" s="434"/>
      <c r="H7" s="434"/>
      <c r="I7" s="434"/>
      <c r="J7" s="434"/>
      <c r="K7" s="434"/>
      <c r="L7" s="434"/>
      <c r="M7" s="434"/>
      <c r="N7" s="434"/>
      <c r="O7" s="434"/>
    </row>
    <row r="8" spans="1:15" s="4" customFormat="1" ht="14.25" customHeight="1">
      <c r="A8" s="190" t="s">
        <v>2</v>
      </c>
      <c r="B8" s="434" t="s">
        <v>253</v>
      </c>
      <c r="C8" s="434"/>
      <c r="D8" s="434"/>
      <c r="E8" s="434"/>
      <c r="F8" s="434"/>
      <c r="G8" s="434"/>
      <c r="H8" s="434"/>
      <c r="I8" s="434"/>
      <c r="J8" s="434"/>
      <c r="K8" s="434"/>
      <c r="L8" s="434"/>
      <c r="M8" s="434"/>
      <c r="N8" s="434"/>
      <c r="O8" s="434"/>
    </row>
    <row r="9" spans="1:15" s="4" customFormat="1" ht="14.25" customHeight="1">
      <c r="A9" s="190" t="s">
        <v>3</v>
      </c>
      <c r="B9" s="434" t="s">
        <v>254</v>
      </c>
      <c r="C9" s="434"/>
      <c r="D9" s="434"/>
      <c r="E9" s="434"/>
      <c r="F9" s="434"/>
      <c r="G9" s="434"/>
      <c r="H9" s="434"/>
      <c r="I9" s="434"/>
      <c r="J9" s="434"/>
      <c r="K9" s="434"/>
      <c r="L9" s="434"/>
      <c r="M9" s="434"/>
      <c r="N9" s="434"/>
      <c r="O9" s="434"/>
    </row>
    <row r="10" spans="1:15" s="4" customFormat="1" ht="14.25" customHeight="1">
      <c r="A10" s="190" t="s">
        <v>4</v>
      </c>
      <c r="B10" s="434" t="s">
        <v>255</v>
      </c>
      <c r="C10" s="434"/>
      <c r="D10" s="434"/>
      <c r="E10" s="434"/>
      <c r="F10" s="434"/>
      <c r="G10" s="434"/>
      <c r="H10" s="434"/>
      <c r="I10" s="434"/>
      <c r="J10" s="434"/>
      <c r="K10" s="434"/>
      <c r="L10" s="434"/>
      <c r="M10" s="434"/>
      <c r="N10" s="434"/>
      <c r="O10" s="434"/>
    </row>
    <row r="11" spans="1:15" s="4" customFormat="1" ht="14.25" customHeight="1">
      <c r="A11" s="190" t="s">
        <v>5</v>
      </c>
      <c r="B11" s="434" t="s">
        <v>256</v>
      </c>
      <c r="C11" s="434"/>
      <c r="D11" s="434"/>
      <c r="E11" s="434"/>
      <c r="F11" s="434"/>
      <c r="G11" s="434"/>
      <c r="H11" s="434"/>
      <c r="I11" s="434"/>
      <c r="J11" s="434"/>
      <c r="K11" s="434"/>
      <c r="L11" s="434"/>
      <c r="M11" s="434"/>
      <c r="N11" s="434"/>
      <c r="O11" s="434"/>
    </row>
    <row r="12" spans="1:15" s="4" customFormat="1" ht="14.25" customHeight="1">
      <c r="A12" s="190" t="s">
        <v>6</v>
      </c>
      <c r="B12" s="434" t="s">
        <v>257</v>
      </c>
      <c r="C12" s="434"/>
      <c r="D12" s="434"/>
      <c r="E12" s="434"/>
      <c r="F12" s="434"/>
      <c r="G12" s="434"/>
      <c r="H12" s="434"/>
      <c r="I12" s="434"/>
      <c r="J12" s="434"/>
      <c r="K12" s="434"/>
      <c r="L12" s="434"/>
      <c r="M12" s="434"/>
      <c r="N12" s="434"/>
      <c r="O12" s="434"/>
    </row>
    <row r="13" spans="1:15" s="4" customFormat="1" ht="14.25" customHeight="1">
      <c r="A13" s="190" t="s">
        <v>7</v>
      </c>
      <c r="B13" s="434" t="s">
        <v>258</v>
      </c>
      <c r="C13" s="434"/>
      <c r="D13" s="434"/>
      <c r="E13" s="434"/>
      <c r="F13" s="434"/>
      <c r="G13" s="434"/>
      <c r="H13" s="434"/>
      <c r="I13" s="434"/>
      <c r="J13" s="434"/>
      <c r="K13" s="434"/>
      <c r="L13" s="434"/>
      <c r="M13" s="434"/>
      <c r="N13" s="434"/>
      <c r="O13" s="434"/>
    </row>
    <row r="14" spans="1:15" s="4" customFormat="1" ht="14.25" customHeight="1">
      <c r="A14" s="190" t="s">
        <v>8</v>
      </c>
      <c r="B14" s="434" t="s">
        <v>259</v>
      </c>
      <c r="C14" s="434"/>
      <c r="D14" s="434"/>
      <c r="E14" s="434"/>
      <c r="F14" s="434"/>
      <c r="G14" s="434"/>
      <c r="H14" s="434"/>
      <c r="I14" s="434"/>
      <c r="J14" s="434"/>
      <c r="K14" s="434"/>
      <c r="L14" s="434"/>
      <c r="M14" s="434"/>
      <c r="N14" s="434"/>
      <c r="O14" s="434"/>
    </row>
    <row r="15" spans="1:15" s="4" customFormat="1" ht="14.25" customHeight="1">
      <c r="A15" s="190" t="s">
        <v>9</v>
      </c>
      <c r="B15" s="435" t="s">
        <v>260</v>
      </c>
      <c r="C15" s="435"/>
      <c r="D15" s="435"/>
      <c r="E15" s="435"/>
      <c r="F15" s="435"/>
      <c r="G15" s="435"/>
      <c r="H15" s="435"/>
      <c r="I15" s="435"/>
      <c r="J15" s="435"/>
      <c r="K15" s="435"/>
      <c r="L15" s="435"/>
      <c r="M15" s="435"/>
      <c r="N15" s="8"/>
      <c r="O15" s="8"/>
    </row>
    <row r="16" spans="1:15" s="4" customFormat="1" ht="14.25" customHeight="1">
      <c r="A16" s="189" t="s">
        <v>10</v>
      </c>
      <c r="B16" s="436" t="s">
        <v>261</v>
      </c>
      <c r="C16" s="436"/>
      <c r="D16" s="436"/>
      <c r="E16" s="436"/>
      <c r="F16" s="436"/>
      <c r="G16" s="436"/>
      <c r="H16" s="436"/>
      <c r="I16" s="436"/>
      <c r="J16" s="436"/>
      <c r="K16" s="436"/>
      <c r="L16" s="436"/>
      <c r="M16" s="436"/>
      <c r="N16" s="3"/>
      <c r="O16" s="3"/>
    </row>
    <row r="17" spans="1:15" s="4" customFormat="1" ht="14.25" customHeight="1">
      <c r="A17" s="6"/>
      <c r="B17" s="9"/>
      <c r="C17" s="9"/>
      <c r="D17" s="9"/>
      <c r="E17" s="9"/>
      <c r="F17" s="9"/>
      <c r="G17" s="9"/>
      <c r="H17" s="9"/>
      <c r="I17" s="9"/>
      <c r="J17" s="9"/>
      <c r="K17" s="9"/>
      <c r="L17" s="9"/>
      <c r="M17" s="9"/>
      <c r="N17" s="3"/>
      <c r="O17" s="3"/>
    </row>
    <row r="18" s="7" customFormat="1" ht="14.25" customHeight="1">
      <c r="A18" s="4" t="s">
        <v>278</v>
      </c>
    </row>
    <row r="20" s="360" customFormat="1" ht="12.75">
      <c r="A20" s="390" t="s">
        <v>291</v>
      </c>
    </row>
    <row r="21" spans="1:7" s="360" customFormat="1" ht="12.75">
      <c r="A21" s="392" t="s">
        <v>285</v>
      </c>
      <c r="B21" s="393" t="s">
        <v>288</v>
      </c>
      <c r="C21" s="391"/>
      <c r="D21" s="391"/>
      <c r="E21" s="391"/>
      <c r="F21" s="391"/>
      <c r="G21" s="293"/>
    </row>
    <row r="22" spans="1:7" s="360" customFormat="1" ht="12.75">
      <c r="A22" s="392" t="s">
        <v>286</v>
      </c>
      <c r="B22" s="393" t="s">
        <v>289</v>
      </c>
      <c r="C22" s="391"/>
      <c r="D22" s="391"/>
      <c r="E22" s="391"/>
      <c r="F22" s="391"/>
      <c r="G22" s="293"/>
    </row>
    <row r="23" spans="1:7" s="360" customFormat="1" ht="12.75">
      <c r="A23" s="392" t="s">
        <v>287</v>
      </c>
      <c r="B23" s="412" t="s">
        <v>290</v>
      </c>
      <c r="C23" s="391"/>
      <c r="D23" s="391"/>
      <c r="E23" s="391"/>
      <c r="F23" s="391"/>
      <c r="G23" s="293"/>
    </row>
    <row r="24" spans="1:6" s="360" customFormat="1" ht="12.75">
      <c r="A24" t="s">
        <v>292</v>
      </c>
      <c r="B24" s="394" t="s">
        <v>283</v>
      </c>
      <c r="C24" s="391"/>
      <c r="D24" s="391"/>
      <c r="E24" s="391"/>
      <c r="F24" s="389"/>
    </row>
    <row r="25" s="360" customFormat="1" ht="12.75"/>
    <row r="26" s="360" customFormat="1" ht="12.75"/>
    <row r="27" s="360" customFormat="1" ht="12.75"/>
    <row r="28" s="360" customFormat="1" ht="12.75"/>
    <row r="29" s="360" customFormat="1" ht="12.75"/>
    <row r="30" s="360" customFormat="1" ht="12.75"/>
  </sheetData>
  <sheetProtection/>
  <mergeCells count="11">
    <mergeCell ref="B11:O11"/>
    <mergeCell ref="B12:O12"/>
    <mergeCell ref="B13:O13"/>
    <mergeCell ref="B14:O14"/>
    <mergeCell ref="B15:M15"/>
    <mergeCell ref="B16:M16"/>
    <mergeCell ref="B6:O6"/>
    <mergeCell ref="B7:O7"/>
    <mergeCell ref="B8:O8"/>
    <mergeCell ref="B9:O9"/>
    <mergeCell ref="B10:O10"/>
  </mergeCells>
  <hyperlinks>
    <hyperlink ref="A6" location="Table_1!A1" display="Table 1 "/>
    <hyperlink ref="B6" location="'Table 1'!A1" display="Levels of attainment in key stage 2 tests by subject, 1995-2014"/>
    <hyperlink ref="A7" location="Table_2a!A1" display="Table 2a"/>
    <hyperlink ref="B7" location="'Table 2a'!Print_Area" display="Attainment in key stage 2 tests by gender, 2007-2014"/>
    <hyperlink ref="A8" location="Table_2b!A1" display="Table 2b"/>
    <hyperlink ref="B8" location="'Table 2'!A1" display="Attainment in key stage 2 teacher assessments by gender, 2007-2014"/>
    <hyperlink ref="A9" location="Table_2c!A1" display="Table 2c"/>
    <hyperlink ref="B9" location="'Table 2'!A1" display="Attainment at key stage 2 in combinations of subjects by gender, 2007-2014"/>
    <hyperlink ref="A10" location="Table_3!A1" display="Table 3"/>
    <hyperlink ref="B10" location="'Table 3'!A1" display="Levels of attainment at key stage 2 by subject and gender, 2014"/>
    <hyperlink ref="A11" location="Table_4!A1" display="Table 4"/>
    <hyperlink ref="B11" location="'Table 4'!A1" display="Expected progression between key stage 1 and key stage 2 by gender, 2009-2014"/>
    <hyperlink ref="A12" location="Table_5a!A1" display="Table 5a"/>
    <hyperlink ref="B12" location="'Table 5a'!A1" display="Attainment of pupils at the end of key stage 2 by school type, 2014"/>
    <hyperlink ref="A13" location="Table_5b!A1" display="Table 5b"/>
    <hyperlink ref="B13" location="'Table 5b'!A1" display="Achievement at level 4 or above in reading test, writing TA and mathematics test in academies by length of time open, 2012-2014"/>
    <hyperlink ref="A14" location="Table_6!A1" display="Table 6"/>
    <hyperlink ref="B14" location="'Table 6'!A1" display="Attainment of pupils at the end of key stage 2 by school phase, 2014"/>
    <hyperlink ref="A15" location="Table_7!A1" display="Table 7"/>
    <hyperlink ref="B15" location="'Table 7'!A1" display="Attainment of pupils at key stage 2 by prior attainment at key stage 1, 2014"/>
    <hyperlink ref="A16" location="Table_8!A1" display="Table 8"/>
    <hyperlink ref="B16" location="'Table 8'!A1" display="Attainment of pupils at the end of key stage 2 by prior attainment bands and gender, 2014"/>
    <hyperlink ref="B6:O6" location="Table_1!A1" display="Levels of attainment in key stage 2 tests by subject, 1995-2014"/>
    <hyperlink ref="B7:O7" location="Table_2a!A1" display="Attainment in key stage 2 tests by gender, 2007-2014"/>
    <hyperlink ref="B8:O8" location="Table_2b!A1" display="Attainment in key stage 2 teacher assessments by gender, 2007-2014"/>
    <hyperlink ref="B9:O9" location="Table_2c!A1" display="Attainment at key stage 2 in combinations of subjects by gender, 2007-2014"/>
    <hyperlink ref="B10:O10" location="Table_3!A1" display="Levels of attainment at key stage 2 by subject and gender, 2014"/>
    <hyperlink ref="B11:O11" location="Table_4!A1" display="Expected progression between key stage 1 and key stage 2 by gender, 2009-2014"/>
    <hyperlink ref="B12:O12" location="Table_5a!A1" display="Attainment of pupils at the end of key stage 2 by school type, 2014"/>
    <hyperlink ref="B13:O13" location="Table_5b!A1" display="Achievement at level 4 or above in reading test, writing TA and mathematics test in academies by length of time open, 2012-2014"/>
    <hyperlink ref="B14:O14" location="Table_6!A1" display="Attainment of pupils at the end of key stage 2 by school phase, 2014"/>
    <hyperlink ref="B15:M15" location="Table_7!A1" display="Attainment of pupils at key stage 2 by prior attainment at key stage 1, 2014"/>
    <hyperlink ref="B16:M16" location="Table_8!A1" display="Attainment of pupils at the end of key stage 2 by prior attainment bands and gender, 2014"/>
    <hyperlink ref="B23" r:id="rId1" display="primary.attainment@education.gsi.gov.uk"/>
    <hyperlink ref="B24" r:id="rId2" display="https://www.gov.uk/government/collections/statistics-key-stage-2"/>
  </hyperlinks>
  <printOptions/>
  <pageMargins left="0.3937007874015748" right="0.3937007874015748" top="0.7874015748031497" bottom="0.7874015748031497" header="0.5118110236220472" footer="0.5118110236220472"/>
  <pageSetup fitToHeight="1" fitToWidth="1" horizontalDpi="600" verticalDpi="600" orientation="landscape" paperSize="9" scale="97" r:id="rId3"/>
  <headerFooter alignWithMargins="0">
    <oddFooter>&amp;C&amp;7Page &amp;P of &amp;N</oddFooter>
  </headerFooter>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L19"/>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36.7109375" style="3" customWidth="1"/>
    <col min="2" max="2" width="11.140625" style="44" customWidth="1"/>
    <col min="3" max="3" width="2.421875" style="44" customWidth="1"/>
    <col min="4" max="4" width="11.140625" style="44" customWidth="1"/>
    <col min="5" max="5" width="2.421875" style="44" customWidth="1"/>
    <col min="6" max="8" width="20.7109375" style="3" customWidth="1"/>
    <col min="9" max="9" width="2.421875" style="3" customWidth="1"/>
    <col min="10" max="12" width="20.7109375" style="3" customWidth="1"/>
    <col min="13" max="13" width="27.140625" style="3" customWidth="1"/>
    <col min="14" max="14" width="2.421875" style="3" customWidth="1"/>
    <col min="15" max="17" width="13.140625" style="3" customWidth="1"/>
    <col min="18" max="18" width="9.140625" style="3" customWidth="1"/>
    <col min="19" max="16384" width="9.140625" style="3" customWidth="1"/>
  </cols>
  <sheetData>
    <row r="1" spans="1:9" ht="14.25">
      <c r="A1" s="132" t="s">
        <v>180</v>
      </c>
      <c r="B1" s="132"/>
      <c r="C1" s="132"/>
      <c r="D1" s="132"/>
      <c r="E1" s="104"/>
      <c r="F1" s="45"/>
      <c r="G1" s="133"/>
      <c r="H1" s="133"/>
      <c r="I1" s="133"/>
    </row>
    <row r="2" spans="1:10" ht="14.25" customHeight="1">
      <c r="A2" s="458" t="s">
        <v>267</v>
      </c>
      <c r="B2" s="458"/>
      <c r="C2" s="458"/>
      <c r="D2" s="458"/>
      <c r="E2" s="106"/>
      <c r="F2" s="133"/>
      <c r="G2" s="133"/>
      <c r="H2" s="133"/>
      <c r="I2" s="133"/>
      <c r="J2" s="69"/>
    </row>
    <row r="3" spans="1:9" ht="14.25" customHeight="1">
      <c r="A3" s="2" t="s">
        <v>181</v>
      </c>
      <c r="B3" s="108"/>
      <c r="C3" s="108"/>
      <c r="D3" s="108"/>
      <c r="E3" s="108"/>
      <c r="F3" s="133"/>
      <c r="G3" s="133"/>
      <c r="H3" s="133"/>
      <c r="I3" s="133"/>
    </row>
    <row r="4" spans="1:9" ht="12.75">
      <c r="A4" s="108"/>
      <c r="B4" s="26"/>
      <c r="C4" s="26"/>
      <c r="D4" s="26"/>
      <c r="E4" s="26"/>
      <c r="F4" s="133"/>
      <c r="G4" s="133"/>
      <c r="H4" s="133"/>
      <c r="I4" s="133"/>
    </row>
    <row r="5" spans="1:4" ht="12.75">
      <c r="A5" s="27"/>
      <c r="B5" s="113"/>
      <c r="C5" s="134"/>
      <c r="D5" s="113"/>
    </row>
    <row r="6" spans="1:12" ht="25.5" customHeight="1">
      <c r="A6" s="29"/>
      <c r="B6" s="459" t="s">
        <v>150</v>
      </c>
      <c r="C6" s="3"/>
      <c r="D6" s="459" t="s">
        <v>151</v>
      </c>
      <c r="E6" s="3"/>
      <c r="F6" s="461" t="s">
        <v>154</v>
      </c>
      <c r="G6" s="461"/>
      <c r="H6" s="461"/>
      <c r="I6" s="110"/>
      <c r="J6" s="460" t="s">
        <v>182</v>
      </c>
      <c r="K6" s="460"/>
      <c r="L6" s="460"/>
    </row>
    <row r="7" spans="1:12" ht="25.5" customHeight="1">
      <c r="A7" s="135" t="s">
        <v>183</v>
      </c>
      <c r="B7" s="459"/>
      <c r="C7" s="53"/>
      <c r="D7" s="459"/>
      <c r="E7" s="36"/>
      <c r="F7" s="109" t="s">
        <v>58</v>
      </c>
      <c r="G7" s="109" t="s">
        <v>236</v>
      </c>
      <c r="H7" s="109" t="s">
        <v>152</v>
      </c>
      <c r="I7" s="112"/>
      <c r="J7" s="134" t="s">
        <v>155</v>
      </c>
      <c r="K7" s="134" t="s">
        <v>12</v>
      </c>
      <c r="L7" s="134" t="s">
        <v>13</v>
      </c>
    </row>
    <row r="8" spans="1:12" ht="12.75">
      <c r="A8" s="423"/>
      <c r="B8" s="424"/>
      <c r="C8" s="469"/>
      <c r="D8" s="424"/>
      <c r="E8" s="425"/>
      <c r="F8" s="426"/>
      <c r="G8" s="413"/>
      <c r="H8" s="427"/>
      <c r="I8" s="428"/>
      <c r="J8" s="429"/>
      <c r="K8" s="426"/>
      <c r="L8" s="426"/>
    </row>
    <row r="9" spans="1:12" ht="35.25" customHeight="1">
      <c r="A9" s="430" t="s">
        <v>184</v>
      </c>
      <c r="B9" s="431">
        <v>13504</v>
      </c>
      <c r="C9" s="469"/>
      <c r="D9" s="431">
        <v>463257</v>
      </c>
      <c r="E9" s="413"/>
      <c r="F9" s="415">
        <v>81</v>
      </c>
      <c r="G9" s="415">
        <v>70</v>
      </c>
      <c r="H9" s="415">
        <v>24</v>
      </c>
      <c r="I9" s="428"/>
      <c r="J9" s="415">
        <v>92</v>
      </c>
      <c r="K9" s="415">
        <v>95</v>
      </c>
      <c r="L9" s="415">
        <v>91</v>
      </c>
    </row>
    <row r="10" spans="1:12" ht="35.25" customHeight="1">
      <c r="A10" s="430" t="s">
        <v>185</v>
      </c>
      <c r="B10" s="431">
        <v>1149</v>
      </c>
      <c r="C10" s="432"/>
      <c r="D10" s="431">
        <v>81676</v>
      </c>
      <c r="E10" s="433"/>
      <c r="F10" s="415">
        <v>82</v>
      </c>
      <c r="G10" s="415">
        <v>71</v>
      </c>
      <c r="H10" s="415">
        <v>26</v>
      </c>
      <c r="I10" s="428"/>
      <c r="J10" s="415">
        <v>90</v>
      </c>
      <c r="K10" s="415">
        <v>94</v>
      </c>
      <c r="L10" s="415">
        <v>89</v>
      </c>
    </row>
    <row r="11" spans="1:12" ht="21.75" customHeight="1">
      <c r="A11" s="430" t="s">
        <v>186</v>
      </c>
      <c r="B11" s="431">
        <v>235</v>
      </c>
      <c r="C11" s="432"/>
      <c r="D11" s="431">
        <v>21512</v>
      </c>
      <c r="E11" s="433"/>
      <c r="F11" s="415">
        <v>78</v>
      </c>
      <c r="G11" s="415">
        <v>66</v>
      </c>
      <c r="H11" s="415">
        <v>22</v>
      </c>
      <c r="I11" s="428"/>
      <c r="J11" s="415">
        <v>88</v>
      </c>
      <c r="K11" s="415">
        <v>91</v>
      </c>
      <c r="L11" s="415">
        <v>84</v>
      </c>
    </row>
    <row r="12" spans="1:12" ht="12.75">
      <c r="A12" s="136"/>
      <c r="B12" s="137"/>
      <c r="C12" s="137"/>
      <c r="D12" s="137"/>
      <c r="E12" s="137"/>
      <c r="F12" s="27"/>
      <c r="G12" s="27"/>
      <c r="H12" s="27"/>
      <c r="I12" s="27"/>
      <c r="J12" s="27"/>
      <c r="K12" s="27"/>
      <c r="L12" s="27"/>
    </row>
    <row r="13" spans="1:12" ht="12.75">
      <c r="A13" s="26"/>
      <c r="D13" s="119"/>
      <c r="L13" s="242" t="s">
        <v>128</v>
      </c>
    </row>
    <row r="15" spans="1:4" ht="12.75">
      <c r="A15" s="101" t="s">
        <v>280</v>
      </c>
      <c r="B15" s="101"/>
      <c r="C15" s="101"/>
      <c r="D15" s="101"/>
    </row>
    <row r="16" spans="1:12" ht="21.75" customHeight="1">
      <c r="A16" s="446" t="s">
        <v>187</v>
      </c>
      <c r="B16" s="446"/>
      <c r="C16" s="446"/>
      <c r="D16" s="446"/>
      <c r="E16" s="446"/>
      <c r="F16" s="446"/>
      <c r="G16" s="446"/>
      <c r="H16" s="446"/>
      <c r="I16" s="446"/>
      <c r="J16" s="446"/>
      <c r="K16" s="446"/>
      <c r="L16" s="446"/>
    </row>
    <row r="17" spans="1:12" s="360" customFormat="1" ht="21.75" customHeight="1">
      <c r="A17" s="442" t="s">
        <v>232</v>
      </c>
      <c r="B17" s="442"/>
      <c r="C17" s="442"/>
      <c r="D17" s="442"/>
      <c r="E17" s="442"/>
      <c r="F17" s="442"/>
      <c r="G17" s="442"/>
      <c r="H17" s="442"/>
      <c r="I17" s="442"/>
      <c r="J17" s="442"/>
      <c r="K17" s="442"/>
      <c r="L17" s="442"/>
    </row>
    <row r="18" spans="1:5" ht="12.75">
      <c r="A18" s="21" t="s">
        <v>188</v>
      </c>
      <c r="B18" s="3"/>
      <c r="C18" s="3"/>
      <c r="D18" s="3"/>
      <c r="E18" s="3"/>
    </row>
    <row r="19" spans="1:5" ht="12.75">
      <c r="A19" s="21" t="s">
        <v>189</v>
      </c>
      <c r="B19" s="3"/>
      <c r="C19" s="3"/>
      <c r="D19" s="3"/>
      <c r="E19" s="3"/>
    </row>
  </sheetData>
  <sheetProtection/>
  <mergeCells count="8">
    <mergeCell ref="A17:L17"/>
    <mergeCell ref="A16:L16"/>
    <mergeCell ref="A2:D2"/>
    <mergeCell ref="B6:B7"/>
    <mergeCell ref="D6:D7"/>
    <mergeCell ref="J6:L6"/>
    <mergeCell ref="C8:C9"/>
    <mergeCell ref="F6:H6"/>
  </mergeCells>
  <printOptions/>
  <pageMargins left="0.3937007874015748" right="0.3937007874015748" top="0.3937007874015748" bottom="0.3937007874015748" header="0.5118110236220472" footer="0.5118110236220472"/>
  <pageSetup fitToHeight="0"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rgb="FF00B050"/>
  </sheetPr>
  <dimension ref="A1:T47"/>
  <sheetViews>
    <sheetView zoomScalePageLayoutView="0" workbookViewId="0" topLeftCell="A1">
      <pane ySplit="3" topLeftCell="A4" activePane="bottomLeft" state="frozen"/>
      <selection pane="topLeft" activeCell="A1" sqref="A1"/>
      <selection pane="bottomLeft" activeCell="A1" sqref="A1:J1"/>
    </sheetView>
  </sheetViews>
  <sheetFormatPr defaultColWidth="9.140625" defaultRowHeight="12.75"/>
  <cols>
    <col min="1" max="1" width="15.00390625" style="78" customWidth="1"/>
    <col min="2" max="9" width="9.28125" style="4" customWidth="1"/>
    <col min="10" max="11" width="9.140625" style="4" customWidth="1"/>
    <col min="12" max="12" width="9.140625" style="191" customWidth="1"/>
    <col min="13" max="16" width="9.140625" style="191" hidden="1" customWidth="1"/>
    <col min="17" max="18" width="9.140625" style="191" customWidth="1"/>
    <col min="19" max="16384" width="9.140625" style="4" customWidth="1"/>
  </cols>
  <sheetData>
    <row r="1" spans="1:10" ht="14.25" customHeight="1">
      <c r="A1" s="473" t="s">
        <v>190</v>
      </c>
      <c r="B1" s="473"/>
      <c r="C1" s="473"/>
      <c r="D1" s="473"/>
      <c r="E1" s="473"/>
      <c r="F1" s="473"/>
      <c r="G1" s="473"/>
      <c r="H1" s="473"/>
      <c r="I1" s="473"/>
      <c r="J1" s="473"/>
    </row>
    <row r="2" spans="1:9" ht="14.25" customHeight="1">
      <c r="A2" s="138" t="s">
        <v>267</v>
      </c>
      <c r="B2" s="139"/>
      <c r="C2" s="139"/>
      <c r="D2" s="139"/>
      <c r="E2" s="139"/>
      <c r="F2" s="139"/>
      <c r="G2" s="139"/>
      <c r="H2" s="78"/>
      <c r="I2" s="78"/>
    </row>
    <row r="3" spans="1:9" ht="14.25" customHeight="1">
      <c r="A3" s="138" t="s">
        <v>191</v>
      </c>
      <c r="H3" s="78"/>
      <c r="I3" s="78"/>
    </row>
    <row r="4" spans="1:3" ht="12.75" customHeight="1">
      <c r="A4" s="140"/>
      <c r="B4" s="141"/>
      <c r="C4" s="141"/>
    </row>
    <row r="5" spans="1:9" ht="12.75" customHeight="1" thickBot="1">
      <c r="A5" s="140"/>
      <c r="B5" s="141"/>
      <c r="C5" s="141"/>
      <c r="D5" s="142"/>
      <c r="G5" s="143"/>
      <c r="H5" s="143"/>
      <c r="I5" s="143"/>
    </row>
    <row r="6" spans="1:10" ht="12.75" customHeight="1" thickBot="1">
      <c r="A6" s="140"/>
      <c r="B6" s="141"/>
      <c r="C6" s="141"/>
      <c r="E6" s="474" t="s">
        <v>99</v>
      </c>
      <c r="F6" s="475"/>
      <c r="G6" s="475"/>
      <c r="H6" s="475"/>
      <c r="I6" s="475"/>
      <c r="J6" s="476"/>
    </row>
    <row r="7" spans="1:10" ht="13.5" thickBot="1">
      <c r="A7" s="140"/>
      <c r="B7" s="144"/>
      <c r="C7" s="144"/>
      <c r="E7" s="477" t="s">
        <v>101</v>
      </c>
      <c r="F7" s="451"/>
      <c r="G7" s="452"/>
      <c r="H7" s="478" t="s">
        <v>102</v>
      </c>
      <c r="I7" s="451"/>
      <c r="J7" s="452"/>
    </row>
    <row r="8" spans="1:13" ht="12.75">
      <c r="A8" s="140"/>
      <c r="B8" s="144"/>
      <c r="C8" s="144"/>
      <c r="D8" s="144"/>
      <c r="E8" s="144"/>
      <c r="F8" s="144"/>
      <c r="G8" s="144"/>
      <c r="H8" s="144"/>
      <c r="I8" s="141"/>
      <c r="M8" s="193" t="s">
        <v>103</v>
      </c>
    </row>
    <row r="9" spans="1:13" ht="12.75" customHeight="1">
      <c r="A9" s="472" t="s">
        <v>192</v>
      </c>
      <c r="B9" s="472"/>
      <c r="C9" s="472"/>
      <c r="D9" s="472"/>
      <c r="E9" s="472"/>
      <c r="F9" s="472"/>
      <c r="G9" s="472"/>
      <c r="H9" s="140"/>
      <c r="I9" s="141"/>
      <c r="M9" s="193" t="s">
        <v>102</v>
      </c>
    </row>
    <row r="10" spans="1:10" ht="12.75">
      <c r="A10" s="470" t="s">
        <v>193</v>
      </c>
      <c r="B10" s="471" t="s">
        <v>194</v>
      </c>
      <c r="C10" s="471"/>
      <c r="D10" s="471"/>
      <c r="E10" s="471"/>
      <c r="F10" s="471"/>
      <c r="G10" s="471"/>
      <c r="H10" s="471"/>
      <c r="I10" s="471"/>
      <c r="J10" s="471"/>
    </row>
    <row r="11" spans="1:10" ht="22.5">
      <c r="A11" s="470"/>
      <c r="B11" s="145" t="s">
        <v>195</v>
      </c>
      <c r="C11" s="145" t="s">
        <v>108</v>
      </c>
      <c r="D11" s="145">
        <v>1</v>
      </c>
      <c r="E11" s="145">
        <v>2</v>
      </c>
      <c r="F11" s="145">
        <v>3</v>
      </c>
      <c r="G11" s="145">
        <v>4</v>
      </c>
      <c r="H11" s="145">
        <v>5</v>
      </c>
      <c r="I11" s="145">
        <v>6</v>
      </c>
      <c r="J11" s="146" t="s">
        <v>196</v>
      </c>
    </row>
    <row r="12" spans="1:14" ht="12.75">
      <c r="A12" s="147" t="s">
        <v>108</v>
      </c>
      <c r="B12" s="148">
        <f ca="1">VLOOKUP($A12,INDIRECT($N$12),Table_7_data!B$6,0)</f>
        <v>3</v>
      </c>
      <c r="C12" s="148">
        <f ca="1">VLOOKUP($A12,INDIRECT($N$12),Table_7_data!C$6,0)</f>
        <v>19</v>
      </c>
      <c r="D12" s="148">
        <f ca="1">VLOOKUP($A12,INDIRECT($N$12),Table_7_data!D$6,0)</f>
        <v>13</v>
      </c>
      <c r="E12" s="148">
        <f ca="1">VLOOKUP($A12,INDIRECT($N$12),Table_7_data!E$6,0)</f>
        <v>33</v>
      </c>
      <c r="F12" s="148">
        <f ca="1">VLOOKUP($A12,INDIRECT($N$12),Table_7_data!F$6,0)</f>
        <v>11</v>
      </c>
      <c r="G12" s="148">
        <f ca="1">VLOOKUP($A12,INDIRECT($N$12),Table_7_data!G$6,0)</f>
        <v>17</v>
      </c>
      <c r="H12" s="148">
        <f ca="1">VLOOKUP($A12,INDIRECT($N$12),Table_7_data!H$6,0)</f>
        <v>3</v>
      </c>
      <c r="I12" s="148">
        <f ca="1">VLOOKUP($A12,INDIRECT($N$12),Table_7_data!I$6,0)</f>
        <v>0</v>
      </c>
      <c r="J12" s="148">
        <f ca="1">VLOOKUP($A12,INDIRECT($N$12),Table_7_data!J$6,0)</f>
        <v>65</v>
      </c>
      <c r="K12" s="149"/>
      <c r="N12" s="191" t="str">
        <f>CONCATENATE("KS2_",H$7,"_Reading")</f>
        <v>KS2_Percentages_Reading</v>
      </c>
    </row>
    <row r="13" spans="1:14" ht="12.75">
      <c r="A13" s="150">
        <v>1</v>
      </c>
      <c r="B13" s="151">
        <f ca="1">VLOOKUP($A13,INDIRECT($N$12),Table_7_data!B$6,0)</f>
        <v>0</v>
      </c>
      <c r="C13" s="151">
        <f ca="1">VLOOKUP($A13,INDIRECT($N$12),Table_7_data!C$6,0)</f>
        <v>0</v>
      </c>
      <c r="D13" s="151">
        <f ca="1">VLOOKUP($A13,INDIRECT($N$12),Table_7_data!D$6,0)</f>
        <v>1</v>
      </c>
      <c r="E13" s="151">
        <f ca="1">VLOOKUP($A13,INDIRECT($N$12),Table_7_data!E$6,0)</f>
        <v>15</v>
      </c>
      <c r="F13" s="151">
        <f ca="1">VLOOKUP($A13,INDIRECT($N$12),Table_7_data!F$6,0)</f>
        <v>22</v>
      </c>
      <c r="G13" s="151">
        <f ca="1">VLOOKUP($A13,INDIRECT($N$12),Table_7_data!G$6,0)</f>
        <v>52</v>
      </c>
      <c r="H13" s="151">
        <f ca="1">VLOOKUP($A13,INDIRECT($N$12),Table_7_data!H$6,0)</f>
        <v>9</v>
      </c>
      <c r="I13" s="151">
        <f ca="1">VLOOKUP($A13,INDIRECT($N$12),Table_7_data!I$6,0)</f>
        <v>0</v>
      </c>
      <c r="J13" s="151">
        <f ca="1">VLOOKUP($A13,INDIRECT($N$12),Table_7_data!J$6,0)</f>
        <v>84</v>
      </c>
      <c r="N13" s="191" t="str">
        <f>CONCATENATE("KS2_",H7,"_Writing")</f>
        <v>KS2_Percentages_Writing</v>
      </c>
    </row>
    <row r="14" spans="1:14" ht="12.75">
      <c r="A14" s="152" t="s">
        <v>197</v>
      </c>
      <c r="B14" s="151">
        <f ca="1">VLOOKUP($A14,INDIRECT($N$12),Table_7_data!B$6,0)</f>
        <v>0</v>
      </c>
      <c r="C14" s="151">
        <f ca="1">VLOOKUP($A14,INDIRECT($N$12),Table_7_data!C$6,0)</f>
        <v>0</v>
      </c>
      <c r="D14" s="151">
        <f ca="1">VLOOKUP($A14,INDIRECT($N$12),Table_7_data!D$6,0)</f>
        <v>0</v>
      </c>
      <c r="E14" s="151">
        <f ca="1">VLOOKUP($A14,INDIRECT($N$12),Table_7_data!E$6,0)</f>
        <v>3</v>
      </c>
      <c r="F14" s="151">
        <f ca="1">VLOOKUP($A14,INDIRECT($N$12),Table_7_data!F$6,0)</f>
        <v>13</v>
      </c>
      <c r="G14" s="151">
        <f ca="1">VLOOKUP($A14,INDIRECT($N$12),Table_7_data!G$6,0)</f>
        <v>67</v>
      </c>
      <c r="H14" s="151">
        <f ca="1">VLOOKUP($A14,INDIRECT($N$12),Table_7_data!H$6,0)</f>
        <v>18</v>
      </c>
      <c r="I14" s="151">
        <f ca="1">VLOOKUP($A14,INDIRECT($N$12),Table_7_data!I$6,0)</f>
        <v>0</v>
      </c>
      <c r="J14" s="151">
        <f ca="1">VLOOKUP($A14,INDIRECT($N$12),Table_7_data!J$6,0)</f>
        <v>84</v>
      </c>
      <c r="N14" s="191" t="str">
        <f>CONCATENATE("KS2_",H7,"_Mathematics")</f>
        <v>KS2_Percentages_Mathematics</v>
      </c>
    </row>
    <row r="15" spans="1:10" ht="12.75">
      <c r="A15" s="152" t="s">
        <v>198</v>
      </c>
      <c r="B15" s="151">
        <f ca="1">VLOOKUP($A15,INDIRECT($N$12),Table_7_data!B$6,0)</f>
        <v>0</v>
      </c>
      <c r="C15" s="151">
        <f ca="1">VLOOKUP($A15,INDIRECT($N$12),Table_7_data!C$6,0)</f>
        <v>0</v>
      </c>
      <c r="D15" s="151">
        <f ca="1">VLOOKUP($A15,INDIRECT($N$12),Table_7_data!D$6,0)</f>
        <v>0</v>
      </c>
      <c r="E15" s="151">
        <f ca="1">VLOOKUP($A15,INDIRECT($N$12),Table_7_data!E$6,0)</f>
        <v>0</v>
      </c>
      <c r="F15" s="151">
        <f ca="1">VLOOKUP($A15,INDIRECT($N$12),Table_7_data!F$6,0)</f>
        <v>4</v>
      </c>
      <c r="G15" s="151">
        <f ca="1">VLOOKUP($A15,INDIRECT($N$12),Table_7_data!G$6,0)</f>
        <v>62</v>
      </c>
      <c r="H15" s="151">
        <f ca="1">VLOOKUP($A15,INDIRECT($N$12),Table_7_data!H$6,0)</f>
        <v>33</v>
      </c>
      <c r="I15" s="151">
        <f ca="1">VLOOKUP($A15,INDIRECT($N$12),Table_7_data!I$6,0)</f>
        <v>0</v>
      </c>
      <c r="J15" s="151">
        <f ca="1">VLOOKUP($A15,INDIRECT($N$12),Table_7_data!J$6,0)</f>
        <v>95</v>
      </c>
    </row>
    <row r="16" spans="1:10" ht="12.75">
      <c r="A16" s="152" t="s">
        <v>199</v>
      </c>
      <c r="B16" s="151">
        <f ca="1">VLOOKUP($A16,INDIRECT($N$12),Table_7_data!B$6,0)</f>
        <v>0</v>
      </c>
      <c r="C16" s="151">
        <f ca="1">VLOOKUP($A16,INDIRECT($N$12),Table_7_data!C$6,0)</f>
        <v>0</v>
      </c>
      <c r="D16" s="151">
        <f ca="1">VLOOKUP($A16,INDIRECT($N$12),Table_7_data!D$6,0)</f>
        <v>0</v>
      </c>
      <c r="E16" s="151">
        <f ca="1">VLOOKUP($A16,INDIRECT($N$12),Table_7_data!E$6,0)</f>
        <v>0</v>
      </c>
      <c r="F16" s="151">
        <f ca="1">VLOOKUP($A16,INDIRECT($N$12),Table_7_data!F$6,0)</f>
        <v>1</v>
      </c>
      <c r="G16" s="151">
        <f ca="1">VLOOKUP($A16,INDIRECT($N$12),Table_7_data!G$6,0)</f>
        <v>38</v>
      </c>
      <c r="H16" s="151">
        <f ca="1">VLOOKUP($A16,INDIRECT($N$12),Table_7_data!H$6,0)</f>
        <v>61</v>
      </c>
      <c r="I16" s="151">
        <f ca="1">VLOOKUP($A16,INDIRECT($N$12),Table_7_data!I$6,0)</f>
        <v>0</v>
      </c>
      <c r="J16" s="151">
        <f ca="1">VLOOKUP($A16,INDIRECT($N$12),Table_7_data!J$6,0)</f>
        <v>99</v>
      </c>
    </row>
    <row r="17" spans="1:10" ht="12.75">
      <c r="A17" s="150" t="s">
        <v>200</v>
      </c>
      <c r="B17" s="153">
        <f ca="1">VLOOKUP($A17,INDIRECT($N$12),Table_7_data!B$6,0)</f>
        <v>0</v>
      </c>
      <c r="C17" s="153">
        <f ca="1">VLOOKUP($A17,INDIRECT($N$12),Table_7_data!C$6,0)</f>
        <v>0</v>
      </c>
      <c r="D17" s="153">
        <f ca="1">VLOOKUP($A17,INDIRECT($N$12),Table_7_data!D$6,0)</f>
        <v>0</v>
      </c>
      <c r="E17" s="153">
        <f ca="1">VLOOKUP($A17,INDIRECT($N$12),Table_7_data!E$6,0)</f>
        <v>0</v>
      </c>
      <c r="F17" s="153">
        <f ca="1">VLOOKUP($A17,INDIRECT($N$12),Table_7_data!F$6,0)</f>
        <v>0</v>
      </c>
      <c r="G17" s="153">
        <f ca="1">VLOOKUP($A17,INDIRECT($N$12),Table_7_data!G$6,0)</f>
        <v>11</v>
      </c>
      <c r="H17" s="153">
        <f ca="1">VLOOKUP($A17,INDIRECT($N$12),Table_7_data!H$6,0)</f>
        <v>88</v>
      </c>
      <c r="I17" s="153">
        <f ca="1">VLOOKUP($A17,INDIRECT($N$12),Table_7_data!I$6,0)</f>
        <v>1</v>
      </c>
      <c r="J17" s="153">
        <f ca="1">VLOOKUP($A17,INDIRECT($N$12),Table_7_data!J$6,0)</f>
        <v>89</v>
      </c>
    </row>
    <row r="18" spans="1:10" ht="12.75">
      <c r="A18" s="154" t="s">
        <v>201</v>
      </c>
      <c r="B18" s="153">
        <f ca="1">VLOOKUP($A18,INDIRECT($N$12),Table_7_data!B$6,0)</f>
        <v>0</v>
      </c>
      <c r="C18" s="153">
        <f ca="1">VLOOKUP($A18,INDIRECT($N$12),Table_7_data!C$6,0)</f>
        <v>0</v>
      </c>
      <c r="D18" s="153">
        <f ca="1">VLOOKUP($A18,INDIRECT($N$12),Table_7_data!D$6,0)</f>
        <v>0</v>
      </c>
      <c r="E18" s="153">
        <f ca="1">VLOOKUP($A18,INDIRECT($N$12),Table_7_data!E$6,0)</f>
        <v>1</v>
      </c>
      <c r="F18" s="153">
        <f ca="1">VLOOKUP($A18,INDIRECT($N$12),Table_7_data!F$6,0)</f>
        <v>3</v>
      </c>
      <c r="G18" s="153">
        <f ca="1">VLOOKUP($A18,INDIRECT($N$12),Table_7_data!G$6,0)</f>
        <v>40</v>
      </c>
      <c r="H18" s="153">
        <f ca="1">VLOOKUP($A18,INDIRECT($N$12),Table_7_data!H$6,0)</f>
        <v>56</v>
      </c>
      <c r="I18" s="153">
        <f ca="1">VLOOKUP($A18,INDIRECT($N$12),Table_7_data!I$6,0)</f>
        <v>0</v>
      </c>
      <c r="J18" s="153">
        <f ca="1">VLOOKUP($A18,INDIRECT($N$12),Table_7_data!J$6,0)</f>
        <v>93</v>
      </c>
    </row>
    <row r="19" spans="1:13" ht="12.75">
      <c r="A19" s="140"/>
      <c r="B19" s="144"/>
      <c r="C19" s="144"/>
      <c r="D19" s="144"/>
      <c r="E19" s="144"/>
      <c r="F19" s="144"/>
      <c r="G19" s="144"/>
      <c r="H19" s="144"/>
      <c r="I19" s="141"/>
      <c r="M19" s="193"/>
    </row>
    <row r="20" spans="1:13" ht="12.75" customHeight="1">
      <c r="A20" s="472" t="s">
        <v>241</v>
      </c>
      <c r="B20" s="472"/>
      <c r="C20" s="472"/>
      <c r="D20" s="472"/>
      <c r="E20" s="472"/>
      <c r="F20" s="472"/>
      <c r="G20" s="472"/>
      <c r="H20" s="140"/>
      <c r="I20" s="141"/>
      <c r="M20" s="193"/>
    </row>
    <row r="21" spans="1:10" ht="12.75">
      <c r="A21" s="470" t="s">
        <v>193</v>
      </c>
      <c r="B21" s="471" t="s">
        <v>194</v>
      </c>
      <c r="C21" s="471"/>
      <c r="D21" s="471"/>
      <c r="E21" s="471"/>
      <c r="F21" s="471"/>
      <c r="G21" s="471"/>
      <c r="H21" s="471"/>
      <c r="I21" s="471"/>
      <c r="J21" s="471"/>
    </row>
    <row r="22" spans="1:10" ht="22.5">
      <c r="A22" s="470"/>
      <c r="B22" s="155" t="s">
        <v>195</v>
      </c>
      <c r="C22" s="155" t="s">
        <v>108</v>
      </c>
      <c r="D22" s="155">
        <v>1</v>
      </c>
      <c r="E22" s="155">
        <v>2</v>
      </c>
      <c r="F22" s="155">
        <v>3</v>
      </c>
      <c r="G22" s="155">
        <v>4</v>
      </c>
      <c r="H22" s="155">
        <v>5</v>
      </c>
      <c r="I22" s="155">
        <v>6</v>
      </c>
      <c r="J22" s="156" t="s">
        <v>196</v>
      </c>
    </row>
    <row r="23" spans="1:11" ht="12.75">
      <c r="A23" s="147" t="s">
        <v>108</v>
      </c>
      <c r="B23" s="151">
        <f ca="1">VLOOKUP($A23,INDIRECT($N$13),Table_7_data!B$6,0)</f>
        <v>1</v>
      </c>
      <c r="C23" s="151">
        <f ca="1">VLOOKUP($A23,INDIRECT($N$13),Table_7_data!C$6,0)</f>
        <v>16</v>
      </c>
      <c r="D23" s="151">
        <f ca="1">VLOOKUP($A23,INDIRECT($N$13),Table_7_data!D$6,0)</f>
        <v>12</v>
      </c>
      <c r="E23" s="151">
        <f ca="1">VLOOKUP($A23,INDIRECT($N$13),Table_7_data!E$6,0)</f>
        <v>28</v>
      </c>
      <c r="F23" s="151">
        <f ca="1">VLOOKUP($A23,INDIRECT($N$13),Table_7_data!F$6,0)</f>
        <v>30</v>
      </c>
      <c r="G23" s="151">
        <f ca="1">VLOOKUP($A23,INDIRECT($N$13),Table_7_data!G$6,0)</f>
        <v>13</v>
      </c>
      <c r="H23" s="151">
        <f ca="1">VLOOKUP($A23,INDIRECT($N$13),Table_7_data!H$6,0)</f>
        <v>1</v>
      </c>
      <c r="I23" s="151">
        <f ca="1">VLOOKUP($A23,INDIRECT($N$13),Table_7_data!I$6,0)</f>
        <v>0</v>
      </c>
      <c r="J23" s="151">
        <f ca="1">VLOOKUP($A23,INDIRECT($N$13),Table_7_data!J$6,0)</f>
        <v>71</v>
      </c>
      <c r="K23" s="149"/>
    </row>
    <row r="24" spans="1:10" ht="12.75">
      <c r="A24" s="150">
        <v>1</v>
      </c>
      <c r="B24" s="151">
        <f ca="1">VLOOKUP($A24,INDIRECT($N$13),Table_7_data!B$6,0)</f>
        <v>0</v>
      </c>
      <c r="C24" s="151">
        <f ca="1">VLOOKUP($A24,INDIRECT($N$13),Table_7_data!C$6,0)</f>
        <v>0</v>
      </c>
      <c r="D24" s="151">
        <f ca="1">VLOOKUP($A24,INDIRECT($N$13),Table_7_data!D$6,0)</f>
        <v>0</v>
      </c>
      <c r="E24" s="151">
        <f ca="1">VLOOKUP($A24,INDIRECT($N$13),Table_7_data!E$6,0)</f>
        <v>5</v>
      </c>
      <c r="F24" s="151">
        <f ca="1">VLOOKUP($A24,INDIRECT($N$13),Table_7_data!F$6,0)</f>
        <v>37</v>
      </c>
      <c r="G24" s="151">
        <f ca="1">VLOOKUP($A24,INDIRECT($N$13),Table_7_data!G$6,0)</f>
        <v>55</v>
      </c>
      <c r="H24" s="151">
        <f ca="1">VLOOKUP($A24,INDIRECT($N$13),Table_7_data!H$6,0)</f>
        <v>2</v>
      </c>
      <c r="I24" s="151">
        <f ca="1">VLOOKUP($A24,INDIRECT($N$13),Table_7_data!I$6,0)</f>
        <v>0</v>
      </c>
      <c r="J24" s="151">
        <f ca="1">VLOOKUP($A24,INDIRECT($N$13),Table_7_data!J$6,0)</f>
        <v>94</v>
      </c>
    </row>
    <row r="25" spans="1:10" ht="12.75">
      <c r="A25" s="152" t="s">
        <v>197</v>
      </c>
      <c r="B25" s="151">
        <f ca="1">VLOOKUP($A25,INDIRECT($N$13),Table_7_data!B$6,0)</f>
        <v>0</v>
      </c>
      <c r="C25" s="151">
        <f ca="1">VLOOKUP($A25,INDIRECT($N$13),Table_7_data!C$6,0)</f>
        <v>0</v>
      </c>
      <c r="D25" s="151">
        <f ca="1">VLOOKUP($A25,INDIRECT($N$13),Table_7_data!D$6,0)</f>
        <v>0</v>
      </c>
      <c r="E25" s="151">
        <f ca="1">VLOOKUP($A25,INDIRECT($N$13),Table_7_data!E$6,0)</f>
        <v>0</v>
      </c>
      <c r="F25" s="151">
        <f ca="1">VLOOKUP($A25,INDIRECT($N$13),Table_7_data!F$6,0)</f>
        <v>10</v>
      </c>
      <c r="G25" s="151">
        <f ca="1">VLOOKUP($A25,INDIRECT($N$13),Table_7_data!G$6,0)</f>
        <v>80</v>
      </c>
      <c r="H25" s="151">
        <f ca="1">VLOOKUP($A25,INDIRECT($N$13),Table_7_data!H$6,0)</f>
        <v>10</v>
      </c>
      <c r="I25" s="151">
        <f ca="1">VLOOKUP($A25,INDIRECT($N$13),Table_7_data!I$6,0)</f>
        <v>0</v>
      </c>
      <c r="J25" s="151">
        <f ca="1">VLOOKUP($A25,INDIRECT($N$13),Table_7_data!J$6,0)</f>
        <v>90</v>
      </c>
    </row>
    <row r="26" spans="1:10" ht="12.75">
      <c r="A26" s="152" t="s">
        <v>198</v>
      </c>
      <c r="B26" s="151">
        <f ca="1">VLOOKUP($A26,INDIRECT($N$13),Table_7_data!B$6,0)</f>
        <v>0</v>
      </c>
      <c r="C26" s="151">
        <f ca="1">VLOOKUP($A26,INDIRECT($N$13),Table_7_data!C$6,0)</f>
        <v>0</v>
      </c>
      <c r="D26" s="151">
        <f ca="1">VLOOKUP($A26,INDIRECT($N$13),Table_7_data!D$6,0)</f>
        <v>0</v>
      </c>
      <c r="E26" s="151">
        <f ca="1">VLOOKUP($A26,INDIRECT($N$13),Table_7_data!E$6,0)</f>
        <v>0</v>
      </c>
      <c r="F26" s="151">
        <f ca="1">VLOOKUP($A26,INDIRECT($N$13),Table_7_data!F$6,0)</f>
        <v>2</v>
      </c>
      <c r="G26" s="151">
        <f ca="1">VLOOKUP($A26,INDIRECT($N$13),Table_7_data!G$6,0)</f>
        <v>66</v>
      </c>
      <c r="H26" s="151">
        <f ca="1">VLOOKUP($A26,INDIRECT($N$13),Table_7_data!H$6,0)</f>
        <v>32</v>
      </c>
      <c r="I26" s="151">
        <f ca="1">VLOOKUP($A26,INDIRECT($N$13),Table_7_data!I$6,0)</f>
        <v>0</v>
      </c>
      <c r="J26" s="151">
        <f ca="1">VLOOKUP($A26,INDIRECT($N$13),Table_7_data!J$6,0)</f>
        <v>98</v>
      </c>
    </row>
    <row r="27" spans="1:10" ht="12.75">
      <c r="A27" s="152" t="s">
        <v>199</v>
      </c>
      <c r="B27" s="151">
        <f ca="1">VLOOKUP($A27,INDIRECT($N$13),Table_7_data!B$6,0)</f>
        <v>0</v>
      </c>
      <c r="C27" s="151">
        <f ca="1">VLOOKUP($A27,INDIRECT($N$13),Table_7_data!C$6,0)</f>
        <v>0</v>
      </c>
      <c r="D27" s="151">
        <f ca="1">VLOOKUP($A27,INDIRECT($N$13),Table_7_data!D$6,0)</f>
        <v>0</v>
      </c>
      <c r="E27" s="151">
        <f ca="1">VLOOKUP($A27,INDIRECT($N$13),Table_7_data!E$6,0)</f>
        <v>0</v>
      </c>
      <c r="F27" s="151">
        <f ca="1">VLOOKUP($A27,INDIRECT($N$13),Table_7_data!F$6,0)</f>
        <v>0</v>
      </c>
      <c r="G27" s="151">
        <f ca="1">VLOOKUP($A27,INDIRECT($N$13),Table_7_data!G$6,0)</f>
        <v>32</v>
      </c>
      <c r="H27" s="151">
        <f ca="1">VLOOKUP($A27,INDIRECT($N$13),Table_7_data!H$6,0)</f>
        <v>65</v>
      </c>
      <c r="I27" s="151">
        <f ca="1">VLOOKUP($A27,INDIRECT($N$13),Table_7_data!I$6,0)</f>
        <v>2</v>
      </c>
      <c r="J27" s="151">
        <f ca="1">VLOOKUP($A27,INDIRECT($N$13),Table_7_data!J$6,0)</f>
        <v>100</v>
      </c>
    </row>
    <row r="28" spans="1:10" ht="12.75">
      <c r="A28" s="150" t="s">
        <v>200</v>
      </c>
      <c r="B28" s="153">
        <f ca="1">VLOOKUP($A28,INDIRECT($N$13),Table_7_data!B$6,0)</f>
        <v>0</v>
      </c>
      <c r="C28" s="153">
        <f ca="1">VLOOKUP($A28,INDIRECT($N$13),Table_7_data!C$6,0)</f>
        <v>0</v>
      </c>
      <c r="D28" s="153">
        <f ca="1">VLOOKUP($A28,INDIRECT($N$13),Table_7_data!D$6,0)</f>
        <v>0</v>
      </c>
      <c r="E28" s="153">
        <f ca="1">VLOOKUP($A28,INDIRECT($N$13),Table_7_data!E$6,0)</f>
        <v>0</v>
      </c>
      <c r="F28" s="153">
        <f ca="1">VLOOKUP($A28,INDIRECT($N$13),Table_7_data!F$6,0)</f>
        <v>0</v>
      </c>
      <c r="G28" s="153">
        <f ca="1">VLOOKUP($A28,INDIRECT($N$13),Table_7_data!G$6,0)</f>
        <v>7</v>
      </c>
      <c r="H28" s="153">
        <f ca="1">VLOOKUP($A28,INDIRECT($N$13),Table_7_data!H$6,0)</f>
        <v>80</v>
      </c>
      <c r="I28" s="153">
        <f ca="1">VLOOKUP($A28,INDIRECT($N$13),Table_7_data!I$6,0)</f>
        <v>13</v>
      </c>
      <c r="J28" s="153">
        <f ca="1">VLOOKUP($A28,INDIRECT($N$13),Table_7_data!J$6,0)</f>
        <v>93</v>
      </c>
    </row>
    <row r="29" spans="1:10" ht="12.75">
      <c r="A29" s="154" t="s">
        <v>201</v>
      </c>
      <c r="B29" s="157">
        <f ca="1">VLOOKUP($A29,INDIRECT($N$13),Table_7_data!B$6,0)</f>
        <v>0</v>
      </c>
      <c r="C29" s="157">
        <f ca="1">VLOOKUP($A29,INDIRECT($N$13),Table_7_data!C$6,0)</f>
        <v>0</v>
      </c>
      <c r="D29" s="157">
        <f ca="1">VLOOKUP($A29,INDIRECT($N$13),Table_7_data!D$6,0)</f>
        <v>0</v>
      </c>
      <c r="E29" s="157">
        <f ca="1">VLOOKUP($A29,INDIRECT($N$13),Table_7_data!E$6,0)</f>
        <v>0</v>
      </c>
      <c r="F29" s="157">
        <f ca="1">VLOOKUP($A29,INDIRECT($N$13),Table_7_data!F$6,0)</f>
        <v>3</v>
      </c>
      <c r="G29" s="157">
        <f ca="1">VLOOKUP($A29,INDIRECT($N$13),Table_7_data!G$6,0)</f>
        <v>52</v>
      </c>
      <c r="H29" s="157">
        <f ca="1">VLOOKUP($A29,INDIRECT($N$13),Table_7_data!H$6,0)</f>
        <v>42</v>
      </c>
      <c r="I29" s="157">
        <f ca="1">VLOOKUP($A29,INDIRECT($N$13),Table_7_data!I$6,0)</f>
        <v>3</v>
      </c>
      <c r="J29" s="157">
        <f ca="1">VLOOKUP($A29,INDIRECT($N$13),Table_7_data!J$6,0)</f>
        <v>96</v>
      </c>
    </row>
    <row r="30" spans="1:9" ht="12.75">
      <c r="A30" s="152"/>
      <c r="B30" s="158"/>
      <c r="C30" s="158"/>
      <c r="D30" s="158"/>
      <c r="E30" s="158"/>
      <c r="F30" s="158"/>
      <c r="G30" s="158"/>
      <c r="H30" s="158"/>
      <c r="I30" s="159"/>
    </row>
    <row r="31" spans="1:9" ht="12.75">
      <c r="A31" s="472" t="s">
        <v>203</v>
      </c>
      <c r="B31" s="472"/>
      <c r="C31" s="472"/>
      <c r="D31" s="472"/>
      <c r="E31" s="472"/>
      <c r="F31" s="472"/>
      <c r="G31" s="472"/>
      <c r="H31" s="140"/>
      <c r="I31" s="141"/>
    </row>
    <row r="32" spans="1:10" ht="12.75">
      <c r="A32" s="470" t="s">
        <v>193</v>
      </c>
      <c r="B32" s="471" t="s">
        <v>194</v>
      </c>
      <c r="C32" s="471"/>
      <c r="D32" s="471"/>
      <c r="E32" s="471"/>
      <c r="F32" s="471"/>
      <c r="G32" s="471"/>
      <c r="H32" s="471"/>
      <c r="I32" s="471"/>
      <c r="J32" s="471"/>
    </row>
    <row r="33" spans="1:10" ht="22.5">
      <c r="A33" s="470"/>
      <c r="B33" s="155" t="s">
        <v>195</v>
      </c>
      <c r="C33" s="155" t="s">
        <v>108</v>
      </c>
      <c r="D33" s="155">
        <v>1</v>
      </c>
      <c r="E33" s="155">
        <v>2</v>
      </c>
      <c r="F33" s="155">
        <v>3</v>
      </c>
      <c r="G33" s="155">
        <v>4</v>
      </c>
      <c r="H33" s="155">
        <v>5</v>
      </c>
      <c r="I33" s="155">
        <v>6</v>
      </c>
      <c r="J33" s="156" t="s">
        <v>196</v>
      </c>
    </row>
    <row r="34" spans="1:10" ht="12.75">
      <c r="A34" s="147" t="s">
        <v>108</v>
      </c>
      <c r="B34" s="151">
        <f ca="1">VLOOKUP($A34,INDIRECT($N$14),Table_7_data!B$6,0)</f>
        <v>3</v>
      </c>
      <c r="C34" s="151">
        <f ca="1">VLOOKUP($A34,INDIRECT($N$14),Table_7_data!C$6,0)</f>
        <v>26</v>
      </c>
      <c r="D34" s="151">
        <f ca="1">VLOOKUP($A34,INDIRECT($N$14),Table_7_data!D$6,0)</f>
        <v>16</v>
      </c>
      <c r="E34" s="151">
        <f ca="1">VLOOKUP($A34,INDIRECT($N$14),Table_7_data!E$6,0)</f>
        <v>33</v>
      </c>
      <c r="F34" s="151">
        <f ca="1">VLOOKUP($A34,INDIRECT($N$14),Table_7_data!F$6,0)</f>
        <v>14</v>
      </c>
      <c r="G34" s="151">
        <f ca="1">VLOOKUP($A34,INDIRECT($N$14),Table_7_data!G$6,0)</f>
        <v>8</v>
      </c>
      <c r="H34" s="151">
        <f ca="1">VLOOKUP($A34,INDIRECT($N$14),Table_7_data!H$6,0)</f>
        <v>1</v>
      </c>
      <c r="I34" s="151">
        <f ca="1">VLOOKUP($A34,INDIRECT($N$14),Table_7_data!I$6,0)</f>
        <v>0</v>
      </c>
      <c r="J34" s="151">
        <f ca="1">VLOOKUP($A34,INDIRECT($N$14),Table_7_data!J$6,0)</f>
        <v>55</v>
      </c>
    </row>
    <row r="35" spans="1:10" ht="12.75">
      <c r="A35" s="150">
        <v>1</v>
      </c>
      <c r="B35" s="151">
        <f ca="1">VLOOKUP($A35,INDIRECT($N$14),Table_7_data!B$6,0)</f>
        <v>0</v>
      </c>
      <c r="C35" s="151">
        <f ca="1">VLOOKUP($A35,INDIRECT($N$14),Table_7_data!C$6,0)</f>
        <v>0</v>
      </c>
      <c r="D35" s="151">
        <f ca="1">VLOOKUP($A35,INDIRECT($N$14),Table_7_data!D$6,0)</f>
        <v>1</v>
      </c>
      <c r="E35" s="151">
        <f ca="1">VLOOKUP($A35,INDIRECT($N$14),Table_7_data!E$6,0)</f>
        <v>17</v>
      </c>
      <c r="F35" s="151">
        <f ca="1">VLOOKUP($A35,INDIRECT($N$14),Table_7_data!F$6,0)</f>
        <v>38</v>
      </c>
      <c r="G35" s="151">
        <f ca="1">VLOOKUP($A35,INDIRECT($N$14),Table_7_data!G$6,0)</f>
        <v>41</v>
      </c>
      <c r="H35" s="151">
        <f ca="1">VLOOKUP($A35,INDIRECT($N$14),Table_7_data!H$6,0)</f>
        <v>3</v>
      </c>
      <c r="I35" s="151">
        <f ca="1">VLOOKUP($A35,INDIRECT($N$14),Table_7_data!I$6,0)</f>
        <v>0</v>
      </c>
      <c r="J35" s="151">
        <f ca="1">VLOOKUP($A35,INDIRECT($N$14),Table_7_data!J$6,0)</f>
        <v>81</v>
      </c>
    </row>
    <row r="36" spans="1:10" ht="12.75">
      <c r="A36" s="152" t="s">
        <v>197</v>
      </c>
      <c r="B36" s="151">
        <f ca="1">VLOOKUP($A36,INDIRECT($N$14),Table_7_data!B$6,0)</f>
        <v>0</v>
      </c>
      <c r="C36" s="151">
        <f ca="1">VLOOKUP($A36,INDIRECT($N$14),Table_7_data!C$6,0)</f>
        <v>0</v>
      </c>
      <c r="D36" s="151">
        <f ca="1">VLOOKUP($A36,INDIRECT($N$14),Table_7_data!D$6,0)</f>
        <v>0</v>
      </c>
      <c r="E36" s="151">
        <f ca="1">VLOOKUP($A36,INDIRECT($N$14),Table_7_data!E$6,0)</f>
        <v>2</v>
      </c>
      <c r="F36" s="151">
        <f ca="1">VLOOKUP($A36,INDIRECT($N$14),Table_7_data!F$6,0)</f>
        <v>22</v>
      </c>
      <c r="G36" s="151">
        <f ca="1">VLOOKUP($A36,INDIRECT($N$14),Table_7_data!G$6,0)</f>
        <v>68</v>
      </c>
      <c r="H36" s="151">
        <f ca="1">VLOOKUP($A36,INDIRECT($N$14),Table_7_data!H$6,0)</f>
        <v>8</v>
      </c>
      <c r="I36" s="151">
        <f ca="1">VLOOKUP($A36,INDIRECT($N$14),Table_7_data!I$6,0)</f>
        <v>0</v>
      </c>
      <c r="J36" s="151">
        <f ca="1">VLOOKUP($A36,INDIRECT($N$14),Table_7_data!J$6,0)</f>
        <v>76</v>
      </c>
    </row>
    <row r="37" spans="1:10" ht="12.75">
      <c r="A37" s="152" t="s">
        <v>198</v>
      </c>
      <c r="B37" s="151">
        <f ca="1">VLOOKUP($A37,INDIRECT($N$14),Table_7_data!B$6,0)</f>
        <v>0</v>
      </c>
      <c r="C37" s="151">
        <f ca="1">VLOOKUP($A37,INDIRECT($N$14),Table_7_data!C$6,0)</f>
        <v>0</v>
      </c>
      <c r="D37" s="151">
        <f ca="1">VLOOKUP($A37,INDIRECT($N$14),Table_7_data!D$6,0)</f>
        <v>0</v>
      </c>
      <c r="E37" s="151">
        <f ca="1">VLOOKUP($A37,INDIRECT($N$14),Table_7_data!E$6,0)</f>
        <v>0</v>
      </c>
      <c r="F37" s="151">
        <f ca="1">VLOOKUP($A37,INDIRECT($N$14),Table_7_data!F$6,0)</f>
        <v>6</v>
      </c>
      <c r="G37" s="151">
        <f ca="1">VLOOKUP($A37,INDIRECT($N$14),Table_7_data!G$6,0)</f>
        <v>68</v>
      </c>
      <c r="H37" s="151">
        <f ca="1">VLOOKUP($A37,INDIRECT($N$14),Table_7_data!H$6,0)</f>
        <v>24</v>
      </c>
      <c r="I37" s="151">
        <f ca="1">VLOOKUP($A37,INDIRECT($N$14),Table_7_data!I$6,0)</f>
        <v>1</v>
      </c>
      <c r="J37" s="151">
        <f ca="1">VLOOKUP($A37,INDIRECT($N$14),Table_7_data!J$6,0)</f>
        <v>93</v>
      </c>
    </row>
    <row r="38" spans="1:10" ht="12.75">
      <c r="A38" s="152" t="s">
        <v>199</v>
      </c>
      <c r="B38" s="151">
        <f ca="1">VLOOKUP($A38,INDIRECT($N$14),Table_7_data!B$6,0)</f>
        <v>0</v>
      </c>
      <c r="C38" s="151">
        <f ca="1">VLOOKUP($A38,INDIRECT($N$14),Table_7_data!C$6,0)</f>
        <v>0</v>
      </c>
      <c r="D38" s="151">
        <f ca="1">VLOOKUP($A38,INDIRECT($N$14),Table_7_data!D$6,0)</f>
        <v>0</v>
      </c>
      <c r="E38" s="151">
        <f ca="1">VLOOKUP($A38,INDIRECT($N$14),Table_7_data!E$6,0)</f>
        <v>0</v>
      </c>
      <c r="F38" s="151">
        <f ca="1">VLOOKUP($A38,INDIRECT($N$14),Table_7_data!F$6,0)</f>
        <v>1</v>
      </c>
      <c r="G38" s="151">
        <f ca="1">VLOOKUP($A38,INDIRECT($N$14),Table_7_data!G$6,0)</f>
        <v>41</v>
      </c>
      <c r="H38" s="151">
        <f ca="1">VLOOKUP($A38,INDIRECT($N$14),Table_7_data!H$6,0)</f>
        <v>52</v>
      </c>
      <c r="I38" s="151">
        <f ca="1">VLOOKUP($A38,INDIRECT($N$14),Table_7_data!I$6,0)</f>
        <v>6</v>
      </c>
      <c r="J38" s="151">
        <f ca="1">VLOOKUP($A38,INDIRECT($N$14),Table_7_data!J$6,0)</f>
        <v>99</v>
      </c>
    </row>
    <row r="39" spans="1:10" ht="12.75">
      <c r="A39" s="150" t="s">
        <v>200</v>
      </c>
      <c r="B39" s="153">
        <f ca="1">VLOOKUP($A39,INDIRECT($N$14),Table_7_data!B$6,0)</f>
        <v>0</v>
      </c>
      <c r="C39" s="153">
        <f ca="1">VLOOKUP($A39,INDIRECT($N$14),Table_7_data!C$6,0)</f>
        <v>0</v>
      </c>
      <c r="D39" s="153">
        <f ca="1">VLOOKUP($A39,INDIRECT($N$14),Table_7_data!D$6,0)</f>
        <v>0</v>
      </c>
      <c r="E39" s="153">
        <f ca="1">VLOOKUP($A39,INDIRECT($N$14),Table_7_data!E$6,0)</f>
        <v>0</v>
      </c>
      <c r="F39" s="153">
        <f ca="1">VLOOKUP($A39,INDIRECT($N$14),Table_7_data!F$6,0)</f>
        <v>0</v>
      </c>
      <c r="G39" s="153">
        <f ca="1">VLOOKUP($A39,INDIRECT($N$14),Table_7_data!G$6,0)</f>
        <v>10</v>
      </c>
      <c r="H39" s="153">
        <f ca="1">VLOOKUP($A39,INDIRECT($N$14),Table_7_data!H$6,0)</f>
        <v>56</v>
      </c>
      <c r="I39" s="153">
        <f ca="1">VLOOKUP($A39,INDIRECT($N$14),Table_7_data!I$6,0)</f>
        <v>34</v>
      </c>
      <c r="J39" s="153">
        <f ca="1">VLOOKUP($A39,INDIRECT($N$14),Table_7_data!J$6,0)</f>
        <v>90</v>
      </c>
    </row>
    <row r="40" spans="1:10" ht="12.75">
      <c r="A40" s="154" t="s">
        <v>201</v>
      </c>
      <c r="B40" s="157">
        <f ca="1">VLOOKUP($A40,INDIRECT($N$14),Table_7_data!B$6,0)</f>
        <v>0</v>
      </c>
      <c r="C40" s="157">
        <f ca="1">VLOOKUP($A40,INDIRECT($N$14),Table_7_data!C$6,0)</f>
        <v>0</v>
      </c>
      <c r="D40" s="157">
        <f ca="1">VLOOKUP($A40,INDIRECT($N$14),Table_7_data!D$6,0)</f>
        <v>0</v>
      </c>
      <c r="E40" s="157">
        <f ca="1">VLOOKUP($A40,INDIRECT($N$14),Table_7_data!E$6,0)</f>
        <v>0</v>
      </c>
      <c r="F40" s="157">
        <f ca="1">VLOOKUP($A40,INDIRECT($N$14),Table_7_data!F$6,0)</f>
        <v>6</v>
      </c>
      <c r="G40" s="157">
        <f ca="1">VLOOKUP($A40,INDIRECT($N$14),Table_7_data!G$6,0)</f>
        <v>47</v>
      </c>
      <c r="H40" s="157">
        <f ca="1">VLOOKUP($A40,INDIRECT($N$14),Table_7_data!H$6,0)</f>
        <v>37</v>
      </c>
      <c r="I40" s="157">
        <f ca="1">VLOOKUP($A40,INDIRECT($N$14),Table_7_data!I$6,0)</f>
        <v>10</v>
      </c>
      <c r="J40" s="157">
        <f ca="1">VLOOKUP($A40,INDIRECT($N$14),Table_7_data!J$6,0)</f>
        <v>91</v>
      </c>
    </row>
    <row r="41" spans="1:10" ht="12.75">
      <c r="A41" s="152"/>
      <c r="B41" s="158"/>
      <c r="C41" s="158"/>
      <c r="D41" s="158"/>
      <c r="E41" s="158"/>
      <c r="F41" s="160"/>
      <c r="G41" s="161"/>
      <c r="J41" s="242" t="s">
        <v>128</v>
      </c>
    </row>
    <row r="42" spans="1:9" ht="12.75">
      <c r="A42" s="152"/>
      <c r="B42" s="158"/>
      <c r="C42" s="158"/>
      <c r="D42" s="158"/>
      <c r="E42" s="158"/>
      <c r="F42" s="158"/>
      <c r="G42" s="158"/>
      <c r="H42" s="158"/>
      <c r="I42" s="158"/>
    </row>
    <row r="43" spans="1:20" ht="35.25" customHeight="1">
      <c r="A43" s="479" t="s">
        <v>276</v>
      </c>
      <c r="B43" s="479"/>
      <c r="C43" s="479"/>
      <c r="D43" s="479"/>
      <c r="E43" s="479"/>
      <c r="F43" s="479"/>
      <c r="G43" s="479"/>
      <c r="H43" s="479"/>
      <c r="I43" s="479"/>
      <c r="J43" s="479"/>
      <c r="K43" s="162"/>
      <c r="L43" s="247"/>
      <c r="M43" s="480"/>
      <c r="N43" s="480"/>
      <c r="O43" s="480"/>
      <c r="P43" s="480"/>
      <c r="Q43" s="480"/>
      <c r="R43" s="480"/>
      <c r="S43" s="480"/>
      <c r="T43" s="480"/>
    </row>
    <row r="44" spans="1:20" ht="21.75" customHeight="1">
      <c r="A44" s="479" t="s">
        <v>204</v>
      </c>
      <c r="B44" s="479"/>
      <c r="C44" s="479"/>
      <c r="D44" s="479"/>
      <c r="E44" s="479"/>
      <c r="F44" s="479"/>
      <c r="G44" s="479"/>
      <c r="H44" s="479"/>
      <c r="I44" s="479"/>
      <c r="J44" s="479"/>
      <c r="M44" s="248"/>
      <c r="N44" s="248"/>
      <c r="O44" s="248"/>
      <c r="P44" s="248"/>
      <c r="Q44" s="248"/>
      <c r="R44" s="248"/>
      <c r="S44" s="10"/>
      <c r="T44" s="10"/>
    </row>
    <row r="45" spans="1:20" ht="35.25" customHeight="1">
      <c r="A45" s="479" t="s">
        <v>229</v>
      </c>
      <c r="B45" s="479"/>
      <c r="C45" s="479"/>
      <c r="D45" s="479"/>
      <c r="E45" s="479"/>
      <c r="F45" s="479"/>
      <c r="G45" s="479"/>
      <c r="H45" s="479"/>
      <c r="I45" s="479"/>
      <c r="J45" s="479"/>
      <c r="M45" s="480"/>
      <c r="N45" s="480"/>
      <c r="O45" s="480"/>
      <c r="P45" s="480"/>
      <c r="Q45" s="480"/>
      <c r="R45" s="480"/>
      <c r="S45" s="480"/>
      <c r="T45" s="480"/>
    </row>
    <row r="46" spans="1:12" ht="21.75" customHeight="1">
      <c r="A46" s="479" t="s">
        <v>230</v>
      </c>
      <c r="B46" s="479"/>
      <c r="C46" s="479"/>
      <c r="D46" s="479"/>
      <c r="E46" s="479"/>
      <c r="F46" s="479"/>
      <c r="G46" s="479"/>
      <c r="H46" s="479"/>
      <c r="I46" s="479"/>
      <c r="J46" s="479"/>
      <c r="K46" s="162"/>
      <c r="L46" s="247"/>
    </row>
    <row r="47" spans="1:20" ht="14.25" customHeight="1">
      <c r="A47" s="150"/>
      <c r="B47" s="10"/>
      <c r="C47" s="10"/>
      <c r="D47" s="10"/>
      <c r="E47" s="10"/>
      <c r="F47" s="10"/>
      <c r="G47" s="10"/>
      <c r="H47" s="10"/>
      <c r="I47" s="10"/>
      <c r="J47" s="10"/>
      <c r="M47" s="248"/>
      <c r="N47" s="248"/>
      <c r="O47" s="248"/>
      <c r="P47" s="248"/>
      <c r="Q47" s="248"/>
      <c r="R47" s="248"/>
      <c r="S47" s="10"/>
      <c r="T47" s="10"/>
    </row>
  </sheetData>
  <sheetProtection sheet="1"/>
  <mergeCells count="19">
    <mergeCell ref="A44:J44"/>
    <mergeCell ref="A45:J45"/>
    <mergeCell ref="M45:T45"/>
    <mergeCell ref="A46:J46"/>
    <mergeCell ref="A31:G31"/>
    <mergeCell ref="A32:A33"/>
    <mergeCell ref="B32:J32"/>
    <mergeCell ref="A43:J43"/>
    <mergeCell ref="M43:T43"/>
    <mergeCell ref="A10:A11"/>
    <mergeCell ref="B10:J10"/>
    <mergeCell ref="A20:G20"/>
    <mergeCell ref="A21:A22"/>
    <mergeCell ref="B21:J21"/>
    <mergeCell ref="A1:J1"/>
    <mergeCell ref="E6:J6"/>
    <mergeCell ref="E7:G7"/>
    <mergeCell ref="H7:J7"/>
    <mergeCell ref="A9:G9"/>
  </mergeCells>
  <dataValidations count="1">
    <dataValidation type="list" allowBlank="1" showInputMessage="1" showErrorMessage="1" sqref="H7:J7">
      <formula1>$M$8:$M$9</formula1>
    </dataValidation>
  </dataValidations>
  <printOptions/>
  <pageMargins left="0.3937007874015748" right="0.3937007874015748" top="0.3937007874015748" bottom="0.3937007874015748" header="0.5118110236220472" footer="0.5118110236220472"/>
  <pageSetup fitToHeight="0" fitToWidth="0"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V127"/>
  <sheetViews>
    <sheetView zoomScalePageLayoutView="0" workbookViewId="0" topLeftCell="A1">
      <selection activeCell="B70" sqref="B70:R127"/>
    </sheetView>
  </sheetViews>
  <sheetFormatPr defaultColWidth="9.140625" defaultRowHeight="12.75"/>
  <cols>
    <col min="1" max="1" width="30.421875" style="204" customWidth="1"/>
    <col min="2" max="20" width="9.140625" style="204" customWidth="1"/>
    <col min="21" max="22" width="0" style="204" hidden="1" customWidth="1"/>
    <col min="23" max="16384" width="9.140625" style="204" customWidth="1"/>
  </cols>
  <sheetData>
    <row r="1" spans="1:18" ht="14.25" customHeight="1" thickBot="1">
      <c r="A1" s="199" t="s">
        <v>226</v>
      </c>
      <c r="B1" s="199"/>
      <c r="C1" s="199"/>
      <c r="D1" s="199"/>
      <c r="E1" s="199"/>
      <c r="F1" s="199"/>
      <c r="G1" s="199"/>
      <c r="H1" s="199"/>
      <c r="I1" s="199"/>
      <c r="J1" s="200"/>
      <c r="K1" s="199"/>
      <c r="L1" s="199"/>
      <c r="M1" s="199"/>
      <c r="N1" s="201"/>
      <c r="O1" s="202"/>
      <c r="P1" s="202"/>
      <c r="Q1" s="202"/>
      <c r="R1" s="203"/>
    </row>
    <row r="2" spans="1:20" ht="13.5" thickBot="1">
      <c r="A2" s="205" t="s">
        <v>267</v>
      </c>
      <c r="B2" s="205"/>
      <c r="C2" s="205"/>
      <c r="D2" s="205"/>
      <c r="E2" s="205"/>
      <c r="F2" s="205"/>
      <c r="G2" s="205"/>
      <c r="H2" s="206"/>
      <c r="I2" s="206"/>
      <c r="J2" s="207"/>
      <c r="K2" s="206"/>
      <c r="L2" s="206"/>
      <c r="M2" s="206"/>
      <c r="N2" s="195"/>
      <c r="O2" s="196"/>
      <c r="P2" s="196"/>
      <c r="Q2" s="196"/>
      <c r="R2" s="197"/>
      <c r="S2" s="208"/>
      <c r="T2" s="208"/>
    </row>
    <row r="3" spans="1:22" ht="15" thickBot="1">
      <c r="A3" s="209" t="s">
        <v>227</v>
      </c>
      <c r="B3" s="209"/>
      <c r="C3" s="209"/>
      <c r="D3" s="209"/>
      <c r="E3" s="209"/>
      <c r="F3" s="205"/>
      <c r="G3" s="205"/>
      <c r="H3" s="205"/>
      <c r="I3" s="206"/>
      <c r="J3" s="207"/>
      <c r="K3" s="206"/>
      <c r="L3" s="206"/>
      <c r="M3" s="206"/>
      <c r="N3" s="198"/>
      <c r="O3" s="198"/>
      <c r="P3" s="481"/>
      <c r="Q3" s="451"/>
      <c r="R3" s="452"/>
      <c r="V3" s="203" t="s">
        <v>103</v>
      </c>
    </row>
    <row r="4" spans="1:22" ht="12.75">
      <c r="A4" s="210"/>
      <c r="B4" s="210"/>
      <c r="C4" s="210"/>
      <c r="D4" s="210"/>
      <c r="E4" s="210"/>
      <c r="F4" s="211"/>
      <c r="G4" s="211"/>
      <c r="H4" s="211"/>
      <c r="I4" s="211"/>
      <c r="J4" s="212"/>
      <c r="K4" s="211"/>
      <c r="L4" s="211"/>
      <c r="M4" s="211"/>
      <c r="N4" s="213"/>
      <c r="O4" s="214"/>
      <c r="P4" s="214"/>
      <c r="Q4" s="214"/>
      <c r="R4" s="215"/>
      <c r="V4" s="203" t="s">
        <v>102</v>
      </c>
    </row>
    <row r="5" spans="1:20" s="217" customFormat="1" ht="12.75">
      <c r="A5" s="216">
        <v>1</v>
      </c>
      <c r="B5" s="216">
        <f>A5+1</f>
        <v>2</v>
      </c>
      <c r="C5" s="216">
        <f>B5+1</f>
        <v>3</v>
      </c>
      <c r="D5" s="216">
        <f aca="true" t="shared" si="0" ref="D5:R5">C5+1</f>
        <v>4</v>
      </c>
      <c r="E5" s="216">
        <f t="shared" si="0"/>
        <v>5</v>
      </c>
      <c r="F5" s="216">
        <f t="shared" si="0"/>
        <v>6</v>
      </c>
      <c r="G5" s="216">
        <f t="shared" si="0"/>
        <v>7</v>
      </c>
      <c r="H5" s="216">
        <f t="shared" si="0"/>
        <v>8</v>
      </c>
      <c r="I5" s="216">
        <f t="shared" si="0"/>
        <v>9</v>
      </c>
      <c r="J5" s="216">
        <f t="shared" si="0"/>
        <v>10</v>
      </c>
      <c r="K5" s="216">
        <f t="shared" si="0"/>
        <v>11</v>
      </c>
      <c r="L5" s="216">
        <f t="shared" si="0"/>
        <v>12</v>
      </c>
      <c r="M5" s="216">
        <f t="shared" si="0"/>
        <v>13</v>
      </c>
      <c r="N5" s="216">
        <f t="shared" si="0"/>
        <v>14</v>
      </c>
      <c r="O5" s="216">
        <f t="shared" si="0"/>
        <v>15</v>
      </c>
      <c r="P5" s="216">
        <f t="shared" si="0"/>
        <v>16</v>
      </c>
      <c r="Q5" s="216">
        <f t="shared" si="0"/>
        <v>17</v>
      </c>
      <c r="R5" s="216">
        <f t="shared" si="0"/>
        <v>18</v>
      </c>
      <c r="T5" s="218"/>
    </row>
    <row r="6" spans="1:18" ht="22.5">
      <c r="A6" s="219"/>
      <c r="B6" s="220" t="s">
        <v>104</v>
      </c>
      <c r="C6" s="220" t="s">
        <v>105</v>
      </c>
      <c r="D6" s="220" t="s">
        <v>106</v>
      </c>
      <c r="E6" s="220" t="s">
        <v>107</v>
      </c>
      <c r="F6" s="221" t="s">
        <v>26</v>
      </c>
      <c r="G6" s="221" t="s">
        <v>27</v>
      </c>
      <c r="H6" s="221" t="s">
        <v>108</v>
      </c>
      <c r="I6" s="221">
        <v>1</v>
      </c>
      <c r="J6" s="221">
        <v>2</v>
      </c>
      <c r="K6" s="221">
        <v>3</v>
      </c>
      <c r="L6" s="221">
        <v>4</v>
      </c>
      <c r="M6" s="221">
        <v>5</v>
      </c>
      <c r="N6" s="222">
        <v>6</v>
      </c>
      <c r="O6" s="222" t="s">
        <v>24</v>
      </c>
      <c r="P6" s="222" t="s">
        <v>25</v>
      </c>
      <c r="Q6" s="221" t="s">
        <v>109</v>
      </c>
      <c r="R6" s="223" t="s">
        <v>228</v>
      </c>
    </row>
    <row r="7" spans="1:18" ht="12.75">
      <c r="A7" s="224" t="s">
        <v>15</v>
      </c>
      <c r="B7" s="224"/>
      <c r="C7" s="224"/>
      <c r="D7" s="224"/>
      <c r="E7" s="224"/>
      <c r="F7" s="225"/>
      <c r="G7" s="225"/>
      <c r="H7" s="225"/>
      <c r="I7" s="225"/>
      <c r="J7" s="225"/>
      <c r="K7" s="225"/>
      <c r="L7" s="225"/>
      <c r="M7" s="225"/>
      <c r="N7" s="225"/>
      <c r="O7" s="225"/>
      <c r="P7" s="225"/>
      <c r="Q7" s="225"/>
      <c r="R7" s="225"/>
    </row>
    <row r="8" spans="1:18" ht="12.75">
      <c r="A8" s="226" t="s">
        <v>111</v>
      </c>
      <c r="B8" s="245">
        <v>28085</v>
      </c>
      <c r="C8" s="245">
        <v>62073</v>
      </c>
      <c r="D8" s="245">
        <v>515485</v>
      </c>
      <c r="E8" s="245">
        <v>279749</v>
      </c>
      <c r="F8" s="245">
        <v>16755</v>
      </c>
      <c r="G8" s="245">
        <v>11330</v>
      </c>
      <c r="H8" s="229" t="s">
        <v>33</v>
      </c>
      <c r="I8" s="229" t="s">
        <v>33</v>
      </c>
      <c r="J8" s="229" t="s">
        <v>33</v>
      </c>
      <c r="K8" s="245">
        <v>33988</v>
      </c>
      <c r="L8" s="245">
        <v>235736</v>
      </c>
      <c r="M8" s="245">
        <v>278289</v>
      </c>
      <c r="N8" s="245">
        <v>1460</v>
      </c>
      <c r="O8" s="245">
        <v>983</v>
      </c>
      <c r="P8" s="245">
        <v>418</v>
      </c>
      <c r="Q8" s="229" t="s">
        <v>33</v>
      </c>
      <c r="R8" s="246">
        <v>579069</v>
      </c>
    </row>
    <row r="9" spans="1:18" ht="12.75">
      <c r="A9" s="226" t="s">
        <v>112</v>
      </c>
      <c r="B9" s="245">
        <v>26533</v>
      </c>
      <c r="C9" s="245">
        <v>113821</v>
      </c>
      <c r="D9" s="245">
        <v>463696</v>
      </c>
      <c r="E9" s="245">
        <v>321915</v>
      </c>
      <c r="F9" s="245">
        <v>15980</v>
      </c>
      <c r="G9" s="245">
        <v>10553</v>
      </c>
      <c r="H9" s="229" t="s">
        <v>33</v>
      </c>
      <c r="I9" s="229" t="s">
        <v>33</v>
      </c>
      <c r="J9" s="229" t="s">
        <v>33</v>
      </c>
      <c r="K9" s="245">
        <v>87288</v>
      </c>
      <c r="L9" s="245">
        <v>141781</v>
      </c>
      <c r="M9" s="245">
        <v>299511</v>
      </c>
      <c r="N9" s="245">
        <v>22404</v>
      </c>
      <c r="O9" s="245">
        <v>1017</v>
      </c>
      <c r="P9" s="245">
        <v>376</v>
      </c>
      <c r="Q9" s="229" t="s">
        <v>33</v>
      </c>
      <c r="R9" s="246">
        <v>578995</v>
      </c>
    </row>
    <row r="10" spans="1:18" ht="12.75">
      <c r="A10" s="230" t="s">
        <v>113</v>
      </c>
      <c r="B10" s="245">
        <v>22567</v>
      </c>
      <c r="C10" s="245">
        <v>74100</v>
      </c>
      <c r="D10" s="245">
        <v>503006</v>
      </c>
      <c r="E10" s="245">
        <v>240482</v>
      </c>
      <c r="F10" s="245">
        <v>14955</v>
      </c>
      <c r="G10" s="245">
        <v>5270</v>
      </c>
      <c r="H10" s="229" t="s">
        <v>33</v>
      </c>
      <c r="I10" s="229" t="s">
        <v>33</v>
      </c>
      <c r="J10" s="229">
        <v>2342</v>
      </c>
      <c r="K10" s="245">
        <v>51533</v>
      </c>
      <c r="L10" s="245">
        <v>262524</v>
      </c>
      <c r="M10" s="245">
        <v>189550</v>
      </c>
      <c r="N10" s="245">
        <v>50932</v>
      </c>
      <c r="O10" s="245">
        <v>1238</v>
      </c>
      <c r="P10" s="245">
        <v>388</v>
      </c>
      <c r="Q10" s="229" t="s">
        <v>33</v>
      </c>
      <c r="R10" s="246">
        <v>578846</v>
      </c>
    </row>
    <row r="11" spans="1:18" ht="12.75">
      <c r="A11" s="231"/>
      <c r="B11" s="232"/>
      <c r="C11" s="232"/>
      <c r="D11" s="232"/>
      <c r="E11" s="232"/>
      <c r="F11" s="228"/>
      <c r="G11" s="228"/>
      <c r="H11" s="228"/>
      <c r="I11" s="228"/>
      <c r="J11" s="228"/>
      <c r="K11" s="228"/>
      <c r="L11" s="228"/>
      <c r="M11" s="228"/>
      <c r="N11" s="228"/>
      <c r="O11" s="228"/>
      <c r="P11" s="228"/>
      <c r="Q11" s="228"/>
      <c r="R11" s="228"/>
    </row>
    <row r="12" spans="1:18" ht="12.75">
      <c r="A12" s="226" t="s">
        <v>114</v>
      </c>
      <c r="B12" s="245">
        <v>17651</v>
      </c>
      <c r="C12" s="245">
        <v>63097</v>
      </c>
      <c r="D12" s="245">
        <v>513604</v>
      </c>
      <c r="E12" s="245">
        <v>249893</v>
      </c>
      <c r="F12" s="229" t="s">
        <v>33</v>
      </c>
      <c r="G12" s="229" t="s">
        <v>33</v>
      </c>
      <c r="H12" s="245">
        <v>3357</v>
      </c>
      <c r="I12" s="245">
        <v>3287</v>
      </c>
      <c r="J12" s="245">
        <v>11007</v>
      </c>
      <c r="K12" s="245">
        <v>45446</v>
      </c>
      <c r="L12" s="245">
        <v>263711</v>
      </c>
      <c r="M12" s="245">
        <v>239902</v>
      </c>
      <c r="N12" s="245">
        <v>9991</v>
      </c>
      <c r="O12" s="245">
        <v>148</v>
      </c>
      <c r="P12" s="229" t="s">
        <v>33</v>
      </c>
      <c r="Q12" s="246">
        <v>366</v>
      </c>
      <c r="R12" s="246">
        <v>577215</v>
      </c>
    </row>
    <row r="13" spans="1:18" ht="12.75">
      <c r="A13" s="226" t="s">
        <v>115</v>
      </c>
      <c r="B13" s="245">
        <v>17007</v>
      </c>
      <c r="C13" s="245">
        <v>68648</v>
      </c>
      <c r="D13" s="245">
        <v>508060</v>
      </c>
      <c r="E13" s="245">
        <v>238934</v>
      </c>
      <c r="F13" s="229" t="s">
        <v>33</v>
      </c>
      <c r="G13" s="229" t="s">
        <v>33</v>
      </c>
      <c r="H13" s="245">
        <v>3348</v>
      </c>
      <c r="I13" s="245">
        <v>3303</v>
      </c>
      <c r="J13" s="245">
        <v>10356</v>
      </c>
      <c r="K13" s="245">
        <v>51641</v>
      </c>
      <c r="L13" s="245">
        <v>269126</v>
      </c>
      <c r="M13" s="245">
        <v>229395</v>
      </c>
      <c r="N13" s="245">
        <v>9539</v>
      </c>
      <c r="O13" s="245">
        <v>153</v>
      </c>
      <c r="P13" s="229" t="s">
        <v>33</v>
      </c>
      <c r="Q13" s="246">
        <v>370</v>
      </c>
      <c r="R13" s="246">
        <v>577231</v>
      </c>
    </row>
    <row r="14" spans="1:18" ht="12.75">
      <c r="A14" s="226" t="s">
        <v>116</v>
      </c>
      <c r="B14" s="245">
        <v>18495</v>
      </c>
      <c r="C14" s="245">
        <v>58778</v>
      </c>
      <c r="D14" s="245">
        <v>517906</v>
      </c>
      <c r="E14" s="245">
        <v>302223</v>
      </c>
      <c r="F14" s="229" t="s">
        <v>33</v>
      </c>
      <c r="G14" s="229" t="s">
        <v>33</v>
      </c>
      <c r="H14" s="245">
        <v>3289</v>
      </c>
      <c r="I14" s="245">
        <v>3310</v>
      </c>
      <c r="J14" s="245">
        <v>11896</v>
      </c>
      <c r="K14" s="245">
        <v>40283</v>
      </c>
      <c r="L14" s="245">
        <v>215683</v>
      </c>
      <c r="M14" s="245">
        <v>287055</v>
      </c>
      <c r="N14" s="245">
        <v>15168</v>
      </c>
      <c r="O14" s="245">
        <v>148</v>
      </c>
      <c r="P14" s="229" t="s">
        <v>33</v>
      </c>
      <c r="Q14" s="246">
        <v>373</v>
      </c>
      <c r="R14" s="246">
        <v>577205</v>
      </c>
    </row>
    <row r="15" spans="1:18" ht="12.75">
      <c r="A15" s="233" t="s">
        <v>117</v>
      </c>
      <c r="B15" s="245">
        <v>20127</v>
      </c>
      <c r="C15" s="245">
        <v>75823</v>
      </c>
      <c r="D15" s="245">
        <v>500887</v>
      </c>
      <c r="E15" s="245">
        <v>207703</v>
      </c>
      <c r="F15" s="229" t="s">
        <v>33</v>
      </c>
      <c r="G15" s="229" t="s">
        <v>33</v>
      </c>
      <c r="H15" s="245">
        <v>3534</v>
      </c>
      <c r="I15" s="245">
        <v>3747</v>
      </c>
      <c r="J15" s="245">
        <v>12846</v>
      </c>
      <c r="K15" s="245">
        <v>55696</v>
      </c>
      <c r="L15" s="245">
        <v>293184</v>
      </c>
      <c r="M15" s="245">
        <v>195036</v>
      </c>
      <c r="N15" s="245">
        <v>12667</v>
      </c>
      <c r="O15" s="245">
        <v>165</v>
      </c>
      <c r="P15" s="229" t="s">
        <v>33</v>
      </c>
      <c r="Q15" s="246">
        <v>359</v>
      </c>
      <c r="R15" s="246">
        <v>577234</v>
      </c>
    </row>
    <row r="16" spans="1:18" ht="12.75">
      <c r="A16" s="226" t="s">
        <v>118</v>
      </c>
      <c r="B16" s="245">
        <v>15899</v>
      </c>
      <c r="C16" s="245">
        <v>64271</v>
      </c>
      <c r="D16" s="245">
        <v>512459</v>
      </c>
      <c r="E16" s="245">
        <v>263769</v>
      </c>
      <c r="F16" s="229" t="s">
        <v>33</v>
      </c>
      <c r="G16" s="229" t="s">
        <v>33</v>
      </c>
      <c r="H16" s="245">
        <v>3022</v>
      </c>
      <c r="I16" s="245">
        <v>2534</v>
      </c>
      <c r="J16" s="245">
        <v>10343</v>
      </c>
      <c r="K16" s="245">
        <v>48372</v>
      </c>
      <c r="L16" s="245">
        <v>248690</v>
      </c>
      <c r="M16" s="245">
        <v>211759</v>
      </c>
      <c r="N16" s="245">
        <v>52010</v>
      </c>
      <c r="O16" s="245">
        <v>162</v>
      </c>
      <c r="P16" s="229" t="s">
        <v>33</v>
      </c>
      <c r="Q16" s="246">
        <v>343</v>
      </c>
      <c r="R16" s="246">
        <v>577235</v>
      </c>
    </row>
    <row r="17" spans="1:18" ht="12.75">
      <c r="A17" s="226" t="s">
        <v>119</v>
      </c>
      <c r="B17" s="245">
        <v>19417</v>
      </c>
      <c r="C17" s="245">
        <v>87207</v>
      </c>
      <c r="D17" s="245">
        <v>489390</v>
      </c>
      <c r="E17" s="245">
        <v>237994</v>
      </c>
      <c r="F17" s="229" t="s">
        <v>33</v>
      </c>
      <c r="G17" s="229" t="s">
        <v>33</v>
      </c>
      <c r="H17" s="245">
        <v>3263</v>
      </c>
      <c r="I17" s="245">
        <v>3041</v>
      </c>
      <c r="J17" s="245">
        <v>13113</v>
      </c>
      <c r="K17" s="245">
        <v>67790</v>
      </c>
      <c r="L17" s="245">
        <v>251396</v>
      </c>
      <c r="M17" s="245">
        <v>194254</v>
      </c>
      <c r="N17" s="245">
        <v>43740</v>
      </c>
      <c r="O17" s="245">
        <v>163</v>
      </c>
      <c r="P17" s="229" t="s">
        <v>33</v>
      </c>
      <c r="Q17" s="246">
        <v>341</v>
      </c>
      <c r="R17" s="246">
        <v>577101</v>
      </c>
    </row>
    <row r="18" spans="1:18" ht="12.75">
      <c r="A18" s="226" t="s">
        <v>120</v>
      </c>
      <c r="B18" s="245">
        <v>16163</v>
      </c>
      <c r="C18" s="245">
        <v>65953</v>
      </c>
      <c r="D18" s="245">
        <v>510648</v>
      </c>
      <c r="E18" s="245">
        <v>262175</v>
      </c>
      <c r="F18" s="229" t="s">
        <v>33</v>
      </c>
      <c r="G18" s="229" t="s">
        <v>33</v>
      </c>
      <c r="H18" s="245">
        <v>3014</v>
      </c>
      <c r="I18" s="245">
        <v>2557</v>
      </c>
      <c r="J18" s="245">
        <v>10592</v>
      </c>
      <c r="K18" s="245">
        <v>49790</v>
      </c>
      <c r="L18" s="245">
        <v>248473</v>
      </c>
      <c r="M18" s="245">
        <v>210279</v>
      </c>
      <c r="N18" s="245">
        <v>51896</v>
      </c>
      <c r="O18" s="245">
        <v>158</v>
      </c>
      <c r="P18" s="229" t="s">
        <v>33</v>
      </c>
      <c r="Q18" s="246">
        <v>341</v>
      </c>
      <c r="R18" s="246">
        <v>577100</v>
      </c>
    </row>
    <row r="19" spans="1:18" ht="12.75">
      <c r="A19" s="226" t="s">
        <v>121</v>
      </c>
      <c r="B19" s="245">
        <v>16422</v>
      </c>
      <c r="C19" s="245">
        <v>70712</v>
      </c>
      <c r="D19" s="245">
        <v>505887</v>
      </c>
      <c r="E19" s="245">
        <v>249550</v>
      </c>
      <c r="F19" s="229" t="s">
        <v>33</v>
      </c>
      <c r="G19" s="229" t="s">
        <v>33</v>
      </c>
      <c r="H19" s="245">
        <v>3244</v>
      </c>
      <c r="I19" s="245">
        <v>2710</v>
      </c>
      <c r="J19" s="245">
        <v>10468</v>
      </c>
      <c r="K19" s="245">
        <v>54290</v>
      </c>
      <c r="L19" s="245">
        <v>256337</v>
      </c>
      <c r="M19" s="245">
        <v>207042</v>
      </c>
      <c r="N19" s="245">
        <v>42508</v>
      </c>
      <c r="O19" s="245">
        <v>162</v>
      </c>
      <c r="P19" s="229" t="s">
        <v>33</v>
      </c>
      <c r="Q19" s="246">
        <v>340</v>
      </c>
      <c r="R19" s="246">
        <v>577101</v>
      </c>
    </row>
    <row r="20" spans="1:18" ht="12.75">
      <c r="A20" s="226" t="s">
        <v>122</v>
      </c>
      <c r="B20" s="245">
        <v>16682</v>
      </c>
      <c r="C20" s="245">
        <v>70832</v>
      </c>
      <c r="D20" s="245">
        <v>505618</v>
      </c>
      <c r="E20" s="245">
        <v>250630</v>
      </c>
      <c r="F20" s="229" t="s">
        <v>33</v>
      </c>
      <c r="G20" s="229" t="s">
        <v>33</v>
      </c>
      <c r="H20" s="245">
        <v>3157</v>
      </c>
      <c r="I20" s="245">
        <v>2658</v>
      </c>
      <c r="J20" s="245">
        <v>10867</v>
      </c>
      <c r="K20" s="245">
        <v>54150</v>
      </c>
      <c r="L20" s="245">
        <v>254988</v>
      </c>
      <c r="M20" s="245">
        <v>207068</v>
      </c>
      <c r="N20" s="245">
        <v>43562</v>
      </c>
      <c r="O20" s="245">
        <v>165</v>
      </c>
      <c r="P20" s="229" t="s">
        <v>33</v>
      </c>
      <c r="Q20" s="246">
        <v>485</v>
      </c>
      <c r="R20" s="246">
        <v>577100</v>
      </c>
    </row>
    <row r="21" spans="1:18" ht="12.75">
      <c r="A21" s="226" t="s">
        <v>123</v>
      </c>
      <c r="B21" s="245">
        <v>14690</v>
      </c>
      <c r="C21" s="245">
        <v>63950</v>
      </c>
      <c r="D21" s="245">
        <v>512484</v>
      </c>
      <c r="E21" s="245">
        <v>230106</v>
      </c>
      <c r="F21" s="229" t="s">
        <v>33</v>
      </c>
      <c r="G21" s="229" t="s">
        <v>33</v>
      </c>
      <c r="H21" s="245">
        <v>3636</v>
      </c>
      <c r="I21" s="245">
        <v>2460</v>
      </c>
      <c r="J21" s="245">
        <v>8594</v>
      </c>
      <c r="K21" s="245">
        <v>49260</v>
      </c>
      <c r="L21" s="245">
        <v>282378</v>
      </c>
      <c r="M21" s="245">
        <v>227511</v>
      </c>
      <c r="N21" s="245">
        <v>2595</v>
      </c>
      <c r="O21" s="245">
        <v>200</v>
      </c>
      <c r="P21" s="229" t="s">
        <v>33</v>
      </c>
      <c r="Q21" s="246">
        <v>418</v>
      </c>
      <c r="R21" s="246">
        <v>577052</v>
      </c>
    </row>
    <row r="22" spans="1:18" ht="12.75">
      <c r="A22" s="226" t="s">
        <v>124</v>
      </c>
      <c r="B22" s="245">
        <v>16042</v>
      </c>
      <c r="C22" s="245">
        <v>75517</v>
      </c>
      <c r="D22" s="245">
        <v>500797</v>
      </c>
      <c r="E22" s="245">
        <v>222553</v>
      </c>
      <c r="F22" s="229" t="s">
        <v>33</v>
      </c>
      <c r="G22" s="229" t="s">
        <v>33</v>
      </c>
      <c r="H22" s="245">
        <v>3673</v>
      </c>
      <c r="I22" s="245">
        <v>2640</v>
      </c>
      <c r="J22" s="245">
        <v>9729</v>
      </c>
      <c r="K22" s="245">
        <v>59475</v>
      </c>
      <c r="L22" s="245">
        <v>278244</v>
      </c>
      <c r="M22" s="245">
        <v>219581</v>
      </c>
      <c r="N22" s="245">
        <v>2972</v>
      </c>
      <c r="O22" s="245">
        <v>198</v>
      </c>
      <c r="P22" s="229" t="s">
        <v>33</v>
      </c>
      <c r="Q22" s="246">
        <v>407</v>
      </c>
      <c r="R22" s="246">
        <v>576919</v>
      </c>
    </row>
    <row r="23" spans="1:18" ht="12.75">
      <c r="A23" s="226" t="s">
        <v>125</v>
      </c>
      <c r="B23" s="245">
        <v>14324</v>
      </c>
      <c r="C23" s="245">
        <v>63327</v>
      </c>
      <c r="D23" s="245">
        <v>512969</v>
      </c>
      <c r="E23" s="245">
        <v>233076</v>
      </c>
      <c r="F23" s="229" t="s">
        <v>33</v>
      </c>
      <c r="G23" s="229" t="s">
        <v>33</v>
      </c>
      <c r="H23" s="245">
        <v>3620</v>
      </c>
      <c r="I23" s="245">
        <v>2355</v>
      </c>
      <c r="J23" s="245">
        <v>8349</v>
      </c>
      <c r="K23" s="245">
        <v>49003</v>
      </c>
      <c r="L23" s="245">
        <v>279893</v>
      </c>
      <c r="M23" s="245">
        <v>230327</v>
      </c>
      <c r="N23" s="245">
        <v>2749</v>
      </c>
      <c r="O23" s="245">
        <v>200</v>
      </c>
      <c r="P23" s="229" t="s">
        <v>33</v>
      </c>
      <c r="Q23" s="246">
        <v>423</v>
      </c>
      <c r="R23" s="246">
        <v>576919</v>
      </c>
    </row>
    <row r="24" spans="1:18" ht="12.75">
      <c r="A24" s="226" t="s">
        <v>126</v>
      </c>
      <c r="B24" s="245">
        <v>14904</v>
      </c>
      <c r="C24" s="245">
        <v>68299</v>
      </c>
      <c r="D24" s="245">
        <v>507996</v>
      </c>
      <c r="E24" s="245">
        <v>220654</v>
      </c>
      <c r="F24" s="229" t="s">
        <v>33</v>
      </c>
      <c r="G24" s="229" t="s">
        <v>33</v>
      </c>
      <c r="H24" s="245">
        <v>3675</v>
      </c>
      <c r="I24" s="245">
        <v>2461</v>
      </c>
      <c r="J24" s="245">
        <v>8768</v>
      </c>
      <c r="K24" s="245">
        <v>53395</v>
      </c>
      <c r="L24" s="245">
        <v>287342</v>
      </c>
      <c r="M24" s="245">
        <v>218320</v>
      </c>
      <c r="N24" s="245">
        <v>2334</v>
      </c>
      <c r="O24" s="245">
        <v>200</v>
      </c>
      <c r="P24" s="229" t="s">
        <v>33</v>
      </c>
      <c r="Q24" s="246">
        <v>424</v>
      </c>
      <c r="R24" s="246">
        <v>576919</v>
      </c>
    </row>
    <row r="25" spans="1:18" ht="12.75">
      <c r="A25" s="226" t="s">
        <v>127</v>
      </c>
      <c r="B25" s="245">
        <v>15151</v>
      </c>
      <c r="C25" s="245">
        <v>69977</v>
      </c>
      <c r="D25" s="245">
        <v>506319</v>
      </c>
      <c r="E25" s="245">
        <v>219597</v>
      </c>
      <c r="F25" s="229" t="s">
        <v>33</v>
      </c>
      <c r="G25" s="229" t="s">
        <v>33</v>
      </c>
      <c r="H25" s="245">
        <v>3658</v>
      </c>
      <c r="I25" s="245">
        <v>2598</v>
      </c>
      <c r="J25" s="245">
        <v>8895</v>
      </c>
      <c r="K25" s="245">
        <v>54826</v>
      </c>
      <c r="L25" s="245">
        <v>286722</v>
      </c>
      <c r="M25" s="245">
        <v>217084</v>
      </c>
      <c r="N25" s="245">
        <v>2513</v>
      </c>
      <c r="O25" s="245">
        <v>200</v>
      </c>
      <c r="P25" s="229" t="s">
        <v>33</v>
      </c>
      <c r="Q25" s="246">
        <v>423</v>
      </c>
      <c r="R25" s="246">
        <v>576919</v>
      </c>
    </row>
    <row r="26" spans="1:18" ht="12.75">
      <c r="A26" s="226"/>
      <c r="B26" s="227"/>
      <c r="C26" s="227"/>
      <c r="D26" s="227"/>
      <c r="E26" s="227"/>
      <c r="F26" s="228"/>
      <c r="G26" s="228"/>
      <c r="H26" s="228"/>
      <c r="I26" s="228"/>
      <c r="J26" s="228"/>
      <c r="K26" s="228"/>
      <c r="L26" s="228"/>
      <c r="M26" s="228"/>
      <c r="N26" s="228"/>
      <c r="O26" s="228"/>
      <c r="P26" s="228"/>
      <c r="Q26" s="228"/>
      <c r="R26" s="228"/>
    </row>
    <row r="27" spans="1:18" ht="12.75">
      <c r="A27" s="224" t="s">
        <v>16</v>
      </c>
      <c r="B27" s="234"/>
      <c r="C27" s="234"/>
      <c r="D27" s="234"/>
      <c r="E27" s="234"/>
      <c r="F27" s="235"/>
      <c r="G27" s="235"/>
      <c r="H27" s="235"/>
      <c r="I27" s="235"/>
      <c r="J27" s="236"/>
      <c r="K27" s="235"/>
      <c r="L27" s="235"/>
      <c r="M27" s="235"/>
      <c r="N27" s="236"/>
      <c r="O27" s="235"/>
      <c r="P27" s="235"/>
      <c r="Q27" s="237"/>
      <c r="R27" s="238"/>
    </row>
    <row r="28" spans="1:18" ht="12.75">
      <c r="A28" s="226" t="s">
        <v>111</v>
      </c>
      <c r="B28" s="245">
        <v>17933</v>
      </c>
      <c r="C28" s="245">
        <v>37649</v>
      </c>
      <c r="D28" s="245">
        <v>257335</v>
      </c>
      <c r="E28" s="245">
        <v>130421</v>
      </c>
      <c r="F28" s="245">
        <v>11049</v>
      </c>
      <c r="G28" s="245">
        <v>6884</v>
      </c>
      <c r="H28" s="229" t="s">
        <v>33</v>
      </c>
      <c r="I28" s="229" t="s">
        <v>33</v>
      </c>
      <c r="J28" s="229" t="s">
        <v>33</v>
      </c>
      <c r="K28" s="245">
        <v>19716</v>
      </c>
      <c r="L28" s="245">
        <v>126914</v>
      </c>
      <c r="M28" s="245">
        <v>129975</v>
      </c>
      <c r="N28" s="245">
        <v>446</v>
      </c>
      <c r="O28" s="245">
        <v>583</v>
      </c>
      <c r="P28" s="245">
        <v>283</v>
      </c>
      <c r="Q28" s="229" t="s">
        <v>33</v>
      </c>
      <c r="R28" s="246">
        <v>295912</v>
      </c>
    </row>
    <row r="29" spans="1:18" ht="12.75">
      <c r="A29" s="226" t="s">
        <v>112</v>
      </c>
      <c r="B29" s="245">
        <v>17541</v>
      </c>
      <c r="C29" s="245">
        <v>69770</v>
      </c>
      <c r="D29" s="245">
        <v>225216</v>
      </c>
      <c r="E29" s="245">
        <v>148485</v>
      </c>
      <c r="F29" s="245">
        <v>10507</v>
      </c>
      <c r="G29" s="245">
        <v>7034</v>
      </c>
      <c r="H29" s="229" t="s">
        <v>33</v>
      </c>
      <c r="I29" s="229" t="s">
        <v>33</v>
      </c>
      <c r="J29" s="229" t="s">
        <v>33</v>
      </c>
      <c r="K29" s="245">
        <v>52229</v>
      </c>
      <c r="L29" s="245">
        <v>76731</v>
      </c>
      <c r="M29" s="245">
        <v>140144</v>
      </c>
      <c r="N29" s="245">
        <v>8341</v>
      </c>
      <c r="O29" s="245">
        <v>595</v>
      </c>
      <c r="P29" s="245">
        <v>259</v>
      </c>
      <c r="Q29" s="229" t="s">
        <v>33</v>
      </c>
      <c r="R29" s="246">
        <v>295879</v>
      </c>
    </row>
    <row r="30" spans="1:18" ht="12.75">
      <c r="A30" s="230" t="s">
        <v>113</v>
      </c>
      <c r="B30" s="245">
        <v>13227</v>
      </c>
      <c r="C30" s="245">
        <v>38170</v>
      </c>
      <c r="D30" s="245">
        <v>256612</v>
      </c>
      <c r="E30" s="245">
        <v>134537</v>
      </c>
      <c r="F30" s="245">
        <v>9379</v>
      </c>
      <c r="G30" s="245">
        <v>2653</v>
      </c>
      <c r="H30" s="229" t="s">
        <v>33</v>
      </c>
      <c r="I30" s="229" t="s">
        <v>33</v>
      </c>
      <c r="J30" s="229">
        <v>1195</v>
      </c>
      <c r="K30" s="245">
        <v>24943</v>
      </c>
      <c r="L30" s="245">
        <v>122075</v>
      </c>
      <c r="M30" s="245">
        <v>103717</v>
      </c>
      <c r="N30" s="245">
        <v>30820</v>
      </c>
      <c r="O30" s="245">
        <v>708</v>
      </c>
      <c r="P30" s="245">
        <v>266</v>
      </c>
      <c r="Q30" s="229" t="s">
        <v>33</v>
      </c>
      <c r="R30" s="246">
        <v>295808</v>
      </c>
    </row>
    <row r="31" spans="1:21" ht="12.75">
      <c r="A31" s="231"/>
      <c r="B31" s="232"/>
      <c r="C31" s="232"/>
      <c r="D31" s="232"/>
      <c r="E31" s="232"/>
      <c r="F31" s="228"/>
      <c r="G31" s="228"/>
      <c r="H31" s="228"/>
      <c r="I31" s="228"/>
      <c r="J31" s="228"/>
      <c r="K31" s="228"/>
      <c r="L31" s="228"/>
      <c r="M31" s="228"/>
      <c r="N31" s="228"/>
      <c r="O31" s="228"/>
      <c r="P31" s="228"/>
      <c r="Q31" s="228"/>
      <c r="R31" s="228"/>
      <c r="U31" s="204" t="str">
        <f>CONCATENATE("KS2_",P3,"_Boys")</f>
        <v>KS2__Boys</v>
      </c>
    </row>
    <row r="32" spans="1:21" ht="12.75">
      <c r="A32" s="226" t="s">
        <v>114</v>
      </c>
      <c r="B32" s="245">
        <v>11737</v>
      </c>
      <c r="C32" s="245">
        <v>40914</v>
      </c>
      <c r="D32" s="245">
        <v>253665</v>
      </c>
      <c r="E32" s="245">
        <v>108141</v>
      </c>
      <c r="F32" s="229" t="s">
        <v>33</v>
      </c>
      <c r="G32" s="229" t="s">
        <v>33</v>
      </c>
      <c r="H32" s="245">
        <v>2232</v>
      </c>
      <c r="I32" s="245">
        <v>2171</v>
      </c>
      <c r="J32" s="245">
        <v>7334</v>
      </c>
      <c r="K32" s="245">
        <v>29177</v>
      </c>
      <c r="L32" s="245">
        <v>145524</v>
      </c>
      <c r="M32" s="245">
        <v>104671</v>
      </c>
      <c r="N32" s="245">
        <v>3470</v>
      </c>
      <c r="O32" s="245">
        <v>94</v>
      </c>
      <c r="P32" s="229" t="s">
        <v>33</v>
      </c>
      <c r="Q32" s="246">
        <v>214</v>
      </c>
      <c r="R32" s="246">
        <v>294887</v>
      </c>
      <c r="U32" s="204" t="str">
        <f>CONCATENATE("KS2_",P3,"_Girls")</f>
        <v>KS2__Girls</v>
      </c>
    </row>
    <row r="33" spans="1:21" ht="12.75">
      <c r="A33" s="226" t="s">
        <v>115</v>
      </c>
      <c r="B33" s="245">
        <v>11054</v>
      </c>
      <c r="C33" s="245">
        <v>43649</v>
      </c>
      <c r="D33" s="245">
        <v>250932</v>
      </c>
      <c r="E33" s="245">
        <v>105810</v>
      </c>
      <c r="F33" s="229" t="s">
        <v>33</v>
      </c>
      <c r="G33" s="229" t="s">
        <v>33</v>
      </c>
      <c r="H33" s="245">
        <v>2229</v>
      </c>
      <c r="I33" s="245">
        <v>2144</v>
      </c>
      <c r="J33" s="245">
        <v>6681</v>
      </c>
      <c r="K33" s="245">
        <v>32595</v>
      </c>
      <c r="L33" s="245">
        <v>145122</v>
      </c>
      <c r="M33" s="245">
        <v>102036</v>
      </c>
      <c r="N33" s="245">
        <v>3774</v>
      </c>
      <c r="O33" s="245">
        <v>99</v>
      </c>
      <c r="P33" s="229" t="s">
        <v>33</v>
      </c>
      <c r="Q33" s="246">
        <v>217</v>
      </c>
      <c r="R33" s="246">
        <v>294897</v>
      </c>
      <c r="U33" s="204" t="str">
        <f>CONCATENATE("KS2_",P3,"_All")</f>
        <v>KS2__All</v>
      </c>
    </row>
    <row r="34" spans="1:18" ht="12.75">
      <c r="A34" s="226" t="s">
        <v>116</v>
      </c>
      <c r="B34" s="245">
        <v>12158</v>
      </c>
      <c r="C34" s="245">
        <v>37035</v>
      </c>
      <c r="D34" s="245">
        <v>257529</v>
      </c>
      <c r="E34" s="245">
        <v>137771</v>
      </c>
      <c r="F34" s="229" t="s">
        <v>33</v>
      </c>
      <c r="G34" s="229" t="s">
        <v>33</v>
      </c>
      <c r="H34" s="245">
        <v>2183</v>
      </c>
      <c r="I34" s="245">
        <v>2186</v>
      </c>
      <c r="J34" s="245">
        <v>7789</v>
      </c>
      <c r="K34" s="245">
        <v>24877</v>
      </c>
      <c r="L34" s="245">
        <v>119758</v>
      </c>
      <c r="M34" s="245">
        <v>132373</v>
      </c>
      <c r="N34" s="245">
        <v>5398</v>
      </c>
      <c r="O34" s="245">
        <v>94</v>
      </c>
      <c r="P34" s="229" t="s">
        <v>33</v>
      </c>
      <c r="Q34" s="246">
        <v>219</v>
      </c>
      <c r="R34" s="246">
        <v>294877</v>
      </c>
    </row>
    <row r="35" spans="1:18" ht="12.75">
      <c r="A35" s="233" t="s">
        <v>117</v>
      </c>
      <c r="B35" s="245">
        <v>13693</v>
      </c>
      <c r="C35" s="245">
        <v>50373</v>
      </c>
      <c r="D35" s="245">
        <v>244195</v>
      </c>
      <c r="E35" s="245">
        <v>84211</v>
      </c>
      <c r="F35" s="229" t="s">
        <v>33</v>
      </c>
      <c r="G35" s="229" t="s">
        <v>33</v>
      </c>
      <c r="H35" s="245">
        <v>2337</v>
      </c>
      <c r="I35" s="245">
        <v>2559</v>
      </c>
      <c r="J35" s="245">
        <v>8797</v>
      </c>
      <c r="K35" s="245">
        <v>36680</v>
      </c>
      <c r="L35" s="245">
        <v>159984</v>
      </c>
      <c r="M35" s="245">
        <v>79860</v>
      </c>
      <c r="N35" s="245">
        <v>4351</v>
      </c>
      <c r="O35" s="245">
        <v>108</v>
      </c>
      <c r="P35" s="229" t="s">
        <v>33</v>
      </c>
      <c r="Q35" s="246">
        <v>214</v>
      </c>
      <c r="R35" s="246">
        <v>294890</v>
      </c>
    </row>
    <row r="36" spans="1:18" ht="12.75">
      <c r="A36" s="226" t="s">
        <v>118</v>
      </c>
      <c r="B36" s="245">
        <v>9726</v>
      </c>
      <c r="C36" s="245">
        <v>35073</v>
      </c>
      <c r="D36" s="245">
        <v>259523</v>
      </c>
      <c r="E36" s="245">
        <v>139352</v>
      </c>
      <c r="F36" s="229" t="s">
        <v>33</v>
      </c>
      <c r="G36" s="229" t="s">
        <v>33</v>
      </c>
      <c r="H36" s="245">
        <v>1974</v>
      </c>
      <c r="I36" s="245">
        <v>1623</v>
      </c>
      <c r="J36" s="245">
        <v>6129</v>
      </c>
      <c r="K36" s="245">
        <v>25347</v>
      </c>
      <c r="L36" s="245">
        <v>120171</v>
      </c>
      <c r="M36" s="245">
        <v>108506</v>
      </c>
      <c r="N36" s="245">
        <v>30846</v>
      </c>
      <c r="O36" s="245">
        <v>104</v>
      </c>
      <c r="P36" s="229" t="s">
        <v>33</v>
      </c>
      <c r="Q36" s="246">
        <v>202</v>
      </c>
      <c r="R36" s="246">
        <v>294902</v>
      </c>
    </row>
    <row r="37" spans="1:18" ht="12.75">
      <c r="A37" s="226" t="s">
        <v>119</v>
      </c>
      <c r="B37" s="245">
        <v>11719</v>
      </c>
      <c r="C37" s="245">
        <v>46444</v>
      </c>
      <c r="D37" s="245">
        <v>248080</v>
      </c>
      <c r="E37" s="245">
        <v>126377</v>
      </c>
      <c r="F37" s="229" t="s">
        <v>33</v>
      </c>
      <c r="G37" s="229" t="s">
        <v>33</v>
      </c>
      <c r="H37" s="245">
        <v>2149</v>
      </c>
      <c r="I37" s="245">
        <v>1923</v>
      </c>
      <c r="J37" s="245">
        <v>7647</v>
      </c>
      <c r="K37" s="245">
        <v>34725</v>
      </c>
      <c r="L37" s="245">
        <v>121703</v>
      </c>
      <c r="M37" s="245">
        <v>100262</v>
      </c>
      <c r="N37" s="245">
        <v>26115</v>
      </c>
      <c r="O37" s="245">
        <v>102</v>
      </c>
      <c r="P37" s="229" t="s">
        <v>33</v>
      </c>
      <c r="Q37" s="246">
        <v>200</v>
      </c>
      <c r="R37" s="246">
        <v>294826</v>
      </c>
    </row>
    <row r="38" spans="1:18" ht="12.75">
      <c r="A38" s="226" t="s">
        <v>120</v>
      </c>
      <c r="B38" s="245">
        <v>9842</v>
      </c>
      <c r="C38" s="245">
        <v>35853</v>
      </c>
      <c r="D38" s="245">
        <v>258671</v>
      </c>
      <c r="E38" s="245">
        <v>138653</v>
      </c>
      <c r="F38" s="229" t="s">
        <v>33</v>
      </c>
      <c r="G38" s="229" t="s">
        <v>33</v>
      </c>
      <c r="H38" s="245">
        <v>1962</v>
      </c>
      <c r="I38" s="245">
        <v>1631</v>
      </c>
      <c r="J38" s="245">
        <v>6249</v>
      </c>
      <c r="K38" s="245">
        <v>26011</v>
      </c>
      <c r="L38" s="245">
        <v>120018</v>
      </c>
      <c r="M38" s="245">
        <v>107835</v>
      </c>
      <c r="N38" s="245">
        <v>30818</v>
      </c>
      <c r="O38" s="245">
        <v>100</v>
      </c>
      <c r="P38" s="229" t="s">
        <v>33</v>
      </c>
      <c r="Q38" s="246">
        <v>201</v>
      </c>
      <c r="R38" s="246">
        <v>294825</v>
      </c>
    </row>
    <row r="39" spans="1:18" ht="12.75">
      <c r="A39" s="226" t="s">
        <v>121</v>
      </c>
      <c r="B39" s="245">
        <v>10088</v>
      </c>
      <c r="C39" s="245">
        <v>38991</v>
      </c>
      <c r="D39" s="245">
        <v>255531</v>
      </c>
      <c r="E39" s="245">
        <v>130465</v>
      </c>
      <c r="F39" s="229" t="s">
        <v>33</v>
      </c>
      <c r="G39" s="229" t="s">
        <v>33</v>
      </c>
      <c r="H39" s="245">
        <v>2134</v>
      </c>
      <c r="I39" s="245">
        <v>1740</v>
      </c>
      <c r="J39" s="245">
        <v>6214</v>
      </c>
      <c r="K39" s="245">
        <v>28903</v>
      </c>
      <c r="L39" s="245">
        <v>125066</v>
      </c>
      <c r="M39" s="245">
        <v>105560</v>
      </c>
      <c r="N39" s="245">
        <v>24905</v>
      </c>
      <c r="O39" s="245">
        <v>104</v>
      </c>
      <c r="P39" s="229" t="s">
        <v>33</v>
      </c>
      <c r="Q39" s="246">
        <v>200</v>
      </c>
      <c r="R39" s="246">
        <v>294826</v>
      </c>
    </row>
    <row r="40" spans="1:18" ht="12.75">
      <c r="A40" s="226" t="s">
        <v>122</v>
      </c>
      <c r="B40" s="245">
        <v>10196</v>
      </c>
      <c r="C40" s="245">
        <v>38700</v>
      </c>
      <c r="D40" s="245">
        <v>255725</v>
      </c>
      <c r="E40" s="245">
        <v>131971</v>
      </c>
      <c r="F40" s="229" t="s">
        <v>33</v>
      </c>
      <c r="G40" s="229" t="s">
        <v>33</v>
      </c>
      <c r="H40" s="245">
        <v>2085</v>
      </c>
      <c r="I40" s="245">
        <v>1707</v>
      </c>
      <c r="J40" s="245">
        <v>6404</v>
      </c>
      <c r="K40" s="245">
        <v>28504</v>
      </c>
      <c r="L40" s="245">
        <v>123754</v>
      </c>
      <c r="M40" s="245">
        <v>106149</v>
      </c>
      <c r="N40" s="245">
        <v>25822</v>
      </c>
      <c r="O40" s="245">
        <v>106</v>
      </c>
      <c r="P40" s="229" t="s">
        <v>33</v>
      </c>
      <c r="Q40" s="246">
        <v>295</v>
      </c>
      <c r="R40" s="246">
        <v>294826</v>
      </c>
    </row>
    <row r="41" spans="1:18" ht="12.75">
      <c r="A41" s="226" t="s">
        <v>123</v>
      </c>
      <c r="B41" s="245">
        <v>9168</v>
      </c>
      <c r="C41" s="245">
        <v>37098</v>
      </c>
      <c r="D41" s="245">
        <v>257407</v>
      </c>
      <c r="E41" s="245">
        <v>116474</v>
      </c>
      <c r="F41" s="229" t="s">
        <v>33</v>
      </c>
      <c r="G41" s="229" t="s">
        <v>33</v>
      </c>
      <c r="H41" s="245">
        <v>2414</v>
      </c>
      <c r="I41" s="245">
        <v>1524</v>
      </c>
      <c r="J41" s="245">
        <v>5230</v>
      </c>
      <c r="K41" s="245">
        <v>27930</v>
      </c>
      <c r="L41" s="245">
        <v>140933</v>
      </c>
      <c r="M41" s="245">
        <v>114907</v>
      </c>
      <c r="N41" s="245">
        <v>1567</v>
      </c>
      <c r="O41" s="245">
        <v>126</v>
      </c>
      <c r="P41" s="229" t="s">
        <v>33</v>
      </c>
      <c r="Q41" s="246">
        <v>244</v>
      </c>
      <c r="R41" s="246">
        <v>294875</v>
      </c>
    </row>
    <row r="42" spans="1:18" ht="12.75">
      <c r="A42" s="226" t="s">
        <v>124</v>
      </c>
      <c r="B42" s="245">
        <v>9982</v>
      </c>
      <c r="C42" s="245">
        <v>43186</v>
      </c>
      <c r="D42" s="245">
        <v>251259</v>
      </c>
      <c r="E42" s="245">
        <v>112822</v>
      </c>
      <c r="F42" s="229" t="s">
        <v>33</v>
      </c>
      <c r="G42" s="229" t="s">
        <v>33</v>
      </c>
      <c r="H42" s="245">
        <v>2439</v>
      </c>
      <c r="I42" s="245">
        <v>1640</v>
      </c>
      <c r="J42" s="245">
        <v>5903</v>
      </c>
      <c r="K42" s="245">
        <v>33204</v>
      </c>
      <c r="L42" s="245">
        <v>138437</v>
      </c>
      <c r="M42" s="245">
        <v>111049</v>
      </c>
      <c r="N42" s="245">
        <v>1773</v>
      </c>
      <c r="O42" s="245">
        <v>123</v>
      </c>
      <c r="P42" s="229" t="s">
        <v>33</v>
      </c>
      <c r="Q42" s="246">
        <v>238</v>
      </c>
      <c r="R42" s="246">
        <v>294806</v>
      </c>
    </row>
    <row r="43" spans="1:18" ht="12.75">
      <c r="A43" s="226" t="s">
        <v>125</v>
      </c>
      <c r="B43" s="245">
        <v>8949</v>
      </c>
      <c r="C43" s="245">
        <v>36983</v>
      </c>
      <c r="D43" s="245">
        <v>257449</v>
      </c>
      <c r="E43" s="245">
        <v>116600</v>
      </c>
      <c r="F43" s="229" t="s">
        <v>33</v>
      </c>
      <c r="G43" s="229" t="s">
        <v>33</v>
      </c>
      <c r="H43" s="245">
        <v>2399</v>
      </c>
      <c r="I43" s="245">
        <v>1474</v>
      </c>
      <c r="J43" s="245">
        <v>5076</v>
      </c>
      <c r="K43" s="245">
        <v>28034</v>
      </c>
      <c r="L43" s="245">
        <v>140849</v>
      </c>
      <c r="M43" s="245">
        <v>114980</v>
      </c>
      <c r="N43" s="245">
        <v>1620</v>
      </c>
      <c r="O43" s="245">
        <v>125</v>
      </c>
      <c r="P43" s="229" t="s">
        <v>33</v>
      </c>
      <c r="Q43" s="246">
        <v>249</v>
      </c>
      <c r="R43" s="246">
        <v>294806</v>
      </c>
    </row>
    <row r="44" spans="1:18" ht="12.75">
      <c r="A44" s="226" t="s">
        <v>126</v>
      </c>
      <c r="B44" s="245">
        <v>9263</v>
      </c>
      <c r="C44" s="245">
        <v>39240</v>
      </c>
      <c r="D44" s="245">
        <v>255190</v>
      </c>
      <c r="E44" s="245">
        <v>112351</v>
      </c>
      <c r="F44" s="229" t="s">
        <v>33</v>
      </c>
      <c r="G44" s="229" t="s">
        <v>33</v>
      </c>
      <c r="H44" s="245">
        <v>2433</v>
      </c>
      <c r="I44" s="245">
        <v>1517</v>
      </c>
      <c r="J44" s="245">
        <v>5313</v>
      </c>
      <c r="K44" s="245">
        <v>29977</v>
      </c>
      <c r="L44" s="245">
        <v>142839</v>
      </c>
      <c r="M44" s="245">
        <v>110932</v>
      </c>
      <c r="N44" s="245">
        <v>1419</v>
      </c>
      <c r="O44" s="245">
        <v>126</v>
      </c>
      <c r="P44" s="229" t="s">
        <v>33</v>
      </c>
      <c r="Q44" s="246">
        <v>250</v>
      </c>
      <c r="R44" s="246">
        <v>294806</v>
      </c>
    </row>
    <row r="45" spans="1:18" ht="12.75">
      <c r="A45" s="226" t="s">
        <v>127</v>
      </c>
      <c r="B45" s="245">
        <v>9390</v>
      </c>
      <c r="C45" s="245">
        <v>39956</v>
      </c>
      <c r="D45" s="245">
        <v>254475</v>
      </c>
      <c r="E45" s="245">
        <v>112614</v>
      </c>
      <c r="F45" s="229" t="s">
        <v>33</v>
      </c>
      <c r="G45" s="229" t="s">
        <v>33</v>
      </c>
      <c r="H45" s="245">
        <v>2428</v>
      </c>
      <c r="I45" s="245">
        <v>1606</v>
      </c>
      <c r="J45" s="245">
        <v>5356</v>
      </c>
      <c r="K45" s="245">
        <v>30566</v>
      </c>
      <c r="L45" s="245">
        <v>141861</v>
      </c>
      <c r="M45" s="245">
        <v>111070</v>
      </c>
      <c r="N45" s="245">
        <v>1544</v>
      </c>
      <c r="O45" s="245">
        <v>126</v>
      </c>
      <c r="P45" s="229" t="s">
        <v>33</v>
      </c>
      <c r="Q45" s="246">
        <v>249</v>
      </c>
      <c r="R45" s="246">
        <v>294806</v>
      </c>
    </row>
    <row r="46" spans="1:18" ht="12.75">
      <c r="A46" s="226"/>
      <c r="B46" s="227"/>
      <c r="C46" s="227"/>
      <c r="D46" s="227"/>
      <c r="E46" s="227"/>
      <c r="F46" s="228"/>
      <c r="G46" s="228"/>
      <c r="H46" s="228"/>
      <c r="I46" s="228"/>
      <c r="J46" s="228"/>
      <c r="K46" s="228"/>
      <c r="L46" s="228"/>
      <c r="M46" s="228"/>
      <c r="N46" s="228"/>
      <c r="O46" s="228"/>
      <c r="P46" s="228"/>
      <c r="Q46" s="228"/>
      <c r="R46" s="228"/>
    </row>
    <row r="47" spans="1:18" ht="12.75">
      <c r="A47" s="224" t="s">
        <v>17</v>
      </c>
      <c r="B47" s="234"/>
      <c r="C47" s="234"/>
      <c r="D47" s="234"/>
      <c r="E47" s="234"/>
      <c r="F47" s="228"/>
      <c r="G47" s="228"/>
      <c r="H47" s="228"/>
      <c r="I47" s="228"/>
      <c r="J47" s="228"/>
      <c r="K47" s="228"/>
      <c r="L47" s="228"/>
      <c r="M47" s="228"/>
      <c r="N47" s="228"/>
      <c r="O47" s="228"/>
      <c r="P47" s="228"/>
      <c r="Q47" s="228"/>
      <c r="R47" s="228"/>
    </row>
    <row r="48" spans="1:18" ht="12.75">
      <c r="A48" s="226" t="s">
        <v>111</v>
      </c>
      <c r="B48" s="245">
        <v>10152</v>
      </c>
      <c r="C48" s="245">
        <v>24424</v>
      </c>
      <c r="D48" s="245">
        <v>258150</v>
      </c>
      <c r="E48" s="245">
        <v>149328</v>
      </c>
      <c r="F48" s="245">
        <v>5706</v>
      </c>
      <c r="G48" s="245">
        <v>4446</v>
      </c>
      <c r="H48" s="229" t="s">
        <v>33</v>
      </c>
      <c r="I48" s="229" t="s">
        <v>33</v>
      </c>
      <c r="J48" s="229" t="s">
        <v>33</v>
      </c>
      <c r="K48" s="245">
        <v>14272</v>
      </c>
      <c r="L48" s="245">
        <v>108822</v>
      </c>
      <c r="M48" s="245">
        <v>148314</v>
      </c>
      <c r="N48" s="245">
        <v>1014</v>
      </c>
      <c r="O48" s="245">
        <v>400</v>
      </c>
      <c r="P48" s="245">
        <v>135</v>
      </c>
      <c r="Q48" s="229" t="s">
        <v>33</v>
      </c>
      <c r="R48" s="246">
        <v>283157</v>
      </c>
    </row>
    <row r="49" spans="1:18" ht="12.75">
      <c r="A49" s="226" t="s">
        <v>112</v>
      </c>
      <c r="B49" s="245">
        <v>8992</v>
      </c>
      <c r="C49" s="245">
        <v>44051</v>
      </c>
      <c r="D49" s="245">
        <v>238480</v>
      </c>
      <c r="E49" s="245">
        <v>173430</v>
      </c>
      <c r="F49" s="245">
        <v>5473</v>
      </c>
      <c r="G49" s="245">
        <v>3519</v>
      </c>
      <c r="H49" s="229" t="s">
        <v>33</v>
      </c>
      <c r="I49" s="229" t="s">
        <v>33</v>
      </c>
      <c r="J49" s="229" t="s">
        <v>33</v>
      </c>
      <c r="K49" s="245">
        <v>35059</v>
      </c>
      <c r="L49" s="245">
        <v>65050</v>
      </c>
      <c r="M49" s="245">
        <v>159367</v>
      </c>
      <c r="N49" s="245">
        <v>14063</v>
      </c>
      <c r="O49" s="245">
        <v>422</v>
      </c>
      <c r="P49" s="245">
        <v>117</v>
      </c>
      <c r="Q49" s="229" t="s">
        <v>33</v>
      </c>
      <c r="R49" s="246">
        <v>283116</v>
      </c>
    </row>
    <row r="50" spans="1:18" ht="12.75">
      <c r="A50" s="230" t="s">
        <v>113</v>
      </c>
      <c r="B50" s="245">
        <v>9340</v>
      </c>
      <c r="C50" s="245">
        <v>35930</v>
      </c>
      <c r="D50" s="245">
        <v>246394</v>
      </c>
      <c r="E50" s="245">
        <v>105945</v>
      </c>
      <c r="F50" s="245">
        <v>5576</v>
      </c>
      <c r="G50" s="245">
        <v>2617</v>
      </c>
      <c r="H50" s="229" t="s">
        <v>33</v>
      </c>
      <c r="I50" s="229" t="s">
        <v>33</v>
      </c>
      <c r="J50" s="229">
        <v>1147</v>
      </c>
      <c r="K50" s="245">
        <v>26590</v>
      </c>
      <c r="L50" s="245">
        <v>140449</v>
      </c>
      <c r="M50" s="245">
        <v>85833</v>
      </c>
      <c r="N50" s="245">
        <v>20112</v>
      </c>
      <c r="O50" s="245">
        <v>530</v>
      </c>
      <c r="P50" s="245">
        <v>122</v>
      </c>
      <c r="Q50" s="229" t="s">
        <v>33</v>
      </c>
      <c r="R50" s="246">
        <v>283038</v>
      </c>
    </row>
    <row r="51" spans="1:18" ht="12.75">
      <c r="A51" s="231"/>
      <c r="B51" s="232"/>
      <c r="C51" s="232"/>
      <c r="D51" s="232"/>
      <c r="E51" s="232"/>
      <c r="F51" s="228"/>
      <c r="G51" s="228"/>
      <c r="H51" s="228"/>
      <c r="I51" s="228"/>
      <c r="J51" s="228"/>
      <c r="K51" s="228"/>
      <c r="L51" s="228"/>
      <c r="M51" s="228"/>
      <c r="N51" s="228"/>
      <c r="O51" s="228"/>
      <c r="P51" s="228"/>
      <c r="Q51" s="228"/>
      <c r="R51" s="228"/>
    </row>
    <row r="52" spans="1:18" ht="12.75">
      <c r="A52" s="226" t="s">
        <v>114</v>
      </c>
      <c r="B52" s="245">
        <v>5914</v>
      </c>
      <c r="C52" s="245">
        <v>22183</v>
      </c>
      <c r="D52" s="245">
        <v>259939</v>
      </c>
      <c r="E52" s="245">
        <v>141752</v>
      </c>
      <c r="F52" s="229" t="s">
        <v>33</v>
      </c>
      <c r="G52" s="229" t="s">
        <v>33</v>
      </c>
      <c r="H52" s="245">
        <v>1125</v>
      </c>
      <c r="I52" s="245">
        <v>1116</v>
      </c>
      <c r="J52" s="245">
        <v>3673</v>
      </c>
      <c r="K52" s="245">
        <v>16269</v>
      </c>
      <c r="L52" s="245">
        <v>118187</v>
      </c>
      <c r="M52" s="245">
        <v>135231</v>
      </c>
      <c r="N52" s="245">
        <v>6521</v>
      </c>
      <c r="O52" s="245">
        <v>54</v>
      </c>
      <c r="P52" s="229" t="s">
        <v>33</v>
      </c>
      <c r="Q52" s="246">
        <v>152</v>
      </c>
      <c r="R52" s="246">
        <v>282328</v>
      </c>
    </row>
    <row r="53" spans="1:18" ht="12.75">
      <c r="A53" s="226" t="s">
        <v>115</v>
      </c>
      <c r="B53" s="245">
        <v>5953</v>
      </c>
      <c r="C53" s="245">
        <v>24999</v>
      </c>
      <c r="D53" s="245">
        <v>257128</v>
      </c>
      <c r="E53" s="245">
        <v>133124</v>
      </c>
      <c r="F53" s="229" t="s">
        <v>33</v>
      </c>
      <c r="G53" s="229" t="s">
        <v>33</v>
      </c>
      <c r="H53" s="245">
        <v>1119</v>
      </c>
      <c r="I53" s="245">
        <v>1159</v>
      </c>
      <c r="J53" s="245">
        <v>3675</v>
      </c>
      <c r="K53" s="245">
        <v>19046</v>
      </c>
      <c r="L53" s="245">
        <v>124004</v>
      </c>
      <c r="M53" s="245">
        <v>127359</v>
      </c>
      <c r="N53" s="245">
        <v>5765</v>
      </c>
      <c r="O53" s="245">
        <v>54</v>
      </c>
      <c r="P53" s="229" t="s">
        <v>33</v>
      </c>
      <c r="Q53" s="246">
        <v>153</v>
      </c>
      <c r="R53" s="246">
        <v>282334</v>
      </c>
    </row>
    <row r="54" spans="1:18" ht="12.75">
      <c r="A54" s="226" t="s">
        <v>116</v>
      </c>
      <c r="B54" s="245">
        <v>6337</v>
      </c>
      <c r="C54" s="245">
        <v>21743</v>
      </c>
      <c r="D54" s="245">
        <v>260377</v>
      </c>
      <c r="E54" s="245">
        <v>164452</v>
      </c>
      <c r="F54" s="229" t="s">
        <v>33</v>
      </c>
      <c r="G54" s="229" t="s">
        <v>33</v>
      </c>
      <c r="H54" s="245">
        <v>1106</v>
      </c>
      <c r="I54" s="245">
        <v>1124</v>
      </c>
      <c r="J54" s="245">
        <v>4107</v>
      </c>
      <c r="K54" s="245">
        <v>15406</v>
      </c>
      <c r="L54" s="245">
        <v>95925</v>
      </c>
      <c r="M54" s="245">
        <v>154682</v>
      </c>
      <c r="N54" s="245">
        <v>9770</v>
      </c>
      <c r="O54" s="245">
        <v>54</v>
      </c>
      <c r="P54" s="229" t="s">
        <v>33</v>
      </c>
      <c r="Q54" s="246">
        <v>154</v>
      </c>
      <c r="R54" s="246">
        <v>282328</v>
      </c>
    </row>
    <row r="55" spans="1:18" ht="12.75">
      <c r="A55" s="233" t="s">
        <v>117</v>
      </c>
      <c r="B55" s="245">
        <v>6434</v>
      </c>
      <c r="C55" s="245">
        <v>25450</v>
      </c>
      <c r="D55" s="245">
        <v>256692</v>
      </c>
      <c r="E55" s="245">
        <v>123492</v>
      </c>
      <c r="F55" s="229" t="s">
        <v>33</v>
      </c>
      <c r="G55" s="229" t="s">
        <v>33</v>
      </c>
      <c r="H55" s="245">
        <v>1197</v>
      </c>
      <c r="I55" s="245">
        <v>1188</v>
      </c>
      <c r="J55" s="245">
        <v>4049</v>
      </c>
      <c r="K55" s="245">
        <v>19016</v>
      </c>
      <c r="L55" s="245">
        <v>133200</v>
      </c>
      <c r="M55" s="245">
        <v>115176</v>
      </c>
      <c r="N55" s="245">
        <v>8316</v>
      </c>
      <c r="O55" s="245">
        <v>57</v>
      </c>
      <c r="P55" s="229" t="s">
        <v>33</v>
      </c>
      <c r="Q55" s="246">
        <v>145</v>
      </c>
      <c r="R55" s="246">
        <v>282344</v>
      </c>
    </row>
    <row r="56" spans="1:18" ht="12.75">
      <c r="A56" s="226" t="s">
        <v>118</v>
      </c>
      <c r="B56" s="245">
        <v>6173</v>
      </c>
      <c r="C56" s="245">
        <v>29198</v>
      </c>
      <c r="D56" s="245">
        <v>252936</v>
      </c>
      <c r="E56" s="245">
        <v>124417</v>
      </c>
      <c r="F56" s="229" t="s">
        <v>33</v>
      </c>
      <c r="G56" s="229" t="s">
        <v>33</v>
      </c>
      <c r="H56" s="245">
        <v>1048</v>
      </c>
      <c r="I56" s="245">
        <v>911</v>
      </c>
      <c r="J56" s="245">
        <v>4214</v>
      </c>
      <c r="K56" s="245">
        <v>23025</v>
      </c>
      <c r="L56" s="245">
        <v>128519</v>
      </c>
      <c r="M56" s="245">
        <v>103253</v>
      </c>
      <c r="N56" s="245">
        <v>21164</v>
      </c>
      <c r="O56" s="245">
        <v>58</v>
      </c>
      <c r="P56" s="229" t="s">
        <v>33</v>
      </c>
      <c r="Q56" s="246">
        <v>141</v>
      </c>
      <c r="R56" s="246">
        <v>282333</v>
      </c>
    </row>
    <row r="57" spans="1:18" ht="12.75">
      <c r="A57" s="226" t="s">
        <v>119</v>
      </c>
      <c r="B57" s="245">
        <v>7698</v>
      </c>
      <c r="C57" s="245">
        <v>40763</v>
      </c>
      <c r="D57" s="245">
        <v>241310</v>
      </c>
      <c r="E57" s="245">
        <v>111617</v>
      </c>
      <c r="F57" s="229" t="s">
        <v>33</v>
      </c>
      <c r="G57" s="229" t="s">
        <v>33</v>
      </c>
      <c r="H57" s="245">
        <v>1114</v>
      </c>
      <c r="I57" s="245">
        <v>1118</v>
      </c>
      <c r="J57" s="245">
        <v>5466</v>
      </c>
      <c r="K57" s="245">
        <v>33065</v>
      </c>
      <c r="L57" s="245">
        <v>129693</v>
      </c>
      <c r="M57" s="245">
        <v>93992</v>
      </c>
      <c r="N57" s="245">
        <v>17625</v>
      </c>
      <c r="O57" s="245">
        <v>61</v>
      </c>
      <c r="P57" s="229" t="s">
        <v>33</v>
      </c>
      <c r="Q57" s="246">
        <v>141</v>
      </c>
      <c r="R57" s="246">
        <v>282275</v>
      </c>
    </row>
    <row r="58" spans="1:18" ht="12.75">
      <c r="A58" s="226" t="s">
        <v>120</v>
      </c>
      <c r="B58" s="245">
        <v>6321</v>
      </c>
      <c r="C58" s="245">
        <v>30100</v>
      </c>
      <c r="D58" s="245">
        <v>251977</v>
      </c>
      <c r="E58" s="245">
        <v>123522</v>
      </c>
      <c r="F58" s="229" t="s">
        <v>33</v>
      </c>
      <c r="G58" s="229" t="s">
        <v>33</v>
      </c>
      <c r="H58" s="245">
        <v>1052</v>
      </c>
      <c r="I58" s="245">
        <v>926</v>
      </c>
      <c r="J58" s="245">
        <v>4343</v>
      </c>
      <c r="K58" s="245">
        <v>23779</v>
      </c>
      <c r="L58" s="245">
        <v>128455</v>
      </c>
      <c r="M58" s="245">
        <v>102444</v>
      </c>
      <c r="N58" s="245">
        <v>21078</v>
      </c>
      <c r="O58" s="245">
        <v>58</v>
      </c>
      <c r="P58" s="229" t="s">
        <v>33</v>
      </c>
      <c r="Q58" s="246">
        <v>140</v>
      </c>
      <c r="R58" s="246">
        <v>282275</v>
      </c>
    </row>
    <row r="59" spans="1:18" ht="12.75">
      <c r="A59" s="226" t="s">
        <v>121</v>
      </c>
      <c r="B59" s="245">
        <v>6334</v>
      </c>
      <c r="C59" s="245">
        <v>31721</v>
      </c>
      <c r="D59" s="245">
        <v>250356</v>
      </c>
      <c r="E59" s="245">
        <v>119085</v>
      </c>
      <c r="F59" s="229" t="s">
        <v>33</v>
      </c>
      <c r="G59" s="229" t="s">
        <v>33</v>
      </c>
      <c r="H59" s="245">
        <v>1110</v>
      </c>
      <c r="I59" s="245">
        <v>970</v>
      </c>
      <c r="J59" s="245">
        <v>4254</v>
      </c>
      <c r="K59" s="245">
        <v>25387</v>
      </c>
      <c r="L59" s="245">
        <v>131271</v>
      </c>
      <c r="M59" s="245">
        <v>101482</v>
      </c>
      <c r="N59" s="245">
        <v>17603</v>
      </c>
      <c r="O59" s="245">
        <v>58</v>
      </c>
      <c r="P59" s="229" t="s">
        <v>33</v>
      </c>
      <c r="Q59" s="246">
        <v>140</v>
      </c>
      <c r="R59" s="246">
        <v>282275</v>
      </c>
    </row>
    <row r="60" spans="1:18" ht="12.75">
      <c r="A60" s="226" t="s">
        <v>122</v>
      </c>
      <c r="B60" s="245">
        <v>6486</v>
      </c>
      <c r="C60" s="245">
        <v>32132</v>
      </c>
      <c r="D60" s="245">
        <v>249893</v>
      </c>
      <c r="E60" s="245">
        <v>118659</v>
      </c>
      <c r="F60" s="229" t="s">
        <v>33</v>
      </c>
      <c r="G60" s="229" t="s">
        <v>33</v>
      </c>
      <c r="H60" s="245">
        <v>1072</v>
      </c>
      <c r="I60" s="245">
        <v>951</v>
      </c>
      <c r="J60" s="245">
        <v>4463</v>
      </c>
      <c r="K60" s="245">
        <v>25646</v>
      </c>
      <c r="L60" s="245">
        <v>131234</v>
      </c>
      <c r="M60" s="245">
        <v>100919</v>
      </c>
      <c r="N60" s="245">
        <v>17740</v>
      </c>
      <c r="O60" s="245">
        <v>59</v>
      </c>
      <c r="P60" s="229" t="s">
        <v>33</v>
      </c>
      <c r="Q60" s="246">
        <v>190</v>
      </c>
      <c r="R60" s="246">
        <v>282274</v>
      </c>
    </row>
    <row r="61" spans="1:18" ht="12.75">
      <c r="A61" s="226" t="s">
        <v>123</v>
      </c>
      <c r="B61" s="245">
        <v>5522</v>
      </c>
      <c r="C61" s="245">
        <v>26852</v>
      </c>
      <c r="D61" s="245">
        <v>255077</v>
      </c>
      <c r="E61" s="245">
        <v>113632</v>
      </c>
      <c r="F61" s="229" t="s">
        <v>33</v>
      </c>
      <c r="G61" s="229" t="s">
        <v>33</v>
      </c>
      <c r="H61" s="245">
        <v>1222</v>
      </c>
      <c r="I61" s="245">
        <v>936</v>
      </c>
      <c r="J61" s="245">
        <v>3364</v>
      </c>
      <c r="K61" s="245">
        <v>21330</v>
      </c>
      <c r="L61" s="245">
        <v>141445</v>
      </c>
      <c r="M61" s="245">
        <v>112604</v>
      </c>
      <c r="N61" s="245">
        <v>1028</v>
      </c>
      <c r="O61" s="245">
        <v>74</v>
      </c>
      <c r="P61" s="229" t="s">
        <v>33</v>
      </c>
      <c r="Q61" s="246">
        <v>174</v>
      </c>
      <c r="R61" s="246">
        <v>282177</v>
      </c>
    </row>
    <row r="62" spans="1:18" ht="12.75">
      <c r="A62" s="226" t="s">
        <v>124</v>
      </c>
      <c r="B62" s="245">
        <v>6060</v>
      </c>
      <c r="C62" s="245">
        <v>32331</v>
      </c>
      <c r="D62" s="245">
        <v>249538</v>
      </c>
      <c r="E62" s="245">
        <v>109731</v>
      </c>
      <c r="F62" s="229" t="s">
        <v>33</v>
      </c>
      <c r="G62" s="229" t="s">
        <v>33</v>
      </c>
      <c r="H62" s="245">
        <v>1234</v>
      </c>
      <c r="I62" s="245">
        <v>1000</v>
      </c>
      <c r="J62" s="245">
        <v>3826</v>
      </c>
      <c r="K62" s="245">
        <v>26271</v>
      </c>
      <c r="L62" s="245">
        <v>139807</v>
      </c>
      <c r="M62" s="245">
        <v>108532</v>
      </c>
      <c r="N62" s="245">
        <v>1199</v>
      </c>
      <c r="O62" s="245">
        <v>75</v>
      </c>
      <c r="P62" s="229" t="s">
        <v>33</v>
      </c>
      <c r="Q62" s="246">
        <v>169</v>
      </c>
      <c r="R62" s="246">
        <v>282113</v>
      </c>
    </row>
    <row r="63" spans="1:18" ht="12.75">
      <c r="A63" s="226" t="s">
        <v>125</v>
      </c>
      <c r="B63" s="245">
        <v>5375</v>
      </c>
      <c r="C63" s="245">
        <v>26344</v>
      </c>
      <c r="D63" s="245">
        <v>255520</v>
      </c>
      <c r="E63" s="245">
        <v>116476</v>
      </c>
      <c r="F63" s="229" t="s">
        <v>33</v>
      </c>
      <c r="G63" s="229" t="s">
        <v>33</v>
      </c>
      <c r="H63" s="245">
        <v>1221</v>
      </c>
      <c r="I63" s="245">
        <v>881</v>
      </c>
      <c r="J63" s="245">
        <v>3273</v>
      </c>
      <c r="K63" s="245">
        <v>20969</v>
      </c>
      <c r="L63" s="245">
        <v>139044</v>
      </c>
      <c r="M63" s="245">
        <v>115347</v>
      </c>
      <c r="N63" s="245">
        <v>1129</v>
      </c>
      <c r="O63" s="245">
        <v>75</v>
      </c>
      <c r="P63" s="229" t="s">
        <v>33</v>
      </c>
      <c r="Q63" s="246">
        <v>174</v>
      </c>
      <c r="R63" s="246">
        <v>282113</v>
      </c>
    </row>
    <row r="64" spans="1:18" ht="12.75">
      <c r="A64" s="226" t="s">
        <v>126</v>
      </c>
      <c r="B64" s="245">
        <v>5641</v>
      </c>
      <c r="C64" s="245">
        <v>29059</v>
      </c>
      <c r="D64" s="245">
        <v>252806</v>
      </c>
      <c r="E64" s="245">
        <v>108303</v>
      </c>
      <c r="F64" s="229" t="s">
        <v>33</v>
      </c>
      <c r="G64" s="229" t="s">
        <v>33</v>
      </c>
      <c r="H64" s="245">
        <v>1242</v>
      </c>
      <c r="I64" s="245">
        <v>944</v>
      </c>
      <c r="J64" s="245">
        <v>3455</v>
      </c>
      <c r="K64" s="245">
        <v>23418</v>
      </c>
      <c r="L64" s="245">
        <v>144503</v>
      </c>
      <c r="M64" s="245">
        <v>107388</v>
      </c>
      <c r="N64" s="245">
        <v>915</v>
      </c>
      <c r="O64" s="245">
        <v>74</v>
      </c>
      <c r="P64" s="229" t="s">
        <v>33</v>
      </c>
      <c r="Q64" s="246">
        <v>174</v>
      </c>
      <c r="R64" s="246">
        <v>282113</v>
      </c>
    </row>
    <row r="65" spans="1:18" ht="12.75">
      <c r="A65" s="226" t="s">
        <v>127</v>
      </c>
      <c r="B65" s="245">
        <v>5761</v>
      </c>
      <c r="C65" s="245">
        <v>30021</v>
      </c>
      <c r="D65" s="245">
        <v>251844</v>
      </c>
      <c r="E65" s="245">
        <v>106983</v>
      </c>
      <c r="F65" s="229" t="s">
        <v>33</v>
      </c>
      <c r="G65" s="229" t="s">
        <v>33</v>
      </c>
      <c r="H65" s="245">
        <v>1230</v>
      </c>
      <c r="I65" s="245">
        <v>992</v>
      </c>
      <c r="J65" s="245">
        <v>3539</v>
      </c>
      <c r="K65" s="245">
        <v>24260</v>
      </c>
      <c r="L65" s="245">
        <v>144861</v>
      </c>
      <c r="M65" s="245">
        <v>106014</v>
      </c>
      <c r="N65" s="245">
        <v>969</v>
      </c>
      <c r="O65" s="245">
        <v>74</v>
      </c>
      <c r="P65" s="229" t="s">
        <v>33</v>
      </c>
      <c r="Q65" s="246">
        <v>174</v>
      </c>
      <c r="R65" s="246">
        <v>282113</v>
      </c>
    </row>
    <row r="66" spans="1:18" ht="12.75">
      <c r="A66" s="239"/>
      <c r="B66" s="239"/>
      <c r="C66" s="239"/>
      <c r="D66" s="239"/>
      <c r="E66" s="239"/>
      <c r="F66" s="240"/>
      <c r="G66" s="240"/>
      <c r="H66" s="240"/>
      <c r="I66" s="240"/>
      <c r="J66" s="240"/>
      <c r="K66" s="240"/>
      <c r="L66" s="240"/>
      <c r="M66" s="240"/>
      <c r="N66" s="240"/>
      <c r="O66" s="240"/>
      <c r="P66" s="240"/>
      <c r="Q66" s="240"/>
      <c r="R66" s="240"/>
    </row>
    <row r="67" spans="6:18" ht="12.75">
      <c r="F67" s="241"/>
      <c r="G67" s="241"/>
      <c r="H67" s="241"/>
      <c r="I67" s="241"/>
      <c r="J67" s="241"/>
      <c r="K67" s="241"/>
      <c r="L67" s="241"/>
      <c r="M67" s="242"/>
      <c r="N67" s="241"/>
      <c r="O67" s="241"/>
      <c r="P67" s="241"/>
      <c r="Q67" s="241"/>
      <c r="R67" s="242" t="s">
        <v>128</v>
      </c>
    </row>
    <row r="68" spans="1:18" ht="22.5">
      <c r="A68" s="219"/>
      <c r="B68" s="220" t="s">
        <v>104</v>
      </c>
      <c r="C68" s="220" t="s">
        <v>105</v>
      </c>
      <c r="D68" s="220" t="s">
        <v>106</v>
      </c>
      <c r="E68" s="220" t="s">
        <v>107</v>
      </c>
      <c r="F68" s="221" t="s">
        <v>26</v>
      </c>
      <c r="G68" s="221" t="s">
        <v>27</v>
      </c>
      <c r="H68" s="221" t="s">
        <v>108</v>
      </c>
      <c r="I68" s="221">
        <v>1</v>
      </c>
      <c r="J68" s="221">
        <v>2</v>
      </c>
      <c r="K68" s="221">
        <v>3</v>
      </c>
      <c r="L68" s="221">
        <v>4</v>
      </c>
      <c r="M68" s="221">
        <v>5</v>
      </c>
      <c r="N68" s="222">
        <v>6</v>
      </c>
      <c r="O68" s="222" t="s">
        <v>24</v>
      </c>
      <c r="P68" s="222" t="s">
        <v>25</v>
      </c>
      <c r="Q68" s="221" t="s">
        <v>109</v>
      </c>
      <c r="R68" s="223" t="s">
        <v>228</v>
      </c>
    </row>
    <row r="69" spans="1:18" ht="12.75">
      <c r="A69" s="224" t="s">
        <v>15</v>
      </c>
      <c r="B69" s="224"/>
      <c r="C69" s="224"/>
      <c r="D69" s="224"/>
      <c r="E69" s="224"/>
      <c r="F69" s="225"/>
      <c r="G69" s="225"/>
      <c r="H69" s="225"/>
      <c r="I69" s="225"/>
      <c r="J69" s="225"/>
      <c r="K69" s="225"/>
      <c r="L69" s="225"/>
      <c r="M69" s="225"/>
      <c r="N69" s="225"/>
      <c r="O69" s="225"/>
      <c r="P69" s="225"/>
      <c r="Q69" s="225"/>
      <c r="R69" s="225"/>
    </row>
    <row r="70" spans="1:18" ht="12.75">
      <c r="A70" s="226" t="s">
        <v>111</v>
      </c>
      <c r="B70" s="245">
        <v>5</v>
      </c>
      <c r="C70" s="245">
        <v>11</v>
      </c>
      <c r="D70" s="245">
        <v>89</v>
      </c>
      <c r="E70" s="245">
        <v>48</v>
      </c>
      <c r="F70" s="245">
        <v>3</v>
      </c>
      <c r="G70" s="245">
        <v>2</v>
      </c>
      <c r="H70" s="229" t="s">
        <v>33</v>
      </c>
      <c r="I70" s="229" t="s">
        <v>33</v>
      </c>
      <c r="J70" s="229" t="s">
        <v>33</v>
      </c>
      <c r="K70" s="245">
        <v>6</v>
      </c>
      <c r="L70" s="245">
        <v>41</v>
      </c>
      <c r="M70" s="245">
        <v>48</v>
      </c>
      <c r="N70" s="245">
        <v>0</v>
      </c>
      <c r="O70" s="245">
        <v>0</v>
      </c>
      <c r="P70" s="245">
        <v>0</v>
      </c>
      <c r="Q70" s="229" t="s">
        <v>33</v>
      </c>
      <c r="R70" s="246">
        <v>100</v>
      </c>
    </row>
    <row r="71" spans="1:18" ht="12.75">
      <c r="A71" s="226" t="s">
        <v>112</v>
      </c>
      <c r="B71" s="245">
        <v>5</v>
      </c>
      <c r="C71" s="245">
        <v>20</v>
      </c>
      <c r="D71" s="245">
        <v>80</v>
      </c>
      <c r="E71" s="245">
        <v>56</v>
      </c>
      <c r="F71" s="245">
        <v>3</v>
      </c>
      <c r="G71" s="245">
        <v>2</v>
      </c>
      <c r="H71" s="229" t="s">
        <v>33</v>
      </c>
      <c r="I71" s="229" t="s">
        <v>33</v>
      </c>
      <c r="J71" s="229" t="s">
        <v>33</v>
      </c>
      <c r="K71" s="245">
        <v>15</v>
      </c>
      <c r="L71" s="245">
        <v>24</v>
      </c>
      <c r="M71" s="245">
        <v>52</v>
      </c>
      <c r="N71" s="245">
        <v>4</v>
      </c>
      <c r="O71" s="245">
        <v>0</v>
      </c>
      <c r="P71" s="245">
        <v>0</v>
      </c>
      <c r="Q71" s="229" t="s">
        <v>33</v>
      </c>
      <c r="R71" s="246">
        <v>100</v>
      </c>
    </row>
    <row r="72" spans="1:18" ht="12.75">
      <c r="A72" s="230" t="s">
        <v>113</v>
      </c>
      <c r="B72" s="245">
        <v>4</v>
      </c>
      <c r="C72" s="245">
        <v>13</v>
      </c>
      <c r="D72" s="245">
        <v>87</v>
      </c>
      <c r="E72" s="245">
        <v>42</v>
      </c>
      <c r="F72" s="245">
        <v>3</v>
      </c>
      <c r="G72" s="245">
        <v>1</v>
      </c>
      <c r="H72" s="229" t="s">
        <v>33</v>
      </c>
      <c r="I72" s="229" t="s">
        <v>33</v>
      </c>
      <c r="J72" s="229">
        <v>0</v>
      </c>
      <c r="K72" s="245">
        <v>9</v>
      </c>
      <c r="L72" s="245">
        <v>45</v>
      </c>
      <c r="M72" s="245">
        <v>33</v>
      </c>
      <c r="N72" s="245">
        <v>9</v>
      </c>
      <c r="O72" s="245">
        <v>0</v>
      </c>
      <c r="P72" s="245">
        <v>0</v>
      </c>
      <c r="Q72" s="229" t="s">
        <v>33</v>
      </c>
      <c r="R72" s="246">
        <v>100</v>
      </c>
    </row>
    <row r="73" spans="1:18" ht="12.75">
      <c r="A73" s="231"/>
      <c r="B73" s="232"/>
      <c r="C73" s="232"/>
      <c r="D73" s="232"/>
      <c r="E73" s="232"/>
      <c r="F73" s="228"/>
      <c r="G73" s="228"/>
      <c r="H73" s="228"/>
      <c r="I73" s="228"/>
      <c r="J73" s="228"/>
      <c r="K73" s="228"/>
      <c r="L73" s="228"/>
      <c r="M73" s="228"/>
      <c r="N73" s="228"/>
      <c r="O73" s="228"/>
      <c r="P73" s="228"/>
      <c r="Q73" s="228"/>
      <c r="R73" s="228"/>
    </row>
    <row r="74" spans="1:18" ht="12.75">
      <c r="A74" s="226" t="s">
        <v>114</v>
      </c>
      <c r="B74" s="245">
        <v>3</v>
      </c>
      <c r="C74" s="245">
        <v>11</v>
      </c>
      <c r="D74" s="245">
        <v>89</v>
      </c>
      <c r="E74" s="245">
        <v>43</v>
      </c>
      <c r="F74" s="229" t="s">
        <v>33</v>
      </c>
      <c r="G74" s="229" t="s">
        <v>33</v>
      </c>
      <c r="H74" s="245">
        <v>1</v>
      </c>
      <c r="I74" s="245">
        <v>1</v>
      </c>
      <c r="J74" s="245">
        <v>2</v>
      </c>
      <c r="K74" s="245">
        <v>8</v>
      </c>
      <c r="L74" s="245">
        <v>46</v>
      </c>
      <c r="M74" s="245">
        <v>42</v>
      </c>
      <c r="N74" s="245">
        <v>2</v>
      </c>
      <c r="O74" s="245">
        <v>0</v>
      </c>
      <c r="P74" s="229" t="s">
        <v>33</v>
      </c>
      <c r="Q74" s="246">
        <v>0</v>
      </c>
      <c r="R74" s="246">
        <v>100</v>
      </c>
    </row>
    <row r="75" spans="1:18" ht="12.75">
      <c r="A75" s="226" t="s">
        <v>115</v>
      </c>
      <c r="B75" s="245">
        <v>3</v>
      </c>
      <c r="C75" s="245">
        <v>12</v>
      </c>
      <c r="D75" s="245">
        <v>88</v>
      </c>
      <c r="E75" s="245">
        <v>41</v>
      </c>
      <c r="F75" s="229" t="s">
        <v>33</v>
      </c>
      <c r="G75" s="229" t="s">
        <v>33</v>
      </c>
      <c r="H75" s="245">
        <v>1</v>
      </c>
      <c r="I75" s="245">
        <v>1</v>
      </c>
      <c r="J75" s="245">
        <v>2</v>
      </c>
      <c r="K75" s="245">
        <v>9</v>
      </c>
      <c r="L75" s="245">
        <v>47</v>
      </c>
      <c r="M75" s="245">
        <v>40</v>
      </c>
      <c r="N75" s="245">
        <v>2</v>
      </c>
      <c r="O75" s="245">
        <v>0</v>
      </c>
      <c r="P75" s="229" t="s">
        <v>33</v>
      </c>
      <c r="Q75" s="246">
        <v>0</v>
      </c>
      <c r="R75" s="246">
        <v>100</v>
      </c>
    </row>
    <row r="76" spans="1:18" ht="12.75">
      <c r="A76" s="226" t="s">
        <v>116</v>
      </c>
      <c r="B76" s="245">
        <v>3</v>
      </c>
      <c r="C76" s="245">
        <v>10</v>
      </c>
      <c r="D76" s="245">
        <v>90</v>
      </c>
      <c r="E76" s="245">
        <v>52</v>
      </c>
      <c r="F76" s="229" t="s">
        <v>33</v>
      </c>
      <c r="G76" s="229" t="s">
        <v>33</v>
      </c>
      <c r="H76" s="245">
        <v>1</v>
      </c>
      <c r="I76" s="245">
        <v>1</v>
      </c>
      <c r="J76" s="245">
        <v>2</v>
      </c>
      <c r="K76" s="245">
        <v>7</v>
      </c>
      <c r="L76" s="245">
        <v>37</v>
      </c>
      <c r="M76" s="245">
        <v>50</v>
      </c>
      <c r="N76" s="245">
        <v>3</v>
      </c>
      <c r="O76" s="245">
        <v>0</v>
      </c>
      <c r="P76" s="229" t="s">
        <v>33</v>
      </c>
      <c r="Q76" s="246">
        <v>0</v>
      </c>
      <c r="R76" s="246">
        <v>100</v>
      </c>
    </row>
    <row r="77" spans="1:18" ht="12.75">
      <c r="A77" s="233" t="s">
        <v>117</v>
      </c>
      <c r="B77" s="245">
        <v>3</v>
      </c>
      <c r="C77" s="245">
        <v>13</v>
      </c>
      <c r="D77" s="245">
        <v>87</v>
      </c>
      <c r="E77" s="245">
        <v>36</v>
      </c>
      <c r="F77" s="229" t="s">
        <v>33</v>
      </c>
      <c r="G77" s="229" t="s">
        <v>33</v>
      </c>
      <c r="H77" s="245">
        <v>1</v>
      </c>
      <c r="I77" s="245">
        <v>1</v>
      </c>
      <c r="J77" s="245">
        <v>2</v>
      </c>
      <c r="K77" s="245">
        <v>10</v>
      </c>
      <c r="L77" s="245">
        <v>51</v>
      </c>
      <c r="M77" s="245">
        <v>34</v>
      </c>
      <c r="N77" s="245">
        <v>2</v>
      </c>
      <c r="O77" s="245">
        <v>0</v>
      </c>
      <c r="P77" s="229" t="s">
        <v>33</v>
      </c>
      <c r="Q77" s="246">
        <v>0</v>
      </c>
      <c r="R77" s="246">
        <v>100</v>
      </c>
    </row>
    <row r="78" spans="1:18" ht="12.75">
      <c r="A78" s="226" t="s">
        <v>118</v>
      </c>
      <c r="B78" s="245">
        <v>3</v>
      </c>
      <c r="C78" s="245">
        <v>11</v>
      </c>
      <c r="D78" s="245">
        <v>89</v>
      </c>
      <c r="E78" s="245">
        <v>46</v>
      </c>
      <c r="F78" s="229" t="s">
        <v>33</v>
      </c>
      <c r="G78" s="229" t="s">
        <v>33</v>
      </c>
      <c r="H78" s="245">
        <v>1</v>
      </c>
      <c r="I78" s="245">
        <v>0</v>
      </c>
      <c r="J78" s="245">
        <v>2</v>
      </c>
      <c r="K78" s="245">
        <v>8</v>
      </c>
      <c r="L78" s="245">
        <v>43</v>
      </c>
      <c r="M78" s="245">
        <v>37</v>
      </c>
      <c r="N78" s="245">
        <v>9</v>
      </c>
      <c r="O78" s="245">
        <v>0</v>
      </c>
      <c r="P78" s="229" t="s">
        <v>33</v>
      </c>
      <c r="Q78" s="246">
        <v>0</v>
      </c>
      <c r="R78" s="246">
        <v>100</v>
      </c>
    </row>
    <row r="79" spans="1:18" ht="12.75">
      <c r="A79" s="226" t="s">
        <v>119</v>
      </c>
      <c r="B79" s="245">
        <v>3</v>
      </c>
      <c r="C79" s="245">
        <v>15</v>
      </c>
      <c r="D79" s="245">
        <v>85</v>
      </c>
      <c r="E79" s="245">
        <v>41</v>
      </c>
      <c r="F79" s="229" t="s">
        <v>33</v>
      </c>
      <c r="G79" s="229" t="s">
        <v>33</v>
      </c>
      <c r="H79" s="245">
        <v>1</v>
      </c>
      <c r="I79" s="245">
        <v>1</v>
      </c>
      <c r="J79" s="245">
        <v>2</v>
      </c>
      <c r="K79" s="245">
        <v>12</v>
      </c>
      <c r="L79" s="245">
        <v>44</v>
      </c>
      <c r="M79" s="245">
        <v>34</v>
      </c>
      <c r="N79" s="245">
        <v>8</v>
      </c>
      <c r="O79" s="245">
        <v>0</v>
      </c>
      <c r="P79" s="229" t="s">
        <v>33</v>
      </c>
      <c r="Q79" s="246">
        <v>0</v>
      </c>
      <c r="R79" s="246">
        <v>100</v>
      </c>
    </row>
    <row r="80" spans="1:18" ht="12.75">
      <c r="A80" s="226" t="s">
        <v>120</v>
      </c>
      <c r="B80" s="245">
        <v>3</v>
      </c>
      <c r="C80" s="245">
        <v>11</v>
      </c>
      <c r="D80" s="245">
        <v>88</v>
      </c>
      <c r="E80" s="245">
        <v>45</v>
      </c>
      <c r="F80" s="229" t="s">
        <v>33</v>
      </c>
      <c r="G80" s="229" t="s">
        <v>33</v>
      </c>
      <c r="H80" s="245">
        <v>1</v>
      </c>
      <c r="I80" s="245">
        <v>0</v>
      </c>
      <c r="J80" s="245">
        <v>2</v>
      </c>
      <c r="K80" s="245">
        <v>9</v>
      </c>
      <c r="L80" s="245">
        <v>43</v>
      </c>
      <c r="M80" s="245">
        <v>36</v>
      </c>
      <c r="N80" s="245">
        <v>9</v>
      </c>
      <c r="O80" s="245">
        <v>0</v>
      </c>
      <c r="P80" s="229" t="s">
        <v>33</v>
      </c>
      <c r="Q80" s="246">
        <v>0</v>
      </c>
      <c r="R80" s="246">
        <v>100</v>
      </c>
    </row>
    <row r="81" spans="1:18" ht="12.75">
      <c r="A81" s="226" t="s">
        <v>121</v>
      </c>
      <c r="B81" s="245">
        <v>3</v>
      </c>
      <c r="C81" s="245">
        <v>12</v>
      </c>
      <c r="D81" s="245">
        <v>88</v>
      </c>
      <c r="E81" s="245">
        <v>43</v>
      </c>
      <c r="F81" s="229" t="s">
        <v>33</v>
      </c>
      <c r="G81" s="229" t="s">
        <v>33</v>
      </c>
      <c r="H81" s="245">
        <v>1</v>
      </c>
      <c r="I81" s="245">
        <v>0</v>
      </c>
      <c r="J81" s="245">
        <v>2</v>
      </c>
      <c r="K81" s="245">
        <v>9</v>
      </c>
      <c r="L81" s="245">
        <v>44</v>
      </c>
      <c r="M81" s="245">
        <v>36</v>
      </c>
      <c r="N81" s="245">
        <v>7</v>
      </c>
      <c r="O81" s="245">
        <v>0</v>
      </c>
      <c r="P81" s="229" t="s">
        <v>33</v>
      </c>
      <c r="Q81" s="246">
        <v>0</v>
      </c>
      <c r="R81" s="246">
        <v>100</v>
      </c>
    </row>
    <row r="82" spans="1:18" ht="12.75">
      <c r="A82" s="226" t="s">
        <v>122</v>
      </c>
      <c r="B82" s="245">
        <v>3</v>
      </c>
      <c r="C82" s="245">
        <v>12</v>
      </c>
      <c r="D82" s="245">
        <v>88</v>
      </c>
      <c r="E82" s="245">
        <v>43</v>
      </c>
      <c r="F82" s="229" t="s">
        <v>33</v>
      </c>
      <c r="G82" s="229" t="s">
        <v>33</v>
      </c>
      <c r="H82" s="245">
        <v>1</v>
      </c>
      <c r="I82" s="245">
        <v>0</v>
      </c>
      <c r="J82" s="245">
        <v>2</v>
      </c>
      <c r="K82" s="245">
        <v>9</v>
      </c>
      <c r="L82" s="245">
        <v>44</v>
      </c>
      <c r="M82" s="245">
        <v>36</v>
      </c>
      <c r="N82" s="245">
        <v>8</v>
      </c>
      <c r="O82" s="245">
        <v>0</v>
      </c>
      <c r="P82" s="229" t="s">
        <v>33</v>
      </c>
      <c r="Q82" s="246">
        <v>0</v>
      </c>
      <c r="R82" s="246">
        <v>100</v>
      </c>
    </row>
    <row r="83" spans="1:18" ht="12.75">
      <c r="A83" s="226" t="s">
        <v>123</v>
      </c>
      <c r="B83" s="245">
        <v>3</v>
      </c>
      <c r="C83" s="245">
        <v>11</v>
      </c>
      <c r="D83" s="245">
        <v>89</v>
      </c>
      <c r="E83" s="245">
        <v>40</v>
      </c>
      <c r="F83" s="229" t="s">
        <v>33</v>
      </c>
      <c r="G83" s="229" t="s">
        <v>33</v>
      </c>
      <c r="H83" s="245">
        <v>1</v>
      </c>
      <c r="I83" s="245">
        <v>0</v>
      </c>
      <c r="J83" s="245">
        <v>1</v>
      </c>
      <c r="K83" s="245">
        <v>9</v>
      </c>
      <c r="L83" s="245">
        <v>49</v>
      </c>
      <c r="M83" s="245">
        <v>39</v>
      </c>
      <c r="N83" s="245">
        <v>0</v>
      </c>
      <c r="O83" s="245">
        <v>0</v>
      </c>
      <c r="P83" s="229" t="s">
        <v>33</v>
      </c>
      <c r="Q83" s="246">
        <v>0</v>
      </c>
      <c r="R83" s="246">
        <v>100</v>
      </c>
    </row>
    <row r="84" spans="1:18" ht="12.75">
      <c r="A84" s="226" t="s">
        <v>124</v>
      </c>
      <c r="B84" s="245">
        <v>3</v>
      </c>
      <c r="C84" s="245">
        <v>13</v>
      </c>
      <c r="D84" s="245">
        <v>87</v>
      </c>
      <c r="E84" s="245">
        <v>39</v>
      </c>
      <c r="F84" s="229" t="s">
        <v>33</v>
      </c>
      <c r="G84" s="229" t="s">
        <v>33</v>
      </c>
      <c r="H84" s="245">
        <v>1</v>
      </c>
      <c r="I84" s="245">
        <v>0</v>
      </c>
      <c r="J84" s="245">
        <v>2</v>
      </c>
      <c r="K84" s="245">
        <v>10</v>
      </c>
      <c r="L84" s="245">
        <v>48</v>
      </c>
      <c r="M84" s="245">
        <v>38</v>
      </c>
      <c r="N84" s="245">
        <v>1</v>
      </c>
      <c r="O84" s="245">
        <v>0</v>
      </c>
      <c r="P84" s="229" t="s">
        <v>33</v>
      </c>
      <c r="Q84" s="246">
        <v>0</v>
      </c>
      <c r="R84" s="246">
        <v>100</v>
      </c>
    </row>
    <row r="85" spans="1:18" ht="12.75">
      <c r="A85" s="226" t="s">
        <v>125</v>
      </c>
      <c r="B85" s="245">
        <v>2</v>
      </c>
      <c r="C85" s="245">
        <v>11</v>
      </c>
      <c r="D85" s="245">
        <v>89</v>
      </c>
      <c r="E85" s="245">
        <v>40</v>
      </c>
      <c r="F85" s="229" t="s">
        <v>33</v>
      </c>
      <c r="G85" s="229" t="s">
        <v>33</v>
      </c>
      <c r="H85" s="245">
        <v>1</v>
      </c>
      <c r="I85" s="245">
        <v>0</v>
      </c>
      <c r="J85" s="245">
        <v>1</v>
      </c>
      <c r="K85" s="245">
        <v>8</v>
      </c>
      <c r="L85" s="245">
        <v>49</v>
      </c>
      <c r="M85" s="245">
        <v>40</v>
      </c>
      <c r="N85" s="245">
        <v>0</v>
      </c>
      <c r="O85" s="245">
        <v>0</v>
      </c>
      <c r="P85" s="229" t="s">
        <v>33</v>
      </c>
      <c r="Q85" s="246">
        <v>0</v>
      </c>
      <c r="R85" s="246">
        <v>100</v>
      </c>
    </row>
    <row r="86" spans="1:18" ht="12.75">
      <c r="A86" s="226" t="s">
        <v>126</v>
      </c>
      <c r="B86" s="245">
        <v>3</v>
      </c>
      <c r="C86" s="245">
        <v>12</v>
      </c>
      <c r="D86" s="245">
        <v>88</v>
      </c>
      <c r="E86" s="245">
        <v>38</v>
      </c>
      <c r="F86" s="229" t="s">
        <v>33</v>
      </c>
      <c r="G86" s="229" t="s">
        <v>33</v>
      </c>
      <c r="H86" s="245">
        <v>1</v>
      </c>
      <c r="I86" s="245">
        <v>0</v>
      </c>
      <c r="J86" s="245">
        <v>2</v>
      </c>
      <c r="K86" s="245">
        <v>9</v>
      </c>
      <c r="L86" s="245">
        <v>50</v>
      </c>
      <c r="M86" s="245">
        <v>38</v>
      </c>
      <c r="N86" s="245">
        <v>0</v>
      </c>
      <c r="O86" s="245">
        <v>0</v>
      </c>
      <c r="P86" s="229" t="s">
        <v>33</v>
      </c>
      <c r="Q86" s="246">
        <v>0</v>
      </c>
      <c r="R86" s="246">
        <v>100</v>
      </c>
    </row>
    <row r="87" spans="1:18" ht="12.75">
      <c r="A87" s="226" t="s">
        <v>127</v>
      </c>
      <c r="B87" s="245">
        <v>3</v>
      </c>
      <c r="C87" s="245">
        <v>12</v>
      </c>
      <c r="D87" s="245">
        <v>88</v>
      </c>
      <c r="E87" s="245">
        <v>38</v>
      </c>
      <c r="F87" s="229" t="s">
        <v>33</v>
      </c>
      <c r="G87" s="229" t="s">
        <v>33</v>
      </c>
      <c r="H87" s="245">
        <v>1</v>
      </c>
      <c r="I87" s="245">
        <v>0</v>
      </c>
      <c r="J87" s="245">
        <v>2</v>
      </c>
      <c r="K87" s="245">
        <v>10</v>
      </c>
      <c r="L87" s="245">
        <v>50</v>
      </c>
      <c r="M87" s="245">
        <v>38</v>
      </c>
      <c r="N87" s="245">
        <v>0</v>
      </c>
      <c r="O87" s="245">
        <v>0</v>
      </c>
      <c r="P87" s="229" t="s">
        <v>33</v>
      </c>
      <c r="Q87" s="246">
        <v>0</v>
      </c>
      <c r="R87" s="246">
        <v>100</v>
      </c>
    </row>
    <row r="88" spans="1:18" ht="12.75">
      <c r="A88" s="226"/>
      <c r="B88" s="226"/>
      <c r="C88" s="226"/>
      <c r="D88" s="226"/>
      <c r="E88" s="226"/>
      <c r="F88" s="225"/>
      <c r="G88" s="225"/>
      <c r="H88" s="225"/>
      <c r="I88" s="225"/>
      <c r="J88" s="225"/>
      <c r="K88" s="225"/>
      <c r="L88" s="225"/>
      <c r="M88" s="225"/>
      <c r="N88" s="225"/>
      <c r="O88" s="225"/>
      <c r="P88" s="225"/>
      <c r="Q88" s="225"/>
      <c r="R88" s="225"/>
    </row>
    <row r="89" spans="1:18" ht="12.75">
      <c r="A89" s="224" t="s">
        <v>16</v>
      </c>
      <c r="B89" s="224"/>
      <c r="C89" s="224"/>
      <c r="D89" s="224"/>
      <c r="E89" s="224"/>
      <c r="F89" s="211"/>
      <c r="G89" s="211"/>
      <c r="H89" s="211"/>
      <c r="I89" s="211"/>
      <c r="J89" s="212"/>
      <c r="K89" s="211"/>
      <c r="L89" s="211"/>
      <c r="M89" s="211"/>
      <c r="N89" s="213"/>
      <c r="O89" s="214"/>
      <c r="P89" s="214"/>
      <c r="Q89" s="243"/>
      <c r="R89" s="244"/>
    </row>
    <row r="90" spans="1:18" ht="12.75">
      <c r="A90" s="226" t="s">
        <v>111</v>
      </c>
      <c r="B90" s="245">
        <v>6</v>
      </c>
      <c r="C90" s="245">
        <v>13</v>
      </c>
      <c r="D90" s="245">
        <v>87</v>
      </c>
      <c r="E90" s="245">
        <v>44</v>
      </c>
      <c r="F90" s="245">
        <v>4</v>
      </c>
      <c r="G90" s="245">
        <v>2</v>
      </c>
      <c r="H90" s="229" t="s">
        <v>33</v>
      </c>
      <c r="I90" s="229" t="s">
        <v>33</v>
      </c>
      <c r="J90" s="229" t="s">
        <v>33</v>
      </c>
      <c r="K90" s="245">
        <v>7</v>
      </c>
      <c r="L90" s="245">
        <v>43</v>
      </c>
      <c r="M90" s="245">
        <v>44</v>
      </c>
      <c r="N90" s="245">
        <v>0</v>
      </c>
      <c r="O90" s="245">
        <v>0</v>
      </c>
      <c r="P90" s="245">
        <v>0</v>
      </c>
      <c r="Q90" s="229" t="s">
        <v>33</v>
      </c>
      <c r="R90" s="246">
        <v>100</v>
      </c>
    </row>
    <row r="91" spans="1:18" ht="12.75">
      <c r="A91" s="226" t="s">
        <v>112</v>
      </c>
      <c r="B91" s="245">
        <v>6</v>
      </c>
      <c r="C91" s="245">
        <v>24</v>
      </c>
      <c r="D91" s="245">
        <v>76</v>
      </c>
      <c r="E91" s="245">
        <v>50</v>
      </c>
      <c r="F91" s="245">
        <v>4</v>
      </c>
      <c r="G91" s="245">
        <v>2</v>
      </c>
      <c r="H91" s="229" t="s">
        <v>33</v>
      </c>
      <c r="I91" s="229" t="s">
        <v>33</v>
      </c>
      <c r="J91" s="229" t="s">
        <v>33</v>
      </c>
      <c r="K91" s="245">
        <v>18</v>
      </c>
      <c r="L91" s="245">
        <v>26</v>
      </c>
      <c r="M91" s="245">
        <v>47</v>
      </c>
      <c r="N91" s="245">
        <v>3</v>
      </c>
      <c r="O91" s="245">
        <v>0</v>
      </c>
      <c r="P91" s="245">
        <v>0</v>
      </c>
      <c r="Q91" s="229" t="s">
        <v>33</v>
      </c>
      <c r="R91" s="246">
        <v>100</v>
      </c>
    </row>
    <row r="92" spans="1:18" ht="12.75">
      <c r="A92" s="230" t="s">
        <v>113</v>
      </c>
      <c r="B92" s="245">
        <v>4</v>
      </c>
      <c r="C92" s="245">
        <v>13</v>
      </c>
      <c r="D92" s="245">
        <v>87</v>
      </c>
      <c r="E92" s="245">
        <v>45</v>
      </c>
      <c r="F92" s="245">
        <v>3</v>
      </c>
      <c r="G92" s="245">
        <v>1</v>
      </c>
      <c r="H92" s="229" t="s">
        <v>33</v>
      </c>
      <c r="I92" s="229" t="s">
        <v>33</v>
      </c>
      <c r="J92" s="229" t="s">
        <v>33</v>
      </c>
      <c r="K92" s="245">
        <v>8</v>
      </c>
      <c r="L92" s="245">
        <v>41</v>
      </c>
      <c r="M92" s="245">
        <v>35</v>
      </c>
      <c r="N92" s="245">
        <v>10</v>
      </c>
      <c r="O92" s="245">
        <v>0</v>
      </c>
      <c r="P92" s="245">
        <v>0</v>
      </c>
      <c r="Q92" s="229" t="s">
        <v>33</v>
      </c>
      <c r="R92" s="246">
        <v>100</v>
      </c>
    </row>
    <row r="93" spans="1:18" ht="12.75">
      <c r="A93" s="231"/>
      <c r="B93" s="232"/>
      <c r="C93" s="232"/>
      <c r="D93" s="232"/>
      <c r="E93" s="232"/>
      <c r="F93" s="228"/>
      <c r="G93" s="228"/>
      <c r="H93" s="228"/>
      <c r="I93" s="228"/>
      <c r="J93" s="228"/>
      <c r="K93" s="228"/>
      <c r="L93" s="228"/>
      <c r="M93" s="228"/>
      <c r="N93" s="228"/>
      <c r="O93" s="228"/>
      <c r="P93" s="228"/>
      <c r="Q93" s="228"/>
      <c r="R93" s="228"/>
    </row>
    <row r="94" spans="1:18" ht="12.75">
      <c r="A94" s="226" t="s">
        <v>114</v>
      </c>
      <c r="B94" s="245">
        <v>4</v>
      </c>
      <c r="C94" s="245">
        <v>14</v>
      </c>
      <c r="D94" s="245">
        <v>86</v>
      </c>
      <c r="E94" s="245">
        <v>37</v>
      </c>
      <c r="F94" s="229" t="s">
        <v>33</v>
      </c>
      <c r="G94" s="229" t="s">
        <v>33</v>
      </c>
      <c r="H94" s="245">
        <v>1</v>
      </c>
      <c r="I94" s="245">
        <v>1</v>
      </c>
      <c r="J94" s="245">
        <v>2</v>
      </c>
      <c r="K94" s="245">
        <v>10</v>
      </c>
      <c r="L94" s="245">
        <v>49</v>
      </c>
      <c r="M94" s="245">
        <v>35</v>
      </c>
      <c r="N94" s="245">
        <v>1</v>
      </c>
      <c r="O94" s="245">
        <v>0</v>
      </c>
      <c r="P94" s="229" t="s">
        <v>33</v>
      </c>
      <c r="Q94" s="246">
        <v>0</v>
      </c>
      <c r="R94" s="246">
        <v>100</v>
      </c>
    </row>
    <row r="95" spans="1:18" ht="12.75">
      <c r="A95" s="226" t="s">
        <v>115</v>
      </c>
      <c r="B95" s="245">
        <v>4</v>
      </c>
      <c r="C95" s="245">
        <v>15</v>
      </c>
      <c r="D95" s="245">
        <v>85</v>
      </c>
      <c r="E95" s="245">
        <v>36</v>
      </c>
      <c r="F95" s="229" t="s">
        <v>33</v>
      </c>
      <c r="G95" s="229" t="s">
        <v>33</v>
      </c>
      <c r="H95" s="245">
        <v>1</v>
      </c>
      <c r="I95" s="245">
        <v>1</v>
      </c>
      <c r="J95" s="245">
        <v>2</v>
      </c>
      <c r="K95" s="245">
        <v>11</v>
      </c>
      <c r="L95" s="245">
        <v>49</v>
      </c>
      <c r="M95" s="245">
        <v>35</v>
      </c>
      <c r="N95" s="245">
        <v>1</v>
      </c>
      <c r="O95" s="245">
        <v>0</v>
      </c>
      <c r="P95" s="229" t="s">
        <v>33</v>
      </c>
      <c r="Q95" s="246">
        <v>0</v>
      </c>
      <c r="R95" s="246">
        <v>100</v>
      </c>
    </row>
    <row r="96" spans="1:18" ht="12.75">
      <c r="A96" s="226" t="s">
        <v>116</v>
      </c>
      <c r="B96" s="245">
        <v>4</v>
      </c>
      <c r="C96" s="245">
        <v>13</v>
      </c>
      <c r="D96" s="245">
        <v>87</v>
      </c>
      <c r="E96" s="245">
        <v>47</v>
      </c>
      <c r="F96" s="229" t="s">
        <v>33</v>
      </c>
      <c r="G96" s="229" t="s">
        <v>33</v>
      </c>
      <c r="H96" s="245">
        <v>1</v>
      </c>
      <c r="I96" s="245">
        <v>1</v>
      </c>
      <c r="J96" s="245">
        <v>3</v>
      </c>
      <c r="K96" s="245">
        <v>8</v>
      </c>
      <c r="L96" s="245">
        <v>41</v>
      </c>
      <c r="M96" s="245">
        <v>45</v>
      </c>
      <c r="N96" s="245">
        <v>2</v>
      </c>
      <c r="O96" s="245">
        <v>0</v>
      </c>
      <c r="P96" s="229" t="s">
        <v>33</v>
      </c>
      <c r="Q96" s="246">
        <v>0</v>
      </c>
      <c r="R96" s="246">
        <v>100</v>
      </c>
    </row>
    <row r="97" spans="1:18" ht="12.75">
      <c r="A97" s="233" t="s">
        <v>117</v>
      </c>
      <c r="B97" s="245">
        <v>5</v>
      </c>
      <c r="C97" s="245">
        <v>17</v>
      </c>
      <c r="D97" s="245">
        <v>83</v>
      </c>
      <c r="E97" s="245">
        <v>29</v>
      </c>
      <c r="F97" s="229" t="s">
        <v>33</v>
      </c>
      <c r="G97" s="229" t="s">
        <v>33</v>
      </c>
      <c r="H97" s="245">
        <v>1</v>
      </c>
      <c r="I97" s="245">
        <v>1</v>
      </c>
      <c r="J97" s="245">
        <v>3</v>
      </c>
      <c r="K97" s="245">
        <v>12</v>
      </c>
      <c r="L97" s="245">
        <v>54</v>
      </c>
      <c r="M97" s="245">
        <v>27</v>
      </c>
      <c r="N97" s="245">
        <v>1</v>
      </c>
      <c r="O97" s="245">
        <v>0</v>
      </c>
      <c r="P97" s="229" t="s">
        <v>33</v>
      </c>
      <c r="Q97" s="246">
        <v>0</v>
      </c>
      <c r="R97" s="246">
        <v>100</v>
      </c>
    </row>
    <row r="98" spans="1:18" ht="12.75">
      <c r="A98" s="226" t="s">
        <v>118</v>
      </c>
      <c r="B98" s="245">
        <v>3</v>
      </c>
      <c r="C98" s="245">
        <v>12</v>
      </c>
      <c r="D98" s="245">
        <v>88</v>
      </c>
      <c r="E98" s="245">
        <v>47</v>
      </c>
      <c r="F98" s="229" t="s">
        <v>33</v>
      </c>
      <c r="G98" s="229" t="s">
        <v>33</v>
      </c>
      <c r="H98" s="245">
        <v>1</v>
      </c>
      <c r="I98" s="245">
        <v>1</v>
      </c>
      <c r="J98" s="245">
        <v>2</v>
      </c>
      <c r="K98" s="245">
        <v>9</v>
      </c>
      <c r="L98" s="245">
        <v>41</v>
      </c>
      <c r="M98" s="245">
        <v>37</v>
      </c>
      <c r="N98" s="245">
        <v>10</v>
      </c>
      <c r="O98" s="245">
        <v>0</v>
      </c>
      <c r="P98" s="229" t="s">
        <v>33</v>
      </c>
      <c r="Q98" s="246">
        <v>0</v>
      </c>
      <c r="R98" s="246">
        <v>100</v>
      </c>
    </row>
    <row r="99" spans="1:18" ht="12.75">
      <c r="A99" s="226" t="s">
        <v>119</v>
      </c>
      <c r="B99" s="245">
        <v>4</v>
      </c>
      <c r="C99" s="245">
        <v>16</v>
      </c>
      <c r="D99" s="245">
        <v>84</v>
      </c>
      <c r="E99" s="245">
        <v>43</v>
      </c>
      <c r="F99" s="229" t="s">
        <v>33</v>
      </c>
      <c r="G99" s="229" t="s">
        <v>33</v>
      </c>
      <c r="H99" s="245">
        <v>1</v>
      </c>
      <c r="I99" s="245">
        <v>1</v>
      </c>
      <c r="J99" s="245">
        <v>3</v>
      </c>
      <c r="K99" s="245">
        <v>12</v>
      </c>
      <c r="L99" s="245">
        <v>41</v>
      </c>
      <c r="M99" s="245">
        <v>34</v>
      </c>
      <c r="N99" s="245">
        <v>9</v>
      </c>
      <c r="O99" s="245">
        <v>0</v>
      </c>
      <c r="P99" s="229" t="s">
        <v>33</v>
      </c>
      <c r="Q99" s="246">
        <v>0</v>
      </c>
      <c r="R99" s="246">
        <v>100</v>
      </c>
    </row>
    <row r="100" spans="1:18" ht="12.75">
      <c r="A100" s="226" t="s">
        <v>120</v>
      </c>
      <c r="B100" s="245">
        <v>3</v>
      </c>
      <c r="C100" s="245">
        <v>12</v>
      </c>
      <c r="D100" s="245">
        <v>88</v>
      </c>
      <c r="E100" s="245">
        <v>47</v>
      </c>
      <c r="F100" s="229" t="s">
        <v>33</v>
      </c>
      <c r="G100" s="229" t="s">
        <v>33</v>
      </c>
      <c r="H100" s="245">
        <v>1</v>
      </c>
      <c r="I100" s="245">
        <v>1</v>
      </c>
      <c r="J100" s="245">
        <v>2</v>
      </c>
      <c r="K100" s="245">
        <v>9</v>
      </c>
      <c r="L100" s="245">
        <v>41</v>
      </c>
      <c r="M100" s="245">
        <v>37</v>
      </c>
      <c r="N100" s="245">
        <v>10</v>
      </c>
      <c r="O100" s="245">
        <v>0</v>
      </c>
      <c r="P100" s="229" t="s">
        <v>33</v>
      </c>
      <c r="Q100" s="246">
        <v>0</v>
      </c>
      <c r="R100" s="246">
        <v>100</v>
      </c>
    </row>
    <row r="101" spans="1:18" ht="12.75">
      <c r="A101" s="226" t="s">
        <v>121</v>
      </c>
      <c r="B101" s="245">
        <v>3</v>
      </c>
      <c r="C101" s="245">
        <v>13</v>
      </c>
      <c r="D101" s="245">
        <v>87</v>
      </c>
      <c r="E101" s="245">
        <v>44</v>
      </c>
      <c r="F101" s="229" t="s">
        <v>33</v>
      </c>
      <c r="G101" s="229" t="s">
        <v>33</v>
      </c>
      <c r="H101" s="245">
        <v>1</v>
      </c>
      <c r="I101" s="245">
        <v>1</v>
      </c>
      <c r="J101" s="245">
        <v>2</v>
      </c>
      <c r="K101" s="245">
        <v>10</v>
      </c>
      <c r="L101" s="245">
        <v>42</v>
      </c>
      <c r="M101" s="245">
        <v>36</v>
      </c>
      <c r="N101" s="245">
        <v>8</v>
      </c>
      <c r="O101" s="245">
        <v>0</v>
      </c>
      <c r="P101" s="229" t="s">
        <v>33</v>
      </c>
      <c r="Q101" s="246">
        <v>0</v>
      </c>
      <c r="R101" s="246">
        <v>100</v>
      </c>
    </row>
    <row r="102" spans="1:18" ht="12.75">
      <c r="A102" s="226" t="s">
        <v>122</v>
      </c>
      <c r="B102" s="245">
        <v>3</v>
      </c>
      <c r="C102" s="245">
        <v>13</v>
      </c>
      <c r="D102" s="245">
        <v>87</v>
      </c>
      <c r="E102" s="245">
        <v>45</v>
      </c>
      <c r="F102" s="229" t="s">
        <v>33</v>
      </c>
      <c r="G102" s="229" t="s">
        <v>33</v>
      </c>
      <c r="H102" s="245">
        <v>1</v>
      </c>
      <c r="I102" s="245">
        <v>1</v>
      </c>
      <c r="J102" s="245">
        <v>2</v>
      </c>
      <c r="K102" s="245">
        <v>10</v>
      </c>
      <c r="L102" s="245">
        <v>42</v>
      </c>
      <c r="M102" s="245">
        <v>36</v>
      </c>
      <c r="N102" s="245">
        <v>9</v>
      </c>
      <c r="O102" s="245">
        <v>0</v>
      </c>
      <c r="P102" s="229" t="s">
        <v>33</v>
      </c>
      <c r="Q102" s="246">
        <v>0</v>
      </c>
      <c r="R102" s="246">
        <v>100</v>
      </c>
    </row>
    <row r="103" spans="1:18" ht="12.75">
      <c r="A103" s="226" t="s">
        <v>123</v>
      </c>
      <c r="B103" s="245">
        <v>3</v>
      </c>
      <c r="C103" s="245">
        <v>13</v>
      </c>
      <c r="D103" s="245">
        <v>87</v>
      </c>
      <c r="E103" s="245">
        <v>39</v>
      </c>
      <c r="F103" s="229" t="s">
        <v>33</v>
      </c>
      <c r="G103" s="229" t="s">
        <v>33</v>
      </c>
      <c r="H103" s="245">
        <v>1</v>
      </c>
      <c r="I103" s="245">
        <v>1</v>
      </c>
      <c r="J103" s="245">
        <v>2</v>
      </c>
      <c r="K103" s="245">
        <v>9</v>
      </c>
      <c r="L103" s="245">
        <v>48</v>
      </c>
      <c r="M103" s="245">
        <v>39</v>
      </c>
      <c r="N103" s="245">
        <v>1</v>
      </c>
      <c r="O103" s="245">
        <v>0</v>
      </c>
      <c r="P103" s="229" t="s">
        <v>33</v>
      </c>
      <c r="Q103" s="246">
        <v>0</v>
      </c>
      <c r="R103" s="246">
        <v>100</v>
      </c>
    </row>
    <row r="104" spans="1:18" ht="12.75">
      <c r="A104" s="226" t="s">
        <v>124</v>
      </c>
      <c r="B104" s="245">
        <v>3</v>
      </c>
      <c r="C104" s="245">
        <v>15</v>
      </c>
      <c r="D104" s="245">
        <v>85</v>
      </c>
      <c r="E104" s="245">
        <v>38</v>
      </c>
      <c r="F104" s="229" t="s">
        <v>33</v>
      </c>
      <c r="G104" s="229" t="s">
        <v>33</v>
      </c>
      <c r="H104" s="245">
        <v>1</v>
      </c>
      <c r="I104" s="245">
        <v>1</v>
      </c>
      <c r="J104" s="245">
        <v>2</v>
      </c>
      <c r="K104" s="245">
        <v>11</v>
      </c>
      <c r="L104" s="245">
        <v>47</v>
      </c>
      <c r="M104" s="245">
        <v>38</v>
      </c>
      <c r="N104" s="245">
        <v>1</v>
      </c>
      <c r="O104" s="245">
        <v>0</v>
      </c>
      <c r="P104" s="229" t="s">
        <v>33</v>
      </c>
      <c r="Q104" s="246">
        <v>0</v>
      </c>
      <c r="R104" s="246">
        <v>100</v>
      </c>
    </row>
    <row r="105" spans="1:18" ht="12.75">
      <c r="A105" s="226" t="s">
        <v>125</v>
      </c>
      <c r="B105" s="245">
        <v>3</v>
      </c>
      <c r="C105" s="245">
        <v>13</v>
      </c>
      <c r="D105" s="245">
        <v>87</v>
      </c>
      <c r="E105" s="245">
        <v>40</v>
      </c>
      <c r="F105" s="229" t="s">
        <v>33</v>
      </c>
      <c r="G105" s="229" t="s">
        <v>33</v>
      </c>
      <c r="H105" s="245">
        <v>1</v>
      </c>
      <c r="I105" s="245">
        <v>0</v>
      </c>
      <c r="J105" s="245">
        <v>2</v>
      </c>
      <c r="K105" s="245">
        <v>10</v>
      </c>
      <c r="L105" s="245">
        <v>48</v>
      </c>
      <c r="M105" s="245">
        <v>39</v>
      </c>
      <c r="N105" s="245">
        <v>1</v>
      </c>
      <c r="O105" s="245">
        <v>0</v>
      </c>
      <c r="P105" s="229" t="s">
        <v>33</v>
      </c>
      <c r="Q105" s="246">
        <v>0</v>
      </c>
      <c r="R105" s="246">
        <v>100</v>
      </c>
    </row>
    <row r="106" spans="1:18" ht="12.75">
      <c r="A106" s="226" t="s">
        <v>126</v>
      </c>
      <c r="B106" s="245">
        <v>3</v>
      </c>
      <c r="C106" s="245">
        <v>13</v>
      </c>
      <c r="D106" s="245">
        <v>87</v>
      </c>
      <c r="E106" s="245">
        <v>38</v>
      </c>
      <c r="F106" s="229" t="s">
        <v>33</v>
      </c>
      <c r="G106" s="229" t="s">
        <v>33</v>
      </c>
      <c r="H106" s="245">
        <v>1</v>
      </c>
      <c r="I106" s="245">
        <v>1</v>
      </c>
      <c r="J106" s="245">
        <v>2</v>
      </c>
      <c r="K106" s="245">
        <v>10</v>
      </c>
      <c r="L106" s="245">
        <v>48</v>
      </c>
      <c r="M106" s="245">
        <v>38</v>
      </c>
      <c r="N106" s="245">
        <v>0</v>
      </c>
      <c r="O106" s="245">
        <v>0</v>
      </c>
      <c r="P106" s="229" t="s">
        <v>33</v>
      </c>
      <c r="Q106" s="246">
        <v>0</v>
      </c>
      <c r="R106" s="246">
        <v>100</v>
      </c>
    </row>
    <row r="107" spans="1:18" ht="12.75">
      <c r="A107" s="226" t="s">
        <v>127</v>
      </c>
      <c r="B107" s="245">
        <v>3</v>
      </c>
      <c r="C107" s="245">
        <v>14</v>
      </c>
      <c r="D107" s="245">
        <v>86</v>
      </c>
      <c r="E107" s="245">
        <v>38</v>
      </c>
      <c r="F107" s="229" t="s">
        <v>33</v>
      </c>
      <c r="G107" s="229" t="s">
        <v>33</v>
      </c>
      <c r="H107" s="245">
        <v>1</v>
      </c>
      <c r="I107" s="245">
        <v>1</v>
      </c>
      <c r="J107" s="245">
        <v>2</v>
      </c>
      <c r="K107" s="245">
        <v>10</v>
      </c>
      <c r="L107" s="245">
        <v>48</v>
      </c>
      <c r="M107" s="245">
        <v>38</v>
      </c>
      <c r="N107" s="245">
        <v>1</v>
      </c>
      <c r="O107" s="245">
        <v>0</v>
      </c>
      <c r="P107" s="229" t="s">
        <v>33</v>
      </c>
      <c r="Q107" s="246">
        <v>0</v>
      </c>
      <c r="R107" s="246">
        <v>100</v>
      </c>
    </row>
    <row r="108" spans="1:18" ht="12.75">
      <c r="A108" s="226"/>
      <c r="B108" s="226"/>
      <c r="C108" s="226"/>
      <c r="D108" s="226"/>
      <c r="E108" s="226"/>
      <c r="F108" s="225"/>
      <c r="G108" s="225"/>
      <c r="H108" s="225"/>
      <c r="I108" s="225"/>
      <c r="J108" s="225"/>
      <c r="K108" s="225"/>
      <c r="L108" s="225"/>
      <c r="M108" s="225"/>
      <c r="N108" s="225"/>
      <c r="O108" s="225"/>
      <c r="P108" s="225"/>
      <c r="Q108" s="225"/>
      <c r="R108" s="225"/>
    </row>
    <row r="109" spans="1:18" ht="12.75">
      <c r="A109" s="224" t="s">
        <v>17</v>
      </c>
      <c r="B109" s="224"/>
      <c r="C109" s="224"/>
      <c r="D109" s="224"/>
      <c r="E109" s="224"/>
      <c r="F109" s="225"/>
      <c r="G109" s="225"/>
      <c r="H109" s="225"/>
      <c r="I109" s="225"/>
      <c r="J109" s="225"/>
      <c r="K109" s="225"/>
      <c r="L109" s="225"/>
      <c r="M109" s="225"/>
      <c r="N109" s="225"/>
      <c r="O109" s="225"/>
      <c r="P109" s="225"/>
      <c r="Q109" s="225"/>
      <c r="R109" s="225"/>
    </row>
    <row r="110" spans="1:18" ht="12.75">
      <c r="A110" s="226" t="s">
        <v>111</v>
      </c>
      <c r="B110" s="245">
        <v>4</v>
      </c>
      <c r="C110" s="245">
        <v>9</v>
      </c>
      <c r="D110" s="245">
        <v>91</v>
      </c>
      <c r="E110" s="245">
        <v>53</v>
      </c>
      <c r="F110" s="245">
        <v>2</v>
      </c>
      <c r="G110" s="245">
        <v>2</v>
      </c>
      <c r="H110" s="229" t="s">
        <v>33</v>
      </c>
      <c r="I110" s="229" t="s">
        <v>33</v>
      </c>
      <c r="J110" s="229" t="s">
        <v>33</v>
      </c>
      <c r="K110" s="245">
        <v>5</v>
      </c>
      <c r="L110" s="245">
        <v>38</v>
      </c>
      <c r="M110" s="245">
        <v>52</v>
      </c>
      <c r="N110" s="245">
        <v>0</v>
      </c>
      <c r="O110" s="245">
        <v>0</v>
      </c>
      <c r="P110" s="245">
        <v>0</v>
      </c>
      <c r="Q110" s="229" t="s">
        <v>33</v>
      </c>
      <c r="R110" s="245">
        <v>100</v>
      </c>
    </row>
    <row r="111" spans="1:18" ht="12.75">
      <c r="A111" s="226" t="s">
        <v>112</v>
      </c>
      <c r="B111" s="245">
        <v>3</v>
      </c>
      <c r="C111" s="245">
        <v>16</v>
      </c>
      <c r="D111" s="245">
        <v>84</v>
      </c>
      <c r="E111" s="245">
        <v>61</v>
      </c>
      <c r="F111" s="245">
        <v>2</v>
      </c>
      <c r="G111" s="245">
        <v>1</v>
      </c>
      <c r="H111" s="229" t="s">
        <v>33</v>
      </c>
      <c r="I111" s="229" t="s">
        <v>33</v>
      </c>
      <c r="J111" s="229" t="s">
        <v>33</v>
      </c>
      <c r="K111" s="245">
        <v>12</v>
      </c>
      <c r="L111" s="245">
        <v>23</v>
      </c>
      <c r="M111" s="245">
        <v>56</v>
      </c>
      <c r="N111" s="245">
        <v>5</v>
      </c>
      <c r="O111" s="245">
        <v>0</v>
      </c>
      <c r="P111" s="245">
        <v>0</v>
      </c>
      <c r="Q111" s="229" t="s">
        <v>33</v>
      </c>
      <c r="R111" s="245">
        <v>100</v>
      </c>
    </row>
    <row r="112" spans="1:18" ht="12.75">
      <c r="A112" s="230" t="s">
        <v>113</v>
      </c>
      <c r="B112" s="245">
        <v>3</v>
      </c>
      <c r="C112" s="245">
        <v>13</v>
      </c>
      <c r="D112" s="245">
        <v>87</v>
      </c>
      <c r="E112" s="245">
        <v>37</v>
      </c>
      <c r="F112" s="245">
        <v>2</v>
      </c>
      <c r="G112" s="245">
        <v>1</v>
      </c>
      <c r="H112" s="229" t="s">
        <v>33</v>
      </c>
      <c r="I112" s="229" t="s">
        <v>33</v>
      </c>
      <c r="J112" s="229" t="s">
        <v>33</v>
      </c>
      <c r="K112" s="245">
        <v>9</v>
      </c>
      <c r="L112" s="245">
        <v>50</v>
      </c>
      <c r="M112" s="245">
        <v>30</v>
      </c>
      <c r="N112" s="245">
        <v>7</v>
      </c>
      <c r="O112" s="245">
        <v>0</v>
      </c>
      <c r="P112" s="245">
        <v>0</v>
      </c>
      <c r="Q112" s="229" t="s">
        <v>33</v>
      </c>
      <c r="R112" s="245">
        <v>100</v>
      </c>
    </row>
    <row r="113" spans="1:18" ht="12.75">
      <c r="A113" s="231"/>
      <c r="B113" s="232"/>
      <c r="C113" s="232"/>
      <c r="D113" s="232"/>
      <c r="E113" s="232"/>
      <c r="F113" s="228"/>
      <c r="G113" s="228"/>
      <c r="H113" s="228"/>
      <c r="I113" s="228"/>
      <c r="J113" s="228"/>
      <c r="K113" s="228"/>
      <c r="L113" s="228"/>
      <c r="M113" s="228"/>
      <c r="N113" s="228"/>
      <c r="O113" s="228"/>
      <c r="P113" s="228"/>
      <c r="Q113" s="228"/>
      <c r="R113" s="228"/>
    </row>
    <row r="114" spans="1:18" ht="12.75">
      <c r="A114" s="226" t="s">
        <v>114</v>
      </c>
      <c r="B114" s="245">
        <v>2</v>
      </c>
      <c r="C114" s="245">
        <v>8</v>
      </c>
      <c r="D114" s="245">
        <v>92</v>
      </c>
      <c r="E114" s="245">
        <v>50</v>
      </c>
      <c r="F114" s="229" t="s">
        <v>33</v>
      </c>
      <c r="G114" s="229" t="s">
        <v>33</v>
      </c>
      <c r="H114" s="245">
        <v>0</v>
      </c>
      <c r="I114" s="245">
        <v>0</v>
      </c>
      <c r="J114" s="245">
        <v>1</v>
      </c>
      <c r="K114" s="245">
        <v>6</v>
      </c>
      <c r="L114" s="245">
        <v>42</v>
      </c>
      <c r="M114" s="245">
        <v>48</v>
      </c>
      <c r="N114" s="245">
        <v>2</v>
      </c>
      <c r="O114" s="245">
        <v>0</v>
      </c>
      <c r="P114" s="229" t="s">
        <v>33</v>
      </c>
      <c r="Q114" s="246">
        <v>0</v>
      </c>
      <c r="R114" s="246">
        <v>100</v>
      </c>
    </row>
    <row r="115" spans="1:18" ht="12.75">
      <c r="A115" s="226" t="s">
        <v>115</v>
      </c>
      <c r="B115" s="245">
        <v>2</v>
      </c>
      <c r="C115" s="245">
        <v>9</v>
      </c>
      <c r="D115" s="245">
        <v>91</v>
      </c>
      <c r="E115" s="245">
        <v>47</v>
      </c>
      <c r="F115" s="229" t="s">
        <v>33</v>
      </c>
      <c r="G115" s="229" t="s">
        <v>33</v>
      </c>
      <c r="H115" s="245">
        <v>0</v>
      </c>
      <c r="I115" s="245">
        <v>0</v>
      </c>
      <c r="J115" s="245">
        <v>1</v>
      </c>
      <c r="K115" s="245">
        <v>7</v>
      </c>
      <c r="L115" s="245">
        <v>44</v>
      </c>
      <c r="M115" s="245">
        <v>45</v>
      </c>
      <c r="N115" s="245">
        <v>2</v>
      </c>
      <c r="O115" s="245">
        <v>0</v>
      </c>
      <c r="P115" s="229" t="s">
        <v>33</v>
      </c>
      <c r="Q115" s="246">
        <v>0</v>
      </c>
      <c r="R115" s="246">
        <v>100</v>
      </c>
    </row>
    <row r="116" spans="1:18" ht="12.75">
      <c r="A116" s="226" t="s">
        <v>116</v>
      </c>
      <c r="B116" s="245">
        <v>2</v>
      </c>
      <c r="C116" s="245">
        <v>8</v>
      </c>
      <c r="D116" s="245">
        <v>92</v>
      </c>
      <c r="E116" s="245">
        <v>58</v>
      </c>
      <c r="F116" s="229" t="s">
        <v>33</v>
      </c>
      <c r="G116" s="229" t="s">
        <v>33</v>
      </c>
      <c r="H116" s="245">
        <v>0</v>
      </c>
      <c r="I116" s="245">
        <v>0</v>
      </c>
      <c r="J116" s="245">
        <v>1</v>
      </c>
      <c r="K116" s="245">
        <v>5</v>
      </c>
      <c r="L116" s="245">
        <v>34</v>
      </c>
      <c r="M116" s="245">
        <v>55</v>
      </c>
      <c r="N116" s="245">
        <v>3</v>
      </c>
      <c r="O116" s="245">
        <v>0</v>
      </c>
      <c r="P116" s="229" t="s">
        <v>33</v>
      </c>
      <c r="Q116" s="246">
        <v>0</v>
      </c>
      <c r="R116" s="246">
        <v>100</v>
      </c>
    </row>
    <row r="117" spans="1:18" ht="12.75">
      <c r="A117" s="233" t="s">
        <v>117</v>
      </c>
      <c r="B117" s="245">
        <v>2</v>
      </c>
      <c r="C117" s="245">
        <v>9</v>
      </c>
      <c r="D117" s="245">
        <v>91</v>
      </c>
      <c r="E117" s="245">
        <v>44</v>
      </c>
      <c r="F117" s="229" t="s">
        <v>33</v>
      </c>
      <c r="G117" s="229" t="s">
        <v>33</v>
      </c>
      <c r="H117" s="245">
        <v>0</v>
      </c>
      <c r="I117" s="245">
        <v>0</v>
      </c>
      <c r="J117" s="245">
        <v>1</v>
      </c>
      <c r="K117" s="245">
        <v>7</v>
      </c>
      <c r="L117" s="245">
        <v>47</v>
      </c>
      <c r="M117" s="245">
        <v>41</v>
      </c>
      <c r="N117" s="245">
        <v>3</v>
      </c>
      <c r="O117" s="245">
        <v>0</v>
      </c>
      <c r="P117" s="229" t="s">
        <v>33</v>
      </c>
      <c r="Q117" s="246">
        <v>0</v>
      </c>
      <c r="R117" s="246">
        <v>100</v>
      </c>
    </row>
    <row r="118" spans="1:18" ht="12.75">
      <c r="A118" s="226" t="s">
        <v>118</v>
      </c>
      <c r="B118" s="245">
        <v>2</v>
      </c>
      <c r="C118" s="245">
        <v>10</v>
      </c>
      <c r="D118" s="245">
        <v>90</v>
      </c>
      <c r="E118" s="245">
        <v>44</v>
      </c>
      <c r="F118" s="229" t="s">
        <v>33</v>
      </c>
      <c r="G118" s="229" t="s">
        <v>33</v>
      </c>
      <c r="H118" s="245">
        <v>0</v>
      </c>
      <c r="I118" s="245">
        <v>0</v>
      </c>
      <c r="J118" s="245">
        <v>1</v>
      </c>
      <c r="K118" s="245">
        <v>8</v>
      </c>
      <c r="L118" s="245">
        <v>46</v>
      </c>
      <c r="M118" s="245">
        <v>37</v>
      </c>
      <c r="N118" s="245">
        <v>7</v>
      </c>
      <c r="O118" s="245">
        <v>0</v>
      </c>
      <c r="P118" s="229" t="s">
        <v>33</v>
      </c>
      <c r="Q118" s="246">
        <v>0</v>
      </c>
      <c r="R118" s="246">
        <v>100</v>
      </c>
    </row>
    <row r="119" spans="1:18" ht="12.75">
      <c r="A119" s="226" t="s">
        <v>119</v>
      </c>
      <c r="B119" s="245">
        <v>3</v>
      </c>
      <c r="C119" s="245">
        <v>14</v>
      </c>
      <c r="D119" s="245">
        <v>85</v>
      </c>
      <c r="E119" s="245">
        <v>40</v>
      </c>
      <c r="F119" s="229" t="s">
        <v>33</v>
      </c>
      <c r="G119" s="229" t="s">
        <v>33</v>
      </c>
      <c r="H119" s="245">
        <v>0</v>
      </c>
      <c r="I119" s="245">
        <v>0</v>
      </c>
      <c r="J119" s="245">
        <v>2</v>
      </c>
      <c r="K119" s="245">
        <v>12</v>
      </c>
      <c r="L119" s="245">
        <v>46</v>
      </c>
      <c r="M119" s="245">
        <v>33</v>
      </c>
      <c r="N119" s="245">
        <v>6</v>
      </c>
      <c r="O119" s="245">
        <v>0</v>
      </c>
      <c r="P119" s="229" t="s">
        <v>33</v>
      </c>
      <c r="Q119" s="246">
        <v>0</v>
      </c>
      <c r="R119" s="246">
        <v>100</v>
      </c>
    </row>
    <row r="120" spans="1:18" ht="12.75">
      <c r="A120" s="226" t="s">
        <v>120</v>
      </c>
      <c r="B120" s="245">
        <v>2</v>
      </c>
      <c r="C120" s="245">
        <v>11</v>
      </c>
      <c r="D120" s="245">
        <v>89</v>
      </c>
      <c r="E120" s="245">
        <v>44</v>
      </c>
      <c r="F120" s="229" t="s">
        <v>33</v>
      </c>
      <c r="G120" s="229" t="s">
        <v>33</v>
      </c>
      <c r="H120" s="245">
        <v>0</v>
      </c>
      <c r="I120" s="245">
        <v>0</v>
      </c>
      <c r="J120" s="245">
        <v>2</v>
      </c>
      <c r="K120" s="245">
        <v>8</v>
      </c>
      <c r="L120" s="245">
        <v>46</v>
      </c>
      <c r="M120" s="245">
        <v>36</v>
      </c>
      <c r="N120" s="245">
        <v>7</v>
      </c>
      <c r="O120" s="245">
        <v>0</v>
      </c>
      <c r="P120" s="229" t="s">
        <v>33</v>
      </c>
      <c r="Q120" s="246">
        <v>0</v>
      </c>
      <c r="R120" s="246">
        <v>100</v>
      </c>
    </row>
    <row r="121" spans="1:18" ht="12.75">
      <c r="A121" s="226" t="s">
        <v>121</v>
      </c>
      <c r="B121" s="245">
        <v>2</v>
      </c>
      <c r="C121" s="245">
        <v>11</v>
      </c>
      <c r="D121" s="245">
        <v>89</v>
      </c>
      <c r="E121" s="245">
        <v>42</v>
      </c>
      <c r="F121" s="229" t="s">
        <v>33</v>
      </c>
      <c r="G121" s="229" t="s">
        <v>33</v>
      </c>
      <c r="H121" s="245">
        <v>0</v>
      </c>
      <c r="I121" s="245">
        <v>0</v>
      </c>
      <c r="J121" s="245">
        <v>2</v>
      </c>
      <c r="K121" s="245">
        <v>9</v>
      </c>
      <c r="L121" s="245">
        <v>47</v>
      </c>
      <c r="M121" s="245">
        <v>36</v>
      </c>
      <c r="N121" s="245">
        <v>6</v>
      </c>
      <c r="O121" s="245">
        <v>0</v>
      </c>
      <c r="P121" s="229" t="s">
        <v>33</v>
      </c>
      <c r="Q121" s="246">
        <v>0</v>
      </c>
      <c r="R121" s="246">
        <v>100</v>
      </c>
    </row>
    <row r="122" spans="1:18" ht="12.75">
      <c r="A122" s="226" t="s">
        <v>122</v>
      </c>
      <c r="B122" s="245">
        <v>2</v>
      </c>
      <c r="C122" s="245">
        <v>11</v>
      </c>
      <c r="D122" s="245">
        <v>89</v>
      </c>
      <c r="E122" s="245">
        <v>42</v>
      </c>
      <c r="F122" s="229" t="s">
        <v>33</v>
      </c>
      <c r="G122" s="229" t="s">
        <v>33</v>
      </c>
      <c r="H122" s="245">
        <v>0</v>
      </c>
      <c r="I122" s="245">
        <v>0</v>
      </c>
      <c r="J122" s="245">
        <v>2</v>
      </c>
      <c r="K122" s="245">
        <v>9</v>
      </c>
      <c r="L122" s="245">
        <v>46</v>
      </c>
      <c r="M122" s="245">
        <v>36</v>
      </c>
      <c r="N122" s="245">
        <v>6</v>
      </c>
      <c r="O122" s="245">
        <v>0</v>
      </c>
      <c r="P122" s="229" t="s">
        <v>33</v>
      </c>
      <c r="Q122" s="246">
        <v>0</v>
      </c>
      <c r="R122" s="246">
        <v>100</v>
      </c>
    </row>
    <row r="123" spans="1:18" ht="12.75">
      <c r="A123" s="226" t="s">
        <v>123</v>
      </c>
      <c r="B123" s="245">
        <v>2</v>
      </c>
      <c r="C123" s="245">
        <v>10</v>
      </c>
      <c r="D123" s="245">
        <v>90</v>
      </c>
      <c r="E123" s="245">
        <v>40</v>
      </c>
      <c r="F123" s="229" t="s">
        <v>33</v>
      </c>
      <c r="G123" s="229" t="s">
        <v>33</v>
      </c>
      <c r="H123" s="245">
        <v>0</v>
      </c>
      <c r="I123" s="245">
        <v>0</v>
      </c>
      <c r="J123" s="245">
        <v>1</v>
      </c>
      <c r="K123" s="245">
        <v>8</v>
      </c>
      <c r="L123" s="245">
        <v>50</v>
      </c>
      <c r="M123" s="245">
        <v>40</v>
      </c>
      <c r="N123" s="245">
        <v>0</v>
      </c>
      <c r="O123" s="245">
        <v>0</v>
      </c>
      <c r="P123" s="229" t="s">
        <v>33</v>
      </c>
      <c r="Q123" s="246">
        <v>0</v>
      </c>
      <c r="R123" s="246">
        <v>100</v>
      </c>
    </row>
    <row r="124" spans="1:18" ht="12.75">
      <c r="A124" s="226" t="s">
        <v>124</v>
      </c>
      <c r="B124" s="245">
        <v>2</v>
      </c>
      <c r="C124" s="245">
        <v>11</v>
      </c>
      <c r="D124" s="245">
        <v>88</v>
      </c>
      <c r="E124" s="245">
        <v>39</v>
      </c>
      <c r="F124" s="229" t="s">
        <v>33</v>
      </c>
      <c r="G124" s="229" t="s">
        <v>33</v>
      </c>
      <c r="H124" s="245">
        <v>0</v>
      </c>
      <c r="I124" s="245">
        <v>0</v>
      </c>
      <c r="J124" s="245">
        <v>1</v>
      </c>
      <c r="K124" s="245">
        <v>9</v>
      </c>
      <c r="L124" s="245">
        <v>50</v>
      </c>
      <c r="M124" s="245">
        <v>38</v>
      </c>
      <c r="N124" s="245">
        <v>0</v>
      </c>
      <c r="O124" s="245">
        <v>0</v>
      </c>
      <c r="P124" s="229" t="s">
        <v>33</v>
      </c>
      <c r="Q124" s="246">
        <v>0</v>
      </c>
      <c r="R124" s="246">
        <v>100</v>
      </c>
    </row>
    <row r="125" spans="1:18" ht="12.75">
      <c r="A125" s="226" t="s">
        <v>125</v>
      </c>
      <c r="B125" s="245">
        <v>2</v>
      </c>
      <c r="C125" s="245">
        <v>9</v>
      </c>
      <c r="D125" s="245">
        <v>91</v>
      </c>
      <c r="E125" s="245">
        <v>41</v>
      </c>
      <c r="F125" s="229" t="s">
        <v>33</v>
      </c>
      <c r="G125" s="229" t="s">
        <v>33</v>
      </c>
      <c r="H125" s="245">
        <v>0</v>
      </c>
      <c r="I125" s="245">
        <v>0</v>
      </c>
      <c r="J125" s="245">
        <v>1</v>
      </c>
      <c r="K125" s="245">
        <v>7</v>
      </c>
      <c r="L125" s="245">
        <v>49</v>
      </c>
      <c r="M125" s="245">
        <v>41</v>
      </c>
      <c r="N125" s="245">
        <v>0</v>
      </c>
      <c r="O125" s="245">
        <v>0</v>
      </c>
      <c r="P125" s="229" t="s">
        <v>33</v>
      </c>
      <c r="Q125" s="246">
        <v>0</v>
      </c>
      <c r="R125" s="246">
        <v>100</v>
      </c>
    </row>
    <row r="126" spans="1:18" ht="12.75">
      <c r="A126" s="226" t="s">
        <v>126</v>
      </c>
      <c r="B126" s="245">
        <v>2</v>
      </c>
      <c r="C126" s="245">
        <v>10</v>
      </c>
      <c r="D126" s="245">
        <v>90</v>
      </c>
      <c r="E126" s="245">
        <v>38</v>
      </c>
      <c r="F126" s="229" t="s">
        <v>33</v>
      </c>
      <c r="G126" s="229" t="s">
        <v>33</v>
      </c>
      <c r="H126" s="245">
        <v>0</v>
      </c>
      <c r="I126" s="245">
        <v>0</v>
      </c>
      <c r="J126" s="245">
        <v>1</v>
      </c>
      <c r="K126" s="245">
        <v>8</v>
      </c>
      <c r="L126" s="245">
        <v>51</v>
      </c>
      <c r="M126" s="245">
        <v>38</v>
      </c>
      <c r="N126" s="245">
        <v>0</v>
      </c>
      <c r="O126" s="245">
        <v>0</v>
      </c>
      <c r="P126" s="229" t="s">
        <v>33</v>
      </c>
      <c r="Q126" s="246">
        <v>0</v>
      </c>
      <c r="R126" s="246">
        <v>100</v>
      </c>
    </row>
    <row r="127" spans="1:18" ht="12.75">
      <c r="A127" s="226" t="s">
        <v>127</v>
      </c>
      <c r="B127" s="245">
        <v>2</v>
      </c>
      <c r="C127" s="245">
        <v>11</v>
      </c>
      <c r="D127" s="245">
        <v>89</v>
      </c>
      <c r="E127" s="245">
        <v>38</v>
      </c>
      <c r="F127" s="229" t="s">
        <v>33</v>
      </c>
      <c r="G127" s="229" t="s">
        <v>33</v>
      </c>
      <c r="H127" s="245">
        <v>0</v>
      </c>
      <c r="I127" s="245">
        <v>0</v>
      </c>
      <c r="J127" s="245">
        <v>1</v>
      </c>
      <c r="K127" s="245">
        <v>9</v>
      </c>
      <c r="L127" s="245">
        <v>51</v>
      </c>
      <c r="M127" s="245">
        <v>38</v>
      </c>
      <c r="N127" s="245">
        <v>0</v>
      </c>
      <c r="O127" s="245">
        <v>0</v>
      </c>
      <c r="P127" s="229" t="s">
        <v>33</v>
      </c>
      <c r="Q127" s="246">
        <v>0</v>
      </c>
      <c r="R127" s="246">
        <v>100</v>
      </c>
    </row>
  </sheetData>
  <sheetProtection/>
  <mergeCells count="1">
    <mergeCell ref="P3:R3"/>
  </mergeCells>
  <conditionalFormatting sqref="F7:R7 F11:R11 F26:R26 F46:R47 R8:R10">
    <cfRule type="expression" priority="374" dxfId="226">
      <formula>($P$3="Numbers")</formula>
    </cfRule>
  </conditionalFormatting>
  <conditionalFormatting sqref="F69:R69 F88:R88 F108:R109">
    <cfRule type="expression" priority="373" dxfId="226">
      <formula>($P$3="Numbers")</formula>
    </cfRule>
  </conditionalFormatting>
  <conditionalFormatting sqref="H8:J8">
    <cfRule type="expression" priority="372" dxfId="226">
      <formula>(Table_3_data!#REF!="Numbers")</formula>
    </cfRule>
  </conditionalFormatting>
  <conditionalFormatting sqref="Q8">
    <cfRule type="expression" priority="371" dxfId="226">
      <formula>(Table_3_data!#REF!="Numbers")</formula>
    </cfRule>
  </conditionalFormatting>
  <conditionalFormatting sqref="H9:J9">
    <cfRule type="expression" priority="369" dxfId="226">
      <formula>(Table_3_data!#REF!="Numbers")</formula>
    </cfRule>
  </conditionalFormatting>
  <conditionalFormatting sqref="Q9">
    <cfRule type="expression" priority="368" dxfId="226">
      <formula>(Table_3_data!#REF!="Numbers")</formula>
    </cfRule>
  </conditionalFormatting>
  <conditionalFormatting sqref="H10:J10">
    <cfRule type="expression" priority="366" dxfId="226">
      <formula>(Table_3_data!#REF!="Numbers")</formula>
    </cfRule>
  </conditionalFormatting>
  <conditionalFormatting sqref="Q10">
    <cfRule type="expression" priority="365" dxfId="226">
      <formula>(Table_3_data!#REF!="Numbers")</formula>
    </cfRule>
  </conditionalFormatting>
  <conditionalFormatting sqref="P12">
    <cfRule type="expression" priority="361" dxfId="226">
      <formula>(Table_3_data!#REF!="Numbers")</formula>
    </cfRule>
  </conditionalFormatting>
  <conditionalFormatting sqref="F12:G12">
    <cfRule type="expression" priority="360" dxfId="226">
      <formula>(Table_3_data!#REF!="Numbers")</formula>
    </cfRule>
  </conditionalFormatting>
  <conditionalFormatting sqref="P13">
    <cfRule type="expression" priority="357" dxfId="226">
      <formula>(Table_3_data!#REF!="Numbers")</formula>
    </cfRule>
  </conditionalFormatting>
  <conditionalFormatting sqref="F13:G13">
    <cfRule type="expression" priority="356" dxfId="226">
      <formula>(Table_3_data!#REF!="Numbers")</formula>
    </cfRule>
  </conditionalFormatting>
  <conditionalFormatting sqref="P14">
    <cfRule type="expression" priority="353" dxfId="226">
      <formula>(Table_3_data!#REF!="Numbers")</formula>
    </cfRule>
  </conditionalFormatting>
  <conditionalFormatting sqref="F14:G14">
    <cfRule type="expression" priority="352" dxfId="226">
      <formula>(Table_3_data!#REF!="Numbers")</formula>
    </cfRule>
  </conditionalFormatting>
  <conditionalFormatting sqref="P15">
    <cfRule type="expression" priority="349" dxfId="226">
      <formula>(Table_3_data!#REF!="Numbers")</formula>
    </cfRule>
  </conditionalFormatting>
  <conditionalFormatting sqref="F15:G15">
    <cfRule type="expression" priority="348" dxfId="226">
      <formula>(Table_3_data!#REF!="Numbers")</formula>
    </cfRule>
  </conditionalFormatting>
  <conditionalFormatting sqref="P16">
    <cfRule type="expression" priority="345" dxfId="226">
      <formula>(Table_3_data!#REF!="Numbers")</formula>
    </cfRule>
  </conditionalFormatting>
  <conditionalFormatting sqref="F16:G16">
    <cfRule type="expression" priority="344" dxfId="226">
      <formula>(Table_3_data!#REF!="Numbers")</formula>
    </cfRule>
  </conditionalFormatting>
  <conditionalFormatting sqref="P17">
    <cfRule type="expression" priority="341" dxfId="226">
      <formula>(Table_3_data!#REF!="Numbers")</formula>
    </cfRule>
  </conditionalFormatting>
  <conditionalFormatting sqref="F17:G17">
    <cfRule type="expression" priority="340" dxfId="226">
      <formula>(Table_3_data!#REF!="Numbers")</formula>
    </cfRule>
  </conditionalFormatting>
  <conditionalFormatting sqref="P18">
    <cfRule type="expression" priority="337" dxfId="226">
      <formula>(Table_3_data!#REF!="Numbers")</formula>
    </cfRule>
  </conditionalFormatting>
  <conditionalFormatting sqref="F18:G18">
    <cfRule type="expression" priority="336" dxfId="226">
      <formula>(Table_3_data!#REF!="Numbers")</formula>
    </cfRule>
  </conditionalFormatting>
  <conditionalFormatting sqref="P19">
    <cfRule type="expression" priority="330" dxfId="226">
      <formula>(Table_3_data!#REF!="Numbers")</formula>
    </cfRule>
  </conditionalFormatting>
  <conditionalFormatting sqref="F19:G19">
    <cfRule type="expression" priority="329" dxfId="226">
      <formula>(Table_3_data!#REF!="Numbers")</formula>
    </cfRule>
  </conditionalFormatting>
  <conditionalFormatting sqref="P20">
    <cfRule type="expression" priority="324" dxfId="226">
      <formula>(Table_3_data!#REF!="Numbers")</formula>
    </cfRule>
  </conditionalFormatting>
  <conditionalFormatting sqref="F20:G20">
    <cfRule type="expression" priority="323" dxfId="226">
      <formula>(Table_3_data!#REF!="Numbers")</formula>
    </cfRule>
  </conditionalFormatting>
  <conditionalFormatting sqref="P21">
    <cfRule type="expression" priority="318" dxfId="226">
      <formula>(Table_3_data!#REF!="Numbers")</formula>
    </cfRule>
  </conditionalFormatting>
  <conditionalFormatting sqref="F21:G21">
    <cfRule type="expression" priority="317" dxfId="226">
      <formula>(Table_3_data!#REF!="Numbers")</formula>
    </cfRule>
  </conditionalFormatting>
  <conditionalFormatting sqref="P22">
    <cfRule type="expression" priority="312" dxfId="226">
      <formula>(Table_3_data!#REF!="Numbers")</formula>
    </cfRule>
  </conditionalFormatting>
  <conditionalFormatting sqref="F22:G22">
    <cfRule type="expression" priority="311" dxfId="226">
      <formula>(Table_3_data!#REF!="Numbers")</formula>
    </cfRule>
  </conditionalFormatting>
  <conditionalFormatting sqref="P23">
    <cfRule type="expression" priority="306" dxfId="226">
      <formula>(Table_3_data!#REF!="Numbers")</formula>
    </cfRule>
  </conditionalFormatting>
  <conditionalFormatting sqref="F23:G23">
    <cfRule type="expression" priority="305" dxfId="226">
      <formula>(Table_3_data!#REF!="Numbers")</formula>
    </cfRule>
  </conditionalFormatting>
  <conditionalFormatting sqref="P24">
    <cfRule type="expression" priority="300" dxfId="226">
      <formula>(Table_3_data!#REF!="Numbers")</formula>
    </cfRule>
  </conditionalFormatting>
  <conditionalFormatting sqref="F24:G24">
    <cfRule type="expression" priority="299" dxfId="226">
      <formula>(Table_3_data!#REF!="Numbers")</formula>
    </cfRule>
  </conditionalFormatting>
  <conditionalFormatting sqref="P25">
    <cfRule type="expression" priority="294" dxfId="226">
      <formula>(Table_3_data!#REF!="Numbers")</formula>
    </cfRule>
  </conditionalFormatting>
  <conditionalFormatting sqref="F25:G25">
    <cfRule type="expression" priority="293" dxfId="226">
      <formula>(Table_3_data!#REF!="Numbers")</formula>
    </cfRule>
  </conditionalFormatting>
  <conditionalFormatting sqref="Q12:R25">
    <cfRule type="expression" priority="186" dxfId="226">
      <formula>($P$3="Numbers")</formula>
    </cfRule>
  </conditionalFormatting>
  <conditionalFormatting sqref="F31:R31 R28:R30">
    <cfRule type="expression" priority="185" dxfId="226">
      <formula>($P$3="Numbers")</formula>
    </cfRule>
  </conditionalFormatting>
  <conditionalFormatting sqref="H28:J28">
    <cfRule type="expression" priority="184" dxfId="226">
      <formula>(Table_3_data!#REF!="Numbers")</formula>
    </cfRule>
  </conditionalFormatting>
  <conditionalFormatting sqref="Q28">
    <cfRule type="expression" priority="183" dxfId="226">
      <formula>(Table_3_data!#REF!="Numbers")</formula>
    </cfRule>
  </conditionalFormatting>
  <conditionalFormatting sqref="H29:J29">
    <cfRule type="expression" priority="182" dxfId="226">
      <formula>(Table_3_data!#REF!="Numbers")</formula>
    </cfRule>
  </conditionalFormatting>
  <conditionalFormatting sqref="Q29">
    <cfRule type="expression" priority="181" dxfId="226">
      <formula>(Table_3_data!#REF!="Numbers")</formula>
    </cfRule>
  </conditionalFormatting>
  <conditionalFormatting sqref="H30:J30">
    <cfRule type="expression" priority="180" dxfId="226">
      <formula>(Table_3_data!#REF!="Numbers")</formula>
    </cfRule>
  </conditionalFormatting>
  <conditionalFormatting sqref="Q30">
    <cfRule type="expression" priority="179" dxfId="226">
      <formula>(Table_3_data!#REF!="Numbers")</formula>
    </cfRule>
  </conditionalFormatting>
  <conditionalFormatting sqref="P32">
    <cfRule type="expression" priority="177" dxfId="226">
      <formula>(Table_3_data!#REF!="Numbers")</formula>
    </cfRule>
  </conditionalFormatting>
  <conditionalFormatting sqref="F32:G32">
    <cfRule type="expression" priority="176" dxfId="226">
      <formula>(Table_3_data!#REF!="Numbers")</formula>
    </cfRule>
  </conditionalFormatting>
  <conditionalFormatting sqref="P33">
    <cfRule type="expression" priority="175" dxfId="226">
      <formula>(Table_3_data!#REF!="Numbers")</formula>
    </cfRule>
  </conditionalFormatting>
  <conditionalFormatting sqref="F33:G33">
    <cfRule type="expression" priority="174" dxfId="226">
      <formula>(Table_3_data!#REF!="Numbers")</formula>
    </cfRule>
  </conditionalFormatting>
  <conditionalFormatting sqref="P34">
    <cfRule type="expression" priority="173" dxfId="226">
      <formula>(Table_3_data!#REF!="Numbers")</formula>
    </cfRule>
  </conditionalFormatting>
  <conditionalFormatting sqref="F34:G34">
    <cfRule type="expression" priority="172" dxfId="226">
      <formula>(Table_3_data!#REF!="Numbers")</formula>
    </cfRule>
  </conditionalFormatting>
  <conditionalFormatting sqref="P35">
    <cfRule type="expression" priority="171" dxfId="226">
      <formula>(Table_3_data!#REF!="Numbers")</formula>
    </cfRule>
  </conditionalFormatting>
  <conditionalFormatting sqref="F35:G35">
    <cfRule type="expression" priority="170" dxfId="226">
      <formula>(Table_3_data!#REF!="Numbers")</formula>
    </cfRule>
  </conditionalFormatting>
  <conditionalFormatting sqref="P36">
    <cfRule type="expression" priority="169" dxfId="226">
      <formula>(Table_3_data!#REF!="Numbers")</formula>
    </cfRule>
  </conditionalFormatting>
  <conditionalFormatting sqref="F36:G36">
    <cfRule type="expression" priority="168" dxfId="226">
      <formula>(Table_3_data!#REF!="Numbers")</formula>
    </cfRule>
  </conditionalFormatting>
  <conditionalFormatting sqref="P37">
    <cfRule type="expression" priority="167" dxfId="226">
      <formula>(Table_3_data!#REF!="Numbers")</formula>
    </cfRule>
  </conditionalFormatting>
  <conditionalFormatting sqref="F37:G37">
    <cfRule type="expression" priority="166" dxfId="226">
      <formula>(Table_3_data!#REF!="Numbers")</formula>
    </cfRule>
  </conditionalFormatting>
  <conditionalFormatting sqref="P38">
    <cfRule type="expression" priority="165" dxfId="226">
      <formula>(Table_3_data!#REF!="Numbers")</formula>
    </cfRule>
  </conditionalFormatting>
  <conditionalFormatting sqref="F38:G38">
    <cfRule type="expression" priority="164" dxfId="226">
      <formula>(Table_3_data!#REF!="Numbers")</formula>
    </cfRule>
  </conditionalFormatting>
  <conditionalFormatting sqref="P39">
    <cfRule type="expression" priority="163" dxfId="226">
      <formula>(Table_3_data!#REF!="Numbers")</formula>
    </cfRule>
  </conditionalFormatting>
  <conditionalFormatting sqref="F39:G39">
    <cfRule type="expression" priority="162" dxfId="226">
      <formula>(Table_3_data!#REF!="Numbers")</formula>
    </cfRule>
  </conditionalFormatting>
  <conditionalFormatting sqref="P40">
    <cfRule type="expression" priority="161" dxfId="226">
      <formula>(Table_3_data!#REF!="Numbers")</formula>
    </cfRule>
  </conditionalFormatting>
  <conditionalFormatting sqref="F40:G40">
    <cfRule type="expression" priority="160" dxfId="226">
      <formula>(Table_3_data!#REF!="Numbers")</formula>
    </cfRule>
  </conditionalFormatting>
  <conditionalFormatting sqref="P41">
    <cfRule type="expression" priority="159" dxfId="226">
      <formula>(Table_3_data!#REF!="Numbers")</formula>
    </cfRule>
  </conditionalFormatting>
  <conditionalFormatting sqref="F41:G41">
    <cfRule type="expression" priority="158" dxfId="226">
      <formula>(Table_3_data!#REF!="Numbers")</formula>
    </cfRule>
  </conditionalFormatting>
  <conditionalFormatting sqref="P42">
    <cfRule type="expression" priority="157" dxfId="226">
      <formula>(Table_3_data!#REF!="Numbers")</formula>
    </cfRule>
  </conditionalFormatting>
  <conditionalFormatting sqref="F42:G42">
    <cfRule type="expression" priority="156" dxfId="226">
      <formula>(Table_3_data!#REF!="Numbers")</formula>
    </cfRule>
  </conditionalFormatting>
  <conditionalFormatting sqref="P43">
    <cfRule type="expression" priority="155" dxfId="226">
      <formula>(Table_3_data!#REF!="Numbers")</formula>
    </cfRule>
  </conditionalFormatting>
  <conditionalFormatting sqref="F43:G43">
    <cfRule type="expression" priority="154" dxfId="226">
      <formula>(Table_3_data!#REF!="Numbers")</formula>
    </cfRule>
  </conditionalFormatting>
  <conditionalFormatting sqref="P44">
    <cfRule type="expression" priority="153" dxfId="226">
      <formula>(Table_3_data!#REF!="Numbers")</formula>
    </cfRule>
  </conditionalFormatting>
  <conditionalFormatting sqref="F44:G44">
    <cfRule type="expression" priority="152" dxfId="226">
      <formula>(Table_3_data!#REF!="Numbers")</formula>
    </cfRule>
  </conditionalFormatting>
  <conditionalFormatting sqref="P45">
    <cfRule type="expression" priority="151" dxfId="226">
      <formula>(Table_3_data!#REF!="Numbers")</formula>
    </cfRule>
  </conditionalFormatting>
  <conditionalFormatting sqref="F45:G45">
    <cfRule type="expression" priority="150" dxfId="226">
      <formula>(Table_3_data!#REF!="Numbers")</formula>
    </cfRule>
  </conditionalFormatting>
  <conditionalFormatting sqref="Q32:R45">
    <cfRule type="expression" priority="149" dxfId="226">
      <formula>($P$3="Numbers")</formula>
    </cfRule>
  </conditionalFormatting>
  <conditionalFormatting sqref="F51:R51 R48:R50">
    <cfRule type="expression" priority="148" dxfId="226">
      <formula>($P$3="Numbers")</formula>
    </cfRule>
  </conditionalFormatting>
  <conditionalFormatting sqref="H48:J48">
    <cfRule type="expression" priority="147" dxfId="226">
      <formula>(Table_3_data!#REF!="Numbers")</formula>
    </cfRule>
  </conditionalFormatting>
  <conditionalFormatting sqref="Q48">
    <cfRule type="expression" priority="146" dxfId="226">
      <formula>(Table_3_data!#REF!="Numbers")</formula>
    </cfRule>
  </conditionalFormatting>
  <conditionalFormatting sqref="H49:J49">
    <cfRule type="expression" priority="145" dxfId="226">
      <formula>(Table_3_data!#REF!="Numbers")</formula>
    </cfRule>
  </conditionalFormatting>
  <conditionalFormatting sqref="Q49">
    <cfRule type="expression" priority="144" dxfId="226">
      <formula>(Table_3_data!#REF!="Numbers")</formula>
    </cfRule>
  </conditionalFormatting>
  <conditionalFormatting sqref="H50:J50">
    <cfRule type="expression" priority="143" dxfId="226">
      <formula>(Table_3_data!#REF!="Numbers")</formula>
    </cfRule>
  </conditionalFormatting>
  <conditionalFormatting sqref="Q50">
    <cfRule type="expression" priority="142" dxfId="226">
      <formula>(Table_3_data!#REF!="Numbers")</formula>
    </cfRule>
  </conditionalFormatting>
  <conditionalFormatting sqref="P52">
    <cfRule type="expression" priority="140" dxfId="226">
      <formula>(Table_3_data!#REF!="Numbers")</formula>
    </cfRule>
  </conditionalFormatting>
  <conditionalFormatting sqref="F52:G52">
    <cfRule type="expression" priority="139" dxfId="226">
      <formula>(Table_3_data!#REF!="Numbers")</formula>
    </cfRule>
  </conditionalFormatting>
  <conditionalFormatting sqref="P53">
    <cfRule type="expression" priority="138" dxfId="226">
      <formula>(Table_3_data!#REF!="Numbers")</formula>
    </cfRule>
  </conditionalFormatting>
  <conditionalFormatting sqref="F53:G53">
    <cfRule type="expression" priority="137" dxfId="226">
      <formula>(Table_3_data!#REF!="Numbers")</formula>
    </cfRule>
  </conditionalFormatting>
  <conditionalFormatting sqref="P54">
    <cfRule type="expression" priority="136" dxfId="226">
      <formula>(Table_3_data!#REF!="Numbers")</formula>
    </cfRule>
  </conditionalFormatting>
  <conditionalFormatting sqref="F54:G54">
    <cfRule type="expression" priority="135" dxfId="226">
      <formula>(Table_3_data!#REF!="Numbers")</formula>
    </cfRule>
  </conditionalFormatting>
  <conditionalFormatting sqref="P55">
    <cfRule type="expression" priority="134" dxfId="226">
      <formula>(Table_3_data!#REF!="Numbers")</formula>
    </cfRule>
  </conditionalFormatting>
  <conditionalFormatting sqref="F55:G55">
    <cfRule type="expression" priority="133" dxfId="226">
      <formula>(Table_3_data!#REF!="Numbers")</formula>
    </cfRule>
  </conditionalFormatting>
  <conditionalFormatting sqref="P56">
    <cfRule type="expression" priority="132" dxfId="226">
      <formula>(Table_3_data!#REF!="Numbers")</formula>
    </cfRule>
  </conditionalFormatting>
  <conditionalFormatting sqref="F56:G56">
    <cfRule type="expression" priority="131" dxfId="226">
      <formula>(Table_3_data!#REF!="Numbers")</formula>
    </cfRule>
  </conditionalFormatting>
  <conditionalFormatting sqref="P57">
    <cfRule type="expression" priority="130" dxfId="226">
      <formula>(Table_3_data!#REF!="Numbers")</formula>
    </cfRule>
  </conditionalFormatting>
  <conditionalFormatting sqref="F57:G57">
    <cfRule type="expression" priority="129" dxfId="226">
      <formula>(Table_3_data!#REF!="Numbers")</formula>
    </cfRule>
  </conditionalFormatting>
  <conditionalFormatting sqref="P58">
    <cfRule type="expression" priority="128" dxfId="226">
      <formula>(Table_3_data!#REF!="Numbers")</formula>
    </cfRule>
  </conditionalFormatting>
  <conditionalFormatting sqref="F58:G58">
    <cfRule type="expression" priority="127" dxfId="226">
      <formula>(Table_3_data!#REF!="Numbers")</formula>
    </cfRule>
  </conditionalFormatting>
  <conditionalFormatting sqref="P59">
    <cfRule type="expression" priority="126" dxfId="226">
      <formula>(Table_3_data!#REF!="Numbers")</formula>
    </cfRule>
  </conditionalFormatting>
  <conditionalFormatting sqref="F59:G59">
    <cfRule type="expression" priority="125" dxfId="226">
      <formula>(Table_3_data!#REF!="Numbers")</formula>
    </cfRule>
  </conditionalFormatting>
  <conditionalFormatting sqref="P60">
    <cfRule type="expression" priority="124" dxfId="226">
      <formula>(Table_3_data!#REF!="Numbers")</formula>
    </cfRule>
  </conditionalFormatting>
  <conditionalFormatting sqref="F60:G60">
    <cfRule type="expression" priority="123" dxfId="226">
      <formula>(Table_3_data!#REF!="Numbers")</formula>
    </cfRule>
  </conditionalFormatting>
  <conditionalFormatting sqref="P61">
    <cfRule type="expression" priority="122" dxfId="226">
      <formula>(Table_3_data!#REF!="Numbers")</formula>
    </cfRule>
  </conditionalFormatting>
  <conditionalFormatting sqref="F61:G61">
    <cfRule type="expression" priority="121" dxfId="226">
      <formula>(Table_3_data!#REF!="Numbers")</formula>
    </cfRule>
  </conditionalFormatting>
  <conditionalFormatting sqref="P62">
    <cfRule type="expression" priority="120" dxfId="226">
      <formula>(Table_3_data!#REF!="Numbers")</formula>
    </cfRule>
  </conditionalFormatting>
  <conditionalFormatting sqref="F62:G62">
    <cfRule type="expression" priority="119" dxfId="226">
      <formula>(Table_3_data!#REF!="Numbers")</formula>
    </cfRule>
  </conditionalFormatting>
  <conditionalFormatting sqref="P63">
    <cfRule type="expression" priority="118" dxfId="226">
      <formula>(Table_3_data!#REF!="Numbers")</formula>
    </cfRule>
  </conditionalFormatting>
  <conditionalFormatting sqref="F63:G63">
    <cfRule type="expression" priority="117" dxfId="226">
      <formula>(Table_3_data!#REF!="Numbers")</formula>
    </cfRule>
  </conditionalFormatting>
  <conditionalFormatting sqref="P64">
    <cfRule type="expression" priority="116" dxfId="226">
      <formula>(Table_3_data!#REF!="Numbers")</formula>
    </cfRule>
  </conditionalFormatting>
  <conditionalFormatting sqref="F64:G64">
    <cfRule type="expression" priority="115" dxfId="226">
      <formula>(Table_3_data!#REF!="Numbers")</formula>
    </cfRule>
  </conditionalFormatting>
  <conditionalFormatting sqref="P65">
    <cfRule type="expression" priority="114" dxfId="226">
      <formula>(Table_3_data!#REF!="Numbers")</formula>
    </cfRule>
  </conditionalFormatting>
  <conditionalFormatting sqref="F65:G65">
    <cfRule type="expression" priority="113" dxfId="226">
      <formula>(Table_3_data!#REF!="Numbers")</formula>
    </cfRule>
  </conditionalFormatting>
  <conditionalFormatting sqref="Q52:R65">
    <cfRule type="expression" priority="112" dxfId="226">
      <formula>($P$3="Numbers")</formula>
    </cfRule>
  </conditionalFormatting>
  <conditionalFormatting sqref="F73:R73 R70:R72">
    <cfRule type="expression" priority="111" dxfId="226">
      <formula>($P$3="Numbers")</formula>
    </cfRule>
  </conditionalFormatting>
  <conditionalFormatting sqref="H70:J70">
    <cfRule type="expression" priority="110" dxfId="226">
      <formula>(Table_3_data!#REF!="Numbers")</formula>
    </cfRule>
  </conditionalFormatting>
  <conditionalFormatting sqref="Q70">
    <cfRule type="expression" priority="109" dxfId="226">
      <formula>(Table_3_data!#REF!="Numbers")</formula>
    </cfRule>
  </conditionalFormatting>
  <conditionalFormatting sqref="H71:J71">
    <cfRule type="expression" priority="108" dxfId="226">
      <formula>(Table_3_data!#REF!="Numbers")</formula>
    </cfRule>
  </conditionalFormatting>
  <conditionalFormatting sqref="Q71">
    <cfRule type="expression" priority="107" dxfId="226">
      <formula>(Table_3_data!#REF!="Numbers")</formula>
    </cfRule>
  </conditionalFormatting>
  <conditionalFormatting sqref="H72:J72">
    <cfRule type="expression" priority="106" dxfId="226">
      <formula>(Table_3_data!#REF!="Numbers")</formula>
    </cfRule>
  </conditionalFormatting>
  <conditionalFormatting sqref="Q72">
    <cfRule type="expression" priority="105" dxfId="226">
      <formula>(Table_3_data!#REF!="Numbers")</formula>
    </cfRule>
  </conditionalFormatting>
  <conditionalFormatting sqref="P74">
    <cfRule type="expression" priority="103" dxfId="226">
      <formula>(Table_3_data!#REF!="Numbers")</formula>
    </cfRule>
  </conditionalFormatting>
  <conditionalFormatting sqref="F74:G74">
    <cfRule type="expression" priority="102" dxfId="226">
      <formula>(Table_3_data!#REF!="Numbers")</formula>
    </cfRule>
  </conditionalFormatting>
  <conditionalFormatting sqref="P75">
    <cfRule type="expression" priority="101" dxfId="226">
      <formula>(Table_3_data!#REF!="Numbers")</formula>
    </cfRule>
  </conditionalFormatting>
  <conditionalFormatting sqref="F75:G75">
    <cfRule type="expression" priority="100" dxfId="226">
      <formula>(Table_3_data!#REF!="Numbers")</formula>
    </cfRule>
  </conditionalFormatting>
  <conditionalFormatting sqref="P76">
    <cfRule type="expression" priority="99" dxfId="226">
      <formula>(Table_3_data!#REF!="Numbers")</formula>
    </cfRule>
  </conditionalFormatting>
  <conditionalFormatting sqref="F76:G76">
    <cfRule type="expression" priority="98" dxfId="226">
      <formula>(Table_3_data!#REF!="Numbers")</formula>
    </cfRule>
  </conditionalFormatting>
  <conditionalFormatting sqref="P77">
    <cfRule type="expression" priority="97" dxfId="226">
      <formula>(Table_3_data!#REF!="Numbers")</formula>
    </cfRule>
  </conditionalFormatting>
  <conditionalFormatting sqref="F77:G77">
    <cfRule type="expression" priority="96" dxfId="226">
      <formula>(Table_3_data!#REF!="Numbers")</formula>
    </cfRule>
  </conditionalFormatting>
  <conditionalFormatting sqref="P78">
    <cfRule type="expression" priority="95" dxfId="226">
      <formula>(Table_3_data!#REF!="Numbers")</formula>
    </cfRule>
  </conditionalFormatting>
  <conditionalFormatting sqref="F78:G78">
    <cfRule type="expression" priority="94" dxfId="226">
      <formula>(Table_3_data!#REF!="Numbers")</formula>
    </cfRule>
  </conditionalFormatting>
  <conditionalFormatting sqref="P79">
    <cfRule type="expression" priority="93" dxfId="226">
      <formula>(Table_3_data!#REF!="Numbers")</formula>
    </cfRule>
  </conditionalFormatting>
  <conditionalFormatting sqref="F79:G79">
    <cfRule type="expression" priority="92" dxfId="226">
      <formula>(Table_3_data!#REF!="Numbers")</formula>
    </cfRule>
  </conditionalFormatting>
  <conditionalFormatting sqref="P80">
    <cfRule type="expression" priority="91" dxfId="226">
      <formula>(Table_3_data!#REF!="Numbers")</formula>
    </cfRule>
  </conditionalFormatting>
  <conditionalFormatting sqref="F80:G80">
    <cfRule type="expression" priority="90" dxfId="226">
      <formula>(Table_3_data!#REF!="Numbers")</formula>
    </cfRule>
  </conditionalFormatting>
  <conditionalFormatting sqref="P81">
    <cfRule type="expression" priority="89" dxfId="226">
      <formula>(Table_3_data!#REF!="Numbers")</formula>
    </cfRule>
  </conditionalFormatting>
  <conditionalFormatting sqref="F81:G81">
    <cfRule type="expression" priority="88" dxfId="226">
      <formula>(Table_3_data!#REF!="Numbers")</formula>
    </cfRule>
  </conditionalFormatting>
  <conditionalFormatting sqref="P82">
    <cfRule type="expression" priority="87" dxfId="226">
      <formula>(Table_3_data!#REF!="Numbers")</formula>
    </cfRule>
  </conditionalFormatting>
  <conditionalFormatting sqref="F82:G82">
    <cfRule type="expression" priority="86" dxfId="226">
      <formula>(Table_3_data!#REF!="Numbers")</formula>
    </cfRule>
  </conditionalFormatting>
  <conditionalFormatting sqref="P83">
    <cfRule type="expression" priority="85" dxfId="226">
      <formula>(Table_3_data!#REF!="Numbers")</formula>
    </cfRule>
  </conditionalFormatting>
  <conditionalFormatting sqref="F83:G83">
    <cfRule type="expression" priority="84" dxfId="226">
      <formula>(Table_3_data!#REF!="Numbers")</formula>
    </cfRule>
  </conditionalFormatting>
  <conditionalFormatting sqref="P84">
    <cfRule type="expression" priority="83" dxfId="226">
      <formula>(Table_3_data!#REF!="Numbers")</formula>
    </cfRule>
  </conditionalFormatting>
  <conditionalFormatting sqref="F84:G84">
    <cfRule type="expression" priority="82" dxfId="226">
      <formula>(Table_3_data!#REF!="Numbers")</formula>
    </cfRule>
  </conditionalFormatting>
  <conditionalFormatting sqref="P85">
    <cfRule type="expression" priority="81" dxfId="226">
      <formula>(Table_3_data!#REF!="Numbers")</formula>
    </cfRule>
  </conditionalFormatting>
  <conditionalFormatting sqref="F85:G85">
    <cfRule type="expression" priority="80" dxfId="226">
      <formula>(Table_3_data!#REF!="Numbers")</formula>
    </cfRule>
  </conditionalFormatting>
  <conditionalFormatting sqref="P86">
    <cfRule type="expression" priority="79" dxfId="226">
      <formula>(Table_3_data!#REF!="Numbers")</formula>
    </cfRule>
  </conditionalFormatting>
  <conditionalFormatting sqref="F86:G86">
    <cfRule type="expression" priority="78" dxfId="226">
      <formula>(Table_3_data!#REF!="Numbers")</formula>
    </cfRule>
  </conditionalFormatting>
  <conditionalFormatting sqref="P87">
    <cfRule type="expression" priority="77" dxfId="226">
      <formula>(Table_3_data!#REF!="Numbers")</formula>
    </cfRule>
  </conditionalFormatting>
  <conditionalFormatting sqref="F87:G87">
    <cfRule type="expression" priority="76" dxfId="226">
      <formula>(Table_3_data!#REF!="Numbers")</formula>
    </cfRule>
  </conditionalFormatting>
  <conditionalFormatting sqref="Q74:R87">
    <cfRule type="expression" priority="75" dxfId="226">
      <formula>($P$3="Numbers")</formula>
    </cfRule>
  </conditionalFormatting>
  <conditionalFormatting sqref="F93:R93 R90:R92">
    <cfRule type="expression" priority="74" dxfId="226">
      <formula>($P$3="Numbers")</formula>
    </cfRule>
  </conditionalFormatting>
  <conditionalFormatting sqref="H90:J90">
    <cfRule type="expression" priority="73" dxfId="226">
      <formula>(Table_3_data!#REF!="Numbers")</formula>
    </cfRule>
  </conditionalFormatting>
  <conditionalFormatting sqref="Q90">
    <cfRule type="expression" priority="72" dxfId="226">
      <formula>(Table_3_data!#REF!="Numbers")</formula>
    </cfRule>
  </conditionalFormatting>
  <conditionalFormatting sqref="H91:J91">
    <cfRule type="expression" priority="71" dxfId="226">
      <formula>(Table_3_data!#REF!="Numbers")</formula>
    </cfRule>
  </conditionalFormatting>
  <conditionalFormatting sqref="Q91">
    <cfRule type="expression" priority="70" dxfId="226">
      <formula>(Table_3_data!#REF!="Numbers")</formula>
    </cfRule>
  </conditionalFormatting>
  <conditionalFormatting sqref="H92:J92">
    <cfRule type="expression" priority="69" dxfId="226">
      <formula>(Table_3_data!#REF!="Numbers")</formula>
    </cfRule>
  </conditionalFormatting>
  <conditionalFormatting sqref="Q92">
    <cfRule type="expression" priority="68" dxfId="226">
      <formula>(Table_3_data!#REF!="Numbers")</formula>
    </cfRule>
  </conditionalFormatting>
  <conditionalFormatting sqref="P94">
    <cfRule type="expression" priority="66" dxfId="226">
      <formula>(Table_3_data!#REF!="Numbers")</formula>
    </cfRule>
  </conditionalFormatting>
  <conditionalFormatting sqref="F94:G94">
    <cfRule type="expression" priority="65" dxfId="226">
      <formula>(Table_3_data!#REF!="Numbers")</formula>
    </cfRule>
  </conditionalFormatting>
  <conditionalFormatting sqref="P95">
    <cfRule type="expression" priority="64" dxfId="226">
      <formula>(Table_3_data!#REF!="Numbers")</formula>
    </cfRule>
  </conditionalFormatting>
  <conditionalFormatting sqref="F95:G95">
    <cfRule type="expression" priority="63" dxfId="226">
      <formula>(Table_3_data!#REF!="Numbers")</formula>
    </cfRule>
  </conditionalFormatting>
  <conditionalFormatting sqref="P96">
    <cfRule type="expression" priority="62" dxfId="226">
      <formula>(Table_3_data!#REF!="Numbers")</formula>
    </cfRule>
  </conditionalFormatting>
  <conditionalFormatting sqref="F96:G96">
    <cfRule type="expression" priority="61" dxfId="226">
      <formula>(Table_3_data!#REF!="Numbers")</formula>
    </cfRule>
  </conditionalFormatting>
  <conditionalFormatting sqref="P97">
    <cfRule type="expression" priority="60" dxfId="226">
      <formula>(Table_3_data!#REF!="Numbers")</formula>
    </cfRule>
  </conditionalFormatting>
  <conditionalFormatting sqref="F97:G97">
    <cfRule type="expression" priority="59" dxfId="226">
      <formula>(Table_3_data!#REF!="Numbers")</formula>
    </cfRule>
  </conditionalFormatting>
  <conditionalFormatting sqref="P98">
    <cfRule type="expression" priority="58" dxfId="226">
      <formula>(Table_3_data!#REF!="Numbers")</formula>
    </cfRule>
  </conditionalFormatting>
  <conditionalFormatting sqref="F98:G98">
    <cfRule type="expression" priority="57" dxfId="226">
      <formula>(Table_3_data!#REF!="Numbers")</formula>
    </cfRule>
  </conditionalFormatting>
  <conditionalFormatting sqref="P99">
    <cfRule type="expression" priority="56" dxfId="226">
      <formula>(Table_3_data!#REF!="Numbers")</formula>
    </cfRule>
  </conditionalFormatting>
  <conditionalFormatting sqref="F99:G99">
    <cfRule type="expression" priority="55" dxfId="226">
      <formula>(Table_3_data!#REF!="Numbers")</formula>
    </cfRule>
  </conditionalFormatting>
  <conditionalFormatting sqref="P100">
    <cfRule type="expression" priority="54" dxfId="226">
      <formula>(Table_3_data!#REF!="Numbers")</formula>
    </cfRule>
  </conditionalFormatting>
  <conditionalFormatting sqref="F100:G100">
    <cfRule type="expression" priority="53" dxfId="226">
      <formula>(Table_3_data!#REF!="Numbers")</formula>
    </cfRule>
  </conditionalFormatting>
  <conditionalFormatting sqref="P101">
    <cfRule type="expression" priority="52" dxfId="226">
      <formula>(Table_3_data!#REF!="Numbers")</formula>
    </cfRule>
  </conditionalFormatting>
  <conditionalFormatting sqref="F101:G101">
    <cfRule type="expression" priority="51" dxfId="226">
      <formula>(Table_3_data!#REF!="Numbers")</formula>
    </cfRule>
  </conditionalFormatting>
  <conditionalFormatting sqref="P102">
    <cfRule type="expression" priority="50" dxfId="226">
      <formula>(Table_3_data!#REF!="Numbers")</formula>
    </cfRule>
  </conditionalFormatting>
  <conditionalFormatting sqref="F102:G102">
    <cfRule type="expression" priority="49" dxfId="226">
      <formula>(Table_3_data!#REF!="Numbers")</formula>
    </cfRule>
  </conditionalFormatting>
  <conditionalFormatting sqref="P103">
    <cfRule type="expression" priority="48" dxfId="226">
      <formula>(Table_3_data!#REF!="Numbers")</formula>
    </cfRule>
  </conditionalFormatting>
  <conditionalFormatting sqref="F103:G103">
    <cfRule type="expression" priority="47" dxfId="226">
      <formula>(Table_3_data!#REF!="Numbers")</formula>
    </cfRule>
  </conditionalFormatting>
  <conditionalFormatting sqref="P104">
    <cfRule type="expression" priority="46" dxfId="226">
      <formula>(Table_3_data!#REF!="Numbers")</formula>
    </cfRule>
  </conditionalFormatting>
  <conditionalFormatting sqref="F104:G104">
    <cfRule type="expression" priority="45" dxfId="226">
      <formula>(Table_3_data!#REF!="Numbers")</formula>
    </cfRule>
  </conditionalFormatting>
  <conditionalFormatting sqref="P105">
    <cfRule type="expression" priority="44" dxfId="226">
      <formula>(Table_3_data!#REF!="Numbers")</formula>
    </cfRule>
  </conditionalFormatting>
  <conditionalFormatting sqref="F105:G105">
    <cfRule type="expression" priority="43" dxfId="226">
      <formula>(Table_3_data!#REF!="Numbers")</formula>
    </cfRule>
  </conditionalFormatting>
  <conditionalFormatting sqref="P106">
    <cfRule type="expression" priority="42" dxfId="226">
      <formula>(Table_3_data!#REF!="Numbers")</formula>
    </cfRule>
  </conditionalFormatting>
  <conditionalFormatting sqref="F106:G106">
    <cfRule type="expression" priority="41" dxfId="226">
      <formula>(Table_3_data!#REF!="Numbers")</formula>
    </cfRule>
  </conditionalFormatting>
  <conditionalFormatting sqref="P107">
    <cfRule type="expression" priority="40" dxfId="226">
      <formula>(Table_3_data!#REF!="Numbers")</formula>
    </cfRule>
  </conditionalFormatting>
  <conditionalFormatting sqref="F107:G107">
    <cfRule type="expression" priority="39" dxfId="226">
      <formula>(Table_3_data!#REF!="Numbers")</formula>
    </cfRule>
  </conditionalFormatting>
  <conditionalFormatting sqref="Q94:R107">
    <cfRule type="expression" priority="38" dxfId="226">
      <formula>($P$3="Numbers")</formula>
    </cfRule>
  </conditionalFormatting>
  <conditionalFormatting sqref="F113:R113">
    <cfRule type="expression" priority="37" dxfId="226">
      <formula>($P$3="Numbers")</formula>
    </cfRule>
  </conditionalFormatting>
  <conditionalFormatting sqref="H110:J110">
    <cfRule type="expression" priority="36" dxfId="226">
      <formula>(Table_3_data!#REF!="Numbers")</formula>
    </cfRule>
  </conditionalFormatting>
  <conditionalFormatting sqref="Q110">
    <cfRule type="expression" priority="35" dxfId="226">
      <formula>(Table_3_data!#REF!="Numbers")</formula>
    </cfRule>
  </conditionalFormatting>
  <conditionalFormatting sqref="H111:J111">
    <cfRule type="expression" priority="34" dxfId="226">
      <formula>(Table_3_data!#REF!="Numbers")</formula>
    </cfRule>
  </conditionalFormatting>
  <conditionalFormatting sqref="Q111">
    <cfRule type="expression" priority="33" dxfId="226">
      <formula>(Table_3_data!#REF!="Numbers")</formula>
    </cfRule>
  </conditionalFormatting>
  <conditionalFormatting sqref="H112:J112">
    <cfRule type="expression" priority="32" dxfId="226">
      <formula>(Table_3_data!#REF!="Numbers")</formula>
    </cfRule>
  </conditionalFormatting>
  <conditionalFormatting sqref="Q112">
    <cfRule type="expression" priority="31" dxfId="226">
      <formula>(Table_3_data!#REF!="Numbers")</formula>
    </cfRule>
  </conditionalFormatting>
  <conditionalFormatting sqref="P114">
    <cfRule type="expression" priority="29" dxfId="226">
      <formula>(Table_3_data!#REF!="Numbers")</formula>
    </cfRule>
  </conditionalFormatting>
  <conditionalFormatting sqref="F114:G114">
    <cfRule type="expression" priority="28" dxfId="226">
      <formula>(Table_3_data!#REF!="Numbers")</formula>
    </cfRule>
  </conditionalFormatting>
  <conditionalFormatting sqref="P115">
    <cfRule type="expression" priority="27" dxfId="226">
      <formula>(Table_3_data!#REF!="Numbers")</formula>
    </cfRule>
  </conditionalFormatting>
  <conditionalFormatting sqref="F115:G115">
    <cfRule type="expression" priority="26" dxfId="226">
      <formula>(Table_3_data!#REF!="Numbers")</formula>
    </cfRule>
  </conditionalFormatting>
  <conditionalFormatting sqref="P116">
    <cfRule type="expression" priority="25" dxfId="226">
      <formula>(Table_3_data!#REF!="Numbers")</formula>
    </cfRule>
  </conditionalFormatting>
  <conditionalFormatting sqref="F116:G116">
    <cfRule type="expression" priority="24" dxfId="226">
      <formula>(Table_3_data!#REF!="Numbers")</formula>
    </cfRule>
  </conditionalFormatting>
  <conditionalFormatting sqref="P117">
    <cfRule type="expression" priority="23" dxfId="226">
      <formula>(Table_3_data!#REF!="Numbers")</formula>
    </cfRule>
  </conditionalFormatting>
  <conditionalFormatting sqref="F117:G117">
    <cfRule type="expression" priority="22" dxfId="226">
      <formula>(Table_3_data!#REF!="Numbers")</formula>
    </cfRule>
  </conditionalFormatting>
  <conditionalFormatting sqref="P118">
    <cfRule type="expression" priority="21" dxfId="226">
      <formula>(Table_3_data!#REF!="Numbers")</formula>
    </cfRule>
  </conditionalFormatting>
  <conditionalFormatting sqref="F118:G118">
    <cfRule type="expression" priority="20" dxfId="226">
      <formula>(Table_3_data!#REF!="Numbers")</formula>
    </cfRule>
  </conditionalFormatting>
  <conditionalFormatting sqref="P119">
    <cfRule type="expression" priority="19" dxfId="226">
      <formula>(Table_3_data!#REF!="Numbers")</formula>
    </cfRule>
  </conditionalFormatting>
  <conditionalFormatting sqref="F119:G119">
    <cfRule type="expression" priority="18" dxfId="226">
      <formula>(Table_3_data!#REF!="Numbers")</formula>
    </cfRule>
  </conditionalFormatting>
  <conditionalFormatting sqref="P120">
    <cfRule type="expression" priority="17" dxfId="226">
      <formula>(Table_3_data!#REF!="Numbers")</formula>
    </cfRule>
  </conditionalFormatting>
  <conditionalFormatting sqref="F120:G120">
    <cfRule type="expression" priority="16" dxfId="226">
      <formula>(Table_3_data!#REF!="Numbers")</formula>
    </cfRule>
  </conditionalFormatting>
  <conditionalFormatting sqref="P121">
    <cfRule type="expression" priority="15" dxfId="226">
      <formula>(Table_3_data!#REF!="Numbers")</formula>
    </cfRule>
  </conditionalFormatting>
  <conditionalFormatting sqref="F121:G121">
    <cfRule type="expression" priority="14" dxfId="226">
      <formula>(Table_3_data!#REF!="Numbers")</formula>
    </cfRule>
  </conditionalFormatting>
  <conditionalFormatting sqref="P122">
    <cfRule type="expression" priority="13" dxfId="226">
      <formula>(Table_3_data!#REF!="Numbers")</formula>
    </cfRule>
  </conditionalFormatting>
  <conditionalFormatting sqref="F122:G122">
    <cfRule type="expression" priority="12" dxfId="226">
      <formula>(Table_3_data!#REF!="Numbers")</formula>
    </cfRule>
  </conditionalFormatting>
  <conditionalFormatting sqref="P123">
    <cfRule type="expression" priority="11" dxfId="226">
      <formula>(Table_3_data!#REF!="Numbers")</formula>
    </cfRule>
  </conditionalFormatting>
  <conditionalFormatting sqref="F123:G123">
    <cfRule type="expression" priority="10" dxfId="226">
      <formula>(Table_3_data!#REF!="Numbers")</formula>
    </cfRule>
  </conditionalFormatting>
  <conditionalFormatting sqref="P124">
    <cfRule type="expression" priority="9" dxfId="226">
      <formula>(Table_3_data!#REF!="Numbers")</formula>
    </cfRule>
  </conditionalFormatting>
  <conditionalFormatting sqref="F124:G124">
    <cfRule type="expression" priority="8" dxfId="226">
      <formula>(Table_3_data!#REF!="Numbers")</formula>
    </cfRule>
  </conditionalFormatting>
  <conditionalFormatting sqref="P125">
    <cfRule type="expression" priority="7" dxfId="226">
      <formula>(Table_3_data!#REF!="Numbers")</formula>
    </cfRule>
  </conditionalFormatting>
  <conditionalFormatting sqref="F125:G125">
    <cfRule type="expression" priority="6" dxfId="226">
      <formula>(Table_3_data!#REF!="Numbers")</formula>
    </cfRule>
  </conditionalFormatting>
  <conditionalFormatting sqref="P126">
    <cfRule type="expression" priority="5" dxfId="226">
      <formula>(Table_3_data!#REF!="Numbers")</formula>
    </cfRule>
  </conditionalFormatting>
  <conditionalFormatting sqref="F126:G126">
    <cfRule type="expression" priority="4" dxfId="226">
      <formula>(Table_3_data!#REF!="Numbers")</formula>
    </cfRule>
  </conditionalFormatting>
  <conditionalFormatting sqref="P127">
    <cfRule type="expression" priority="3" dxfId="226">
      <formula>(Table_3_data!#REF!="Numbers")</formula>
    </cfRule>
  </conditionalFormatting>
  <conditionalFormatting sqref="F127:G127">
    <cfRule type="expression" priority="2" dxfId="226">
      <formula>(Table_3_data!#REF!="Numbers")</formula>
    </cfRule>
  </conditionalFormatting>
  <conditionalFormatting sqref="Q114:R127">
    <cfRule type="expression" priority="1" dxfId="226">
      <formula>($P$3="Numbers")</formula>
    </cfRule>
  </conditionalFormatting>
  <dataValidations count="1">
    <dataValidation type="list" allowBlank="1" showInputMessage="1" showErrorMessage="1" sqref="P3">
      <formula1>$V$3:$V$4</formula1>
    </dataValidation>
  </dataValidations>
  <printOptions/>
  <pageMargins left="0.7000000000000001" right="0.7000000000000001" top="0.75" bottom="0.75" header="0.30000000000000004" footer="0.30000000000000004"/>
  <pageSetup fitToHeight="0" fitToWidth="0" orientation="portrait" paperSize="9"/>
</worksheet>
</file>

<file path=xl/worksheets/sheet13.xml><?xml version="1.0" encoding="utf-8"?>
<worksheet xmlns="http://schemas.openxmlformats.org/spreadsheetml/2006/main" xmlns:r="http://schemas.openxmlformats.org/officeDocument/2006/relationships">
  <dimension ref="A1:K74"/>
  <sheetViews>
    <sheetView zoomScalePageLayoutView="0" workbookViewId="0" topLeftCell="A55">
      <selection activeCell="B67" sqref="B67:J73"/>
    </sheetView>
  </sheetViews>
  <sheetFormatPr defaultColWidth="9.140625" defaultRowHeight="12.75"/>
  <cols>
    <col min="1" max="1" width="15.00390625" style="166" customWidth="1"/>
    <col min="2" max="9" width="9.28125" style="163" customWidth="1"/>
    <col min="10" max="10" width="9.140625" style="163" customWidth="1"/>
    <col min="11" max="16384" width="9.140625" style="163" customWidth="1"/>
  </cols>
  <sheetData>
    <row r="1" spans="1:10" ht="12.75">
      <c r="A1" s="485" t="s">
        <v>269</v>
      </c>
      <c r="B1" s="485"/>
      <c r="C1" s="485"/>
      <c r="D1" s="485"/>
      <c r="E1" s="485"/>
      <c r="F1" s="485"/>
      <c r="G1" s="485"/>
      <c r="H1" s="485"/>
      <c r="I1" s="485"/>
      <c r="J1" s="485"/>
    </row>
    <row r="2" spans="1:9" ht="12.75">
      <c r="A2" s="164" t="s">
        <v>267</v>
      </c>
      <c r="B2" s="165"/>
      <c r="C2" s="165"/>
      <c r="D2" s="165"/>
      <c r="E2" s="165"/>
      <c r="F2" s="165"/>
      <c r="G2" s="165"/>
      <c r="H2" s="166"/>
      <c r="I2" s="166"/>
    </row>
    <row r="3" spans="1:9" ht="14.25">
      <c r="A3" s="164" t="s">
        <v>205</v>
      </c>
      <c r="H3" s="166"/>
      <c r="I3" s="166"/>
    </row>
    <row r="4" spans="1:3" ht="12.75">
      <c r="A4" s="167"/>
      <c r="B4" s="168"/>
      <c r="C4" s="168"/>
    </row>
    <row r="5" spans="1:9" ht="12.75">
      <c r="A5" s="167" t="s">
        <v>103</v>
      </c>
      <c r="B5" s="168"/>
      <c r="C5" s="168"/>
      <c r="D5" s="169"/>
      <c r="G5" s="170"/>
      <c r="H5" s="170"/>
      <c r="I5" s="170"/>
    </row>
    <row r="6" spans="1:10" ht="12.75">
      <c r="A6" s="167">
        <v>1</v>
      </c>
      <c r="B6" s="171">
        <v>2</v>
      </c>
      <c r="C6" s="171">
        <v>3</v>
      </c>
      <c r="D6" s="171">
        <v>4</v>
      </c>
      <c r="E6" s="171">
        <v>5</v>
      </c>
      <c r="F6" s="171">
        <v>6</v>
      </c>
      <c r="G6" s="171">
        <v>7</v>
      </c>
      <c r="H6" s="171">
        <v>8</v>
      </c>
      <c r="I6" s="171">
        <v>9</v>
      </c>
      <c r="J6" s="171">
        <v>10</v>
      </c>
    </row>
    <row r="7" spans="1:9" ht="12.75">
      <c r="A7" s="484" t="s">
        <v>192</v>
      </c>
      <c r="B7" s="484"/>
      <c r="C7" s="484"/>
      <c r="D7" s="484"/>
      <c r="E7" s="484"/>
      <c r="F7" s="484"/>
      <c r="G7" s="484"/>
      <c r="H7" s="167"/>
      <c r="I7" s="168"/>
    </row>
    <row r="8" spans="1:10" ht="12.75">
      <c r="A8" s="482" t="s">
        <v>193</v>
      </c>
      <c r="B8" s="483" t="s">
        <v>194</v>
      </c>
      <c r="C8" s="483"/>
      <c r="D8" s="483"/>
      <c r="E8" s="483"/>
      <c r="F8" s="483"/>
      <c r="G8" s="483"/>
      <c r="H8" s="483"/>
      <c r="I8" s="483"/>
      <c r="J8" s="483"/>
    </row>
    <row r="9" spans="1:10" ht="22.5">
      <c r="A9" s="482"/>
      <c r="B9" s="172" t="s">
        <v>195</v>
      </c>
      <c r="C9" s="172" t="s">
        <v>108</v>
      </c>
      <c r="D9" s="172">
        <v>1</v>
      </c>
      <c r="E9" s="172">
        <v>2</v>
      </c>
      <c r="F9" s="172">
        <v>3</v>
      </c>
      <c r="G9" s="172">
        <v>4</v>
      </c>
      <c r="H9" s="172">
        <v>5</v>
      </c>
      <c r="I9" s="172">
        <v>6</v>
      </c>
      <c r="J9" s="173" t="s">
        <v>196</v>
      </c>
    </row>
    <row r="10" spans="1:11" ht="12.75">
      <c r="A10" s="174" t="s">
        <v>108</v>
      </c>
      <c r="B10" s="175">
        <v>351</v>
      </c>
      <c r="C10" s="175">
        <v>2693</v>
      </c>
      <c r="D10" s="175">
        <v>1826</v>
      </c>
      <c r="E10" s="175">
        <v>4606</v>
      </c>
      <c r="F10" s="175">
        <v>1593</v>
      </c>
      <c r="G10" s="175">
        <v>2416</v>
      </c>
      <c r="H10" s="175">
        <v>392</v>
      </c>
      <c r="I10" s="175">
        <v>0</v>
      </c>
      <c r="J10" s="175">
        <v>9007</v>
      </c>
      <c r="K10" s="176"/>
    </row>
    <row r="11" spans="1:10" ht="12.75">
      <c r="A11" s="177">
        <v>1</v>
      </c>
      <c r="B11" s="175">
        <v>128</v>
      </c>
      <c r="C11" s="175">
        <v>71</v>
      </c>
      <c r="D11" s="175">
        <v>446</v>
      </c>
      <c r="E11" s="175">
        <v>9679</v>
      </c>
      <c r="F11" s="175">
        <v>14658</v>
      </c>
      <c r="G11" s="175">
        <v>34433</v>
      </c>
      <c r="H11" s="175">
        <v>6194</v>
      </c>
      <c r="I11" s="175">
        <v>0</v>
      </c>
      <c r="J11" s="175">
        <v>55285</v>
      </c>
    </row>
    <row r="12" spans="1:10" ht="12.75">
      <c r="A12" s="178" t="s">
        <v>197</v>
      </c>
      <c r="B12" s="175">
        <v>31</v>
      </c>
      <c r="C12" s="175">
        <v>2</v>
      </c>
      <c r="D12" s="175">
        <v>20</v>
      </c>
      <c r="E12" s="175">
        <v>1805</v>
      </c>
      <c r="F12" s="175">
        <v>8299</v>
      </c>
      <c r="G12" s="175">
        <v>43086</v>
      </c>
      <c r="H12" s="175">
        <v>11409</v>
      </c>
      <c r="I12" s="175">
        <v>1</v>
      </c>
      <c r="J12" s="175">
        <v>54496</v>
      </c>
    </row>
    <row r="13" spans="1:10" ht="12.75">
      <c r="A13" s="178" t="s">
        <v>198</v>
      </c>
      <c r="B13" s="175">
        <v>30</v>
      </c>
      <c r="C13" s="175">
        <v>0</v>
      </c>
      <c r="D13" s="175">
        <v>10</v>
      </c>
      <c r="E13" s="175">
        <v>587</v>
      </c>
      <c r="F13" s="175">
        <v>5713</v>
      </c>
      <c r="G13" s="175">
        <v>78798</v>
      </c>
      <c r="H13" s="175">
        <v>42610</v>
      </c>
      <c r="I13" s="175">
        <v>5</v>
      </c>
      <c r="J13" s="175">
        <v>121413</v>
      </c>
    </row>
    <row r="14" spans="1:10" ht="12.75">
      <c r="A14" s="178" t="s">
        <v>199</v>
      </c>
      <c r="B14" s="175">
        <v>21</v>
      </c>
      <c r="C14" s="175">
        <v>1</v>
      </c>
      <c r="D14" s="175">
        <v>0</v>
      </c>
      <c r="E14" s="175">
        <v>97</v>
      </c>
      <c r="F14" s="175">
        <v>998</v>
      </c>
      <c r="G14" s="175">
        <v>50925</v>
      </c>
      <c r="H14" s="175">
        <v>82332</v>
      </c>
      <c r="I14" s="175">
        <v>63</v>
      </c>
      <c r="J14" s="175">
        <v>133320</v>
      </c>
    </row>
    <row r="15" spans="1:10" ht="12.75">
      <c r="A15" s="177" t="s">
        <v>200</v>
      </c>
      <c r="B15" s="175">
        <v>7</v>
      </c>
      <c r="C15" s="175">
        <v>0</v>
      </c>
      <c r="D15" s="175">
        <v>0</v>
      </c>
      <c r="E15" s="175">
        <v>15</v>
      </c>
      <c r="F15" s="175">
        <v>90</v>
      </c>
      <c r="G15" s="175">
        <v>14737</v>
      </c>
      <c r="H15" s="175">
        <v>123561</v>
      </c>
      <c r="I15" s="175">
        <v>1303</v>
      </c>
      <c r="J15" s="175">
        <v>124724</v>
      </c>
    </row>
    <row r="16" spans="1:10" ht="12.75">
      <c r="A16" s="179" t="s">
        <v>201</v>
      </c>
      <c r="B16" s="180">
        <v>89</v>
      </c>
      <c r="C16" s="180">
        <v>3</v>
      </c>
      <c r="D16" s="180">
        <v>30</v>
      </c>
      <c r="E16" s="180">
        <v>2504</v>
      </c>
      <c r="F16" s="180">
        <v>15100</v>
      </c>
      <c r="G16" s="180">
        <v>187546</v>
      </c>
      <c r="H16" s="180">
        <v>259912</v>
      </c>
      <c r="I16" s="180">
        <v>1372</v>
      </c>
      <c r="J16" s="180">
        <v>433953</v>
      </c>
    </row>
    <row r="17" spans="1:9" ht="12.75">
      <c r="A17" s="167"/>
      <c r="B17" s="181"/>
      <c r="C17" s="181"/>
      <c r="D17" s="181"/>
      <c r="E17" s="181"/>
      <c r="F17" s="181"/>
      <c r="G17" s="181"/>
      <c r="H17" s="181"/>
      <c r="I17" s="168"/>
    </row>
    <row r="18" spans="1:9" ht="12.75">
      <c r="A18" s="484" t="s">
        <v>202</v>
      </c>
      <c r="B18" s="484"/>
      <c r="C18" s="484"/>
      <c r="D18" s="484"/>
      <c r="E18" s="484"/>
      <c r="F18" s="484"/>
      <c r="G18" s="484"/>
      <c r="H18" s="167"/>
      <c r="I18" s="168"/>
    </row>
    <row r="19" spans="1:10" ht="12.75">
      <c r="A19" s="482" t="s">
        <v>193</v>
      </c>
      <c r="B19" s="483" t="s">
        <v>194</v>
      </c>
      <c r="C19" s="483"/>
      <c r="D19" s="483"/>
      <c r="E19" s="483"/>
      <c r="F19" s="483"/>
      <c r="G19" s="483"/>
      <c r="H19" s="483"/>
      <c r="I19" s="483"/>
      <c r="J19" s="483"/>
    </row>
    <row r="20" spans="1:10" ht="22.5">
      <c r="A20" s="482"/>
      <c r="B20" s="172" t="s">
        <v>195</v>
      </c>
      <c r="C20" s="172" t="s">
        <v>108</v>
      </c>
      <c r="D20" s="172">
        <v>1</v>
      </c>
      <c r="E20" s="172">
        <v>2</v>
      </c>
      <c r="F20" s="172">
        <v>3</v>
      </c>
      <c r="G20" s="172">
        <v>4</v>
      </c>
      <c r="H20" s="172">
        <v>5</v>
      </c>
      <c r="I20" s="172">
        <v>6</v>
      </c>
      <c r="J20" s="173" t="s">
        <v>196</v>
      </c>
    </row>
    <row r="21" spans="1:11" ht="12.75">
      <c r="A21" s="174" t="s">
        <v>108</v>
      </c>
      <c r="B21" s="175">
        <v>98</v>
      </c>
      <c r="C21" s="175">
        <v>2930</v>
      </c>
      <c r="D21" s="175">
        <v>2244</v>
      </c>
      <c r="E21" s="175">
        <v>5045</v>
      </c>
      <c r="F21" s="175">
        <v>5421</v>
      </c>
      <c r="G21" s="175">
        <v>2439</v>
      </c>
      <c r="H21" s="175">
        <v>104</v>
      </c>
      <c r="I21" s="175">
        <v>2</v>
      </c>
      <c r="J21" s="175">
        <v>13011</v>
      </c>
      <c r="K21" s="176"/>
    </row>
    <row r="22" spans="1:10" ht="12.75">
      <c r="A22" s="177">
        <v>1</v>
      </c>
      <c r="B22" s="175">
        <v>47</v>
      </c>
      <c r="C22" s="175">
        <v>44</v>
      </c>
      <c r="D22" s="175">
        <v>381</v>
      </c>
      <c r="E22" s="175">
        <v>4228</v>
      </c>
      <c r="F22" s="175">
        <v>30835</v>
      </c>
      <c r="G22" s="175">
        <v>45304</v>
      </c>
      <c r="H22" s="175">
        <v>1826</v>
      </c>
      <c r="I22" s="175">
        <v>16</v>
      </c>
      <c r="J22" s="175">
        <v>77981</v>
      </c>
    </row>
    <row r="23" spans="1:10" ht="12.75">
      <c r="A23" s="178" t="s">
        <v>197</v>
      </c>
      <c r="B23" s="175">
        <v>27</v>
      </c>
      <c r="C23" s="175">
        <v>2</v>
      </c>
      <c r="D23" s="175">
        <v>23</v>
      </c>
      <c r="E23" s="175">
        <v>407</v>
      </c>
      <c r="F23" s="175">
        <v>10837</v>
      </c>
      <c r="G23" s="175">
        <v>88158</v>
      </c>
      <c r="H23" s="175">
        <v>10760</v>
      </c>
      <c r="I23" s="175">
        <v>101</v>
      </c>
      <c r="J23" s="175">
        <v>99019</v>
      </c>
    </row>
    <row r="24" spans="1:10" ht="12.75">
      <c r="A24" s="178" t="s">
        <v>198</v>
      </c>
      <c r="B24" s="175">
        <v>32</v>
      </c>
      <c r="C24" s="175">
        <v>1</v>
      </c>
      <c r="D24" s="175">
        <v>2</v>
      </c>
      <c r="E24" s="175">
        <v>60</v>
      </c>
      <c r="F24" s="175">
        <v>2958</v>
      </c>
      <c r="G24" s="175">
        <v>103178</v>
      </c>
      <c r="H24" s="175">
        <v>49947</v>
      </c>
      <c r="I24" s="175">
        <v>623</v>
      </c>
      <c r="J24" s="175">
        <v>153748</v>
      </c>
    </row>
    <row r="25" spans="1:10" ht="12.75">
      <c r="A25" s="178" t="s">
        <v>199</v>
      </c>
      <c r="B25" s="175">
        <v>16</v>
      </c>
      <c r="C25" s="175">
        <v>1</v>
      </c>
      <c r="D25" s="175">
        <v>0</v>
      </c>
      <c r="E25" s="175">
        <v>5</v>
      </c>
      <c r="F25" s="175">
        <v>239</v>
      </c>
      <c r="G25" s="175">
        <v>35316</v>
      </c>
      <c r="H25" s="175">
        <v>70709</v>
      </c>
      <c r="I25" s="175">
        <v>2588</v>
      </c>
      <c r="J25" s="175">
        <v>108613</v>
      </c>
    </row>
    <row r="26" spans="1:10" ht="12.75">
      <c r="A26" s="177" t="s">
        <v>200</v>
      </c>
      <c r="B26" s="175">
        <v>5</v>
      </c>
      <c r="C26" s="175">
        <v>0</v>
      </c>
      <c r="D26" s="175">
        <v>0</v>
      </c>
      <c r="E26" s="175">
        <v>2</v>
      </c>
      <c r="F26" s="175">
        <v>34</v>
      </c>
      <c r="G26" s="175">
        <v>5007</v>
      </c>
      <c r="H26" s="175">
        <v>54183</v>
      </c>
      <c r="I26" s="175">
        <v>8523</v>
      </c>
      <c r="J26" s="175">
        <v>62701</v>
      </c>
    </row>
    <row r="27" spans="1:10" ht="12.75">
      <c r="A27" s="179" t="s">
        <v>201</v>
      </c>
      <c r="B27" s="180" t="s">
        <v>268</v>
      </c>
      <c r="C27" s="180" t="s">
        <v>268</v>
      </c>
      <c r="D27" s="180" t="s">
        <v>268</v>
      </c>
      <c r="E27" s="180" t="s">
        <v>268</v>
      </c>
      <c r="F27" s="180" t="s">
        <v>268</v>
      </c>
      <c r="G27" s="180" t="s">
        <v>268</v>
      </c>
      <c r="H27" s="180" t="s">
        <v>268</v>
      </c>
      <c r="I27" s="180" t="s">
        <v>268</v>
      </c>
      <c r="J27" s="180" t="s">
        <v>268</v>
      </c>
    </row>
    <row r="28" spans="1:9" ht="12.75">
      <c r="A28" s="178"/>
      <c r="B28" s="182"/>
      <c r="C28" s="182"/>
      <c r="D28" s="182"/>
      <c r="E28" s="182"/>
      <c r="F28" s="182"/>
      <c r="G28" s="182"/>
      <c r="H28" s="182"/>
      <c r="I28" s="183"/>
    </row>
    <row r="29" spans="1:9" ht="12.75">
      <c r="A29" s="484" t="s">
        <v>203</v>
      </c>
      <c r="B29" s="484"/>
      <c r="C29" s="484"/>
      <c r="D29" s="484"/>
      <c r="E29" s="484"/>
      <c r="F29" s="484"/>
      <c r="G29" s="484"/>
      <c r="H29" s="167"/>
      <c r="I29" s="168"/>
    </row>
    <row r="30" spans="1:10" ht="12.75">
      <c r="A30" s="482" t="s">
        <v>193</v>
      </c>
      <c r="B30" s="483" t="s">
        <v>194</v>
      </c>
      <c r="C30" s="483"/>
      <c r="D30" s="483"/>
      <c r="E30" s="483"/>
      <c r="F30" s="483"/>
      <c r="G30" s="483"/>
      <c r="H30" s="483"/>
      <c r="I30" s="483"/>
      <c r="J30" s="483"/>
    </row>
    <row r="31" spans="1:10" ht="22.5">
      <c r="A31" s="482"/>
      <c r="B31" s="172" t="s">
        <v>195</v>
      </c>
      <c r="C31" s="172" t="s">
        <v>108</v>
      </c>
      <c r="D31" s="172">
        <v>1</v>
      </c>
      <c r="E31" s="172">
        <v>2</v>
      </c>
      <c r="F31" s="172">
        <v>3</v>
      </c>
      <c r="G31" s="172">
        <v>4</v>
      </c>
      <c r="H31" s="172">
        <v>5</v>
      </c>
      <c r="I31" s="172">
        <v>6</v>
      </c>
      <c r="J31" s="173" t="s">
        <v>196</v>
      </c>
    </row>
    <row r="32" spans="1:10" ht="12.75">
      <c r="A32" s="174" t="s">
        <v>108</v>
      </c>
      <c r="B32" s="175">
        <v>315</v>
      </c>
      <c r="C32" s="175">
        <v>2516</v>
      </c>
      <c r="D32" s="175">
        <v>1562</v>
      </c>
      <c r="E32" s="175">
        <v>3196</v>
      </c>
      <c r="F32" s="175">
        <v>1368</v>
      </c>
      <c r="G32" s="175">
        <v>792</v>
      </c>
      <c r="H32" s="175">
        <v>74</v>
      </c>
      <c r="I32" s="175">
        <v>5</v>
      </c>
      <c r="J32" s="175">
        <v>5435</v>
      </c>
    </row>
    <row r="33" spans="1:10" ht="12.75">
      <c r="A33" s="177">
        <v>1</v>
      </c>
      <c r="B33" s="175">
        <v>136</v>
      </c>
      <c r="C33" s="175">
        <v>80</v>
      </c>
      <c r="D33" s="175">
        <v>493</v>
      </c>
      <c r="E33" s="175">
        <v>7824</v>
      </c>
      <c r="F33" s="175">
        <v>17514</v>
      </c>
      <c r="G33" s="175">
        <v>18592</v>
      </c>
      <c r="H33" s="175">
        <v>1185</v>
      </c>
      <c r="I33" s="175">
        <v>16</v>
      </c>
      <c r="J33" s="175">
        <v>37307</v>
      </c>
    </row>
    <row r="34" spans="1:10" ht="12.75">
      <c r="A34" s="178" t="s">
        <v>197</v>
      </c>
      <c r="B34" s="175">
        <v>31</v>
      </c>
      <c r="C34" s="175">
        <v>3</v>
      </c>
      <c r="D34" s="175">
        <v>25</v>
      </c>
      <c r="E34" s="175">
        <v>1954</v>
      </c>
      <c r="F34" s="175">
        <v>18588</v>
      </c>
      <c r="G34" s="175">
        <v>57813</v>
      </c>
      <c r="H34" s="175">
        <v>6843</v>
      </c>
      <c r="I34" s="175">
        <v>116</v>
      </c>
      <c r="J34" s="175">
        <v>64772</v>
      </c>
    </row>
    <row r="35" spans="1:10" ht="12.75">
      <c r="A35" s="178" t="s">
        <v>198</v>
      </c>
      <c r="B35" s="175">
        <v>33</v>
      </c>
      <c r="C35" s="175">
        <v>0</v>
      </c>
      <c r="D35" s="175">
        <v>9</v>
      </c>
      <c r="E35" s="175">
        <v>354</v>
      </c>
      <c r="F35" s="175">
        <v>9367</v>
      </c>
      <c r="G35" s="175">
        <v>101262</v>
      </c>
      <c r="H35" s="175">
        <v>36142</v>
      </c>
      <c r="I35" s="175">
        <v>1407</v>
      </c>
      <c r="J35" s="175">
        <v>138811</v>
      </c>
    </row>
    <row r="36" spans="1:10" ht="12.75">
      <c r="A36" s="178" t="s">
        <v>199</v>
      </c>
      <c r="B36" s="175">
        <v>30</v>
      </c>
      <c r="C36" s="175">
        <v>1</v>
      </c>
      <c r="D36" s="175">
        <v>0</v>
      </c>
      <c r="E36" s="175">
        <v>50</v>
      </c>
      <c r="F36" s="175">
        <v>1411</v>
      </c>
      <c r="G36" s="175">
        <v>60289</v>
      </c>
      <c r="H36" s="175">
        <v>75649</v>
      </c>
      <c r="I36" s="175">
        <v>8687</v>
      </c>
      <c r="J36" s="175">
        <v>144625</v>
      </c>
    </row>
    <row r="37" spans="1:10" ht="12.75">
      <c r="A37" s="177" t="s">
        <v>200</v>
      </c>
      <c r="B37" s="175">
        <v>8</v>
      </c>
      <c r="C37" s="175">
        <v>0</v>
      </c>
      <c r="D37" s="175">
        <v>0</v>
      </c>
      <c r="E37" s="175">
        <v>10</v>
      </c>
      <c r="F37" s="175">
        <v>66</v>
      </c>
      <c r="G37" s="175">
        <v>10947</v>
      </c>
      <c r="H37" s="175">
        <v>61174</v>
      </c>
      <c r="I37" s="175">
        <v>37976</v>
      </c>
      <c r="J37" s="175">
        <v>99148</v>
      </c>
    </row>
    <row r="38" spans="1:10" ht="12.75">
      <c r="A38" s="179" t="s">
        <v>201</v>
      </c>
      <c r="B38" s="180">
        <v>102</v>
      </c>
      <c r="C38" s="180">
        <v>4</v>
      </c>
      <c r="D38" s="180">
        <v>34</v>
      </c>
      <c r="E38" s="180">
        <v>2368</v>
      </c>
      <c r="F38" s="180">
        <v>29432</v>
      </c>
      <c r="G38" s="180">
        <v>230311</v>
      </c>
      <c r="H38" s="180">
        <v>179808</v>
      </c>
      <c r="I38" s="180">
        <v>48186</v>
      </c>
      <c r="J38" s="180">
        <v>447356</v>
      </c>
    </row>
    <row r="39" spans="1:10" ht="12.75">
      <c r="A39" s="178"/>
      <c r="B39" s="182"/>
      <c r="C39" s="182"/>
      <c r="D39" s="182"/>
      <c r="E39" s="182"/>
      <c r="F39" s="184"/>
      <c r="G39" s="185"/>
      <c r="J39" s="186" t="s">
        <v>18</v>
      </c>
    </row>
    <row r="40" ht="12.75">
      <c r="A40" s="249" t="s">
        <v>102</v>
      </c>
    </row>
    <row r="42" spans="1:9" ht="12.75">
      <c r="A42" s="484" t="s">
        <v>192</v>
      </c>
      <c r="B42" s="484"/>
      <c r="C42" s="484"/>
      <c r="D42" s="484"/>
      <c r="E42" s="484"/>
      <c r="F42" s="484"/>
      <c r="G42" s="484"/>
      <c r="H42" s="167"/>
      <c r="I42" s="168"/>
    </row>
    <row r="43" spans="1:10" ht="12.75">
      <c r="A43" s="482" t="s">
        <v>193</v>
      </c>
      <c r="B43" s="483" t="s">
        <v>194</v>
      </c>
      <c r="C43" s="483"/>
      <c r="D43" s="483"/>
      <c r="E43" s="483"/>
      <c r="F43" s="483"/>
      <c r="G43" s="483"/>
      <c r="H43" s="483"/>
      <c r="I43" s="483"/>
      <c r="J43" s="483"/>
    </row>
    <row r="44" spans="1:10" ht="22.5">
      <c r="A44" s="482"/>
      <c r="B44" s="187" t="s">
        <v>195</v>
      </c>
      <c r="C44" s="187" t="s">
        <v>108</v>
      </c>
      <c r="D44" s="187">
        <v>1</v>
      </c>
      <c r="E44" s="187">
        <v>2</v>
      </c>
      <c r="F44" s="187">
        <v>3</v>
      </c>
      <c r="G44" s="187">
        <v>4</v>
      </c>
      <c r="H44" s="187">
        <v>5</v>
      </c>
      <c r="I44" s="187">
        <v>6</v>
      </c>
      <c r="J44" s="188" t="s">
        <v>196</v>
      </c>
    </row>
    <row r="45" spans="1:10" ht="12.75">
      <c r="A45" s="174" t="s">
        <v>108</v>
      </c>
      <c r="B45" s="175">
        <v>3</v>
      </c>
      <c r="C45" s="175">
        <v>19</v>
      </c>
      <c r="D45" s="175">
        <v>13</v>
      </c>
      <c r="E45" s="175">
        <v>33</v>
      </c>
      <c r="F45" s="175">
        <v>11</v>
      </c>
      <c r="G45" s="175">
        <v>17</v>
      </c>
      <c r="H45" s="175">
        <v>3</v>
      </c>
      <c r="I45" s="175">
        <v>0</v>
      </c>
      <c r="J45" s="175">
        <v>65</v>
      </c>
    </row>
    <row r="46" spans="1:10" ht="12.75">
      <c r="A46" s="177">
        <v>1</v>
      </c>
      <c r="B46" s="175">
        <v>0</v>
      </c>
      <c r="C46" s="175">
        <v>0</v>
      </c>
      <c r="D46" s="175">
        <v>1</v>
      </c>
      <c r="E46" s="175">
        <v>15</v>
      </c>
      <c r="F46" s="175">
        <v>22</v>
      </c>
      <c r="G46" s="175">
        <v>52</v>
      </c>
      <c r="H46" s="175">
        <v>9</v>
      </c>
      <c r="I46" s="175">
        <v>0</v>
      </c>
      <c r="J46" s="175">
        <v>84</v>
      </c>
    </row>
    <row r="47" spans="1:10" ht="12.75">
      <c r="A47" s="178" t="s">
        <v>197</v>
      </c>
      <c r="B47" s="175">
        <v>0</v>
      </c>
      <c r="C47" s="175">
        <v>0</v>
      </c>
      <c r="D47" s="175">
        <v>0</v>
      </c>
      <c r="E47" s="175">
        <v>3</v>
      </c>
      <c r="F47" s="175">
        <v>13</v>
      </c>
      <c r="G47" s="175">
        <v>67</v>
      </c>
      <c r="H47" s="175">
        <v>18</v>
      </c>
      <c r="I47" s="175">
        <v>0</v>
      </c>
      <c r="J47" s="175">
        <v>84</v>
      </c>
    </row>
    <row r="48" spans="1:10" ht="12.75">
      <c r="A48" s="178" t="s">
        <v>198</v>
      </c>
      <c r="B48" s="175">
        <v>0</v>
      </c>
      <c r="C48" s="175">
        <v>0</v>
      </c>
      <c r="D48" s="175">
        <v>0</v>
      </c>
      <c r="E48" s="175">
        <v>0</v>
      </c>
      <c r="F48" s="175">
        <v>4</v>
      </c>
      <c r="G48" s="175">
        <v>62</v>
      </c>
      <c r="H48" s="175">
        <v>33</v>
      </c>
      <c r="I48" s="175">
        <v>0</v>
      </c>
      <c r="J48" s="175">
        <v>95</v>
      </c>
    </row>
    <row r="49" spans="1:10" ht="12.75">
      <c r="A49" s="178" t="s">
        <v>199</v>
      </c>
      <c r="B49" s="175">
        <v>0</v>
      </c>
      <c r="C49" s="175">
        <v>0</v>
      </c>
      <c r="D49" s="175">
        <v>0</v>
      </c>
      <c r="E49" s="175">
        <v>0</v>
      </c>
      <c r="F49" s="175">
        <v>1</v>
      </c>
      <c r="G49" s="175">
        <v>38</v>
      </c>
      <c r="H49" s="175">
        <v>61</v>
      </c>
      <c r="I49" s="175">
        <v>0</v>
      </c>
      <c r="J49" s="175">
        <v>99</v>
      </c>
    </row>
    <row r="50" spans="1:10" ht="12.75">
      <c r="A50" s="177" t="s">
        <v>200</v>
      </c>
      <c r="B50" s="175">
        <v>0</v>
      </c>
      <c r="C50" s="175">
        <v>0</v>
      </c>
      <c r="D50" s="175">
        <v>0</v>
      </c>
      <c r="E50" s="175">
        <v>0</v>
      </c>
      <c r="F50" s="175">
        <v>0</v>
      </c>
      <c r="G50" s="175">
        <v>11</v>
      </c>
      <c r="H50" s="175">
        <v>88</v>
      </c>
      <c r="I50" s="175">
        <v>1</v>
      </c>
      <c r="J50" s="175">
        <v>89</v>
      </c>
    </row>
    <row r="51" spans="1:10" ht="12.75">
      <c r="A51" s="179" t="s">
        <v>201</v>
      </c>
      <c r="B51" s="180">
        <v>0</v>
      </c>
      <c r="C51" s="180">
        <v>0</v>
      </c>
      <c r="D51" s="180">
        <v>0</v>
      </c>
      <c r="E51" s="180">
        <v>1</v>
      </c>
      <c r="F51" s="180">
        <v>3</v>
      </c>
      <c r="G51" s="180">
        <v>40</v>
      </c>
      <c r="H51" s="180">
        <v>56</v>
      </c>
      <c r="I51" s="180">
        <v>0</v>
      </c>
      <c r="J51" s="180">
        <v>93</v>
      </c>
    </row>
    <row r="52" spans="1:9" ht="12.75">
      <c r="A52" s="167"/>
      <c r="B52" s="181"/>
      <c r="C52" s="181"/>
      <c r="D52" s="181"/>
      <c r="E52" s="181"/>
      <c r="F52" s="181"/>
      <c r="G52" s="181"/>
      <c r="H52" s="181"/>
      <c r="I52" s="168"/>
    </row>
    <row r="53" spans="1:9" ht="12.75">
      <c r="A53" s="484" t="s">
        <v>202</v>
      </c>
      <c r="B53" s="484"/>
      <c r="C53" s="484"/>
      <c r="D53" s="484"/>
      <c r="E53" s="484"/>
      <c r="F53" s="484"/>
      <c r="G53" s="484"/>
      <c r="H53" s="167"/>
      <c r="I53" s="168"/>
    </row>
    <row r="54" spans="1:10" ht="12.75">
      <c r="A54" s="482" t="s">
        <v>193</v>
      </c>
      <c r="B54" s="483" t="s">
        <v>194</v>
      </c>
      <c r="C54" s="483"/>
      <c r="D54" s="483"/>
      <c r="E54" s="483"/>
      <c r="F54" s="483"/>
      <c r="G54" s="483"/>
      <c r="H54" s="483"/>
      <c r="I54" s="483"/>
      <c r="J54" s="483"/>
    </row>
    <row r="55" spans="1:10" ht="22.5">
      <c r="A55" s="482"/>
      <c r="B55" s="187" t="s">
        <v>195</v>
      </c>
      <c r="C55" s="187" t="s">
        <v>108</v>
      </c>
      <c r="D55" s="187">
        <v>1</v>
      </c>
      <c r="E55" s="187">
        <v>2</v>
      </c>
      <c r="F55" s="187">
        <v>3</v>
      </c>
      <c r="G55" s="187">
        <v>4</v>
      </c>
      <c r="H55" s="187">
        <v>5</v>
      </c>
      <c r="I55" s="187">
        <v>6</v>
      </c>
      <c r="J55" s="188" t="s">
        <v>196</v>
      </c>
    </row>
    <row r="56" spans="1:10" ht="12.75">
      <c r="A56" s="174" t="s">
        <v>108</v>
      </c>
      <c r="B56" s="175">
        <v>1</v>
      </c>
      <c r="C56" s="175">
        <v>16</v>
      </c>
      <c r="D56" s="175">
        <v>12</v>
      </c>
      <c r="E56" s="175">
        <v>28</v>
      </c>
      <c r="F56" s="175">
        <v>30</v>
      </c>
      <c r="G56" s="175">
        <v>13</v>
      </c>
      <c r="H56" s="175">
        <v>1</v>
      </c>
      <c r="I56" s="175">
        <v>0</v>
      </c>
      <c r="J56" s="175">
        <v>71</v>
      </c>
    </row>
    <row r="57" spans="1:10" ht="12.75">
      <c r="A57" s="177">
        <v>1</v>
      </c>
      <c r="B57" s="175">
        <v>0</v>
      </c>
      <c r="C57" s="175">
        <v>0</v>
      </c>
      <c r="D57" s="175">
        <v>0</v>
      </c>
      <c r="E57" s="175">
        <v>5</v>
      </c>
      <c r="F57" s="175">
        <v>37</v>
      </c>
      <c r="G57" s="175">
        <v>55</v>
      </c>
      <c r="H57" s="175">
        <v>2</v>
      </c>
      <c r="I57" s="175">
        <v>0</v>
      </c>
      <c r="J57" s="175">
        <v>94</v>
      </c>
    </row>
    <row r="58" spans="1:10" ht="12.75">
      <c r="A58" s="178" t="s">
        <v>197</v>
      </c>
      <c r="B58" s="175">
        <v>0</v>
      </c>
      <c r="C58" s="175">
        <v>0</v>
      </c>
      <c r="D58" s="175">
        <v>0</v>
      </c>
      <c r="E58" s="175">
        <v>0</v>
      </c>
      <c r="F58" s="175">
        <v>10</v>
      </c>
      <c r="G58" s="175">
        <v>80</v>
      </c>
      <c r="H58" s="175">
        <v>10</v>
      </c>
      <c r="I58" s="175">
        <v>0</v>
      </c>
      <c r="J58" s="175">
        <v>90</v>
      </c>
    </row>
    <row r="59" spans="1:10" ht="12.75">
      <c r="A59" s="178" t="s">
        <v>198</v>
      </c>
      <c r="B59" s="175">
        <v>0</v>
      </c>
      <c r="C59" s="175">
        <v>0</v>
      </c>
      <c r="D59" s="175">
        <v>0</v>
      </c>
      <c r="E59" s="175">
        <v>0</v>
      </c>
      <c r="F59" s="175">
        <v>2</v>
      </c>
      <c r="G59" s="175">
        <v>66</v>
      </c>
      <c r="H59" s="175">
        <v>32</v>
      </c>
      <c r="I59" s="175">
        <v>0</v>
      </c>
      <c r="J59" s="175">
        <v>98</v>
      </c>
    </row>
    <row r="60" spans="1:10" ht="12.75">
      <c r="A60" s="178" t="s">
        <v>199</v>
      </c>
      <c r="B60" s="175">
        <v>0</v>
      </c>
      <c r="C60" s="175">
        <v>0</v>
      </c>
      <c r="D60" s="175">
        <v>0</v>
      </c>
      <c r="E60" s="175">
        <v>0</v>
      </c>
      <c r="F60" s="175">
        <v>0</v>
      </c>
      <c r="G60" s="175">
        <v>32</v>
      </c>
      <c r="H60" s="175">
        <v>65</v>
      </c>
      <c r="I60" s="175">
        <v>2</v>
      </c>
      <c r="J60" s="175">
        <v>100</v>
      </c>
    </row>
    <row r="61" spans="1:10" ht="12.75">
      <c r="A61" s="177" t="s">
        <v>200</v>
      </c>
      <c r="B61" s="175">
        <v>0</v>
      </c>
      <c r="C61" s="175">
        <v>0</v>
      </c>
      <c r="D61" s="175">
        <v>0</v>
      </c>
      <c r="E61" s="175">
        <v>0</v>
      </c>
      <c r="F61" s="175">
        <v>0</v>
      </c>
      <c r="G61" s="175">
        <v>7</v>
      </c>
      <c r="H61" s="175">
        <v>80</v>
      </c>
      <c r="I61" s="175">
        <v>13</v>
      </c>
      <c r="J61" s="175">
        <v>93</v>
      </c>
    </row>
    <row r="62" spans="1:10" ht="12.75">
      <c r="A62" s="179" t="s">
        <v>201</v>
      </c>
      <c r="B62" s="180">
        <v>0</v>
      </c>
      <c r="C62" s="180">
        <v>0</v>
      </c>
      <c r="D62" s="180">
        <v>0</v>
      </c>
      <c r="E62" s="180">
        <v>0</v>
      </c>
      <c r="F62" s="180">
        <v>3</v>
      </c>
      <c r="G62" s="180">
        <v>52</v>
      </c>
      <c r="H62" s="180">
        <v>42</v>
      </c>
      <c r="I62" s="180">
        <v>3</v>
      </c>
      <c r="J62" s="180">
        <v>96</v>
      </c>
    </row>
    <row r="63" spans="1:9" ht="12.75">
      <c r="A63" s="178"/>
      <c r="B63" s="182"/>
      <c r="C63" s="182"/>
      <c r="D63" s="182"/>
      <c r="E63" s="182"/>
      <c r="F63" s="182"/>
      <c r="G63" s="182"/>
      <c r="H63" s="182"/>
      <c r="I63" s="183"/>
    </row>
    <row r="64" spans="1:9" ht="12.75">
      <c r="A64" s="484" t="s">
        <v>203</v>
      </c>
      <c r="B64" s="484"/>
      <c r="C64" s="484"/>
      <c r="D64" s="484"/>
      <c r="E64" s="484"/>
      <c r="F64" s="484"/>
      <c r="G64" s="484"/>
      <c r="H64" s="167"/>
      <c r="I64" s="168"/>
    </row>
    <row r="65" spans="1:10" ht="12.75">
      <c r="A65" s="482" t="s">
        <v>193</v>
      </c>
      <c r="B65" s="483" t="s">
        <v>194</v>
      </c>
      <c r="C65" s="483"/>
      <c r="D65" s="483"/>
      <c r="E65" s="483"/>
      <c r="F65" s="483"/>
      <c r="G65" s="483"/>
      <c r="H65" s="483"/>
      <c r="I65" s="483"/>
      <c r="J65" s="483"/>
    </row>
    <row r="66" spans="1:10" ht="22.5">
      <c r="A66" s="482"/>
      <c r="B66" s="187" t="s">
        <v>195</v>
      </c>
      <c r="C66" s="187" t="s">
        <v>108</v>
      </c>
      <c r="D66" s="187">
        <v>1</v>
      </c>
      <c r="E66" s="187">
        <v>2</v>
      </c>
      <c r="F66" s="187">
        <v>3</v>
      </c>
      <c r="G66" s="187">
        <v>4</v>
      </c>
      <c r="H66" s="187">
        <v>5</v>
      </c>
      <c r="I66" s="187">
        <v>6</v>
      </c>
      <c r="J66" s="188" t="s">
        <v>196</v>
      </c>
    </row>
    <row r="67" spans="1:10" ht="12.75">
      <c r="A67" s="174" t="s">
        <v>108</v>
      </c>
      <c r="B67" s="175">
        <v>3</v>
      </c>
      <c r="C67" s="175">
        <v>26</v>
      </c>
      <c r="D67" s="175">
        <v>16</v>
      </c>
      <c r="E67" s="175">
        <v>33</v>
      </c>
      <c r="F67" s="175">
        <v>14</v>
      </c>
      <c r="G67" s="175">
        <v>8</v>
      </c>
      <c r="H67" s="175">
        <v>1</v>
      </c>
      <c r="I67" s="175">
        <v>0</v>
      </c>
      <c r="J67" s="175">
        <v>55</v>
      </c>
    </row>
    <row r="68" spans="1:10" ht="12.75">
      <c r="A68" s="177">
        <v>1</v>
      </c>
      <c r="B68" s="175">
        <v>0</v>
      </c>
      <c r="C68" s="175">
        <v>0</v>
      </c>
      <c r="D68" s="175">
        <v>1</v>
      </c>
      <c r="E68" s="175">
        <v>17</v>
      </c>
      <c r="F68" s="175">
        <v>38</v>
      </c>
      <c r="G68" s="175">
        <v>41</v>
      </c>
      <c r="H68" s="175">
        <v>3</v>
      </c>
      <c r="I68" s="175">
        <v>0</v>
      </c>
      <c r="J68" s="175">
        <v>81</v>
      </c>
    </row>
    <row r="69" spans="1:10" ht="12.75">
      <c r="A69" s="178" t="s">
        <v>197</v>
      </c>
      <c r="B69" s="175">
        <v>0</v>
      </c>
      <c r="C69" s="175">
        <v>0</v>
      </c>
      <c r="D69" s="175">
        <v>0</v>
      </c>
      <c r="E69" s="175">
        <v>2</v>
      </c>
      <c r="F69" s="175">
        <v>22</v>
      </c>
      <c r="G69" s="175">
        <v>68</v>
      </c>
      <c r="H69" s="175">
        <v>8</v>
      </c>
      <c r="I69" s="175">
        <v>0</v>
      </c>
      <c r="J69" s="175">
        <v>76</v>
      </c>
    </row>
    <row r="70" spans="1:10" ht="12.75">
      <c r="A70" s="178" t="s">
        <v>198</v>
      </c>
      <c r="B70" s="175">
        <v>0</v>
      </c>
      <c r="C70" s="175">
        <v>0</v>
      </c>
      <c r="D70" s="175">
        <v>0</v>
      </c>
      <c r="E70" s="175">
        <v>0</v>
      </c>
      <c r="F70" s="175">
        <v>6</v>
      </c>
      <c r="G70" s="175">
        <v>68</v>
      </c>
      <c r="H70" s="175">
        <v>24</v>
      </c>
      <c r="I70" s="175">
        <v>1</v>
      </c>
      <c r="J70" s="175">
        <v>93</v>
      </c>
    </row>
    <row r="71" spans="1:10" ht="12.75">
      <c r="A71" s="178" t="s">
        <v>199</v>
      </c>
      <c r="B71" s="175">
        <v>0</v>
      </c>
      <c r="C71" s="175">
        <v>0</v>
      </c>
      <c r="D71" s="175">
        <v>0</v>
      </c>
      <c r="E71" s="175">
        <v>0</v>
      </c>
      <c r="F71" s="175">
        <v>1</v>
      </c>
      <c r="G71" s="175">
        <v>41</v>
      </c>
      <c r="H71" s="175">
        <v>52</v>
      </c>
      <c r="I71" s="175">
        <v>6</v>
      </c>
      <c r="J71" s="175">
        <v>99</v>
      </c>
    </row>
    <row r="72" spans="1:10" ht="12.75">
      <c r="A72" s="177" t="s">
        <v>200</v>
      </c>
      <c r="B72" s="175">
        <v>0</v>
      </c>
      <c r="C72" s="175">
        <v>0</v>
      </c>
      <c r="D72" s="175">
        <v>0</v>
      </c>
      <c r="E72" s="175">
        <v>0</v>
      </c>
      <c r="F72" s="175">
        <v>0</v>
      </c>
      <c r="G72" s="175">
        <v>10</v>
      </c>
      <c r="H72" s="175">
        <v>56</v>
      </c>
      <c r="I72" s="175">
        <v>34</v>
      </c>
      <c r="J72" s="175">
        <v>90</v>
      </c>
    </row>
    <row r="73" spans="1:10" ht="12.75">
      <c r="A73" s="179" t="s">
        <v>201</v>
      </c>
      <c r="B73" s="180">
        <v>0</v>
      </c>
      <c r="C73" s="180">
        <v>0</v>
      </c>
      <c r="D73" s="180">
        <v>0</v>
      </c>
      <c r="E73" s="180">
        <v>0</v>
      </c>
      <c r="F73" s="180">
        <v>6</v>
      </c>
      <c r="G73" s="180">
        <v>47</v>
      </c>
      <c r="H73" s="180">
        <v>37</v>
      </c>
      <c r="I73" s="180">
        <v>10</v>
      </c>
      <c r="J73" s="180">
        <v>91</v>
      </c>
    </row>
    <row r="74" spans="1:10" ht="12.75">
      <c r="A74" s="178"/>
      <c r="B74" s="182"/>
      <c r="C74" s="182"/>
      <c r="D74" s="182"/>
      <c r="E74" s="182"/>
      <c r="F74" s="184"/>
      <c r="G74" s="185"/>
      <c r="J74" s="186" t="s">
        <v>18</v>
      </c>
    </row>
  </sheetData>
  <sheetProtection/>
  <mergeCells count="19">
    <mergeCell ref="A64:G64"/>
    <mergeCell ref="A65:A66"/>
    <mergeCell ref="B65:J65"/>
    <mergeCell ref="A42:G42"/>
    <mergeCell ref="A43:A44"/>
    <mergeCell ref="B43:J43"/>
    <mergeCell ref="A53:G53"/>
    <mergeCell ref="A54:A55"/>
    <mergeCell ref="B54:J54"/>
    <mergeCell ref="A19:A20"/>
    <mergeCell ref="B19:J19"/>
    <mergeCell ref="A29:G29"/>
    <mergeCell ref="A30:A31"/>
    <mergeCell ref="B30:J30"/>
    <mergeCell ref="A1:J1"/>
    <mergeCell ref="A7:G7"/>
    <mergeCell ref="A8:A9"/>
    <mergeCell ref="B8:J8"/>
    <mergeCell ref="A18:G18"/>
  </mergeCells>
  <conditionalFormatting sqref="B10:J16">
    <cfRule type="expression" priority="5" dxfId="226" stopIfTrue="1">
      <formula>Table_7_data!#REF!="Numbers"</formula>
    </cfRule>
  </conditionalFormatting>
  <conditionalFormatting sqref="B21:J27">
    <cfRule type="expression" priority="6" dxfId="226" stopIfTrue="1">
      <formula>Table_7_data!#REF!="Numbers"</formula>
    </cfRule>
  </conditionalFormatting>
  <conditionalFormatting sqref="B32:J38">
    <cfRule type="expression" priority="7" dxfId="226" stopIfTrue="1">
      <formula>Table_7_data!#REF!="Numbers"</formula>
    </cfRule>
  </conditionalFormatting>
  <conditionalFormatting sqref="B45:J51">
    <cfRule type="expression" priority="8" dxfId="226" stopIfTrue="1">
      <formula>Table_7_data!#REF!="Numbers"</formula>
    </cfRule>
  </conditionalFormatting>
  <conditionalFormatting sqref="B56:J62">
    <cfRule type="expression" priority="9" dxfId="226" stopIfTrue="1">
      <formula>Table_7_data!#REF!="Numbers"</formula>
    </cfRule>
  </conditionalFormatting>
  <conditionalFormatting sqref="B67:J73">
    <cfRule type="expression" priority="10" dxfId="226" stopIfTrue="1">
      <formula>Table_7_data!#REF!="Numbers"</formula>
    </cfRule>
  </conditionalFormatting>
  <printOptions/>
  <pageMargins left="0.7000000000000001" right="0.7000000000000001" top="0.75" bottom="0.75" header="0.30000000000000004" footer="0.30000000000000004"/>
  <pageSetup orientation="portrait" paperSize="9"/>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L51"/>
  <sheetViews>
    <sheetView zoomScalePageLayoutView="0" workbookViewId="0" topLeftCell="A1">
      <pane ySplit="6" topLeftCell="A7" activePane="bottomLeft" state="frozen"/>
      <selection pane="topLeft" activeCell="A1" sqref="A1"/>
      <selection pane="bottomLeft" activeCell="A1" sqref="A1:L1"/>
    </sheetView>
  </sheetViews>
  <sheetFormatPr defaultColWidth="9.140625" defaultRowHeight="12.75"/>
  <cols>
    <col min="1" max="1" width="35.7109375" style="320" customWidth="1"/>
    <col min="2" max="4" width="10.7109375" style="320" customWidth="1"/>
    <col min="5" max="5" width="0.9921875" style="320" customWidth="1"/>
    <col min="6" max="8" width="10.7109375" style="320" customWidth="1"/>
    <col min="9" max="9" width="0.9921875" style="320" customWidth="1"/>
    <col min="10" max="12" width="10.7109375" style="320" customWidth="1"/>
    <col min="13" max="16384" width="9.140625" style="320" customWidth="1"/>
  </cols>
  <sheetData>
    <row r="1" spans="1:12" ht="14.25" customHeight="1">
      <c r="A1" s="487" t="s">
        <v>206</v>
      </c>
      <c r="B1" s="487"/>
      <c r="C1" s="487"/>
      <c r="D1" s="487"/>
      <c r="E1" s="487"/>
      <c r="F1" s="487"/>
      <c r="G1" s="487"/>
      <c r="H1" s="487"/>
      <c r="I1" s="487"/>
      <c r="J1" s="487"/>
      <c r="K1" s="487"/>
      <c r="L1" s="487"/>
    </row>
    <row r="2" spans="1:12" ht="14.25" customHeight="1">
      <c r="A2" s="438" t="s">
        <v>267</v>
      </c>
      <c r="B2" s="438"/>
      <c r="C2" s="438"/>
      <c r="D2" s="438"/>
      <c r="E2" s="438"/>
      <c r="F2" s="438"/>
      <c r="G2" s="438"/>
      <c r="H2" s="438"/>
      <c r="I2" s="438"/>
      <c r="J2" s="438"/>
      <c r="K2" s="438"/>
      <c r="L2" s="438"/>
    </row>
    <row r="3" spans="1:12" ht="14.25" customHeight="1">
      <c r="A3" s="311" t="s">
        <v>20</v>
      </c>
      <c r="B3" s="311"/>
      <c r="C3" s="311"/>
      <c r="D3" s="311"/>
      <c r="E3" s="311"/>
      <c r="F3" s="311"/>
      <c r="G3" s="311"/>
      <c r="H3" s="311"/>
      <c r="I3" s="311"/>
      <c r="J3" s="311"/>
      <c r="K3" s="311"/>
      <c r="L3" s="311"/>
    </row>
    <row r="4" spans="1:12" ht="12.75">
      <c r="A4" s="367"/>
      <c r="B4" s="367"/>
      <c r="C4" s="367"/>
      <c r="D4" s="367"/>
      <c r="E4" s="367"/>
      <c r="F4" s="367"/>
      <c r="G4" s="367"/>
      <c r="H4" s="367"/>
      <c r="I4" s="367"/>
      <c r="J4" s="367"/>
      <c r="K4" s="367"/>
      <c r="L4" s="367"/>
    </row>
    <row r="5" spans="1:12" ht="12.75" customHeight="1">
      <c r="A5" s="368"/>
      <c r="B5" s="488" t="s">
        <v>15</v>
      </c>
      <c r="C5" s="488"/>
      <c r="D5" s="488"/>
      <c r="E5" s="369"/>
      <c r="F5" s="488" t="s">
        <v>16</v>
      </c>
      <c r="G5" s="488"/>
      <c r="H5" s="488"/>
      <c r="I5" s="369"/>
      <c r="J5" s="488" t="s">
        <v>17</v>
      </c>
      <c r="K5" s="488"/>
      <c r="L5" s="488"/>
    </row>
    <row r="6" spans="1:12" ht="12.75" customHeight="1">
      <c r="A6" s="370" t="s">
        <v>207</v>
      </c>
      <c r="B6" s="371" t="s">
        <v>208</v>
      </c>
      <c r="C6" s="371" t="s">
        <v>209</v>
      </c>
      <c r="D6" s="371" t="s">
        <v>210</v>
      </c>
      <c r="E6" s="372"/>
      <c r="F6" s="371" t="s">
        <v>208</v>
      </c>
      <c r="G6" s="371" t="s">
        <v>209</v>
      </c>
      <c r="H6" s="371" t="s">
        <v>210</v>
      </c>
      <c r="I6" s="372"/>
      <c r="J6" s="371" t="s">
        <v>208</v>
      </c>
      <c r="K6" s="371" t="s">
        <v>209</v>
      </c>
      <c r="L6" s="371" t="s">
        <v>210</v>
      </c>
    </row>
    <row r="7" spans="1:12" ht="12.75" customHeight="1">
      <c r="A7" s="373"/>
      <c r="B7" s="373"/>
      <c r="C7" s="373"/>
      <c r="D7" s="373"/>
      <c r="E7" s="373"/>
      <c r="F7" s="373"/>
      <c r="G7" s="373"/>
      <c r="H7" s="373"/>
      <c r="I7" s="373"/>
      <c r="J7" s="373"/>
      <c r="K7" s="373"/>
      <c r="L7" s="373"/>
    </row>
    <row r="8" spans="1:12" ht="12.75" customHeight="1">
      <c r="A8" s="374" t="s">
        <v>211</v>
      </c>
      <c r="B8" s="375"/>
      <c r="C8" s="375"/>
      <c r="D8" s="375"/>
      <c r="E8" s="375"/>
      <c r="F8" s="375"/>
      <c r="G8" s="375"/>
      <c r="H8" s="375"/>
      <c r="I8" s="375"/>
      <c r="J8" s="375"/>
      <c r="K8" s="375"/>
      <c r="L8" s="375"/>
    </row>
    <row r="9" spans="1:12" ht="12.75" customHeight="1">
      <c r="A9" s="375" t="s">
        <v>212</v>
      </c>
      <c r="B9" s="376">
        <v>33</v>
      </c>
      <c r="C9" s="376">
        <v>88</v>
      </c>
      <c r="D9" s="376">
        <v>99</v>
      </c>
      <c r="E9" s="376"/>
      <c r="F9" s="376">
        <v>32</v>
      </c>
      <c r="G9" s="376">
        <v>87</v>
      </c>
      <c r="H9" s="376">
        <v>100</v>
      </c>
      <c r="I9" s="376"/>
      <c r="J9" s="376">
        <v>34</v>
      </c>
      <c r="K9" s="376">
        <v>88</v>
      </c>
      <c r="L9" s="376">
        <v>99</v>
      </c>
    </row>
    <row r="10" spans="1:12" ht="12.75" customHeight="1">
      <c r="A10" s="375" t="s">
        <v>213</v>
      </c>
      <c r="B10" s="376">
        <v>58</v>
      </c>
      <c r="C10" s="376">
        <v>95</v>
      </c>
      <c r="D10" s="376">
        <v>100</v>
      </c>
      <c r="E10" s="376"/>
      <c r="F10" s="376">
        <v>57</v>
      </c>
      <c r="G10" s="376">
        <v>95</v>
      </c>
      <c r="H10" s="376">
        <v>100</v>
      </c>
      <c r="I10" s="376"/>
      <c r="J10" s="376">
        <v>59</v>
      </c>
      <c r="K10" s="376">
        <v>96</v>
      </c>
      <c r="L10" s="376">
        <v>100</v>
      </c>
    </row>
    <row r="11" spans="1:12" ht="12.75" customHeight="1">
      <c r="A11" s="375" t="s">
        <v>214</v>
      </c>
      <c r="B11" s="376">
        <v>34</v>
      </c>
      <c r="C11" s="376">
        <v>87</v>
      </c>
      <c r="D11" s="376">
        <v>100</v>
      </c>
      <c r="E11" s="376"/>
      <c r="F11" s="376">
        <v>32</v>
      </c>
      <c r="G11" s="376">
        <v>85</v>
      </c>
      <c r="H11" s="376">
        <v>100</v>
      </c>
      <c r="I11" s="376"/>
      <c r="J11" s="376">
        <v>37</v>
      </c>
      <c r="K11" s="376">
        <v>89</v>
      </c>
      <c r="L11" s="376">
        <v>100</v>
      </c>
    </row>
    <row r="12" spans="1:12" ht="12.75" customHeight="1">
      <c r="A12" s="375" t="s">
        <v>215</v>
      </c>
      <c r="B12" s="376">
        <v>53</v>
      </c>
      <c r="C12" s="376">
        <v>93</v>
      </c>
      <c r="D12" s="376">
        <v>100</v>
      </c>
      <c r="E12" s="376"/>
      <c r="F12" s="376">
        <v>56</v>
      </c>
      <c r="G12" s="376">
        <v>94</v>
      </c>
      <c r="H12" s="376">
        <v>100</v>
      </c>
      <c r="I12" s="376"/>
      <c r="J12" s="376">
        <v>48</v>
      </c>
      <c r="K12" s="376">
        <v>91</v>
      </c>
      <c r="L12" s="376">
        <v>100</v>
      </c>
    </row>
    <row r="13" spans="1:12" ht="12.75" customHeight="1">
      <c r="A13" s="375" t="s">
        <v>216</v>
      </c>
      <c r="B13" s="376">
        <v>47</v>
      </c>
      <c r="C13" s="376">
        <v>94</v>
      </c>
      <c r="D13" s="376">
        <v>100</v>
      </c>
      <c r="E13" s="376"/>
      <c r="F13" s="376">
        <v>43</v>
      </c>
      <c r="G13" s="376">
        <v>93</v>
      </c>
      <c r="H13" s="376">
        <v>100</v>
      </c>
      <c r="I13" s="376"/>
      <c r="J13" s="376">
        <v>53</v>
      </c>
      <c r="K13" s="376">
        <v>97</v>
      </c>
      <c r="L13" s="376">
        <v>100</v>
      </c>
    </row>
    <row r="14" spans="1:12" ht="12.75" customHeight="1">
      <c r="A14" s="360"/>
      <c r="B14" s="376"/>
      <c r="C14" s="376"/>
      <c r="D14" s="376"/>
      <c r="E14" s="376"/>
      <c r="F14" s="376"/>
      <c r="G14" s="376"/>
      <c r="H14" s="376"/>
      <c r="I14" s="376"/>
      <c r="J14" s="376"/>
      <c r="K14" s="376"/>
      <c r="L14" s="376"/>
    </row>
    <row r="15" spans="1:12" ht="12.75" customHeight="1">
      <c r="A15" s="374" t="s">
        <v>242</v>
      </c>
      <c r="B15" s="375"/>
      <c r="C15" s="375"/>
      <c r="D15" s="375"/>
      <c r="E15" s="375"/>
      <c r="F15" s="375"/>
      <c r="G15" s="375"/>
      <c r="H15" s="375"/>
      <c r="I15" s="375"/>
      <c r="J15" s="375"/>
      <c r="K15" s="375"/>
      <c r="L15" s="375"/>
    </row>
    <row r="16" spans="1:12" ht="12.75" customHeight="1">
      <c r="A16" s="375" t="s">
        <v>217</v>
      </c>
      <c r="B16" s="376">
        <v>20</v>
      </c>
      <c r="C16" s="376">
        <v>73</v>
      </c>
      <c r="D16" s="376">
        <v>98</v>
      </c>
      <c r="E16" s="376"/>
      <c r="F16" s="376">
        <v>21</v>
      </c>
      <c r="G16" s="376">
        <v>75</v>
      </c>
      <c r="H16" s="376">
        <v>99</v>
      </c>
      <c r="I16" s="376"/>
      <c r="J16" s="376">
        <v>19</v>
      </c>
      <c r="K16" s="376">
        <v>71</v>
      </c>
      <c r="L16" s="376">
        <v>98</v>
      </c>
    </row>
    <row r="17" spans="1:12" ht="12.75" customHeight="1">
      <c r="A17" s="375" t="s">
        <v>213</v>
      </c>
      <c r="B17" s="376">
        <v>39</v>
      </c>
      <c r="C17" s="376">
        <v>86</v>
      </c>
      <c r="D17" s="376">
        <v>99</v>
      </c>
      <c r="E17" s="376"/>
      <c r="F17" s="376">
        <v>39</v>
      </c>
      <c r="G17" s="376">
        <v>85</v>
      </c>
      <c r="H17" s="376">
        <v>99</v>
      </c>
      <c r="I17" s="376"/>
      <c r="J17" s="376">
        <v>39</v>
      </c>
      <c r="K17" s="376">
        <v>87</v>
      </c>
      <c r="L17" s="376">
        <v>100</v>
      </c>
    </row>
    <row r="18" spans="1:12" ht="12.75" customHeight="1">
      <c r="A18" s="375" t="s">
        <v>214</v>
      </c>
      <c r="B18" s="376">
        <v>24</v>
      </c>
      <c r="C18" s="376">
        <v>78</v>
      </c>
      <c r="D18" s="376">
        <v>99</v>
      </c>
      <c r="E18" s="376"/>
      <c r="F18" s="376">
        <v>22</v>
      </c>
      <c r="G18" s="376">
        <v>75</v>
      </c>
      <c r="H18" s="376">
        <v>99</v>
      </c>
      <c r="I18" s="376"/>
      <c r="J18" s="376">
        <v>26</v>
      </c>
      <c r="K18" s="376">
        <v>81</v>
      </c>
      <c r="L18" s="376">
        <v>99</v>
      </c>
    </row>
    <row r="19" spans="1:12" ht="12.75" customHeight="1">
      <c r="A19" s="375" t="s">
        <v>215</v>
      </c>
      <c r="B19" s="376">
        <v>36</v>
      </c>
      <c r="C19" s="376">
        <v>81</v>
      </c>
      <c r="D19" s="376">
        <v>99</v>
      </c>
      <c r="E19" s="376"/>
      <c r="F19" s="376">
        <v>39</v>
      </c>
      <c r="G19" s="376">
        <v>85</v>
      </c>
      <c r="H19" s="376">
        <v>99</v>
      </c>
      <c r="I19" s="376"/>
      <c r="J19" s="376">
        <v>29</v>
      </c>
      <c r="K19" s="376">
        <v>77</v>
      </c>
      <c r="L19" s="376">
        <v>98</v>
      </c>
    </row>
    <row r="20" spans="1:12" ht="12.75" customHeight="1">
      <c r="A20" s="360"/>
      <c r="B20" s="376"/>
      <c r="C20" s="376"/>
      <c r="D20" s="376"/>
      <c r="E20" s="376"/>
      <c r="F20" s="376"/>
      <c r="G20" s="376"/>
      <c r="H20" s="376"/>
      <c r="I20" s="376"/>
      <c r="J20" s="376"/>
      <c r="K20" s="376"/>
      <c r="L20" s="376"/>
    </row>
    <row r="21" spans="1:12" ht="12.75" customHeight="1">
      <c r="A21" s="374" t="s">
        <v>218</v>
      </c>
      <c r="B21" s="376"/>
      <c r="C21" s="376"/>
      <c r="D21" s="376"/>
      <c r="E21" s="376"/>
      <c r="F21" s="376"/>
      <c r="G21" s="376"/>
      <c r="H21" s="376"/>
      <c r="I21" s="376"/>
      <c r="J21" s="376"/>
      <c r="K21" s="376"/>
      <c r="L21" s="376"/>
    </row>
    <row r="22" spans="1:12" ht="12.75" customHeight="1">
      <c r="A22" s="375" t="s">
        <v>212</v>
      </c>
      <c r="B22" s="376">
        <v>0</v>
      </c>
      <c r="C22" s="376">
        <v>13</v>
      </c>
      <c r="D22" s="376">
        <v>67</v>
      </c>
      <c r="E22" s="376"/>
      <c r="F22" s="376">
        <v>0</v>
      </c>
      <c r="G22" s="376">
        <v>13</v>
      </c>
      <c r="H22" s="376">
        <v>68</v>
      </c>
      <c r="I22" s="376"/>
      <c r="J22" s="376">
        <v>0</v>
      </c>
      <c r="K22" s="376">
        <v>14</v>
      </c>
      <c r="L22" s="376">
        <v>67</v>
      </c>
    </row>
    <row r="23" spans="1:12" ht="12.75" customHeight="1">
      <c r="A23" s="375" t="s">
        <v>213</v>
      </c>
      <c r="B23" s="376">
        <v>9</v>
      </c>
      <c r="C23" s="376">
        <v>44</v>
      </c>
      <c r="D23" s="376">
        <v>89</v>
      </c>
      <c r="E23" s="376"/>
      <c r="F23" s="376">
        <v>9</v>
      </c>
      <c r="G23" s="376">
        <v>42</v>
      </c>
      <c r="H23" s="376">
        <v>88</v>
      </c>
      <c r="I23" s="376"/>
      <c r="J23" s="376">
        <v>8</v>
      </c>
      <c r="K23" s="376">
        <v>46</v>
      </c>
      <c r="L23" s="376">
        <v>91</v>
      </c>
    </row>
    <row r="24" spans="1:12" ht="12.75" customHeight="1">
      <c r="A24" s="375" t="s">
        <v>214</v>
      </c>
      <c r="B24" s="376">
        <v>9</v>
      </c>
      <c r="C24" s="376">
        <v>54</v>
      </c>
      <c r="D24" s="376">
        <v>94</v>
      </c>
      <c r="E24" s="376"/>
      <c r="F24" s="376">
        <v>9</v>
      </c>
      <c r="G24" s="376">
        <v>50</v>
      </c>
      <c r="H24" s="376">
        <v>93</v>
      </c>
      <c r="I24" s="376"/>
      <c r="J24" s="376">
        <v>10</v>
      </c>
      <c r="K24" s="376">
        <v>57</v>
      </c>
      <c r="L24" s="376">
        <v>95</v>
      </c>
    </row>
    <row r="25" spans="1:12" ht="12.75" customHeight="1">
      <c r="A25" s="375" t="s">
        <v>215</v>
      </c>
      <c r="B25" s="376">
        <v>6</v>
      </c>
      <c r="C25" s="376">
        <v>36</v>
      </c>
      <c r="D25" s="376">
        <v>82</v>
      </c>
      <c r="E25" s="376"/>
      <c r="F25" s="376">
        <v>8</v>
      </c>
      <c r="G25" s="376">
        <v>44</v>
      </c>
      <c r="H25" s="376">
        <v>90</v>
      </c>
      <c r="I25" s="376"/>
      <c r="J25" s="376">
        <v>3</v>
      </c>
      <c r="K25" s="376">
        <v>27</v>
      </c>
      <c r="L25" s="376">
        <v>75</v>
      </c>
    </row>
    <row r="26" spans="1:12" ht="12.75" customHeight="1">
      <c r="A26" s="375" t="s">
        <v>216</v>
      </c>
      <c r="B26" s="376">
        <v>1</v>
      </c>
      <c r="C26" s="376">
        <v>27</v>
      </c>
      <c r="D26" s="376">
        <v>83</v>
      </c>
      <c r="E26" s="376"/>
      <c r="F26" s="376">
        <v>1</v>
      </c>
      <c r="G26" s="376">
        <v>21</v>
      </c>
      <c r="H26" s="376">
        <v>77</v>
      </c>
      <c r="I26" s="376"/>
      <c r="J26" s="376">
        <v>2</v>
      </c>
      <c r="K26" s="376">
        <v>33</v>
      </c>
      <c r="L26" s="376">
        <v>88</v>
      </c>
    </row>
    <row r="27" spans="1:12" ht="12.75" customHeight="1">
      <c r="A27" s="373"/>
      <c r="B27" s="376"/>
      <c r="C27" s="376"/>
      <c r="D27" s="376"/>
      <c r="E27" s="376"/>
      <c r="F27" s="376"/>
      <c r="G27" s="376"/>
      <c r="H27" s="376"/>
      <c r="I27" s="376"/>
      <c r="J27" s="376"/>
      <c r="K27" s="376"/>
      <c r="L27" s="376"/>
    </row>
    <row r="28" spans="1:12" ht="12.75" customHeight="1">
      <c r="A28" s="374" t="s">
        <v>219</v>
      </c>
      <c r="B28" s="376"/>
      <c r="C28" s="376"/>
      <c r="D28" s="376"/>
      <c r="E28" s="376"/>
      <c r="F28" s="376"/>
      <c r="G28" s="376"/>
      <c r="H28" s="376"/>
      <c r="I28" s="376"/>
      <c r="J28" s="376"/>
      <c r="K28" s="376"/>
      <c r="L28" s="376"/>
    </row>
    <row r="29" spans="1:12" ht="12.75" customHeight="1">
      <c r="A29" s="375" t="s">
        <v>220</v>
      </c>
      <c r="B29" s="376">
        <v>79</v>
      </c>
      <c r="C29" s="376">
        <v>94</v>
      </c>
      <c r="D29" s="376">
        <v>92</v>
      </c>
      <c r="E29" s="376"/>
      <c r="F29" s="376">
        <v>79</v>
      </c>
      <c r="G29" s="376">
        <v>94</v>
      </c>
      <c r="H29" s="376">
        <v>91</v>
      </c>
      <c r="I29" s="376"/>
      <c r="J29" s="376">
        <v>80</v>
      </c>
      <c r="K29" s="376">
        <v>95</v>
      </c>
      <c r="L29" s="376">
        <v>92</v>
      </c>
    </row>
    <row r="30" spans="1:12" ht="12.75" customHeight="1">
      <c r="A30" s="375" t="s">
        <v>221</v>
      </c>
      <c r="B30" s="376">
        <v>87</v>
      </c>
      <c r="C30" s="376">
        <v>96</v>
      </c>
      <c r="D30" s="376">
        <v>96</v>
      </c>
      <c r="E30" s="376"/>
      <c r="F30" s="376">
        <v>86</v>
      </c>
      <c r="G30" s="376">
        <v>94</v>
      </c>
      <c r="H30" s="376">
        <v>96</v>
      </c>
      <c r="I30" s="376"/>
      <c r="J30" s="376">
        <v>89</v>
      </c>
      <c r="K30" s="376">
        <v>97</v>
      </c>
      <c r="L30" s="376">
        <v>96</v>
      </c>
    </row>
    <row r="31" spans="1:12" ht="12.75" customHeight="1">
      <c r="A31" s="375" t="s">
        <v>222</v>
      </c>
      <c r="B31" s="376">
        <v>76</v>
      </c>
      <c r="C31" s="376">
        <v>92</v>
      </c>
      <c r="D31" s="376">
        <v>93</v>
      </c>
      <c r="E31" s="376"/>
      <c r="F31" s="376">
        <v>77</v>
      </c>
      <c r="G31" s="376">
        <v>94</v>
      </c>
      <c r="H31" s="376">
        <v>94</v>
      </c>
      <c r="I31" s="376"/>
      <c r="J31" s="376">
        <v>74</v>
      </c>
      <c r="K31" s="376">
        <v>91</v>
      </c>
      <c r="L31" s="376">
        <v>92</v>
      </c>
    </row>
    <row r="32" spans="1:12" ht="12.75" customHeight="1">
      <c r="A32" s="377"/>
      <c r="B32" s="377"/>
      <c r="C32" s="377"/>
      <c r="D32" s="377"/>
      <c r="E32" s="377"/>
      <c r="F32" s="377"/>
      <c r="G32" s="377"/>
      <c r="H32" s="377"/>
      <c r="I32" s="377"/>
      <c r="J32" s="377"/>
      <c r="K32" s="377"/>
      <c r="L32" s="377"/>
    </row>
    <row r="33" spans="1:12" ht="12.75" customHeight="1">
      <c r="A33" s="374"/>
      <c r="B33" s="374"/>
      <c r="C33" s="374"/>
      <c r="D33" s="374"/>
      <c r="E33" s="374"/>
      <c r="F33" s="374"/>
      <c r="G33" s="374"/>
      <c r="H33" s="374"/>
      <c r="I33" s="374"/>
      <c r="J33" s="374"/>
      <c r="K33" s="374"/>
      <c r="L33" s="242" t="s">
        <v>128</v>
      </c>
    </row>
    <row r="34" spans="1:12" ht="12.75" customHeight="1">
      <c r="A34" s="374"/>
      <c r="B34" s="374"/>
      <c r="C34" s="374"/>
      <c r="D34" s="374"/>
      <c r="E34" s="374"/>
      <c r="F34" s="374"/>
      <c r="G34" s="374"/>
      <c r="H34" s="374"/>
      <c r="I34" s="374"/>
      <c r="J34" s="374"/>
      <c r="K34" s="374"/>
      <c r="L34" s="374"/>
    </row>
    <row r="35" spans="1:12" ht="12.75" customHeight="1">
      <c r="A35" s="489" t="s">
        <v>231</v>
      </c>
      <c r="B35" s="489"/>
      <c r="C35" s="489"/>
      <c r="D35" s="489"/>
      <c r="E35" s="489"/>
      <c r="F35" s="489"/>
      <c r="G35" s="489"/>
      <c r="H35" s="489"/>
      <c r="I35" s="489"/>
      <c r="J35" s="489"/>
      <c r="K35" s="489"/>
      <c r="L35" s="489"/>
    </row>
    <row r="36" spans="1:12" ht="12.75" customHeight="1">
      <c r="A36" s="309" t="s">
        <v>223</v>
      </c>
      <c r="B36" s="309"/>
      <c r="C36" s="309"/>
      <c r="D36" s="309"/>
      <c r="E36" s="309"/>
      <c r="F36" s="309"/>
      <c r="G36" s="309"/>
      <c r="H36" s="309"/>
      <c r="I36" s="309"/>
      <c r="J36" s="309"/>
      <c r="K36" s="309"/>
      <c r="L36" s="309"/>
    </row>
    <row r="37" spans="1:12" ht="35.25" customHeight="1">
      <c r="A37" s="442" t="s">
        <v>232</v>
      </c>
      <c r="B37" s="442"/>
      <c r="C37" s="442"/>
      <c r="D37" s="442"/>
      <c r="E37" s="442"/>
      <c r="F37" s="442"/>
      <c r="G37" s="442"/>
      <c r="H37" s="442"/>
      <c r="I37" s="442"/>
      <c r="J37" s="442"/>
      <c r="K37" s="442"/>
      <c r="L37" s="442"/>
    </row>
    <row r="38" spans="1:12" ht="12.75" customHeight="1">
      <c r="A38" s="309" t="s">
        <v>243</v>
      </c>
      <c r="B38" s="309"/>
      <c r="C38" s="309"/>
      <c r="D38" s="309"/>
      <c r="E38" s="309"/>
      <c r="F38" s="309"/>
      <c r="G38" s="309"/>
      <c r="H38" s="309"/>
      <c r="I38" s="309"/>
      <c r="J38" s="309"/>
      <c r="K38" s="309"/>
      <c r="L38" s="309"/>
    </row>
    <row r="39" spans="1:12" ht="12.75" customHeight="1">
      <c r="A39" s="374" t="s">
        <v>224</v>
      </c>
      <c r="B39" s="374"/>
      <c r="C39" s="374"/>
      <c r="D39" s="374"/>
      <c r="E39" s="374"/>
      <c r="F39" s="374"/>
      <c r="G39" s="374"/>
      <c r="H39" s="374"/>
      <c r="I39" s="374"/>
      <c r="J39" s="374"/>
      <c r="K39" s="374"/>
      <c r="L39" s="374"/>
    </row>
    <row r="40" spans="1:12" ht="12.75" customHeight="1">
      <c r="A40" s="378"/>
      <c r="B40" s="305"/>
      <c r="C40" s="305"/>
      <c r="D40" s="305"/>
      <c r="E40" s="305"/>
      <c r="F40" s="305"/>
      <c r="G40" s="305"/>
      <c r="H40" s="305"/>
      <c r="I40" s="305"/>
      <c r="J40" s="305"/>
      <c r="K40" s="305"/>
      <c r="L40" s="305"/>
    </row>
    <row r="41" ht="12.75" customHeight="1">
      <c r="A41" s="379"/>
    </row>
    <row r="42" ht="12.75" customHeight="1">
      <c r="A42" s="379"/>
    </row>
    <row r="43" ht="12.75" customHeight="1">
      <c r="A43" s="379"/>
    </row>
    <row r="44" ht="12.75" customHeight="1">
      <c r="A44" s="379"/>
    </row>
    <row r="45" ht="12.75" customHeight="1">
      <c r="A45" s="378"/>
    </row>
    <row r="46" ht="12.75" customHeight="1">
      <c r="A46" s="380"/>
    </row>
    <row r="47" ht="12.75">
      <c r="A47" s="378"/>
    </row>
    <row r="48" ht="12.75">
      <c r="A48" s="378"/>
    </row>
    <row r="49" spans="1:12" ht="12.75">
      <c r="A49" s="381"/>
      <c r="B49" s="382"/>
      <c r="C49" s="382"/>
      <c r="D49" s="382"/>
      <c r="E49" s="382"/>
      <c r="F49" s="382"/>
      <c r="G49" s="382"/>
      <c r="H49" s="382"/>
      <c r="I49" s="382"/>
      <c r="J49" s="382"/>
      <c r="K49" s="382"/>
      <c r="L49" s="382"/>
    </row>
    <row r="50" spans="1:12" ht="12.75">
      <c r="A50" s="486"/>
      <c r="B50" s="486"/>
      <c r="C50" s="486"/>
      <c r="D50" s="486"/>
      <c r="E50" s="486"/>
      <c r="F50" s="486"/>
      <c r="G50" s="486"/>
      <c r="H50" s="486"/>
      <c r="I50" s="486"/>
      <c r="J50" s="486"/>
      <c r="K50" s="486"/>
      <c r="L50" s="486"/>
    </row>
    <row r="51" spans="1:12" ht="12.75">
      <c r="A51" s="486"/>
      <c r="B51" s="486"/>
      <c r="C51" s="486"/>
      <c r="D51" s="486"/>
      <c r="E51" s="486"/>
      <c r="F51" s="486"/>
      <c r="G51" s="486"/>
      <c r="H51" s="486"/>
      <c r="I51" s="486"/>
      <c r="J51" s="486"/>
      <c r="K51" s="486"/>
      <c r="L51" s="486"/>
    </row>
    <row r="58" ht="39" customHeight="1"/>
    <row r="59" ht="21.75" customHeight="1"/>
  </sheetData>
  <sheetProtection/>
  <mergeCells count="9">
    <mergeCell ref="A37:L37"/>
    <mergeCell ref="A50:L50"/>
    <mergeCell ref="A51:L51"/>
    <mergeCell ref="A1:L1"/>
    <mergeCell ref="A2:L2"/>
    <mergeCell ref="B5:D5"/>
    <mergeCell ref="F5:H5"/>
    <mergeCell ref="J5:L5"/>
    <mergeCell ref="A35:L35"/>
  </mergeCells>
  <conditionalFormatting sqref="B11:L11">
    <cfRule type="expression" priority="11" dxfId="226" stopIfTrue="1">
      <formula>$H$7="Numbers"</formula>
    </cfRule>
  </conditionalFormatting>
  <conditionalFormatting sqref="B13:L13 B24:L26 B29:L32 B33:K34 L34 B36:L36 B38:L38">
    <cfRule type="expression" priority="12" dxfId="226" stopIfTrue="1">
      <formula>$H$7="Numbers"</formula>
    </cfRule>
  </conditionalFormatting>
  <conditionalFormatting sqref="B18:L18">
    <cfRule type="expression" priority="13" dxfId="226" stopIfTrue="1">
      <formula>$H$7="Numbers"</formula>
    </cfRule>
  </conditionalFormatting>
  <printOptions/>
  <pageMargins left="0.3937007874015748" right="0.3937007874015748" top="0.3937007874015748" bottom="0.3937007874015748"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C103"/>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421875" style="309" customWidth="1"/>
    <col min="2" max="2" width="3.7109375" style="304" customWidth="1"/>
    <col min="3" max="5" width="10.8515625" style="305" customWidth="1"/>
    <col min="6" max="14" width="8.8515625" style="306" customWidth="1"/>
    <col min="15" max="15" width="8.8515625" style="307" customWidth="1"/>
    <col min="16" max="16" width="11.7109375" style="308" customWidth="1"/>
    <col min="17" max="17" width="9.140625" style="309" customWidth="1"/>
    <col min="18" max="16384" width="9.140625" style="309" customWidth="1"/>
  </cols>
  <sheetData>
    <row r="1" spans="1:16" s="317" customFormat="1" ht="14.25" customHeight="1">
      <c r="A1" s="311" t="s">
        <v>19</v>
      </c>
      <c r="B1" s="312"/>
      <c r="C1" s="313"/>
      <c r="D1" s="313"/>
      <c r="E1" s="313"/>
      <c r="F1" s="314"/>
      <c r="G1" s="314"/>
      <c r="H1" s="314"/>
      <c r="I1" s="314"/>
      <c r="J1" s="315"/>
      <c r="K1" s="315"/>
      <c r="L1" s="315"/>
      <c r="M1" s="315"/>
      <c r="N1" s="315"/>
      <c r="O1" s="314"/>
      <c r="P1" s="316"/>
    </row>
    <row r="2" spans="1:16" s="317" customFormat="1" ht="14.25" customHeight="1">
      <c r="A2" s="438" t="s">
        <v>262</v>
      </c>
      <c r="B2" s="438"/>
      <c r="C2" s="438"/>
      <c r="D2" s="438"/>
      <c r="E2" s="313"/>
      <c r="F2" s="314"/>
      <c r="G2" s="314"/>
      <c r="H2" s="314"/>
      <c r="I2" s="314"/>
      <c r="J2" s="315"/>
      <c r="K2" s="315"/>
      <c r="L2" s="315"/>
      <c r="M2" s="315"/>
      <c r="N2" s="315"/>
      <c r="O2" s="314"/>
      <c r="P2" s="316"/>
    </row>
    <row r="3" spans="1:16" s="317" customFormat="1" ht="14.25" customHeight="1">
      <c r="A3" s="311" t="s">
        <v>20</v>
      </c>
      <c r="B3" s="312"/>
      <c r="C3" s="313"/>
      <c r="D3" s="313"/>
      <c r="E3" s="313"/>
      <c r="F3" s="314"/>
      <c r="G3" s="314"/>
      <c r="H3" s="314"/>
      <c r="I3" s="315"/>
      <c r="J3" s="315"/>
      <c r="K3" s="315"/>
      <c r="L3" s="315"/>
      <c r="M3" s="315"/>
      <c r="N3" s="315"/>
      <c r="O3" s="314"/>
      <c r="P3" s="316"/>
    </row>
    <row r="4" spans="1:19" s="320" customFormat="1" ht="12.75">
      <c r="A4" s="318"/>
      <c r="B4" s="319"/>
      <c r="C4" s="305"/>
      <c r="D4" s="305"/>
      <c r="E4" s="305"/>
      <c r="F4" s="306"/>
      <c r="G4" s="306"/>
      <c r="H4" s="306"/>
      <c r="I4" s="306"/>
      <c r="J4" s="306"/>
      <c r="K4" s="306"/>
      <c r="L4" s="306"/>
      <c r="M4" s="306"/>
      <c r="N4" s="306"/>
      <c r="O4" s="307"/>
      <c r="P4" s="308"/>
      <c r="Q4" s="309"/>
      <c r="R4" s="309"/>
      <c r="S4" s="309"/>
    </row>
    <row r="5" spans="1:19" s="320" customFormat="1" ht="12.75">
      <c r="A5" s="321"/>
      <c r="B5" s="322"/>
      <c r="C5" s="323"/>
      <c r="D5" s="323"/>
      <c r="E5" s="323"/>
      <c r="F5" s="439" t="s">
        <v>21</v>
      </c>
      <c r="G5" s="439"/>
      <c r="H5" s="439"/>
      <c r="I5" s="439"/>
      <c r="J5" s="439"/>
      <c r="K5" s="439"/>
      <c r="L5" s="439"/>
      <c r="M5" s="439"/>
      <c r="N5" s="439"/>
      <c r="O5" s="439"/>
      <c r="P5" s="308"/>
      <c r="Q5" s="309"/>
      <c r="R5" s="309"/>
      <c r="S5" s="309"/>
    </row>
    <row r="6" spans="1:19" s="332" customFormat="1" ht="33" customHeight="1">
      <c r="A6" s="324"/>
      <c r="B6" s="325"/>
      <c r="C6" s="326" t="s">
        <v>22</v>
      </c>
      <c r="D6" s="326" t="s">
        <v>237</v>
      </c>
      <c r="E6" s="326" t="s">
        <v>23</v>
      </c>
      <c r="F6" s="327" t="s">
        <v>24</v>
      </c>
      <c r="G6" s="327" t="s">
        <v>25</v>
      </c>
      <c r="H6" s="327" t="s">
        <v>26</v>
      </c>
      <c r="I6" s="327" t="s">
        <v>27</v>
      </c>
      <c r="J6" s="328">
        <v>2</v>
      </c>
      <c r="K6" s="328">
        <v>3</v>
      </c>
      <c r="L6" s="328">
        <v>4</v>
      </c>
      <c r="M6" s="328">
        <v>5</v>
      </c>
      <c r="N6" s="329" t="s">
        <v>28</v>
      </c>
      <c r="O6" s="330" t="s">
        <v>29</v>
      </c>
      <c r="P6" s="326" t="s">
        <v>30</v>
      </c>
      <c r="Q6" s="331"/>
      <c r="R6" s="331"/>
      <c r="S6" s="331"/>
    </row>
    <row r="7" spans="1:19" s="320" customFormat="1" ht="12.75">
      <c r="A7" s="309"/>
      <c r="B7" s="304"/>
      <c r="C7" s="305"/>
      <c r="D7" s="305"/>
      <c r="E7" s="305"/>
      <c r="F7" s="333"/>
      <c r="G7" s="333"/>
      <c r="H7" s="333"/>
      <c r="I7" s="333"/>
      <c r="J7" s="333"/>
      <c r="K7" s="333"/>
      <c r="L7" s="333"/>
      <c r="M7" s="333"/>
      <c r="N7" s="333"/>
      <c r="O7" s="308"/>
      <c r="P7" s="308"/>
      <c r="Q7" s="309"/>
      <c r="R7" s="309"/>
      <c r="S7" s="309"/>
    </row>
    <row r="8" spans="1:19" s="320" customFormat="1" ht="14.25" customHeight="1">
      <c r="A8" s="440" t="s">
        <v>31</v>
      </c>
      <c r="B8" s="440"/>
      <c r="C8" s="334"/>
      <c r="D8" s="334"/>
      <c r="E8" s="334"/>
      <c r="F8" s="333"/>
      <c r="G8" s="333"/>
      <c r="H8" s="333"/>
      <c r="I8" s="333"/>
      <c r="J8" s="333"/>
      <c r="K8" s="333"/>
      <c r="L8" s="333"/>
      <c r="M8" s="333"/>
      <c r="N8" s="333"/>
      <c r="O8" s="333"/>
      <c r="P8" s="308"/>
      <c r="Q8" s="335"/>
      <c r="R8" s="336"/>
      <c r="S8" s="336"/>
    </row>
    <row r="9" spans="1:19" s="320" customFormat="1" ht="14.25" customHeight="1">
      <c r="A9" s="337" t="s">
        <v>32</v>
      </c>
      <c r="B9" s="338"/>
      <c r="C9" s="333">
        <v>67</v>
      </c>
      <c r="D9" s="333" t="s">
        <v>33</v>
      </c>
      <c r="E9" s="333">
        <v>20</v>
      </c>
      <c r="F9" s="333" t="s">
        <v>33</v>
      </c>
      <c r="G9" s="333" t="s">
        <v>33</v>
      </c>
      <c r="H9" s="333">
        <v>7</v>
      </c>
      <c r="I9" s="333">
        <v>5</v>
      </c>
      <c r="J9" s="333" t="s">
        <v>33</v>
      </c>
      <c r="K9" s="333">
        <v>21</v>
      </c>
      <c r="L9" s="333">
        <v>47</v>
      </c>
      <c r="M9" s="333">
        <v>20</v>
      </c>
      <c r="N9" s="333" t="s">
        <v>33</v>
      </c>
      <c r="O9" s="333">
        <v>100</v>
      </c>
      <c r="P9" s="339">
        <v>590200</v>
      </c>
      <c r="Q9" s="335"/>
      <c r="R9" s="336"/>
      <c r="S9" s="336"/>
    </row>
    <row r="10" spans="1:19" s="320" customFormat="1" ht="14.25" customHeight="1">
      <c r="A10" s="337">
        <v>1998</v>
      </c>
      <c r="B10" s="338"/>
      <c r="C10" s="333">
        <v>71</v>
      </c>
      <c r="D10" s="333" t="s">
        <v>33</v>
      </c>
      <c r="E10" s="333">
        <v>23</v>
      </c>
      <c r="F10" s="333">
        <v>2</v>
      </c>
      <c r="G10" s="333">
        <v>0</v>
      </c>
      <c r="H10" s="333">
        <v>4</v>
      </c>
      <c r="I10" s="333">
        <v>3</v>
      </c>
      <c r="J10" s="333" t="s">
        <v>33</v>
      </c>
      <c r="K10" s="333">
        <v>20</v>
      </c>
      <c r="L10" s="333">
        <v>48</v>
      </c>
      <c r="M10" s="333">
        <v>23</v>
      </c>
      <c r="N10" s="333" t="s">
        <v>33</v>
      </c>
      <c r="O10" s="333">
        <v>100</v>
      </c>
      <c r="P10" s="339">
        <v>607700</v>
      </c>
      <c r="Q10" s="335"/>
      <c r="R10" s="336"/>
      <c r="S10" s="336"/>
    </row>
    <row r="11" spans="1:19" s="320" customFormat="1" ht="14.25" customHeight="1">
      <c r="A11" s="337">
        <v>1999</v>
      </c>
      <c r="B11" s="338"/>
      <c r="C11" s="334">
        <v>78</v>
      </c>
      <c r="D11" s="333" t="s">
        <v>33</v>
      </c>
      <c r="E11" s="334">
        <v>31</v>
      </c>
      <c r="F11" s="333">
        <v>1</v>
      </c>
      <c r="G11" s="333">
        <v>0</v>
      </c>
      <c r="H11" s="333">
        <v>3</v>
      </c>
      <c r="I11" s="333">
        <v>4</v>
      </c>
      <c r="J11" s="333" t="s">
        <v>33</v>
      </c>
      <c r="K11" s="333">
        <v>13</v>
      </c>
      <c r="L11" s="333">
        <v>47</v>
      </c>
      <c r="M11" s="333">
        <v>31</v>
      </c>
      <c r="N11" s="333" t="s">
        <v>33</v>
      </c>
      <c r="O11" s="333">
        <v>100</v>
      </c>
      <c r="P11" s="339">
        <v>627000</v>
      </c>
      <c r="Q11" s="335"/>
      <c r="R11" s="336"/>
      <c r="S11" s="336"/>
    </row>
    <row r="12" spans="1:19" s="320" customFormat="1" ht="14.25" customHeight="1">
      <c r="A12" s="337">
        <v>2000</v>
      </c>
      <c r="B12" s="338"/>
      <c r="C12" s="334">
        <v>83</v>
      </c>
      <c r="D12" s="333" t="s">
        <v>33</v>
      </c>
      <c r="E12" s="334">
        <v>42</v>
      </c>
      <c r="F12" s="334">
        <v>1</v>
      </c>
      <c r="G12" s="334">
        <v>0</v>
      </c>
      <c r="H12" s="334">
        <v>3</v>
      </c>
      <c r="I12" s="334">
        <v>3</v>
      </c>
      <c r="J12" s="333" t="s">
        <v>33</v>
      </c>
      <c r="K12" s="334">
        <v>9</v>
      </c>
      <c r="L12" s="334">
        <v>41</v>
      </c>
      <c r="M12" s="334">
        <v>42</v>
      </c>
      <c r="N12" s="333" t="s">
        <v>33</v>
      </c>
      <c r="O12" s="334">
        <v>100</v>
      </c>
      <c r="P12" s="339">
        <v>622600</v>
      </c>
      <c r="Q12" s="335"/>
      <c r="R12" s="336"/>
      <c r="S12" s="336"/>
    </row>
    <row r="13" spans="1:19" s="320" customFormat="1" ht="14.25" customHeight="1">
      <c r="A13" s="337">
        <v>2001</v>
      </c>
      <c r="B13" s="338"/>
      <c r="C13" s="334">
        <v>82</v>
      </c>
      <c r="D13" s="333" t="s">
        <v>33</v>
      </c>
      <c r="E13" s="334">
        <v>42</v>
      </c>
      <c r="F13" s="334">
        <v>1</v>
      </c>
      <c r="G13" s="334">
        <v>1</v>
      </c>
      <c r="H13" s="334">
        <v>3</v>
      </c>
      <c r="I13" s="334">
        <v>3</v>
      </c>
      <c r="J13" s="333" t="s">
        <v>33</v>
      </c>
      <c r="K13" s="334">
        <v>11</v>
      </c>
      <c r="L13" s="334">
        <v>40</v>
      </c>
      <c r="M13" s="334">
        <v>42</v>
      </c>
      <c r="N13" s="333" t="s">
        <v>33</v>
      </c>
      <c r="O13" s="334">
        <v>100</v>
      </c>
      <c r="P13" s="339">
        <v>632900</v>
      </c>
      <c r="Q13" s="335"/>
      <c r="R13" s="336"/>
      <c r="S13" s="336"/>
    </row>
    <row r="14" spans="1:19" s="320" customFormat="1" ht="14.25" customHeight="1">
      <c r="A14" s="337">
        <v>2002</v>
      </c>
      <c r="B14" s="338"/>
      <c r="C14" s="334">
        <v>80</v>
      </c>
      <c r="D14" s="333" t="s">
        <v>33</v>
      </c>
      <c r="E14" s="334">
        <v>38</v>
      </c>
      <c r="F14" s="334">
        <v>1</v>
      </c>
      <c r="G14" s="334">
        <v>1</v>
      </c>
      <c r="H14" s="334">
        <v>3</v>
      </c>
      <c r="I14" s="334">
        <v>4</v>
      </c>
      <c r="J14" s="333" t="s">
        <v>33</v>
      </c>
      <c r="K14" s="334">
        <v>12</v>
      </c>
      <c r="L14" s="334">
        <v>42</v>
      </c>
      <c r="M14" s="334">
        <v>38</v>
      </c>
      <c r="N14" s="333" t="s">
        <v>33</v>
      </c>
      <c r="O14" s="334">
        <v>100</v>
      </c>
      <c r="P14" s="339">
        <v>640200</v>
      </c>
      <c r="Q14" s="335"/>
      <c r="R14" s="336"/>
      <c r="S14" s="336"/>
    </row>
    <row r="15" spans="1:19" s="320" customFormat="1" ht="14.25" customHeight="1">
      <c r="A15" s="337">
        <v>2003</v>
      </c>
      <c r="B15" s="338"/>
      <c r="C15" s="334">
        <v>81</v>
      </c>
      <c r="D15" s="333" t="s">
        <v>33</v>
      </c>
      <c r="E15" s="334">
        <v>42</v>
      </c>
      <c r="F15" s="333">
        <v>1</v>
      </c>
      <c r="G15" s="333">
        <v>1</v>
      </c>
      <c r="H15" s="333">
        <v>3</v>
      </c>
      <c r="I15" s="333">
        <v>4</v>
      </c>
      <c r="J15" s="333" t="s">
        <v>33</v>
      </c>
      <c r="K15" s="333">
        <v>10</v>
      </c>
      <c r="L15" s="333">
        <v>39</v>
      </c>
      <c r="M15" s="333">
        <v>42</v>
      </c>
      <c r="N15" s="333" t="s">
        <v>33</v>
      </c>
      <c r="O15" s="333">
        <v>100</v>
      </c>
      <c r="P15" s="339">
        <v>636500</v>
      </c>
      <c r="Q15" s="335"/>
      <c r="R15" s="336"/>
      <c r="S15" s="336"/>
    </row>
    <row r="16" spans="1:19" s="320" customFormat="1" ht="14.25" customHeight="1">
      <c r="A16" s="337">
        <v>2004</v>
      </c>
      <c r="B16" s="338"/>
      <c r="C16" s="334">
        <v>83</v>
      </c>
      <c r="D16" s="333" t="s">
        <v>33</v>
      </c>
      <c r="E16" s="334">
        <v>39</v>
      </c>
      <c r="F16" s="340">
        <v>1</v>
      </c>
      <c r="G16" s="340">
        <v>0</v>
      </c>
      <c r="H16" s="340">
        <v>4</v>
      </c>
      <c r="I16" s="340">
        <v>4</v>
      </c>
      <c r="J16" s="333" t="s">
        <v>33</v>
      </c>
      <c r="K16" s="340">
        <v>8</v>
      </c>
      <c r="L16" s="340">
        <v>44</v>
      </c>
      <c r="M16" s="340">
        <v>39</v>
      </c>
      <c r="N16" s="333" t="s">
        <v>33</v>
      </c>
      <c r="O16" s="340">
        <v>100</v>
      </c>
      <c r="P16" s="339">
        <v>610500</v>
      </c>
      <c r="Q16" s="335"/>
      <c r="R16" s="336"/>
      <c r="S16" s="336"/>
    </row>
    <row r="17" spans="1:29" s="320" customFormat="1" ht="14.25" customHeight="1">
      <c r="A17" s="337">
        <v>2005</v>
      </c>
      <c r="B17" s="338"/>
      <c r="C17" s="334">
        <v>84</v>
      </c>
      <c r="D17" s="333" t="s">
        <v>33</v>
      </c>
      <c r="E17" s="334">
        <v>43</v>
      </c>
      <c r="F17" s="341">
        <v>1</v>
      </c>
      <c r="G17" s="341">
        <v>0</v>
      </c>
      <c r="H17" s="341">
        <v>4</v>
      </c>
      <c r="I17" s="341">
        <v>3</v>
      </c>
      <c r="J17" s="333" t="s">
        <v>33</v>
      </c>
      <c r="K17" s="341">
        <v>7</v>
      </c>
      <c r="L17" s="341">
        <v>42</v>
      </c>
      <c r="M17" s="341">
        <v>43</v>
      </c>
      <c r="N17" s="333" t="s">
        <v>33</v>
      </c>
      <c r="O17" s="341">
        <v>100</v>
      </c>
      <c r="P17" s="339">
        <v>607900</v>
      </c>
      <c r="Q17" s="335"/>
      <c r="R17" s="336"/>
      <c r="S17" s="336"/>
      <c r="T17" s="309"/>
      <c r="U17" s="309"/>
      <c r="V17" s="309"/>
      <c r="W17" s="309"/>
      <c r="X17" s="309"/>
      <c r="Y17" s="309"/>
      <c r="Z17" s="309"/>
      <c r="AA17" s="309"/>
      <c r="AB17" s="309"/>
      <c r="AC17" s="309"/>
    </row>
    <row r="18" spans="1:29" s="320" customFormat="1" ht="14.25" customHeight="1">
      <c r="A18" s="337">
        <v>2006</v>
      </c>
      <c r="B18" s="338"/>
      <c r="C18" s="334">
        <v>83</v>
      </c>
      <c r="D18" s="333" t="s">
        <v>33</v>
      </c>
      <c r="E18" s="334">
        <v>47</v>
      </c>
      <c r="F18" s="333">
        <v>1</v>
      </c>
      <c r="G18" s="333">
        <v>0</v>
      </c>
      <c r="H18" s="333">
        <v>4</v>
      </c>
      <c r="I18" s="333">
        <v>3</v>
      </c>
      <c r="J18" s="333" t="s">
        <v>33</v>
      </c>
      <c r="K18" s="333">
        <v>9</v>
      </c>
      <c r="L18" s="333">
        <v>36</v>
      </c>
      <c r="M18" s="333">
        <v>47</v>
      </c>
      <c r="N18" s="333" t="s">
        <v>33</v>
      </c>
      <c r="O18" s="333">
        <v>100</v>
      </c>
      <c r="P18" s="339">
        <v>592200</v>
      </c>
      <c r="Q18" s="335"/>
      <c r="R18" s="336"/>
      <c r="S18" s="336"/>
      <c r="T18" s="309"/>
      <c r="U18" s="309"/>
      <c r="V18" s="309"/>
      <c r="W18" s="309"/>
      <c r="X18" s="309"/>
      <c r="Y18" s="309"/>
      <c r="Z18" s="309"/>
      <c r="AA18" s="309"/>
      <c r="AB18" s="309"/>
      <c r="AC18" s="309"/>
    </row>
    <row r="19" spans="1:29" s="320" customFormat="1" ht="14.25" customHeight="1">
      <c r="A19" s="337">
        <v>2007</v>
      </c>
      <c r="B19" s="338"/>
      <c r="C19" s="334">
        <v>84</v>
      </c>
      <c r="D19" s="333" t="s">
        <v>33</v>
      </c>
      <c r="E19" s="334">
        <v>48</v>
      </c>
      <c r="F19" s="333">
        <v>1</v>
      </c>
      <c r="G19" s="333">
        <v>0</v>
      </c>
      <c r="H19" s="333">
        <v>4</v>
      </c>
      <c r="I19" s="333">
        <v>3</v>
      </c>
      <c r="J19" s="333" t="s">
        <v>33</v>
      </c>
      <c r="K19" s="333">
        <v>8</v>
      </c>
      <c r="L19" s="333">
        <v>36</v>
      </c>
      <c r="M19" s="333">
        <v>48</v>
      </c>
      <c r="N19" s="333" t="s">
        <v>33</v>
      </c>
      <c r="O19" s="333">
        <v>100</v>
      </c>
      <c r="P19" s="339">
        <v>585900</v>
      </c>
      <c r="Q19" s="335"/>
      <c r="R19" s="336"/>
      <c r="S19" s="336"/>
      <c r="T19" s="309"/>
      <c r="U19" s="309"/>
      <c r="V19" s="309"/>
      <c r="W19" s="309"/>
      <c r="X19" s="309"/>
      <c r="Y19" s="309"/>
      <c r="Z19" s="309"/>
      <c r="AA19" s="309"/>
      <c r="AB19" s="309"/>
      <c r="AC19" s="309"/>
    </row>
    <row r="20" spans="1:29" s="320" customFormat="1" ht="14.25" customHeight="1">
      <c r="A20" s="342">
        <v>2008</v>
      </c>
      <c r="B20" s="338"/>
      <c r="C20" s="334">
        <v>87</v>
      </c>
      <c r="D20" s="333" t="s">
        <v>33</v>
      </c>
      <c r="E20" s="334">
        <v>49</v>
      </c>
      <c r="F20" s="343">
        <v>1</v>
      </c>
      <c r="G20" s="343">
        <v>0</v>
      </c>
      <c r="H20" s="343">
        <v>4</v>
      </c>
      <c r="I20" s="343">
        <v>2</v>
      </c>
      <c r="J20" s="333" t="s">
        <v>33</v>
      </c>
      <c r="K20" s="343">
        <v>6</v>
      </c>
      <c r="L20" s="343">
        <v>38</v>
      </c>
      <c r="M20" s="343">
        <v>49</v>
      </c>
      <c r="N20" s="333" t="s">
        <v>33</v>
      </c>
      <c r="O20" s="343">
        <v>100</v>
      </c>
      <c r="P20" s="339">
        <v>585800</v>
      </c>
      <c r="Q20" s="335"/>
      <c r="R20" s="336"/>
      <c r="S20" s="336"/>
      <c r="T20" s="309"/>
      <c r="U20" s="309"/>
      <c r="V20" s="309"/>
      <c r="W20" s="309"/>
      <c r="X20" s="309"/>
      <c r="Y20" s="309"/>
      <c r="Z20" s="309"/>
      <c r="AA20" s="309"/>
      <c r="AB20" s="309"/>
      <c r="AC20" s="309"/>
    </row>
    <row r="21" spans="1:29" s="320" customFormat="1" ht="14.25" customHeight="1">
      <c r="A21" s="342">
        <v>2009</v>
      </c>
      <c r="B21" s="344"/>
      <c r="C21" s="334">
        <v>86</v>
      </c>
      <c r="D21" s="333" t="s">
        <v>33</v>
      </c>
      <c r="E21" s="334">
        <v>47</v>
      </c>
      <c r="F21" s="345">
        <v>1</v>
      </c>
      <c r="G21" s="345">
        <v>0</v>
      </c>
      <c r="H21" s="345">
        <v>4</v>
      </c>
      <c r="I21" s="345">
        <v>3</v>
      </c>
      <c r="J21" s="333" t="s">
        <v>33</v>
      </c>
      <c r="K21" s="345">
        <v>7</v>
      </c>
      <c r="L21" s="345">
        <v>38</v>
      </c>
      <c r="M21" s="345">
        <v>47</v>
      </c>
      <c r="N21" s="333" t="s">
        <v>33</v>
      </c>
      <c r="O21" s="345">
        <v>100</v>
      </c>
      <c r="P21" s="339">
        <v>579600</v>
      </c>
      <c r="Q21" s="335"/>
      <c r="R21" s="336"/>
      <c r="S21" s="336"/>
      <c r="T21" s="309"/>
      <c r="U21" s="309"/>
      <c r="V21" s="309"/>
      <c r="W21" s="309"/>
      <c r="X21" s="309"/>
      <c r="Y21" s="309"/>
      <c r="Z21" s="309"/>
      <c r="AA21" s="309"/>
      <c r="AB21" s="309"/>
      <c r="AC21" s="309"/>
    </row>
    <row r="22" spans="1:29" s="320" customFormat="1" ht="14.25" customHeight="1">
      <c r="A22" s="342" t="s">
        <v>34</v>
      </c>
      <c r="B22" s="346"/>
      <c r="C22" s="334">
        <v>83</v>
      </c>
      <c r="D22" s="333" t="s">
        <v>33</v>
      </c>
      <c r="E22" s="334">
        <v>50</v>
      </c>
      <c r="F22" s="347">
        <v>1</v>
      </c>
      <c r="G22" s="347">
        <v>0</v>
      </c>
      <c r="H22" s="347">
        <v>5</v>
      </c>
      <c r="I22" s="347">
        <v>4</v>
      </c>
      <c r="J22" s="333" t="s">
        <v>33</v>
      </c>
      <c r="K22" s="347">
        <v>7</v>
      </c>
      <c r="L22" s="347">
        <v>33</v>
      </c>
      <c r="M22" s="347">
        <v>50</v>
      </c>
      <c r="N22" s="333" t="s">
        <v>33</v>
      </c>
      <c r="O22" s="347">
        <v>100</v>
      </c>
      <c r="P22" s="339">
        <v>422200</v>
      </c>
      <c r="Q22" s="335"/>
      <c r="R22" s="336"/>
      <c r="S22" s="336"/>
      <c r="T22" s="309"/>
      <c r="U22" s="309"/>
      <c r="V22" s="309"/>
      <c r="W22" s="309"/>
      <c r="X22" s="309"/>
      <c r="Y22" s="309"/>
      <c r="Z22" s="309"/>
      <c r="AA22" s="309"/>
      <c r="AB22" s="309"/>
      <c r="AC22" s="309"/>
    </row>
    <row r="23" spans="1:29" s="320" customFormat="1" ht="14.25" customHeight="1">
      <c r="A23" s="342" t="s">
        <v>35</v>
      </c>
      <c r="B23" s="346"/>
      <c r="C23" s="334">
        <v>84</v>
      </c>
      <c r="D23" s="333" t="s">
        <v>33</v>
      </c>
      <c r="E23" s="334">
        <v>43</v>
      </c>
      <c r="F23" s="347">
        <v>0</v>
      </c>
      <c r="G23" s="347">
        <v>0</v>
      </c>
      <c r="H23" s="347">
        <v>4</v>
      </c>
      <c r="I23" s="347">
        <v>4</v>
      </c>
      <c r="J23" s="333" t="s">
        <v>33</v>
      </c>
      <c r="K23" s="347">
        <v>8</v>
      </c>
      <c r="L23" s="347">
        <v>41</v>
      </c>
      <c r="M23" s="347">
        <v>43</v>
      </c>
      <c r="N23" s="333" t="s">
        <v>33</v>
      </c>
      <c r="O23" s="347">
        <v>100</v>
      </c>
      <c r="P23" s="339">
        <v>554500</v>
      </c>
      <c r="Q23" s="335"/>
      <c r="R23" s="336"/>
      <c r="S23" s="336"/>
      <c r="T23" s="309"/>
      <c r="U23" s="309"/>
      <c r="V23" s="309"/>
      <c r="W23" s="309"/>
      <c r="X23" s="309"/>
      <c r="Y23" s="309"/>
      <c r="Z23" s="309"/>
      <c r="AA23" s="309"/>
      <c r="AB23" s="309"/>
      <c r="AC23" s="309"/>
    </row>
    <row r="24" spans="1:29" s="320" customFormat="1" ht="14.25" customHeight="1">
      <c r="A24" s="342" t="s">
        <v>36</v>
      </c>
      <c r="B24" s="346"/>
      <c r="C24" s="334">
        <v>87</v>
      </c>
      <c r="D24" s="333" t="s">
        <v>33</v>
      </c>
      <c r="E24" s="334">
        <v>48</v>
      </c>
      <c r="F24" s="333">
        <v>0</v>
      </c>
      <c r="G24" s="333">
        <v>0</v>
      </c>
      <c r="H24" s="333">
        <v>4</v>
      </c>
      <c r="I24" s="333">
        <v>2</v>
      </c>
      <c r="J24" s="333" t="s">
        <v>33</v>
      </c>
      <c r="K24" s="333">
        <v>7</v>
      </c>
      <c r="L24" s="333">
        <v>38</v>
      </c>
      <c r="M24" s="333">
        <v>48</v>
      </c>
      <c r="N24" s="333">
        <v>0</v>
      </c>
      <c r="O24" s="333">
        <v>100</v>
      </c>
      <c r="P24" s="339">
        <v>544100</v>
      </c>
      <c r="Q24" s="335"/>
      <c r="R24" s="336"/>
      <c r="S24" s="336"/>
      <c r="T24" s="309"/>
      <c r="U24" s="309"/>
      <c r="V24" s="309"/>
      <c r="W24" s="309"/>
      <c r="X24" s="309"/>
      <c r="Y24" s="309"/>
      <c r="Z24" s="309"/>
      <c r="AA24" s="309"/>
      <c r="AB24" s="309"/>
      <c r="AC24" s="309"/>
    </row>
    <row r="25" spans="1:29" s="320" customFormat="1" ht="14.25" customHeight="1">
      <c r="A25" s="342" t="s">
        <v>37</v>
      </c>
      <c r="B25" s="346"/>
      <c r="C25" s="334">
        <v>86</v>
      </c>
      <c r="D25" s="333">
        <v>75</v>
      </c>
      <c r="E25" s="334">
        <v>45</v>
      </c>
      <c r="F25" s="333">
        <v>0</v>
      </c>
      <c r="G25" s="333">
        <v>0</v>
      </c>
      <c r="H25" s="333">
        <v>3</v>
      </c>
      <c r="I25" s="333">
        <v>2</v>
      </c>
      <c r="J25" s="333" t="s">
        <v>33</v>
      </c>
      <c r="K25" s="333">
        <v>8</v>
      </c>
      <c r="L25" s="333">
        <v>41</v>
      </c>
      <c r="M25" s="333">
        <v>44</v>
      </c>
      <c r="N25" s="333">
        <v>0</v>
      </c>
      <c r="O25" s="333">
        <v>100</v>
      </c>
      <c r="P25" s="339">
        <v>540200</v>
      </c>
      <c r="Q25" s="335"/>
      <c r="R25" s="336"/>
      <c r="S25" s="336"/>
      <c r="T25" s="309"/>
      <c r="U25" s="309"/>
      <c r="V25" s="309"/>
      <c r="W25" s="309"/>
      <c r="X25" s="309"/>
      <c r="Y25" s="309"/>
      <c r="Z25" s="309"/>
      <c r="AA25" s="309"/>
      <c r="AB25" s="309"/>
      <c r="AC25" s="309"/>
    </row>
    <row r="26" spans="1:29" s="320" customFormat="1" ht="14.25" customHeight="1">
      <c r="A26" s="342" t="s">
        <v>38</v>
      </c>
      <c r="B26" s="346"/>
      <c r="C26" s="334">
        <v>89</v>
      </c>
      <c r="D26" s="334">
        <v>78</v>
      </c>
      <c r="E26" s="334">
        <v>50</v>
      </c>
      <c r="F26" s="333">
        <v>0</v>
      </c>
      <c r="G26" s="333">
        <v>0</v>
      </c>
      <c r="H26" s="333">
        <v>3</v>
      </c>
      <c r="I26" s="333">
        <v>2</v>
      </c>
      <c r="J26" s="333" t="s">
        <v>33</v>
      </c>
      <c r="K26" s="333">
        <v>6</v>
      </c>
      <c r="L26" s="333">
        <v>39</v>
      </c>
      <c r="M26" s="333">
        <v>50</v>
      </c>
      <c r="N26" s="333">
        <v>0</v>
      </c>
      <c r="O26" s="333">
        <v>100</v>
      </c>
      <c r="P26" s="339">
        <v>561000</v>
      </c>
      <c r="Q26" s="335"/>
      <c r="R26" s="336"/>
      <c r="S26" s="336"/>
      <c r="T26" s="309"/>
      <c r="U26" s="309"/>
      <c r="V26" s="309"/>
      <c r="W26" s="309"/>
      <c r="X26" s="309"/>
      <c r="Y26" s="309"/>
      <c r="Z26" s="309"/>
      <c r="AA26" s="309"/>
      <c r="AB26" s="309"/>
      <c r="AC26" s="309"/>
    </row>
    <row r="27" spans="1:29" s="384" customFormat="1" ht="14.25" customHeight="1">
      <c r="A27" s="342">
        <v>2015</v>
      </c>
      <c r="B27" s="346"/>
      <c r="C27" s="334">
        <v>89</v>
      </c>
      <c r="D27" s="334">
        <v>80</v>
      </c>
      <c r="E27" s="334">
        <v>48</v>
      </c>
      <c r="F27" s="333">
        <v>0</v>
      </c>
      <c r="G27" s="333">
        <v>0</v>
      </c>
      <c r="H27" s="333">
        <v>3</v>
      </c>
      <c r="I27" s="333">
        <v>2</v>
      </c>
      <c r="J27" s="333" t="s">
        <v>33</v>
      </c>
      <c r="K27" s="333">
        <v>6</v>
      </c>
      <c r="L27" s="333">
        <v>41</v>
      </c>
      <c r="M27" s="333">
        <v>48</v>
      </c>
      <c r="N27" s="333">
        <v>0</v>
      </c>
      <c r="O27" s="333">
        <v>100</v>
      </c>
      <c r="P27" s="339">
        <v>579100</v>
      </c>
      <c r="Q27" s="335"/>
      <c r="R27" s="336"/>
      <c r="S27" s="336"/>
      <c r="T27" s="309"/>
      <c r="U27" s="309"/>
      <c r="V27" s="309"/>
      <c r="W27" s="309"/>
      <c r="X27" s="309"/>
      <c r="Y27" s="309"/>
      <c r="Z27" s="309"/>
      <c r="AA27" s="309"/>
      <c r="AB27" s="309"/>
      <c r="AC27" s="309"/>
    </row>
    <row r="28" spans="1:29" s="320" customFormat="1" ht="14.25" customHeight="1">
      <c r="A28" s="342"/>
      <c r="B28" s="346"/>
      <c r="C28" s="334"/>
      <c r="D28" s="334"/>
      <c r="E28" s="334"/>
      <c r="F28" s="333"/>
      <c r="G28" s="333"/>
      <c r="H28" s="333"/>
      <c r="I28" s="333"/>
      <c r="J28" s="333"/>
      <c r="K28" s="333"/>
      <c r="L28" s="333"/>
      <c r="M28" s="333"/>
      <c r="N28" s="333"/>
      <c r="O28" s="333"/>
      <c r="P28" s="308"/>
      <c r="Q28" s="335"/>
      <c r="R28" s="336"/>
      <c r="S28" s="336"/>
      <c r="T28" s="309"/>
      <c r="U28" s="309"/>
      <c r="V28" s="309"/>
      <c r="W28" s="309"/>
      <c r="X28" s="309"/>
      <c r="Y28" s="309"/>
      <c r="Z28" s="309"/>
      <c r="AA28" s="309"/>
      <c r="AB28" s="309"/>
      <c r="AC28" s="309"/>
    </row>
    <row r="29" spans="1:29" s="320" customFormat="1" ht="14.25" customHeight="1">
      <c r="A29" s="440" t="s">
        <v>39</v>
      </c>
      <c r="B29" s="440"/>
      <c r="C29" s="343"/>
      <c r="D29" s="343"/>
      <c r="E29" s="343"/>
      <c r="F29" s="343"/>
      <c r="G29" s="343"/>
      <c r="H29" s="343"/>
      <c r="I29" s="343"/>
      <c r="J29" s="343"/>
      <c r="K29" s="343"/>
      <c r="L29" s="343"/>
      <c r="M29" s="343"/>
      <c r="N29" s="343"/>
      <c r="O29" s="343"/>
      <c r="P29" s="333"/>
      <c r="Q29" s="336"/>
      <c r="R29" s="336"/>
      <c r="S29" s="336"/>
      <c r="T29" s="336"/>
      <c r="U29" s="336"/>
      <c r="V29" s="336"/>
      <c r="W29" s="336"/>
      <c r="X29" s="336"/>
      <c r="Y29" s="336"/>
      <c r="Z29" s="336"/>
      <c r="AA29" s="336"/>
      <c r="AB29" s="336"/>
      <c r="AC29" s="336"/>
    </row>
    <row r="30" spans="1:29" s="307" customFormat="1" ht="14.25" customHeight="1">
      <c r="A30" s="342" t="s">
        <v>37</v>
      </c>
      <c r="B30" s="338"/>
      <c r="C30" s="343">
        <v>74</v>
      </c>
      <c r="D30" s="308">
        <v>65</v>
      </c>
      <c r="E30" s="343">
        <v>48</v>
      </c>
      <c r="F30" s="343">
        <v>0</v>
      </c>
      <c r="G30" s="343">
        <v>0</v>
      </c>
      <c r="H30" s="343">
        <v>3</v>
      </c>
      <c r="I30" s="343">
        <v>3</v>
      </c>
      <c r="J30" s="333" t="s">
        <v>33</v>
      </c>
      <c r="K30" s="343">
        <v>20</v>
      </c>
      <c r="L30" s="343">
        <v>26</v>
      </c>
      <c r="M30" s="343">
        <v>46</v>
      </c>
      <c r="N30" s="343">
        <v>2</v>
      </c>
      <c r="O30" s="343">
        <v>100</v>
      </c>
      <c r="P30" s="348">
        <v>540100</v>
      </c>
      <c r="Q30" s="306"/>
      <c r="R30" s="336"/>
      <c r="S30" s="306"/>
      <c r="T30" s="306"/>
      <c r="U30" s="306"/>
      <c r="V30" s="306"/>
      <c r="W30" s="306"/>
      <c r="X30" s="306"/>
      <c r="Y30" s="306"/>
      <c r="Z30" s="306"/>
      <c r="AA30" s="306"/>
      <c r="AB30" s="306"/>
      <c r="AC30" s="306"/>
    </row>
    <row r="31" spans="1:29" s="307" customFormat="1" ht="14.25" customHeight="1">
      <c r="A31" s="342" t="s">
        <v>38</v>
      </c>
      <c r="B31" s="338"/>
      <c r="C31" s="343">
        <v>76</v>
      </c>
      <c r="D31" s="343">
        <v>68</v>
      </c>
      <c r="E31" s="343">
        <v>52</v>
      </c>
      <c r="F31" s="343">
        <v>0</v>
      </c>
      <c r="G31" s="343">
        <v>0</v>
      </c>
      <c r="H31" s="343">
        <v>3</v>
      </c>
      <c r="I31" s="343">
        <v>3</v>
      </c>
      <c r="J31" s="343" t="s">
        <v>33</v>
      </c>
      <c r="K31" s="343">
        <v>18</v>
      </c>
      <c r="L31" s="343">
        <v>24</v>
      </c>
      <c r="M31" s="343">
        <v>48</v>
      </c>
      <c r="N31" s="343">
        <v>4</v>
      </c>
      <c r="O31" s="343">
        <v>100</v>
      </c>
      <c r="P31" s="349">
        <v>560900</v>
      </c>
      <c r="Q31" s="306"/>
      <c r="R31" s="336"/>
      <c r="S31" s="306"/>
      <c r="T31" s="306"/>
      <c r="U31" s="306"/>
      <c r="V31" s="306"/>
      <c r="W31" s="306"/>
      <c r="X31" s="306"/>
      <c r="Y31" s="306"/>
      <c r="Z31" s="306"/>
      <c r="AA31" s="306"/>
      <c r="AB31" s="306"/>
      <c r="AC31" s="306"/>
    </row>
    <row r="32" spans="1:29" s="307" customFormat="1" ht="14.25" customHeight="1">
      <c r="A32" s="342">
        <v>2015</v>
      </c>
      <c r="B32" s="338"/>
      <c r="C32" s="343">
        <v>80</v>
      </c>
      <c r="D32" s="343">
        <v>73</v>
      </c>
      <c r="E32" s="343">
        <v>56</v>
      </c>
      <c r="F32" s="343">
        <v>0</v>
      </c>
      <c r="G32" s="343">
        <v>0</v>
      </c>
      <c r="H32" s="343">
        <v>3</v>
      </c>
      <c r="I32" s="343">
        <v>2</v>
      </c>
      <c r="J32" s="343" t="s">
        <v>33</v>
      </c>
      <c r="K32" s="343">
        <v>15</v>
      </c>
      <c r="L32" s="343">
        <v>24</v>
      </c>
      <c r="M32" s="343">
        <v>52</v>
      </c>
      <c r="N32" s="343">
        <v>4</v>
      </c>
      <c r="O32" s="343">
        <v>100</v>
      </c>
      <c r="P32" s="349">
        <v>579000</v>
      </c>
      <c r="Q32" s="306"/>
      <c r="R32" s="336"/>
      <c r="S32" s="306"/>
      <c r="T32" s="306"/>
      <c r="U32" s="306"/>
      <c r="V32" s="306"/>
      <c r="W32" s="306"/>
      <c r="X32" s="306"/>
      <c r="Y32" s="306"/>
      <c r="Z32" s="306"/>
      <c r="AA32" s="306"/>
      <c r="AB32" s="306"/>
      <c r="AC32" s="306"/>
    </row>
    <row r="33" spans="1:29" s="320" customFormat="1" ht="14.25" customHeight="1">
      <c r="A33" s="346"/>
      <c r="B33" s="346"/>
      <c r="C33" s="334"/>
      <c r="D33" s="334"/>
      <c r="E33" s="334"/>
      <c r="F33" s="333"/>
      <c r="G33" s="333"/>
      <c r="H33" s="333"/>
      <c r="I33" s="333"/>
      <c r="J33" s="333"/>
      <c r="K33" s="333"/>
      <c r="L33" s="333"/>
      <c r="M33" s="333"/>
      <c r="N33" s="333"/>
      <c r="O33" s="333"/>
      <c r="P33" s="308"/>
      <c r="Q33" s="335"/>
      <c r="R33" s="336"/>
      <c r="S33" s="336"/>
      <c r="T33" s="309"/>
      <c r="U33" s="309"/>
      <c r="V33" s="309"/>
      <c r="W33" s="309"/>
      <c r="X33" s="309"/>
      <c r="Y33" s="309"/>
      <c r="Z33" s="309"/>
      <c r="AA33" s="309"/>
      <c r="AB33" s="309"/>
      <c r="AC33" s="309"/>
    </row>
    <row r="34" spans="1:29" s="320" customFormat="1" ht="14.25" customHeight="1">
      <c r="A34" s="440" t="s">
        <v>40</v>
      </c>
      <c r="B34" s="440"/>
      <c r="C34" s="334"/>
      <c r="D34" s="334"/>
      <c r="E34" s="334"/>
      <c r="F34" s="334"/>
      <c r="G34" s="334"/>
      <c r="H34" s="334"/>
      <c r="I34" s="334"/>
      <c r="J34" s="334"/>
      <c r="K34" s="334"/>
      <c r="L34" s="334"/>
      <c r="M34" s="334"/>
      <c r="N34" s="334"/>
      <c r="O34" s="334"/>
      <c r="P34" s="350"/>
      <c r="Q34" s="336"/>
      <c r="R34" s="336"/>
      <c r="S34" s="309"/>
      <c r="T34" s="309"/>
      <c r="U34" s="309"/>
      <c r="V34" s="309"/>
      <c r="W34" s="309"/>
      <c r="X34" s="309"/>
      <c r="Y34" s="309"/>
      <c r="Z34" s="309"/>
      <c r="AA34" s="309"/>
      <c r="AB34" s="309"/>
      <c r="AC34" s="309"/>
    </row>
    <row r="35" spans="1:19" s="320" customFormat="1" ht="14.25" customHeight="1">
      <c r="A35" s="342" t="s">
        <v>41</v>
      </c>
      <c r="B35" s="351"/>
      <c r="C35" s="343">
        <v>45</v>
      </c>
      <c r="D35" s="333" t="s">
        <v>33</v>
      </c>
      <c r="E35" s="343">
        <v>13</v>
      </c>
      <c r="F35" s="343">
        <v>4</v>
      </c>
      <c r="G35" s="343">
        <v>0</v>
      </c>
      <c r="H35" s="343" t="s">
        <v>33</v>
      </c>
      <c r="I35" s="343">
        <v>5</v>
      </c>
      <c r="J35" s="343">
        <v>7</v>
      </c>
      <c r="K35" s="343">
        <v>37</v>
      </c>
      <c r="L35" s="343">
        <v>31</v>
      </c>
      <c r="M35" s="343">
        <v>12</v>
      </c>
      <c r="N35" s="343">
        <v>0</v>
      </c>
      <c r="O35" s="343">
        <v>100</v>
      </c>
      <c r="P35" s="349">
        <v>465300</v>
      </c>
      <c r="Q35" s="336"/>
      <c r="R35" s="336"/>
      <c r="S35" s="309"/>
    </row>
    <row r="36" spans="1:19" s="320" customFormat="1" ht="14.25" customHeight="1">
      <c r="A36" s="337">
        <v>1996</v>
      </c>
      <c r="B36" s="351"/>
      <c r="C36" s="343">
        <v>54</v>
      </c>
      <c r="D36" s="333" t="s">
        <v>33</v>
      </c>
      <c r="E36" s="343">
        <v>14</v>
      </c>
      <c r="F36" s="343">
        <v>3</v>
      </c>
      <c r="G36" s="343">
        <v>0</v>
      </c>
      <c r="H36" s="343" t="s">
        <v>33</v>
      </c>
      <c r="I36" s="343">
        <v>2</v>
      </c>
      <c r="J36" s="343">
        <v>5</v>
      </c>
      <c r="K36" s="343">
        <v>34</v>
      </c>
      <c r="L36" s="343">
        <v>40</v>
      </c>
      <c r="M36" s="343">
        <v>14</v>
      </c>
      <c r="N36" s="343">
        <v>0</v>
      </c>
      <c r="O36" s="343">
        <v>100</v>
      </c>
      <c r="P36" s="349">
        <v>584400</v>
      </c>
      <c r="Q36" s="336"/>
      <c r="R36" s="336"/>
      <c r="S36" s="309"/>
    </row>
    <row r="37" spans="1:19" s="320" customFormat="1" ht="14.25" customHeight="1">
      <c r="A37" s="337">
        <v>1997</v>
      </c>
      <c r="B37" s="351"/>
      <c r="C37" s="334">
        <v>62</v>
      </c>
      <c r="D37" s="333" t="s">
        <v>33</v>
      </c>
      <c r="E37" s="334">
        <v>18</v>
      </c>
      <c r="F37" s="334">
        <v>3</v>
      </c>
      <c r="G37" s="334">
        <v>0</v>
      </c>
      <c r="H37" s="334">
        <v>3</v>
      </c>
      <c r="I37" s="334">
        <v>2</v>
      </c>
      <c r="J37" s="334">
        <v>2</v>
      </c>
      <c r="K37" s="334">
        <v>28</v>
      </c>
      <c r="L37" s="334">
        <v>44</v>
      </c>
      <c r="M37" s="334">
        <v>18</v>
      </c>
      <c r="N37" s="334">
        <v>0</v>
      </c>
      <c r="O37" s="334">
        <v>100</v>
      </c>
      <c r="P37" s="349">
        <v>589400</v>
      </c>
      <c r="Q37" s="336"/>
      <c r="R37" s="336"/>
      <c r="S37" s="309"/>
    </row>
    <row r="38" spans="1:19" s="320" customFormat="1" ht="14.25" customHeight="1">
      <c r="A38" s="337">
        <v>1998</v>
      </c>
      <c r="B38" s="351"/>
      <c r="C38" s="334">
        <v>59</v>
      </c>
      <c r="D38" s="333" t="s">
        <v>33</v>
      </c>
      <c r="E38" s="334">
        <v>17</v>
      </c>
      <c r="F38" s="334">
        <v>2</v>
      </c>
      <c r="G38" s="334">
        <v>0</v>
      </c>
      <c r="H38" s="334">
        <v>3</v>
      </c>
      <c r="I38" s="334">
        <v>3</v>
      </c>
      <c r="J38" s="334">
        <v>1</v>
      </c>
      <c r="K38" s="334">
        <v>31</v>
      </c>
      <c r="L38" s="334">
        <v>42</v>
      </c>
      <c r="M38" s="334">
        <v>17</v>
      </c>
      <c r="N38" s="334">
        <v>0</v>
      </c>
      <c r="O38" s="334">
        <v>100</v>
      </c>
      <c r="P38" s="349">
        <v>608300</v>
      </c>
      <c r="Q38" s="336"/>
      <c r="R38" s="336"/>
      <c r="S38" s="309"/>
    </row>
    <row r="39" spans="1:19" s="320" customFormat="1" ht="14.25" customHeight="1">
      <c r="A39" s="337">
        <v>1999</v>
      </c>
      <c r="B39" s="351"/>
      <c r="C39" s="343">
        <v>69</v>
      </c>
      <c r="D39" s="333" t="s">
        <v>33</v>
      </c>
      <c r="E39" s="343">
        <v>24</v>
      </c>
      <c r="F39" s="343">
        <v>2</v>
      </c>
      <c r="G39" s="343">
        <v>0</v>
      </c>
      <c r="H39" s="343">
        <v>3</v>
      </c>
      <c r="I39" s="343">
        <v>2</v>
      </c>
      <c r="J39" s="343">
        <v>1</v>
      </c>
      <c r="K39" s="343">
        <v>23</v>
      </c>
      <c r="L39" s="343">
        <v>45</v>
      </c>
      <c r="M39" s="343">
        <v>24</v>
      </c>
      <c r="N39" s="343">
        <v>0</v>
      </c>
      <c r="O39" s="343">
        <v>100</v>
      </c>
      <c r="P39" s="349">
        <v>629000</v>
      </c>
      <c r="Q39" s="336"/>
      <c r="R39" s="336"/>
      <c r="S39" s="309"/>
    </row>
    <row r="40" spans="1:19" s="320" customFormat="1" ht="14.25" customHeight="1">
      <c r="A40" s="337">
        <v>2000</v>
      </c>
      <c r="B40" s="351"/>
      <c r="C40" s="343">
        <v>72</v>
      </c>
      <c r="D40" s="333" t="s">
        <v>33</v>
      </c>
      <c r="E40" s="343">
        <v>25</v>
      </c>
      <c r="F40" s="343">
        <v>2</v>
      </c>
      <c r="G40" s="343">
        <v>0</v>
      </c>
      <c r="H40" s="343">
        <v>3</v>
      </c>
      <c r="I40" s="343">
        <v>2</v>
      </c>
      <c r="J40" s="343">
        <v>1</v>
      </c>
      <c r="K40" s="343">
        <v>21</v>
      </c>
      <c r="L40" s="343">
        <v>47</v>
      </c>
      <c r="M40" s="343">
        <v>24</v>
      </c>
      <c r="N40" s="343">
        <v>0</v>
      </c>
      <c r="O40" s="343">
        <v>100</v>
      </c>
      <c r="P40" s="349">
        <v>623700</v>
      </c>
      <c r="Q40" s="336"/>
      <c r="R40" s="336"/>
      <c r="S40" s="309"/>
    </row>
    <row r="41" spans="1:19" s="320" customFormat="1" ht="14.25" customHeight="1">
      <c r="A41" s="337">
        <v>2001</v>
      </c>
      <c r="B41" s="351"/>
      <c r="C41" s="334">
        <v>71</v>
      </c>
      <c r="D41" s="333" t="s">
        <v>33</v>
      </c>
      <c r="E41" s="334">
        <v>25</v>
      </c>
      <c r="F41" s="334">
        <v>1</v>
      </c>
      <c r="G41" s="334">
        <v>0</v>
      </c>
      <c r="H41" s="334">
        <v>2</v>
      </c>
      <c r="I41" s="334">
        <v>2</v>
      </c>
      <c r="J41" s="334">
        <v>1</v>
      </c>
      <c r="K41" s="334">
        <v>22</v>
      </c>
      <c r="L41" s="334">
        <v>45</v>
      </c>
      <c r="M41" s="334">
        <v>25</v>
      </c>
      <c r="N41" s="334">
        <v>0</v>
      </c>
      <c r="O41" s="334">
        <v>100</v>
      </c>
      <c r="P41" s="349">
        <v>633500</v>
      </c>
      <c r="Q41" s="336"/>
      <c r="R41" s="336"/>
      <c r="S41" s="309"/>
    </row>
    <row r="42" spans="1:19" s="320" customFormat="1" ht="14.25" customHeight="1">
      <c r="A42" s="337">
        <v>2002</v>
      </c>
      <c r="B42" s="351"/>
      <c r="C42" s="334">
        <v>73</v>
      </c>
      <c r="D42" s="333" t="s">
        <v>33</v>
      </c>
      <c r="E42" s="334">
        <v>28</v>
      </c>
      <c r="F42" s="334">
        <v>1</v>
      </c>
      <c r="G42" s="334">
        <v>1</v>
      </c>
      <c r="H42" s="334">
        <v>2</v>
      </c>
      <c r="I42" s="334">
        <v>2</v>
      </c>
      <c r="J42" s="334">
        <v>1</v>
      </c>
      <c r="K42" s="334">
        <v>20</v>
      </c>
      <c r="L42" s="334">
        <v>46</v>
      </c>
      <c r="M42" s="334">
        <v>27</v>
      </c>
      <c r="N42" s="334">
        <v>0</v>
      </c>
      <c r="O42" s="334">
        <v>100</v>
      </c>
      <c r="P42" s="349">
        <v>640800</v>
      </c>
      <c r="Q42" s="336"/>
      <c r="R42" s="336"/>
      <c r="S42" s="309"/>
    </row>
    <row r="43" spans="1:19" s="320" customFormat="1" ht="14.25" customHeight="1">
      <c r="A43" s="337">
        <v>2003</v>
      </c>
      <c r="B43" s="351"/>
      <c r="C43" s="334">
        <v>73</v>
      </c>
      <c r="D43" s="333" t="s">
        <v>33</v>
      </c>
      <c r="E43" s="334">
        <v>29</v>
      </c>
      <c r="F43" s="334">
        <v>1</v>
      </c>
      <c r="G43" s="334">
        <v>1</v>
      </c>
      <c r="H43" s="334">
        <v>3</v>
      </c>
      <c r="I43" s="334">
        <v>2</v>
      </c>
      <c r="J43" s="334">
        <v>1</v>
      </c>
      <c r="K43" s="334">
        <v>19</v>
      </c>
      <c r="L43" s="334">
        <v>44</v>
      </c>
      <c r="M43" s="334">
        <v>29</v>
      </c>
      <c r="N43" s="334" t="s">
        <v>33</v>
      </c>
      <c r="O43" s="334">
        <v>100</v>
      </c>
      <c r="P43" s="349">
        <v>637200</v>
      </c>
      <c r="Q43" s="336"/>
      <c r="R43" s="336"/>
      <c r="S43" s="309"/>
    </row>
    <row r="44" spans="1:19" s="320" customFormat="1" ht="14.25" customHeight="1">
      <c r="A44" s="337">
        <v>2004</v>
      </c>
      <c r="B44" s="351"/>
      <c r="C44" s="334">
        <v>74</v>
      </c>
      <c r="D44" s="333" t="s">
        <v>33</v>
      </c>
      <c r="E44" s="334">
        <v>31</v>
      </c>
      <c r="F44" s="334">
        <v>1</v>
      </c>
      <c r="G44" s="334">
        <v>0</v>
      </c>
      <c r="H44" s="334">
        <v>3</v>
      </c>
      <c r="I44" s="334">
        <v>2</v>
      </c>
      <c r="J44" s="334">
        <v>1</v>
      </c>
      <c r="K44" s="334">
        <v>19</v>
      </c>
      <c r="L44" s="334">
        <v>43</v>
      </c>
      <c r="M44" s="334">
        <v>31</v>
      </c>
      <c r="N44" s="334" t="s">
        <v>33</v>
      </c>
      <c r="O44" s="334">
        <v>100</v>
      </c>
      <c r="P44" s="349">
        <v>612700</v>
      </c>
      <c r="Q44" s="336"/>
      <c r="R44" s="336"/>
      <c r="S44" s="309"/>
    </row>
    <row r="45" spans="1:19" s="320" customFormat="1" ht="14.25" customHeight="1">
      <c r="A45" s="337">
        <v>2005</v>
      </c>
      <c r="B45" s="351"/>
      <c r="C45" s="334">
        <v>75</v>
      </c>
      <c r="D45" s="333" t="s">
        <v>33</v>
      </c>
      <c r="E45" s="334">
        <v>31</v>
      </c>
      <c r="F45" s="334">
        <v>1</v>
      </c>
      <c r="G45" s="334">
        <v>0</v>
      </c>
      <c r="H45" s="334">
        <v>3</v>
      </c>
      <c r="I45" s="334">
        <v>2</v>
      </c>
      <c r="J45" s="334">
        <v>1</v>
      </c>
      <c r="K45" s="334">
        <v>18</v>
      </c>
      <c r="L45" s="334">
        <v>44</v>
      </c>
      <c r="M45" s="334">
        <v>31</v>
      </c>
      <c r="N45" s="334" t="s">
        <v>33</v>
      </c>
      <c r="O45" s="334">
        <v>100</v>
      </c>
      <c r="P45" s="349">
        <v>609900</v>
      </c>
      <c r="Q45" s="336"/>
      <c r="R45" s="336"/>
      <c r="S45" s="309"/>
    </row>
    <row r="46" spans="1:19" s="320" customFormat="1" ht="14.25" customHeight="1">
      <c r="A46" s="337">
        <v>2006</v>
      </c>
      <c r="B46" s="351"/>
      <c r="C46" s="334">
        <v>76</v>
      </c>
      <c r="D46" s="333" t="s">
        <v>33</v>
      </c>
      <c r="E46" s="334">
        <v>33</v>
      </c>
      <c r="F46" s="334">
        <v>1</v>
      </c>
      <c r="G46" s="334">
        <v>0</v>
      </c>
      <c r="H46" s="334">
        <v>3</v>
      </c>
      <c r="I46" s="334">
        <v>2</v>
      </c>
      <c r="J46" s="334">
        <v>1</v>
      </c>
      <c r="K46" s="334">
        <v>17</v>
      </c>
      <c r="L46" s="334">
        <v>43</v>
      </c>
      <c r="M46" s="334">
        <v>33</v>
      </c>
      <c r="N46" s="334" t="s">
        <v>33</v>
      </c>
      <c r="O46" s="334">
        <v>100</v>
      </c>
      <c r="P46" s="349">
        <v>594200</v>
      </c>
      <c r="Q46" s="336"/>
      <c r="R46" s="336"/>
      <c r="S46" s="309"/>
    </row>
    <row r="47" spans="1:19" s="320" customFormat="1" ht="14.25" customHeight="1">
      <c r="A47" s="337">
        <v>2007</v>
      </c>
      <c r="B47" s="338"/>
      <c r="C47" s="334">
        <v>77</v>
      </c>
      <c r="D47" s="333" t="s">
        <v>33</v>
      </c>
      <c r="E47" s="334">
        <v>32</v>
      </c>
      <c r="F47" s="334">
        <v>1</v>
      </c>
      <c r="G47" s="334">
        <v>0</v>
      </c>
      <c r="H47" s="334">
        <v>3</v>
      </c>
      <c r="I47" s="334">
        <v>2</v>
      </c>
      <c r="J47" s="334">
        <v>1</v>
      </c>
      <c r="K47" s="334">
        <v>16</v>
      </c>
      <c r="L47" s="334">
        <v>45</v>
      </c>
      <c r="M47" s="334">
        <v>32</v>
      </c>
      <c r="N47" s="334" t="s">
        <v>33</v>
      </c>
      <c r="O47" s="334">
        <v>100</v>
      </c>
      <c r="P47" s="349">
        <v>587200</v>
      </c>
      <c r="Q47" s="336"/>
      <c r="R47" s="336"/>
      <c r="S47" s="309"/>
    </row>
    <row r="48" spans="1:19" s="320" customFormat="1" ht="14.25" customHeight="1">
      <c r="A48" s="342">
        <v>2008</v>
      </c>
      <c r="B48" s="338"/>
      <c r="C48" s="334">
        <v>79</v>
      </c>
      <c r="D48" s="333" t="s">
        <v>33</v>
      </c>
      <c r="E48" s="334">
        <v>31</v>
      </c>
      <c r="F48" s="334">
        <v>1</v>
      </c>
      <c r="G48" s="334">
        <v>0</v>
      </c>
      <c r="H48" s="334">
        <v>3</v>
      </c>
      <c r="I48" s="334">
        <v>1</v>
      </c>
      <c r="J48" s="334">
        <v>1</v>
      </c>
      <c r="K48" s="334">
        <v>15</v>
      </c>
      <c r="L48" s="334">
        <v>47</v>
      </c>
      <c r="M48" s="334">
        <v>31</v>
      </c>
      <c r="N48" s="334" t="s">
        <v>33</v>
      </c>
      <c r="O48" s="334">
        <v>100</v>
      </c>
      <c r="P48" s="349">
        <v>596500</v>
      </c>
      <c r="Q48" s="336"/>
      <c r="R48" s="336"/>
      <c r="S48" s="309"/>
    </row>
    <row r="49" spans="1:19" s="320" customFormat="1" ht="14.25" customHeight="1">
      <c r="A49" s="342">
        <v>2009</v>
      </c>
      <c r="B49" s="344"/>
      <c r="C49" s="334">
        <v>79</v>
      </c>
      <c r="D49" s="333" t="s">
        <v>33</v>
      </c>
      <c r="E49" s="334">
        <v>35</v>
      </c>
      <c r="F49" s="334">
        <v>1</v>
      </c>
      <c r="G49" s="334">
        <v>0</v>
      </c>
      <c r="H49" s="334">
        <v>3</v>
      </c>
      <c r="I49" s="334">
        <v>1</v>
      </c>
      <c r="J49" s="334">
        <v>1</v>
      </c>
      <c r="K49" s="334">
        <v>15</v>
      </c>
      <c r="L49" s="334">
        <v>44</v>
      </c>
      <c r="M49" s="334">
        <v>35</v>
      </c>
      <c r="N49" s="334" t="s">
        <v>33</v>
      </c>
      <c r="O49" s="334">
        <v>100</v>
      </c>
      <c r="P49" s="349">
        <v>579600</v>
      </c>
      <c r="Q49" s="336"/>
      <c r="R49" s="336"/>
      <c r="S49" s="309"/>
    </row>
    <row r="50" spans="1:19" s="320" customFormat="1" ht="14.25" customHeight="1">
      <c r="A50" s="342" t="s">
        <v>34</v>
      </c>
      <c r="B50" s="344"/>
      <c r="C50" s="334">
        <v>79</v>
      </c>
      <c r="D50" s="333" t="s">
        <v>33</v>
      </c>
      <c r="E50" s="334">
        <v>34</v>
      </c>
      <c r="F50" s="334">
        <v>1</v>
      </c>
      <c r="G50" s="334">
        <v>0</v>
      </c>
      <c r="H50" s="334">
        <v>4</v>
      </c>
      <c r="I50" s="334">
        <v>1</v>
      </c>
      <c r="J50" s="334">
        <v>1</v>
      </c>
      <c r="K50" s="334">
        <v>14</v>
      </c>
      <c r="L50" s="334">
        <v>45</v>
      </c>
      <c r="M50" s="334">
        <v>34</v>
      </c>
      <c r="N50" s="334">
        <v>0</v>
      </c>
      <c r="O50" s="334">
        <v>100</v>
      </c>
      <c r="P50" s="349">
        <v>423800</v>
      </c>
      <c r="Q50" s="335"/>
      <c r="R50" s="336"/>
      <c r="S50" s="336"/>
    </row>
    <row r="51" spans="1:19" s="320" customFormat="1" ht="14.25" customHeight="1">
      <c r="A51" s="342" t="s">
        <v>35</v>
      </c>
      <c r="B51" s="344"/>
      <c r="C51" s="334">
        <v>80</v>
      </c>
      <c r="D51" s="333" t="s">
        <v>33</v>
      </c>
      <c r="E51" s="334">
        <v>35</v>
      </c>
      <c r="F51" s="334">
        <v>0</v>
      </c>
      <c r="G51" s="334">
        <v>0</v>
      </c>
      <c r="H51" s="334">
        <v>3</v>
      </c>
      <c r="I51" s="334">
        <v>1</v>
      </c>
      <c r="J51" s="334">
        <v>1</v>
      </c>
      <c r="K51" s="334">
        <v>14</v>
      </c>
      <c r="L51" s="334">
        <v>45</v>
      </c>
      <c r="M51" s="334">
        <v>35</v>
      </c>
      <c r="N51" s="334" t="s">
        <v>33</v>
      </c>
      <c r="O51" s="334">
        <v>100</v>
      </c>
      <c r="P51" s="349">
        <v>554300</v>
      </c>
      <c r="Q51" s="335"/>
      <c r="R51" s="336"/>
      <c r="S51" s="336"/>
    </row>
    <row r="52" spans="1:19" s="320" customFormat="1" ht="14.25" customHeight="1">
      <c r="A52" s="342" t="s">
        <v>36</v>
      </c>
      <c r="B52" s="344"/>
      <c r="C52" s="334">
        <v>84</v>
      </c>
      <c r="D52" s="333" t="s">
        <v>33</v>
      </c>
      <c r="E52" s="334">
        <v>39</v>
      </c>
      <c r="F52" s="334">
        <v>0</v>
      </c>
      <c r="G52" s="334">
        <v>0</v>
      </c>
      <c r="H52" s="334">
        <v>3</v>
      </c>
      <c r="I52" s="334">
        <v>1</v>
      </c>
      <c r="J52" s="334">
        <v>0</v>
      </c>
      <c r="K52" s="334">
        <v>11</v>
      </c>
      <c r="L52" s="334">
        <v>45</v>
      </c>
      <c r="M52" s="334">
        <v>36</v>
      </c>
      <c r="N52" s="334">
        <v>3</v>
      </c>
      <c r="O52" s="334">
        <v>100</v>
      </c>
      <c r="P52" s="349">
        <v>544100</v>
      </c>
      <c r="Q52" s="335"/>
      <c r="R52" s="336"/>
      <c r="S52" s="336"/>
    </row>
    <row r="53" spans="1:19" s="320" customFormat="1" ht="14.25" customHeight="1">
      <c r="A53" s="342" t="s">
        <v>37</v>
      </c>
      <c r="B53" s="344"/>
      <c r="C53" s="334">
        <v>85</v>
      </c>
      <c r="D53" s="334">
        <v>73</v>
      </c>
      <c r="E53" s="334">
        <v>41</v>
      </c>
      <c r="F53" s="334">
        <v>0</v>
      </c>
      <c r="G53" s="334">
        <v>0</v>
      </c>
      <c r="H53" s="334">
        <v>3</v>
      </c>
      <c r="I53" s="334">
        <v>1</v>
      </c>
      <c r="J53" s="334" t="s">
        <v>33</v>
      </c>
      <c r="K53" s="334">
        <v>11</v>
      </c>
      <c r="L53" s="334">
        <v>44</v>
      </c>
      <c r="M53" s="334">
        <v>35</v>
      </c>
      <c r="N53" s="334">
        <v>7</v>
      </c>
      <c r="O53" s="334">
        <v>100</v>
      </c>
      <c r="P53" s="349">
        <v>540100</v>
      </c>
      <c r="Q53" s="335"/>
      <c r="R53" s="336"/>
      <c r="S53" s="336"/>
    </row>
    <row r="54" spans="1:19" s="320" customFormat="1" ht="14.25" customHeight="1">
      <c r="A54" s="342" t="s">
        <v>38</v>
      </c>
      <c r="B54" s="344"/>
      <c r="C54" s="334">
        <v>86</v>
      </c>
      <c r="D54" s="334">
        <v>76</v>
      </c>
      <c r="E54" s="334">
        <v>42</v>
      </c>
      <c r="F54" s="334">
        <v>0</v>
      </c>
      <c r="G54" s="334">
        <v>0</v>
      </c>
      <c r="H54" s="334">
        <v>3</v>
      </c>
      <c r="I54" s="334">
        <v>1</v>
      </c>
      <c r="J54" s="334">
        <v>0</v>
      </c>
      <c r="K54" s="334">
        <v>10</v>
      </c>
      <c r="L54" s="334">
        <v>44</v>
      </c>
      <c r="M54" s="334">
        <v>33</v>
      </c>
      <c r="N54" s="334">
        <v>9</v>
      </c>
      <c r="O54" s="334">
        <v>100</v>
      </c>
      <c r="P54" s="349">
        <v>561000</v>
      </c>
      <c r="Q54" s="335"/>
      <c r="R54" s="336"/>
      <c r="S54" s="336"/>
    </row>
    <row r="55" spans="1:19" s="384" customFormat="1" ht="14.25" customHeight="1">
      <c r="A55" s="342">
        <v>2015</v>
      </c>
      <c r="B55" s="344"/>
      <c r="C55" s="334">
        <v>87</v>
      </c>
      <c r="D55" s="334">
        <v>77</v>
      </c>
      <c r="E55" s="334">
        <v>42</v>
      </c>
      <c r="F55" s="334">
        <v>0</v>
      </c>
      <c r="G55" s="334">
        <v>0</v>
      </c>
      <c r="H55" s="334">
        <v>3</v>
      </c>
      <c r="I55" s="334">
        <v>1</v>
      </c>
      <c r="J55" s="334">
        <v>0</v>
      </c>
      <c r="K55" s="334">
        <v>9</v>
      </c>
      <c r="L55" s="334">
        <v>45</v>
      </c>
      <c r="M55" s="334">
        <v>33</v>
      </c>
      <c r="N55" s="334">
        <v>9</v>
      </c>
      <c r="O55" s="334">
        <v>100</v>
      </c>
      <c r="P55" s="349">
        <v>578800</v>
      </c>
      <c r="Q55" s="335"/>
      <c r="R55" s="336"/>
      <c r="S55" s="336"/>
    </row>
    <row r="56" spans="1:19" s="320" customFormat="1" ht="14.25" customHeight="1">
      <c r="A56" s="321"/>
      <c r="B56" s="322"/>
      <c r="C56" s="352"/>
      <c r="D56" s="352"/>
      <c r="E56" s="352"/>
      <c r="F56" s="353"/>
      <c r="G56" s="353"/>
      <c r="H56" s="353"/>
      <c r="I56" s="353"/>
      <c r="J56" s="353"/>
      <c r="K56" s="353"/>
      <c r="L56" s="353"/>
      <c r="M56" s="353"/>
      <c r="N56" s="353"/>
      <c r="O56" s="353"/>
      <c r="P56" s="354"/>
      <c r="Q56" s="336"/>
      <c r="R56" s="336"/>
      <c r="S56" s="309"/>
    </row>
    <row r="57" spans="1:19" s="320" customFormat="1" ht="12.75">
      <c r="A57" s="286"/>
      <c r="B57" s="287"/>
      <c r="C57" s="308"/>
      <c r="D57" s="308"/>
      <c r="E57" s="305"/>
      <c r="F57" s="289"/>
      <c r="G57" s="289"/>
      <c r="H57" s="289"/>
      <c r="I57" s="289"/>
      <c r="J57" s="289"/>
      <c r="K57" s="289"/>
      <c r="L57" s="289"/>
      <c r="M57" s="289"/>
      <c r="N57" s="289"/>
      <c r="O57" s="289"/>
      <c r="P57" s="242" t="s">
        <v>128</v>
      </c>
      <c r="Q57" s="309"/>
      <c r="R57" s="309"/>
      <c r="S57" s="309"/>
    </row>
    <row r="58" spans="1:19" s="320" customFormat="1" ht="12.75">
      <c r="A58" s="286"/>
      <c r="B58" s="287"/>
      <c r="C58" s="288"/>
      <c r="D58" s="288"/>
      <c r="E58" s="288"/>
      <c r="F58" s="289"/>
      <c r="G58" s="289"/>
      <c r="H58" s="289"/>
      <c r="I58" s="289"/>
      <c r="J58" s="289"/>
      <c r="K58" s="289"/>
      <c r="L58" s="289"/>
      <c r="M58" s="289"/>
      <c r="N58" s="289"/>
      <c r="O58" s="289"/>
      <c r="P58" s="290"/>
      <c r="Q58" s="309"/>
      <c r="R58" s="309"/>
      <c r="S58" s="309"/>
    </row>
    <row r="59" spans="1:19" s="320" customFormat="1" ht="12.75" customHeight="1">
      <c r="A59" s="291" t="s">
        <v>42</v>
      </c>
      <c r="B59" s="291"/>
      <c r="C59" s="292"/>
      <c r="D59" s="292"/>
      <c r="E59" s="292"/>
      <c r="F59" s="291"/>
      <c r="G59" s="291"/>
      <c r="H59" s="291"/>
      <c r="I59" s="293"/>
      <c r="J59" s="293"/>
      <c r="K59" s="293"/>
      <c r="L59" s="293"/>
      <c r="M59" s="293"/>
      <c r="N59" s="294"/>
      <c r="O59" s="293"/>
      <c r="P59" s="292"/>
      <c r="Q59" s="309"/>
      <c r="R59" s="309"/>
      <c r="S59" s="309"/>
    </row>
    <row r="60" spans="1:19" s="320" customFormat="1" ht="12.75" customHeight="1">
      <c r="A60" s="295" t="s">
        <v>43</v>
      </c>
      <c r="B60" s="293"/>
      <c r="C60" s="292"/>
      <c r="D60" s="292"/>
      <c r="E60" s="292"/>
      <c r="F60" s="293"/>
      <c r="G60" s="293"/>
      <c r="H60" s="293"/>
      <c r="I60" s="293"/>
      <c r="J60" s="293"/>
      <c r="K60" s="293"/>
      <c r="L60" s="293"/>
      <c r="M60" s="293"/>
      <c r="N60" s="294"/>
      <c r="O60" s="293"/>
      <c r="P60" s="292"/>
      <c r="Q60" s="309"/>
      <c r="R60" s="309"/>
      <c r="S60" s="309"/>
    </row>
    <row r="61" spans="1:19" s="320" customFormat="1" ht="12.75" customHeight="1">
      <c r="A61" s="295" t="s">
        <v>44</v>
      </c>
      <c r="B61" s="293"/>
      <c r="C61" s="292"/>
      <c r="D61" s="292"/>
      <c r="E61" s="292"/>
      <c r="F61" s="293"/>
      <c r="G61" s="293"/>
      <c r="H61" s="293"/>
      <c r="I61" s="293"/>
      <c r="J61" s="293"/>
      <c r="K61" s="293"/>
      <c r="L61" s="293"/>
      <c r="M61" s="293"/>
      <c r="N61" s="294"/>
      <c r="O61" s="293"/>
      <c r="P61" s="292"/>
      <c r="Q61" s="309"/>
      <c r="R61" s="309"/>
      <c r="S61" s="309"/>
    </row>
    <row r="62" spans="1:19" s="320" customFormat="1" ht="12.75" customHeight="1">
      <c r="A62" s="295" t="s">
        <v>45</v>
      </c>
      <c r="B62" s="295"/>
      <c r="C62" s="296"/>
      <c r="D62" s="296"/>
      <c r="E62" s="296"/>
      <c r="F62" s="295"/>
      <c r="G62" s="295"/>
      <c r="H62" s="295"/>
      <c r="I62" s="295"/>
      <c r="J62" s="295"/>
      <c r="K62" s="294"/>
      <c r="L62" s="294"/>
      <c r="M62" s="294"/>
      <c r="N62" s="294"/>
      <c r="O62" s="297"/>
      <c r="P62" s="298"/>
      <c r="Q62" s="309"/>
      <c r="R62" s="309"/>
      <c r="S62" s="309"/>
    </row>
    <row r="63" spans="1:19" s="320" customFormat="1" ht="12.75" customHeight="1">
      <c r="A63" s="295" t="s">
        <v>46</v>
      </c>
      <c r="B63" s="295"/>
      <c r="C63" s="296"/>
      <c r="D63" s="296"/>
      <c r="E63" s="296"/>
      <c r="F63" s="295"/>
      <c r="G63" s="295"/>
      <c r="H63" s="295"/>
      <c r="I63" s="295"/>
      <c r="J63" s="295"/>
      <c r="K63" s="295"/>
      <c r="L63" s="294"/>
      <c r="M63" s="294"/>
      <c r="N63" s="293"/>
      <c r="O63" s="297"/>
      <c r="P63" s="298"/>
      <c r="Q63" s="309"/>
      <c r="R63" s="309"/>
      <c r="S63" s="309"/>
    </row>
    <row r="64" spans="1:19" s="320" customFormat="1" ht="12.75" customHeight="1">
      <c r="A64" s="299"/>
      <c r="B64" s="300"/>
      <c r="C64" s="296"/>
      <c r="D64" s="296"/>
      <c r="E64" s="296"/>
      <c r="F64" s="294"/>
      <c r="G64" s="294"/>
      <c r="H64" s="294"/>
      <c r="I64" s="294"/>
      <c r="J64" s="294"/>
      <c r="K64" s="294"/>
      <c r="L64" s="294"/>
      <c r="M64" s="294"/>
      <c r="N64" s="293"/>
      <c r="O64" s="297"/>
      <c r="P64" s="298"/>
      <c r="Q64" s="309"/>
      <c r="R64" s="309"/>
      <c r="S64" s="309"/>
    </row>
    <row r="65" spans="1:19" s="320" customFormat="1" ht="12.75" customHeight="1">
      <c r="A65" s="441" t="s">
        <v>263</v>
      </c>
      <c r="B65" s="441"/>
      <c r="C65" s="441"/>
      <c r="D65" s="441"/>
      <c r="E65" s="441"/>
      <c r="F65" s="441"/>
      <c r="G65" s="441"/>
      <c r="H65" s="441"/>
      <c r="I65" s="441"/>
      <c r="J65" s="441"/>
      <c r="K65" s="441"/>
      <c r="L65" s="441"/>
      <c r="M65" s="441"/>
      <c r="N65" s="441"/>
      <c r="O65" s="441"/>
      <c r="P65" s="441"/>
      <c r="Q65" s="309"/>
      <c r="R65" s="309"/>
      <c r="S65" s="309"/>
    </row>
    <row r="66" spans="1:19" s="320" customFormat="1" ht="12.75">
      <c r="A66" s="443" t="s">
        <v>47</v>
      </c>
      <c r="B66" s="443"/>
      <c r="C66" s="443"/>
      <c r="D66" s="443"/>
      <c r="E66" s="443"/>
      <c r="F66" s="443"/>
      <c r="G66" s="443"/>
      <c r="H66" s="443"/>
      <c r="I66" s="443"/>
      <c r="J66" s="443"/>
      <c r="K66" s="443"/>
      <c r="L66" s="443"/>
      <c r="M66" s="443"/>
      <c r="N66" s="443"/>
      <c r="O66" s="443"/>
      <c r="P66" s="443"/>
      <c r="Q66" s="309"/>
      <c r="R66" s="309"/>
      <c r="S66" s="309"/>
    </row>
    <row r="67" spans="1:19" s="310" customFormat="1" ht="33" customHeight="1">
      <c r="A67" s="442" t="s">
        <v>232</v>
      </c>
      <c r="B67" s="442"/>
      <c r="C67" s="442"/>
      <c r="D67" s="442"/>
      <c r="E67" s="442"/>
      <c r="F67" s="442"/>
      <c r="G67" s="442"/>
      <c r="H67" s="442"/>
      <c r="I67" s="442"/>
      <c r="J67" s="442"/>
      <c r="K67" s="442"/>
      <c r="L67" s="442"/>
      <c r="M67" s="442"/>
      <c r="N67" s="442"/>
      <c r="O67" s="442"/>
      <c r="P67" s="442"/>
      <c r="Q67" s="299"/>
      <c r="R67" s="299"/>
      <c r="S67" s="299"/>
    </row>
    <row r="68" spans="1:17" s="320" customFormat="1" ht="12.75" customHeight="1">
      <c r="A68" s="444" t="s">
        <v>48</v>
      </c>
      <c r="B68" s="444"/>
      <c r="C68" s="444"/>
      <c r="D68" s="444"/>
      <c r="E68" s="444"/>
      <c r="F68" s="444"/>
      <c r="G68" s="444"/>
      <c r="H68" s="444"/>
      <c r="I68" s="444"/>
      <c r="J68" s="444"/>
      <c r="K68" s="444"/>
      <c r="L68" s="444"/>
      <c r="M68" s="444"/>
      <c r="N68" s="444"/>
      <c r="O68" s="444"/>
      <c r="P68" s="444"/>
      <c r="Q68" s="355"/>
    </row>
    <row r="69" spans="1:17" s="320" customFormat="1" ht="12.75" customHeight="1">
      <c r="A69" s="445" t="s">
        <v>49</v>
      </c>
      <c r="B69" s="445"/>
      <c r="C69" s="445"/>
      <c r="D69" s="445"/>
      <c r="E69" s="445"/>
      <c r="F69" s="445"/>
      <c r="G69" s="445"/>
      <c r="H69" s="445"/>
      <c r="I69" s="445"/>
      <c r="J69" s="445"/>
      <c r="K69" s="445"/>
      <c r="L69" s="445"/>
      <c r="M69" s="445"/>
      <c r="N69" s="445"/>
      <c r="O69" s="445"/>
      <c r="P69" s="445"/>
      <c r="Q69" s="309"/>
    </row>
    <row r="70" spans="1:16" ht="12.75" customHeight="1">
      <c r="A70" s="301" t="s">
        <v>50</v>
      </c>
      <c r="B70" s="300"/>
      <c r="C70" s="299"/>
      <c r="D70" s="299"/>
      <c r="E70" s="299"/>
      <c r="F70" s="294"/>
      <c r="G70" s="294"/>
      <c r="H70" s="294"/>
      <c r="I70" s="294"/>
      <c r="J70" s="294"/>
      <c r="K70" s="294"/>
      <c r="L70" s="294"/>
      <c r="M70" s="294"/>
      <c r="N70" s="302"/>
      <c r="O70" s="299"/>
      <c r="P70" s="299"/>
    </row>
    <row r="71" spans="1:16" ht="12.75" customHeight="1">
      <c r="A71" s="301" t="s">
        <v>51</v>
      </c>
      <c r="B71" s="300"/>
      <c r="C71" s="299"/>
      <c r="D71" s="299"/>
      <c r="E71" s="299"/>
      <c r="F71" s="294"/>
      <c r="G71" s="294"/>
      <c r="H71" s="294"/>
      <c r="I71" s="294"/>
      <c r="J71" s="294"/>
      <c r="K71" s="294"/>
      <c r="L71" s="294"/>
      <c r="M71" s="294"/>
      <c r="N71" s="302"/>
      <c r="O71" s="299"/>
      <c r="P71" s="299"/>
    </row>
    <row r="72" spans="1:17" s="320" customFormat="1" ht="12.75" customHeight="1">
      <c r="A72" s="441" t="s">
        <v>52</v>
      </c>
      <c r="B72" s="441"/>
      <c r="C72" s="441"/>
      <c r="D72" s="441"/>
      <c r="E72" s="441"/>
      <c r="F72" s="441"/>
      <c r="G72" s="441"/>
      <c r="H72" s="441"/>
      <c r="I72" s="441"/>
      <c r="J72" s="441"/>
      <c r="K72" s="441"/>
      <c r="L72" s="441"/>
      <c r="M72" s="441"/>
      <c r="N72" s="441"/>
      <c r="O72" s="441"/>
      <c r="P72" s="441"/>
      <c r="Q72" s="356"/>
    </row>
    <row r="73" spans="1:17" s="320" customFormat="1" ht="12.75" customHeight="1">
      <c r="A73" s="301" t="s">
        <v>53</v>
      </c>
      <c r="B73" s="300"/>
      <c r="C73" s="296"/>
      <c r="D73" s="296"/>
      <c r="E73" s="296"/>
      <c r="F73" s="294"/>
      <c r="G73" s="294"/>
      <c r="H73" s="294"/>
      <c r="I73" s="294"/>
      <c r="J73" s="294"/>
      <c r="K73" s="294"/>
      <c r="L73" s="294"/>
      <c r="M73" s="294"/>
      <c r="N73" s="302"/>
      <c r="O73" s="297"/>
      <c r="P73" s="298"/>
      <c r="Q73" s="309"/>
    </row>
    <row r="74" spans="1:17" s="320" customFormat="1" ht="12.75" customHeight="1">
      <c r="A74" s="301" t="s">
        <v>54</v>
      </c>
      <c r="B74" s="300"/>
      <c r="C74" s="296"/>
      <c r="D74" s="296"/>
      <c r="E74" s="296"/>
      <c r="F74" s="294"/>
      <c r="G74" s="294"/>
      <c r="H74" s="294"/>
      <c r="I74" s="294"/>
      <c r="J74" s="294"/>
      <c r="K74" s="294"/>
      <c r="L74" s="294"/>
      <c r="M74" s="294"/>
      <c r="N74" s="302"/>
      <c r="O74" s="297"/>
      <c r="P74" s="298"/>
      <c r="Q74" s="309"/>
    </row>
    <row r="75" spans="1:17" s="320" customFormat="1" ht="12.75" customHeight="1">
      <c r="A75" s="299" t="s">
        <v>55</v>
      </c>
      <c r="B75" s="300"/>
      <c r="C75" s="296"/>
      <c r="D75" s="296"/>
      <c r="E75" s="296"/>
      <c r="F75" s="294"/>
      <c r="G75" s="294"/>
      <c r="H75" s="294"/>
      <c r="I75" s="294"/>
      <c r="J75" s="294"/>
      <c r="K75" s="294"/>
      <c r="L75" s="294"/>
      <c r="M75" s="294"/>
      <c r="N75" s="294"/>
      <c r="O75" s="297"/>
      <c r="P75" s="298"/>
      <c r="Q75" s="309"/>
    </row>
    <row r="76" spans="1:17" s="401" customFormat="1" ht="12.75" customHeight="1">
      <c r="A76" s="400"/>
      <c r="B76" s="300"/>
      <c r="C76" s="296"/>
      <c r="D76" s="296"/>
      <c r="E76" s="296"/>
      <c r="F76" s="294"/>
      <c r="G76" s="294"/>
      <c r="H76" s="294"/>
      <c r="I76" s="294"/>
      <c r="J76" s="294"/>
      <c r="K76" s="294"/>
      <c r="L76" s="294"/>
      <c r="M76" s="294"/>
      <c r="N76" s="294"/>
      <c r="O76" s="297"/>
      <c r="P76" s="298"/>
      <c r="Q76" s="309"/>
    </row>
    <row r="77" spans="1:16" ht="12.75" customHeight="1">
      <c r="A77" s="301" t="s">
        <v>56</v>
      </c>
      <c r="B77" s="300"/>
      <c r="C77" s="299"/>
      <c r="D77" s="299"/>
      <c r="E77" s="299"/>
      <c r="F77" s="294"/>
      <c r="G77" s="294"/>
      <c r="H77" s="294"/>
      <c r="I77" s="294"/>
      <c r="J77" s="294"/>
      <c r="K77" s="294"/>
      <c r="L77" s="294"/>
      <c r="M77" s="294"/>
      <c r="N77" s="294"/>
      <c r="O77" s="299"/>
      <c r="P77" s="299"/>
    </row>
    <row r="78" spans="1:17" s="320" customFormat="1" ht="12.75">
      <c r="A78" s="299"/>
      <c r="B78" s="300"/>
      <c r="C78" s="296"/>
      <c r="D78" s="296"/>
      <c r="E78" s="296"/>
      <c r="F78" s="294"/>
      <c r="G78" s="294"/>
      <c r="H78" s="294"/>
      <c r="I78" s="294"/>
      <c r="J78" s="294"/>
      <c r="K78" s="294"/>
      <c r="L78" s="294"/>
      <c r="M78" s="294"/>
      <c r="N78" s="294"/>
      <c r="O78" s="297"/>
      <c r="P78" s="298"/>
      <c r="Q78" s="309"/>
    </row>
    <row r="79" spans="1:17" s="320" customFormat="1" ht="12.75">
      <c r="A79" s="303"/>
      <c r="B79" s="304"/>
      <c r="C79" s="305"/>
      <c r="D79" s="305"/>
      <c r="E79" s="305"/>
      <c r="F79" s="306"/>
      <c r="G79" s="306"/>
      <c r="H79" s="306"/>
      <c r="I79" s="306"/>
      <c r="J79" s="306"/>
      <c r="K79" s="306"/>
      <c r="L79" s="306"/>
      <c r="M79" s="306"/>
      <c r="N79" s="306"/>
      <c r="O79" s="307"/>
      <c r="P79" s="308"/>
      <c r="Q79" s="309"/>
    </row>
    <row r="80" spans="1:17" s="320" customFormat="1" ht="3" customHeight="1">
      <c r="A80" s="309"/>
      <c r="B80" s="304"/>
      <c r="C80" s="305"/>
      <c r="D80" s="305"/>
      <c r="E80" s="305"/>
      <c r="F80" s="306"/>
      <c r="G80" s="306"/>
      <c r="H80" s="306"/>
      <c r="I80" s="306"/>
      <c r="J80" s="306"/>
      <c r="K80" s="306"/>
      <c r="L80" s="306"/>
      <c r="M80" s="306"/>
      <c r="N80" s="306"/>
      <c r="O80" s="307"/>
      <c r="P80" s="308"/>
      <c r="Q80" s="309"/>
    </row>
    <row r="81" spans="1:17" s="320" customFormat="1" ht="11.25" customHeight="1" hidden="1">
      <c r="A81" s="309"/>
      <c r="B81" s="304"/>
      <c r="C81" s="305"/>
      <c r="D81" s="305"/>
      <c r="E81" s="305"/>
      <c r="F81" s="306"/>
      <c r="G81" s="306"/>
      <c r="H81" s="306"/>
      <c r="I81" s="306"/>
      <c r="J81" s="306"/>
      <c r="K81" s="306"/>
      <c r="L81" s="306"/>
      <c r="M81" s="306"/>
      <c r="N81" s="306"/>
      <c r="O81" s="307"/>
      <c r="P81" s="308"/>
      <c r="Q81" s="309"/>
    </row>
    <row r="82" spans="1:17" s="320" customFormat="1" ht="11.25" customHeight="1" hidden="1">
      <c r="A82" s="309"/>
      <c r="B82" s="304"/>
      <c r="C82" s="305"/>
      <c r="D82" s="305"/>
      <c r="E82" s="305"/>
      <c r="F82" s="306"/>
      <c r="G82" s="306"/>
      <c r="H82" s="306"/>
      <c r="I82" s="306"/>
      <c r="J82" s="306"/>
      <c r="K82" s="306"/>
      <c r="L82" s="306"/>
      <c r="M82" s="306"/>
      <c r="N82" s="306"/>
      <c r="O82" s="307"/>
      <c r="P82" s="308"/>
      <c r="Q82" s="309"/>
    </row>
    <row r="83" spans="3:16" ht="11.25" customHeight="1" hidden="1">
      <c r="C83" s="309"/>
      <c r="D83" s="309"/>
      <c r="E83" s="309"/>
      <c r="O83" s="309"/>
      <c r="P83" s="309"/>
    </row>
    <row r="84" spans="3:16" ht="11.25" customHeight="1" hidden="1">
      <c r="C84" s="309"/>
      <c r="D84" s="309"/>
      <c r="E84" s="309"/>
      <c r="O84" s="309"/>
      <c r="P84" s="309"/>
    </row>
    <row r="85" spans="3:16" ht="11.25" customHeight="1" hidden="1">
      <c r="C85" s="309"/>
      <c r="D85" s="309"/>
      <c r="E85" s="309"/>
      <c r="O85" s="309"/>
      <c r="P85" s="309"/>
    </row>
    <row r="86" spans="3:16" ht="11.25" customHeight="1" hidden="1">
      <c r="C86" s="309"/>
      <c r="D86" s="309"/>
      <c r="E86" s="309"/>
      <c r="O86" s="309"/>
      <c r="P86" s="309"/>
    </row>
    <row r="87" spans="3:16" ht="11.25" customHeight="1" hidden="1">
      <c r="C87" s="309"/>
      <c r="D87" s="309"/>
      <c r="E87" s="309"/>
      <c r="O87" s="309"/>
      <c r="P87" s="309"/>
    </row>
    <row r="88" spans="3:16" ht="11.25" customHeight="1" hidden="1">
      <c r="C88" s="309"/>
      <c r="D88" s="309"/>
      <c r="E88" s="309"/>
      <c r="O88" s="309"/>
      <c r="P88" s="309"/>
    </row>
    <row r="89" spans="3:16" ht="11.25" customHeight="1" hidden="1">
      <c r="C89" s="309"/>
      <c r="D89" s="309"/>
      <c r="E89" s="309"/>
      <c r="O89" s="309"/>
      <c r="P89" s="309"/>
    </row>
    <row r="90" spans="2:16" ht="11.25" customHeight="1" hidden="1">
      <c r="B90" s="309"/>
      <c r="C90" s="309"/>
      <c r="D90" s="309"/>
      <c r="E90" s="309"/>
      <c r="F90" s="309"/>
      <c r="G90" s="309"/>
      <c r="H90" s="309"/>
      <c r="I90" s="309"/>
      <c r="J90" s="309"/>
      <c r="K90" s="309"/>
      <c r="L90" s="309"/>
      <c r="M90" s="309"/>
      <c r="N90" s="309"/>
      <c r="O90" s="309"/>
      <c r="P90" s="309"/>
    </row>
    <row r="91" spans="2:16" ht="11.25" customHeight="1" hidden="1">
      <c r="B91" s="309"/>
      <c r="C91" s="309"/>
      <c r="D91" s="309"/>
      <c r="E91" s="309"/>
      <c r="F91" s="309"/>
      <c r="G91" s="309"/>
      <c r="H91" s="309"/>
      <c r="I91" s="309"/>
      <c r="J91" s="309"/>
      <c r="K91" s="309"/>
      <c r="L91" s="309"/>
      <c r="M91" s="309"/>
      <c r="N91" s="309"/>
      <c r="O91" s="309"/>
      <c r="P91" s="309"/>
    </row>
    <row r="92" spans="2:16" ht="11.25" customHeight="1" hidden="1">
      <c r="B92" s="309"/>
      <c r="C92" s="309"/>
      <c r="D92" s="309"/>
      <c r="E92" s="309"/>
      <c r="F92" s="309"/>
      <c r="G92" s="309"/>
      <c r="H92" s="309"/>
      <c r="I92" s="309"/>
      <c r="J92" s="309"/>
      <c r="K92" s="309"/>
      <c r="L92" s="309"/>
      <c r="M92" s="309"/>
      <c r="N92" s="309"/>
      <c r="O92" s="309"/>
      <c r="P92" s="309"/>
    </row>
    <row r="93" spans="2:16" ht="11.25" customHeight="1" hidden="1">
      <c r="B93" s="309"/>
      <c r="C93" s="309"/>
      <c r="D93" s="309"/>
      <c r="E93" s="309"/>
      <c r="F93" s="309"/>
      <c r="G93" s="309"/>
      <c r="H93" s="309"/>
      <c r="I93" s="309"/>
      <c r="J93" s="309"/>
      <c r="K93" s="309"/>
      <c r="L93" s="309"/>
      <c r="M93" s="309"/>
      <c r="N93" s="309"/>
      <c r="O93" s="309"/>
      <c r="P93" s="309"/>
    </row>
    <row r="94" spans="2:16" ht="11.25" customHeight="1" hidden="1">
      <c r="B94" s="309"/>
      <c r="C94" s="309"/>
      <c r="D94" s="309"/>
      <c r="E94" s="309"/>
      <c r="F94" s="309"/>
      <c r="G94" s="309"/>
      <c r="H94" s="309"/>
      <c r="I94" s="309"/>
      <c r="J94" s="309"/>
      <c r="K94" s="309"/>
      <c r="L94" s="309"/>
      <c r="M94" s="309"/>
      <c r="N94" s="309"/>
      <c r="O94" s="309"/>
      <c r="P94" s="309"/>
    </row>
    <row r="95" spans="2:16" ht="11.25" customHeight="1" hidden="1">
      <c r="B95" s="309"/>
      <c r="C95" s="309"/>
      <c r="D95" s="309"/>
      <c r="E95" s="309"/>
      <c r="F95" s="309"/>
      <c r="G95" s="309"/>
      <c r="H95" s="309"/>
      <c r="I95" s="309"/>
      <c r="J95" s="309"/>
      <c r="K95" s="309"/>
      <c r="L95" s="309"/>
      <c r="M95" s="309"/>
      <c r="N95" s="309"/>
      <c r="O95" s="309"/>
      <c r="P95" s="309"/>
    </row>
    <row r="96" spans="2:16" ht="11.25" customHeight="1" hidden="1">
      <c r="B96" s="309"/>
      <c r="C96" s="309"/>
      <c r="D96" s="309"/>
      <c r="E96" s="309"/>
      <c r="F96" s="309"/>
      <c r="G96" s="309"/>
      <c r="H96" s="309"/>
      <c r="I96" s="309"/>
      <c r="J96" s="309"/>
      <c r="K96" s="309"/>
      <c r="L96" s="309"/>
      <c r="M96" s="309"/>
      <c r="N96" s="309"/>
      <c r="O96" s="309"/>
      <c r="P96" s="309"/>
    </row>
    <row r="97" spans="2:16" ht="11.25" customHeight="1" hidden="1">
      <c r="B97" s="309"/>
      <c r="C97" s="309"/>
      <c r="D97" s="309"/>
      <c r="E97" s="309"/>
      <c r="F97" s="309"/>
      <c r="G97" s="309"/>
      <c r="H97" s="309"/>
      <c r="I97" s="309"/>
      <c r="J97" s="309"/>
      <c r="K97" s="309"/>
      <c r="L97" s="309"/>
      <c r="M97" s="309"/>
      <c r="N97" s="309"/>
      <c r="O97" s="309"/>
      <c r="P97" s="309"/>
    </row>
    <row r="98" spans="2:16" ht="11.25" customHeight="1" hidden="1">
      <c r="B98" s="309"/>
      <c r="C98" s="309"/>
      <c r="D98" s="309"/>
      <c r="E98" s="309"/>
      <c r="F98" s="309"/>
      <c r="G98" s="309"/>
      <c r="H98" s="309"/>
      <c r="I98" s="309"/>
      <c r="J98" s="309"/>
      <c r="K98" s="309"/>
      <c r="L98" s="309"/>
      <c r="M98" s="309"/>
      <c r="N98" s="309"/>
      <c r="O98" s="309"/>
      <c r="P98" s="309"/>
    </row>
    <row r="99" spans="2:16" ht="11.25" customHeight="1" hidden="1">
      <c r="B99" s="309"/>
      <c r="C99" s="309"/>
      <c r="D99" s="309"/>
      <c r="E99" s="309"/>
      <c r="F99" s="309"/>
      <c r="G99" s="309"/>
      <c r="H99" s="309"/>
      <c r="I99" s="309"/>
      <c r="J99" s="309"/>
      <c r="K99" s="309"/>
      <c r="L99" s="309"/>
      <c r="M99" s="309"/>
      <c r="N99" s="309"/>
      <c r="O99" s="309"/>
      <c r="P99" s="309"/>
    </row>
    <row r="100" spans="2:16" ht="11.25" customHeight="1" hidden="1">
      <c r="B100" s="309"/>
      <c r="C100" s="309"/>
      <c r="D100" s="309"/>
      <c r="E100" s="309"/>
      <c r="F100" s="309"/>
      <c r="G100" s="309"/>
      <c r="H100" s="309"/>
      <c r="I100" s="309"/>
      <c r="J100" s="309"/>
      <c r="K100" s="309"/>
      <c r="L100" s="309"/>
      <c r="M100" s="309"/>
      <c r="N100" s="309"/>
      <c r="O100" s="309"/>
      <c r="P100" s="309"/>
    </row>
    <row r="101" spans="2:16" ht="11.25">
      <c r="B101" s="309"/>
      <c r="C101" s="309"/>
      <c r="D101" s="309"/>
      <c r="E101" s="309"/>
      <c r="F101" s="309"/>
      <c r="G101" s="309"/>
      <c r="H101" s="309"/>
      <c r="I101" s="309"/>
      <c r="J101" s="309"/>
      <c r="K101" s="309"/>
      <c r="L101" s="309"/>
      <c r="M101" s="309"/>
      <c r="N101" s="309"/>
      <c r="O101" s="309"/>
      <c r="P101" s="309"/>
    </row>
    <row r="102" spans="2:16" ht="11.25">
      <c r="B102" s="309"/>
      <c r="C102" s="309"/>
      <c r="D102" s="309"/>
      <c r="E102" s="309"/>
      <c r="F102" s="309"/>
      <c r="G102" s="309"/>
      <c r="H102" s="309"/>
      <c r="I102" s="309"/>
      <c r="J102" s="309"/>
      <c r="K102" s="309"/>
      <c r="L102" s="309"/>
      <c r="M102" s="309"/>
      <c r="N102" s="309"/>
      <c r="O102" s="309"/>
      <c r="P102" s="309"/>
    </row>
    <row r="103" spans="2:16" ht="11.25">
      <c r="B103" s="309"/>
      <c r="C103" s="309"/>
      <c r="D103" s="309"/>
      <c r="E103" s="309"/>
      <c r="F103" s="309"/>
      <c r="G103" s="309"/>
      <c r="H103" s="309"/>
      <c r="I103" s="309"/>
      <c r="J103" s="309"/>
      <c r="K103" s="309"/>
      <c r="L103" s="309"/>
      <c r="M103" s="309"/>
      <c r="N103" s="309"/>
      <c r="O103" s="309"/>
      <c r="P103" s="309"/>
    </row>
  </sheetData>
  <sheetProtection/>
  <mergeCells count="11">
    <mergeCell ref="A67:P67"/>
    <mergeCell ref="A66:P66"/>
    <mergeCell ref="A68:P68"/>
    <mergeCell ref="A69:P69"/>
    <mergeCell ref="A72:P72"/>
    <mergeCell ref="A2:D2"/>
    <mergeCell ref="F5:O5"/>
    <mergeCell ref="A8:B8"/>
    <mergeCell ref="A29:B29"/>
    <mergeCell ref="A34:B34"/>
    <mergeCell ref="A65:P65"/>
  </mergeCells>
  <printOptions/>
  <pageMargins left="0.3937007874015748" right="0.3937007874015748" top="0.3937007874015748" bottom="0.3937007874015748" header="0.5118110236220472" footer="0.5118110236220472"/>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S78"/>
  <sheetViews>
    <sheetView zoomScalePageLayoutView="0" workbookViewId="0" topLeftCell="A1">
      <pane ySplit="6" topLeftCell="A22" activePane="bottomLeft" state="frozen"/>
      <selection pane="topLeft" activeCell="A1" sqref="A1"/>
      <selection pane="bottomLeft" activeCell="A1" sqref="A1"/>
    </sheetView>
  </sheetViews>
  <sheetFormatPr defaultColWidth="9.140625" defaultRowHeight="12.75"/>
  <cols>
    <col min="1" max="3" width="10.7109375" style="3" customWidth="1"/>
    <col min="4" max="4" width="10.7109375" style="44" customWidth="1"/>
    <col min="5" max="5" width="5.7109375" style="44" customWidth="1"/>
    <col min="6" max="6" width="10.8515625" style="3" customWidth="1"/>
    <col min="7" max="8" width="10.7109375" style="3" customWidth="1"/>
    <col min="9" max="9" width="5.7109375" style="3" customWidth="1"/>
    <col min="10" max="12" width="10.7109375" style="3" customWidth="1"/>
    <col min="13" max="13" width="9.140625" style="3" customWidth="1"/>
    <col min="14" max="16384" width="9.140625" style="3" customWidth="1"/>
  </cols>
  <sheetData>
    <row r="1" spans="1:12" s="4" customFormat="1" ht="14.25" customHeight="1">
      <c r="A1" s="23" t="s">
        <v>57</v>
      </c>
      <c r="B1" s="23"/>
      <c r="C1" s="23"/>
      <c r="D1" s="23"/>
      <c r="E1" s="23"/>
      <c r="F1" s="3"/>
      <c r="G1" s="3"/>
      <c r="H1" s="3"/>
      <c r="I1" s="3"/>
      <c r="J1" s="3"/>
      <c r="K1" s="3"/>
      <c r="L1" s="3"/>
    </row>
    <row r="2" spans="1:12" s="4" customFormat="1" ht="14.25" customHeight="1">
      <c r="A2" s="447" t="s">
        <v>264</v>
      </c>
      <c r="B2" s="447"/>
      <c r="C2" s="447"/>
      <c r="D2" s="447"/>
      <c r="E2" s="12"/>
      <c r="F2" s="3"/>
      <c r="G2" s="3"/>
      <c r="H2" s="3"/>
      <c r="I2" s="3"/>
      <c r="J2" s="3"/>
      <c r="K2" s="3"/>
      <c r="L2" s="3"/>
    </row>
    <row r="3" spans="1:12" s="4" customFormat="1" ht="14.25" customHeight="1">
      <c r="A3" s="2" t="s">
        <v>20</v>
      </c>
      <c r="B3" s="24"/>
      <c r="C3" s="24"/>
      <c r="D3" s="24"/>
      <c r="E3" s="24"/>
      <c r="F3" s="3"/>
      <c r="G3" s="3"/>
      <c r="H3" s="3"/>
      <c r="I3" s="3"/>
      <c r="J3" s="3"/>
      <c r="K3" s="3"/>
      <c r="L3" s="3"/>
    </row>
    <row r="4" spans="1:12" s="4" customFormat="1" ht="12.75">
      <c r="A4" s="25"/>
      <c r="B4" s="26"/>
      <c r="C4" s="26"/>
      <c r="D4" s="26"/>
      <c r="E4" s="26"/>
      <c r="F4" s="27"/>
      <c r="G4" s="3"/>
      <c r="H4" s="3"/>
      <c r="I4" s="3"/>
      <c r="J4" s="3"/>
      <c r="K4" s="3"/>
      <c r="L4" s="3"/>
    </row>
    <row r="5" spans="1:12" s="4" customFormat="1" ht="25.5" customHeight="1">
      <c r="A5" s="28"/>
      <c r="B5" s="448" t="s">
        <v>58</v>
      </c>
      <c r="C5" s="448"/>
      <c r="D5" s="448"/>
      <c r="E5" s="30"/>
      <c r="F5" s="448" t="s">
        <v>234</v>
      </c>
      <c r="G5" s="448"/>
      <c r="H5" s="448"/>
      <c r="I5" s="28"/>
      <c r="J5" s="448" t="s">
        <v>59</v>
      </c>
      <c r="K5" s="448"/>
      <c r="L5" s="448"/>
    </row>
    <row r="6" spans="1:12" s="36" customFormat="1" ht="36" customHeight="1">
      <c r="A6" s="31"/>
      <c r="B6" s="32" t="s">
        <v>11</v>
      </c>
      <c r="C6" s="33" t="s">
        <v>60</v>
      </c>
      <c r="D6" s="32" t="s">
        <v>13</v>
      </c>
      <c r="E6" s="34"/>
      <c r="F6" s="32" t="s">
        <v>11</v>
      </c>
      <c r="G6" s="33" t="s">
        <v>60</v>
      </c>
      <c r="H6" s="32" t="s">
        <v>13</v>
      </c>
      <c r="I6" s="35"/>
      <c r="J6" s="32" t="s">
        <v>11</v>
      </c>
      <c r="K6" s="33" t="s">
        <v>60</v>
      </c>
      <c r="L6" s="32" t="s">
        <v>13</v>
      </c>
    </row>
    <row r="7" spans="1:12" s="4" customFormat="1" ht="12.75">
      <c r="A7" s="37" t="s">
        <v>15</v>
      </c>
      <c r="B7" s="38"/>
      <c r="C7" s="38"/>
      <c r="D7" s="38"/>
      <c r="E7" s="38"/>
      <c r="F7" s="38"/>
      <c r="G7" s="38"/>
      <c r="H7" s="38"/>
      <c r="I7" s="38"/>
      <c r="J7" s="38"/>
      <c r="K7" s="38"/>
      <c r="L7" s="38"/>
    </row>
    <row r="8" spans="1:12" s="4" customFormat="1" ht="12.75">
      <c r="A8" s="39">
        <v>2007</v>
      </c>
      <c r="B8" s="38">
        <v>84</v>
      </c>
      <c r="C8" s="38" t="s">
        <v>33</v>
      </c>
      <c r="D8" s="38">
        <v>77</v>
      </c>
      <c r="E8" s="38"/>
      <c r="F8" s="38" t="s">
        <v>33</v>
      </c>
      <c r="G8" s="38" t="s">
        <v>33</v>
      </c>
      <c r="H8" s="38" t="s">
        <v>33</v>
      </c>
      <c r="I8" s="38"/>
      <c r="J8" s="38">
        <v>48</v>
      </c>
      <c r="K8" s="38" t="s">
        <v>33</v>
      </c>
      <c r="L8" s="38">
        <v>32</v>
      </c>
    </row>
    <row r="9" spans="1:12" s="4" customFormat="1" ht="12.75">
      <c r="A9" s="39">
        <v>2008</v>
      </c>
      <c r="B9" s="14">
        <v>87</v>
      </c>
      <c r="C9" s="38" t="s">
        <v>33</v>
      </c>
      <c r="D9" s="14">
        <v>79</v>
      </c>
      <c r="E9" s="14"/>
      <c r="F9" s="38" t="s">
        <v>33</v>
      </c>
      <c r="G9" s="38" t="s">
        <v>33</v>
      </c>
      <c r="H9" s="38" t="s">
        <v>33</v>
      </c>
      <c r="I9" s="38"/>
      <c r="J9" s="14">
        <v>49</v>
      </c>
      <c r="K9" s="38" t="s">
        <v>33</v>
      </c>
      <c r="L9" s="40">
        <v>31</v>
      </c>
    </row>
    <row r="10" spans="1:12" s="4" customFormat="1" ht="12.75">
      <c r="A10" s="39">
        <v>2009</v>
      </c>
      <c r="B10" s="14">
        <v>86</v>
      </c>
      <c r="C10" s="38" t="s">
        <v>33</v>
      </c>
      <c r="D10" s="14">
        <v>79</v>
      </c>
      <c r="E10" s="14"/>
      <c r="F10" s="38" t="s">
        <v>33</v>
      </c>
      <c r="G10" s="38" t="s">
        <v>33</v>
      </c>
      <c r="H10" s="38" t="s">
        <v>33</v>
      </c>
      <c r="I10" s="38"/>
      <c r="J10" s="14">
        <v>47</v>
      </c>
      <c r="K10" s="38" t="s">
        <v>33</v>
      </c>
      <c r="L10" s="14">
        <v>35</v>
      </c>
    </row>
    <row r="11" spans="1:12" s="4" customFormat="1" ht="12.75">
      <c r="A11" s="39" t="s">
        <v>61</v>
      </c>
      <c r="B11" s="14">
        <v>83</v>
      </c>
      <c r="C11" s="38" t="s">
        <v>33</v>
      </c>
      <c r="D11" s="14">
        <v>79</v>
      </c>
      <c r="E11" s="14"/>
      <c r="F11" s="38" t="s">
        <v>33</v>
      </c>
      <c r="G11" s="38" t="s">
        <v>33</v>
      </c>
      <c r="H11" s="38" t="s">
        <v>33</v>
      </c>
      <c r="I11" s="38"/>
      <c r="J11" s="14">
        <v>50</v>
      </c>
      <c r="K11" s="38" t="s">
        <v>33</v>
      </c>
      <c r="L11" s="14">
        <v>34</v>
      </c>
    </row>
    <row r="12" spans="1:12" s="4" customFormat="1" ht="12.75">
      <c r="A12" s="39" t="s">
        <v>62</v>
      </c>
      <c r="B12" s="14">
        <v>84</v>
      </c>
      <c r="C12" s="38" t="s">
        <v>33</v>
      </c>
      <c r="D12" s="14">
        <v>80</v>
      </c>
      <c r="E12" s="14"/>
      <c r="F12" s="38" t="s">
        <v>33</v>
      </c>
      <c r="G12" s="38" t="s">
        <v>33</v>
      </c>
      <c r="H12" s="38" t="s">
        <v>33</v>
      </c>
      <c r="I12" s="38"/>
      <c r="J12" s="14">
        <v>43</v>
      </c>
      <c r="K12" s="38" t="s">
        <v>33</v>
      </c>
      <c r="L12" s="14">
        <v>35</v>
      </c>
    </row>
    <row r="13" spans="1:12" s="4" customFormat="1" ht="12.75">
      <c r="A13" s="39" t="s">
        <v>63</v>
      </c>
      <c r="B13" s="14">
        <v>87</v>
      </c>
      <c r="C13" s="38" t="s">
        <v>33</v>
      </c>
      <c r="D13" s="14">
        <v>84</v>
      </c>
      <c r="E13" s="14"/>
      <c r="F13" s="38" t="s">
        <v>33</v>
      </c>
      <c r="G13" s="38" t="s">
        <v>33</v>
      </c>
      <c r="H13" s="38" t="s">
        <v>33</v>
      </c>
      <c r="I13" s="38"/>
      <c r="J13" s="14">
        <v>48</v>
      </c>
      <c r="K13" s="38" t="s">
        <v>33</v>
      </c>
      <c r="L13" s="14">
        <v>39</v>
      </c>
    </row>
    <row r="14" spans="1:12" s="4" customFormat="1" ht="12.75">
      <c r="A14" s="39" t="s">
        <v>64</v>
      </c>
      <c r="B14" s="14">
        <v>86</v>
      </c>
      <c r="C14" s="38">
        <v>74</v>
      </c>
      <c r="D14" s="14">
        <v>85</v>
      </c>
      <c r="E14" s="14"/>
      <c r="F14" s="38">
        <v>75</v>
      </c>
      <c r="G14" s="38">
        <v>65</v>
      </c>
      <c r="H14" s="38">
        <v>73</v>
      </c>
      <c r="I14" s="38"/>
      <c r="J14" s="14">
        <v>45</v>
      </c>
      <c r="K14" s="38">
        <v>48</v>
      </c>
      <c r="L14" s="14">
        <v>41</v>
      </c>
    </row>
    <row r="15" spans="1:12" s="4" customFormat="1" ht="12.75">
      <c r="A15" s="39" t="s">
        <v>65</v>
      </c>
      <c r="B15" s="14">
        <v>89</v>
      </c>
      <c r="C15" s="38">
        <v>76</v>
      </c>
      <c r="D15" s="14">
        <v>86</v>
      </c>
      <c r="E15" s="14"/>
      <c r="F15" s="38">
        <v>78</v>
      </c>
      <c r="G15" s="38">
        <v>68</v>
      </c>
      <c r="H15" s="38">
        <v>76</v>
      </c>
      <c r="I15" s="38"/>
      <c r="J15" s="14">
        <v>50</v>
      </c>
      <c r="K15" s="38">
        <v>52</v>
      </c>
      <c r="L15" s="14">
        <v>42</v>
      </c>
    </row>
    <row r="16" spans="1:12" s="383" customFormat="1" ht="12.75">
      <c r="A16" s="39">
        <v>2015</v>
      </c>
      <c r="B16" s="14">
        <v>89</v>
      </c>
      <c r="C16" s="38">
        <v>80</v>
      </c>
      <c r="D16" s="14">
        <v>87</v>
      </c>
      <c r="E16" s="14"/>
      <c r="F16" s="38">
        <v>80</v>
      </c>
      <c r="G16" s="38">
        <v>73</v>
      </c>
      <c r="H16" s="38">
        <v>77</v>
      </c>
      <c r="I16" s="38"/>
      <c r="J16" s="14">
        <v>48</v>
      </c>
      <c r="K16" s="38">
        <v>56</v>
      </c>
      <c r="L16" s="14">
        <v>42</v>
      </c>
    </row>
    <row r="17" spans="1:12" s="4" customFormat="1" ht="12.75">
      <c r="A17" s="39"/>
      <c r="B17" s="14"/>
      <c r="C17" s="38"/>
      <c r="D17" s="14"/>
      <c r="E17" s="14"/>
      <c r="F17" s="38"/>
      <c r="G17" s="38"/>
      <c r="H17" s="38"/>
      <c r="I17" s="38"/>
      <c r="J17" s="14"/>
      <c r="K17" s="38"/>
      <c r="L17" s="14"/>
    </row>
    <row r="18" spans="1:12" s="4" customFormat="1" ht="12.75">
      <c r="A18" s="37" t="s">
        <v>16</v>
      </c>
      <c r="B18" s="38"/>
      <c r="C18" s="38"/>
      <c r="D18" s="38"/>
      <c r="E18" s="38"/>
      <c r="F18" s="38"/>
      <c r="G18" s="38"/>
      <c r="H18" s="38"/>
      <c r="I18" s="38"/>
      <c r="J18" s="38"/>
      <c r="K18" s="38"/>
      <c r="L18" s="38"/>
    </row>
    <row r="19" spans="1:12" s="4" customFormat="1" ht="12.75">
      <c r="A19" s="39">
        <v>2007</v>
      </c>
      <c r="B19" s="38">
        <v>81</v>
      </c>
      <c r="C19" s="38" t="s">
        <v>33</v>
      </c>
      <c r="D19" s="38">
        <v>78</v>
      </c>
      <c r="E19" s="38"/>
      <c r="F19" s="38" t="s">
        <v>33</v>
      </c>
      <c r="G19" s="38" t="s">
        <v>33</v>
      </c>
      <c r="H19" s="38" t="s">
        <v>33</v>
      </c>
      <c r="I19" s="38"/>
      <c r="J19" s="38">
        <v>44</v>
      </c>
      <c r="K19" s="38" t="s">
        <v>33</v>
      </c>
      <c r="L19" s="38">
        <v>35</v>
      </c>
    </row>
    <row r="20" spans="1:12" s="4" customFormat="1" ht="12.75">
      <c r="A20" s="39">
        <v>2008</v>
      </c>
      <c r="B20" s="14">
        <v>83</v>
      </c>
      <c r="C20" s="38" t="s">
        <v>33</v>
      </c>
      <c r="D20" s="14">
        <v>79</v>
      </c>
      <c r="E20" s="14"/>
      <c r="F20" s="38" t="s">
        <v>33</v>
      </c>
      <c r="G20" s="38" t="s">
        <v>33</v>
      </c>
      <c r="H20" s="38" t="s">
        <v>33</v>
      </c>
      <c r="I20" s="38"/>
      <c r="J20" s="14">
        <v>43</v>
      </c>
      <c r="K20" s="38" t="s">
        <v>33</v>
      </c>
      <c r="L20" s="40">
        <v>35</v>
      </c>
    </row>
    <row r="21" spans="1:12" s="4" customFormat="1" ht="12.75">
      <c r="A21" s="39">
        <v>2009</v>
      </c>
      <c r="B21" s="14">
        <v>82</v>
      </c>
      <c r="C21" s="38" t="s">
        <v>33</v>
      </c>
      <c r="D21" s="14">
        <v>79</v>
      </c>
      <c r="E21" s="14"/>
      <c r="F21" s="38" t="s">
        <v>33</v>
      </c>
      <c r="G21" s="38" t="s">
        <v>33</v>
      </c>
      <c r="H21" s="38" t="s">
        <v>33</v>
      </c>
      <c r="I21" s="38"/>
      <c r="J21" s="14">
        <v>41</v>
      </c>
      <c r="K21" s="38" t="s">
        <v>33</v>
      </c>
      <c r="L21" s="14">
        <v>37</v>
      </c>
    </row>
    <row r="22" spans="1:12" s="4" customFormat="1" ht="12.75">
      <c r="A22" s="39" t="s">
        <v>61</v>
      </c>
      <c r="B22" s="14">
        <v>80</v>
      </c>
      <c r="C22" s="38" t="s">
        <v>33</v>
      </c>
      <c r="D22" s="14">
        <v>79</v>
      </c>
      <c r="E22" s="14"/>
      <c r="F22" s="38" t="s">
        <v>33</v>
      </c>
      <c r="G22" s="38" t="s">
        <v>33</v>
      </c>
      <c r="H22" s="38" t="s">
        <v>33</v>
      </c>
      <c r="I22" s="38"/>
      <c r="J22" s="14">
        <v>45</v>
      </c>
      <c r="K22" s="38" t="s">
        <v>33</v>
      </c>
      <c r="L22" s="14">
        <v>36</v>
      </c>
    </row>
    <row r="23" spans="1:12" s="4" customFormat="1" ht="12.75">
      <c r="A23" s="39" t="s">
        <v>62</v>
      </c>
      <c r="B23" s="14">
        <v>80</v>
      </c>
      <c r="C23" s="38" t="s">
        <v>33</v>
      </c>
      <c r="D23" s="14">
        <v>80</v>
      </c>
      <c r="E23" s="14"/>
      <c r="F23" s="38" t="s">
        <v>33</v>
      </c>
      <c r="G23" s="38" t="s">
        <v>33</v>
      </c>
      <c r="H23" s="38" t="s">
        <v>33</v>
      </c>
      <c r="I23" s="38"/>
      <c r="J23" s="14">
        <v>37</v>
      </c>
      <c r="K23" s="38" t="s">
        <v>33</v>
      </c>
      <c r="L23" s="14">
        <v>37</v>
      </c>
    </row>
    <row r="24" spans="1:12" s="4" customFormat="1" ht="12.75">
      <c r="A24" s="39" t="s">
        <v>63</v>
      </c>
      <c r="B24" s="14">
        <v>84</v>
      </c>
      <c r="C24" s="38" t="s">
        <v>33</v>
      </c>
      <c r="D24" s="14">
        <v>84</v>
      </c>
      <c r="E24" s="14"/>
      <c r="F24" s="38" t="s">
        <v>33</v>
      </c>
      <c r="G24" s="38" t="s">
        <v>33</v>
      </c>
      <c r="H24" s="38" t="s">
        <v>33</v>
      </c>
      <c r="I24" s="38"/>
      <c r="J24" s="14">
        <v>43</v>
      </c>
      <c r="K24" s="38" t="s">
        <v>33</v>
      </c>
      <c r="L24" s="14">
        <v>42</v>
      </c>
    </row>
    <row r="25" spans="1:12" s="4" customFormat="1" ht="12.75">
      <c r="A25" s="39" t="s">
        <v>64</v>
      </c>
      <c r="B25" s="14">
        <v>83</v>
      </c>
      <c r="C25" s="38">
        <v>69</v>
      </c>
      <c r="D25" s="14">
        <v>84</v>
      </c>
      <c r="E25" s="14"/>
      <c r="F25" s="38">
        <v>72</v>
      </c>
      <c r="G25" s="38">
        <v>59</v>
      </c>
      <c r="H25" s="38">
        <v>74</v>
      </c>
      <c r="I25" s="38"/>
      <c r="J25" s="14">
        <v>41</v>
      </c>
      <c r="K25" s="38">
        <v>42</v>
      </c>
      <c r="L25" s="14">
        <v>43</v>
      </c>
    </row>
    <row r="26" spans="1:12" s="4" customFormat="1" ht="12.75">
      <c r="A26" s="39" t="s">
        <v>65</v>
      </c>
      <c r="B26" s="14">
        <v>87</v>
      </c>
      <c r="C26" s="38">
        <v>72</v>
      </c>
      <c r="D26" s="14">
        <v>86</v>
      </c>
      <c r="E26" s="14"/>
      <c r="F26" s="38">
        <v>76</v>
      </c>
      <c r="G26" s="38">
        <v>63</v>
      </c>
      <c r="H26" s="38">
        <v>76</v>
      </c>
      <c r="I26" s="38"/>
      <c r="J26" s="14">
        <v>46</v>
      </c>
      <c r="K26" s="38">
        <v>46</v>
      </c>
      <c r="L26" s="14">
        <v>44</v>
      </c>
    </row>
    <row r="27" spans="1:12" s="383" customFormat="1" ht="12.75">
      <c r="A27" s="39">
        <v>2015</v>
      </c>
      <c r="B27" s="14">
        <v>87</v>
      </c>
      <c r="C27" s="38">
        <v>76</v>
      </c>
      <c r="D27" s="14">
        <v>87</v>
      </c>
      <c r="E27" s="14"/>
      <c r="F27" s="38">
        <v>78</v>
      </c>
      <c r="G27" s="38">
        <v>68</v>
      </c>
      <c r="H27" s="38">
        <v>78</v>
      </c>
      <c r="I27" s="38"/>
      <c r="J27" s="14">
        <v>44</v>
      </c>
      <c r="K27" s="38">
        <v>50</v>
      </c>
      <c r="L27" s="14">
        <v>45</v>
      </c>
    </row>
    <row r="28" spans="1:12" s="4" customFormat="1" ht="12.75">
      <c r="A28" s="21"/>
      <c r="B28" s="38"/>
      <c r="C28" s="38"/>
      <c r="D28" s="38"/>
      <c r="E28" s="38"/>
      <c r="F28" s="38"/>
      <c r="G28" s="38"/>
      <c r="H28" s="38"/>
      <c r="I28" s="38"/>
      <c r="J28" s="38"/>
      <c r="K28" s="38"/>
      <c r="L28" s="38"/>
    </row>
    <row r="29" spans="1:12" s="4" customFormat="1" ht="12.75">
      <c r="A29" s="37" t="s">
        <v>17</v>
      </c>
      <c r="B29" s="38"/>
      <c r="C29" s="38"/>
      <c r="D29" s="38"/>
      <c r="E29" s="38"/>
      <c r="F29" s="38"/>
      <c r="G29" s="38"/>
      <c r="H29" s="38"/>
      <c r="I29" s="38"/>
      <c r="J29" s="38"/>
      <c r="K29" s="38"/>
      <c r="L29" s="38"/>
    </row>
    <row r="30" spans="1:12" s="4" customFormat="1" ht="12.75">
      <c r="A30" s="39">
        <v>2007</v>
      </c>
      <c r="B30" s="38">
        <v>87</v>
      </c>
      <c r="C30" s="38" t="s">
        <v>33</v>
      </c>
      <c r="D30" s="38">
        <v>76</v>
      </c>
      <c r="E30" s="38"/>
      <c r="F30" s="38" t="s">
        <v>33</v>
      </c>
      <c r="G30" s="38" t="s">
        <v>33</v>
      </c>
      <c r="H30" s="38" t="s">
        <v>33</v>
      </c>
      <c r="I30" s="38"/>
      <c r="J30" s="38">
        <v>52</v>
      </c>
      <c r="K30" s="38" t="s">
        <v>33</v>
      </c>
      <c r="L30" s="38">
        <v>30</v>
      </c>
    </row>
    <row r="31" spans="1:12" s="4" customFormat="1" ht="12.75">
      <c r="A31" s="39">
        <v>2008</v>
      </c>
      <c r="B31" s="14">
        <v>90</v>
      </c>
      <c r="C31" s="38" t="s">
        <v>33</v>
      </c>
      <c r="D31" s="14">
        <v>78</v>
      </c>
      <c r="E31" s="14"/>
      <c r="F31" s="38" t="s">
        <v>33</v>
      </c>
      <c r="G31" s="38" t="s">
        <v>33</v>
      </c>
      <c r="H31" s="38" t="s">
        <v>33</v>
      </c>
      <c r="I31" s="38"/>
      <c r="J31" s="14">
        <v>55</v>
      </c>
      <c r="K31" s="38" t="s">
        <v>33</v>
      </c>
      <c r="L31" s="40">
        <v>28</v>
      </c>
    </row>
    <row r="32" spans="1:12" s="4" customFormat="1" ht="12.75">
      <c r="A32" s="39">
        <v>2009</v>
      </c>
      <c r="B32" s="14">
        <v>89</v>
      </c>
      <c r="C32" s="38" t="s">
        <v>33</v>
      </c>
      <c r="D32" s="14">
        <v>78</v>
      </c>
      <c r="E32" s="14"/>
      <c r="F32" s="38" t="s">
        <v>33</v>
      </c>
      <c r="G32" s="38" t="s">
        <v>33</v>
      </c>
      <c r="H32" s="38" t="s">
        <v>33</v>
      </c>
      <c r="I32" s="38"/>
      <c r="J32" s="14">
        <v>54</v>
      </c>
      <c r="K32" s="38" t="s">
        <v>33</v>
      </c>
      <c r="L32" s="14">
        <v>32</v>
      </c>
    </row>
    <row r="33" spans="1:12" s="4" customFormat="1" ht="12.75">
      <c r="A33" s="39" t="s">
        <v>61</v>
      </c>
      <c r="B33" s="14">
        <v>87</v>
      </c>
      <c r="C33" s="38" t="s">
        <v>33</v>
      </c>
      <c r="D33" s="14">
        <v>79</v>
      </c>
      <c r="E33" s="14"/>
      <c r="F33" s="38" t="s">
        <v>33</v>
      </c>
      <c r="G33" s="38" t="s">
        <v>33</v>
      </c>
      <c r="H33" s="38" t="s">
        <v>33</v>
      </c>
      <c r="I33" s="38"/>
      <c r="J33" s="14">
        <v>56</v>
      </c>
      <c r="K33" s="38" t="s">
        <v>33</v>
      </c>
      <c r="L33" s="14">
        <v>32</v>
      </c>
    </row>
    <row r="34" spans="1:12" s="4" customFormat="1" ht="12.75">
      <c r="A34" s="39" t="s">
        <v>62</v>
      </c>
      <c r="B34" s="14">
        <v>88</v>
      </c>
      <c r="C34" s="38" t="s">
        <v>33</v>
      </c>
      <c r="D34" s="14">
        <v>80</v>
      </c>
      <c r="E34" s="14"/>
      <c r="F34" s="38" t="s">
        <v>33</v>
      </c>
      <c r="G34" s="38" t="s">
        <v>33</v>
      </c>
      <c r="H34" s="38" t="s">
        <v>33</v>
      </c>
      <c r="I34" s="38"/>
      <c r="J34" s="14">
        <v>48</v>
      </c>
      <c r="K34" s="38" t="s">
        <v>33</v>
      </c>
      <c r="L34" s="14">
        <v>33</v>
      </c>
    </row>
    <row r="35" spans="1:12" s="4" customFormat="1" ht="12.75">
      <c r="A35" s="39" t="s">
        <v>63</v>
      </c>
      <c r="B35" s="14">
        <v>90</v>
      </c>
      <c r="C35" s="38" t="s">
        <v>33</v>
      </c>
      <c r="D35" s="14">
        <v>84</v>
      </c>
      <c r="E35" s="14"/>
      <c r="F35" s="38" t="s">
        <v>33</v>
      </c>
      <c r="G35" s="38" t="s">
        <v>33</v>
      </c>
      <c r="H35" s="38" t="s">
        <v>33</v>
      </c>
      <c r="I35" s="38"/>
      <c r="J35" s="14">
        <v>53</v>
      </c>
      <c r="K35" s="38" t="s">
        <v>33</v>
      </c>
      <c r="L35" s="14">
        <v>36</v>
      </c>
    </row>
    <row r="36" spans="1:12" s="4" customFormat="1" ht="12.75">
      <c r="A36" s="39" t="s">
        <v>64</v>
      </c>
      <c r="B36" s="14">
        <v>88</v>
      </c>
      <c r="C36" s="38">
        <v>79</v>
      </c>
      <c r="D36" s="14">
        <v>85</v>
      </c>
      <c r="E36" s="14"/>
      <c r="F36" s="38">
        <v>78</v>
      </c>
      <c r="G36" s="38">
        <v>71</v>
      </c>
      <c r="H36" s="38">
        <v>72</v>
      </c>
      <c r="I36" s="38"/>
      <c r="J36" s="14">
        <v>48</v>
      </c>
      <c r="K36" s="38">
        <v>54</v>
      </c>
      <c r="L36" s="14">
        <v>39</v>
      </c>
    </row>
    <row r="37" spans="1:12" s="4" customFormat="1" ht="12.75">
      <c r="A37" s="39" t="s">
        <v>65</v>
      </c>
      <c r="B37" s="14">
        <v>91</v>
      </c>
      <c r="C37" s="38">
        <v>81</v>
      </c>
      <c r="D37" s="14">
        <v>86</v>
      </c>
      <c r="E37" s="14"/>
      <c r="F37" s="38">
        <v>81</v>
      </c>
      <c r="G37" s="38">
        <v>74</v>
      </c>
      <c r="H37" s="38">
        <v>75</v>
      </c>
      <c r="I37" s="38"/>
      <c r="J37" s="14">
        <v>53</v>
      </c>
      <c r="K37" s="38">
        <v>58</v>
      </c>
      <c r="L37" s="14">
        <v>40</v>
      </c>
    </row>
    <row r="38" spans="1:12" s="383" customFormat="1" ht="12.75">
      <c r="A38" s="39">
        <v>2015</v>
      </c>
      <c r="B38" s="14">
        <v>91</v>
      </c>
      <c r="C38" s="38">
        <v>84</v>
      </c>
      <c r="D38" s="14">
        <v>87</v>
      </c>
      <c r="E38" s="14"/>
      <c r="F38" s="38">
        <v>83</v>
      </c>
      <c r="G38" s="38">
        <v>78</v>
      </c>
      <c r="H38" s="38">
        <v>76</v>
      </c>
      <c r="I38" s="38"/>
      <c r="J38" s="14">
        <v>53</v>
      </c>
      <c r="K38" s="38">
        <v>61</v>
      </c>
      <c r="L38" s="14">
        <v>37</v>
      </c>
    </row>
    <row r="39" spans="1:12" s="4" customFormat="1" ht="12.75">
      <c r="A39" s="41"/>
      <c r="B39" s="42"/>
      <c r="C39" s="42"/>
      <c r="D39" s="42"/>
      <c r="E39" s="42"/>
      <c r="F39" s="42"/>
      <c r="G39" s="42"/>
      <c r="H39" s="42"/>
      <c r="I39" s="42"/>
      <c r="J39" s="43"/>
      <c r="K39" s="43"/>
      <c r="L39" s="43"/>
    </row>
    <row r="40" spans="1:12" s="4" customFormat="1" ht="12.75">
      <c r="A40" s="21"/>
      <c r="B40" s="39"/>
      <c r="C40" s="39"/>
      <c r="D40" s="39"/>
      <c r="E40" s="39"/>
      <c r="F40" s="3"/>
      <c r="G40" s="3"/>
      <c r="H40" s="3"/>
      <c r="I40" s="3"/>
      <c r="J40" s="3"/>
      <c r="K40" s="3"/>
      <c r="L40" s="242" t="s">
        <v>128</v>
      </c>
    </row>
    <row r="41" spans="1:12" s="4" customFormat="1" ht="12.75">
      <c r="A41" s="21"/>
      <c r="B41" s="39"/>
      <c r="C41" s="39"/>
      <c r="D41" s="39"/>
      <c r="E41" s="39"/>
      <c r="F41" s="3"/>
      <c r="G41" s="3"/>
      <c r="H41" s="3"/>
      <c r="I41" s="3"/>
      <c r="J41" s="3"/>
      <c r="K41" s="3"/>
      <c r="L41" s="3"/>
    </row>
    <row r="42" spans="1:12" s="4" customFormat="1" ht="12.75" customHeight="1">
      <c r="A42" s="21" t="s">
        <v>263</v>
      </c>
      <c r="B42" s="3"/>
      <c r="C42" s="3"/>
      <c r="D42" s="44"/>
      <c r="E42" s="44"/>
      <c r="F42" s="3"/>
      <c r="G42" s="3"/>
      <c r="H42" s="3"/>
      <c r="I42" s="3"/>
      <c r="J42" s="3"/>
      <c r="K42" s="3"/>
      <c r="L42" s="3"/>
    </row>
    <row r="43" spans="1:12" s="4" customFormat="1" ht="12.75" customHeight="1">
      <c r="A43" s="13" t="s">
        <v>66</v>
      </c>
      <c r="B43" s="3"/>
      <c r="C43" s="3"/>
      <c r="D43" s="3"/>
      <c r="E43" s="3"/>
      <c r="F43" s="3"/>
      <c r="G43" s="3"/>
      <c r="H43" s="3"/>
      <c r="I43" s="3"/>
      <c r="J43" s="3"/>
      <c r="K43" s="3"/>
      <c r="L43" s="3"/>
    </row>
    <row r="44" spans="1:19" s="320" customFormat="1" ht="46.5" customHeight="1">
      <c r="A44" s="442" t="s">
        <v>232</v>
      </c>
      <c r="B44" s="442"/>
      <c r="C44" s="442"/>
      <c r="D44" s="442"/>
      <c r="E44" s="442"/>
      <c r="F44" s="442"/>
      <c r="G44" s="442"/>
      <c r="H44" s="442"/>
      <c r="I44" s="442"/>
      <c r="J44" s="442"/>
      <c r="K44" s="442"/>
      <c r="L44" s="442"/>
      <c r="M44" s="357"/>
      <c r="N44" s="357"/>
      <c r="O44" s="357"/>
      <c r="P44" s="357"/>
      <c r="Q44" s="358"/>
      <c r="R44" s="358"/>
      <c r="S44" s="358"/>
    </row>
    <row r="45" spans="1:12" s="4" customFormat="1" ht="24" customHeight="1">
      <c r="A45" s="446" t="s">
        <v>67</v>
      </c>
      <c r="B45" s="446"/>
      <c r="C45" s="446"/>
      <c r="D45" s="446"/>
      <c r="E45" s="446"/>
      <c r="F45" s="446"/>
      <c r="G45" s="446"/>
      <c r="H45" s="446"/>
      <c r="I45" s="446"/>
      <c r="J45" s="446"/>
      <c r="K45" s="446"/>
      <c r="L45" s="446"/>
    </row>
    <row r="46" spans="1:12" s="4" customFormat="1" ht="12.75" customHeight="1">
      <c r="A46" s="13" t="s">
        <v>68</v>
      </c>
      <c r="B46" s="13"/>
      <c r="C46" s="13"/>
      <c r="D46" s="13"/>
      <c r="E46" s="18"/>
      <c r="F46" s="3"/>
      <c r="G46" s="3"/>
      <c r="H46" s="3"/>
      <c r="I46" s="3"/>
      <c r="J46" s="3"/>
      <c r="K46" s="3"/>
      <c r="L46" s="3"/>
    </row>
    <row r="47" spans="1:12" s="4" customFormat="1" ht="12.75" customHeight="1">
      <c r="A47" s="21" t="s">
        <v>69</v>
      </c>
      <c r="B47" s="3"/>
      <c r="C47" s="3"/>
      <c r="D47" s="44"/>
      <c r="E47" s="44"/>
      <c r="F47" s="3"/>
      <c r="G47" s="3"/>
      <c r="H47" s="3"/>
      <c r="I47" s="3"/>
      <c r="J47" s="3"/>
      <c r="K47" s="3"/>
      <c r="L47" s="3"/>
    </row>
    <row r="48" spans="1:12" s="4" customFormat="1" ht="12.75">
      <c r="A48" s="19"/>
      <c r="B48" s="20"/>
      <c r="C48" s="20"/>
      <c r="D48" s="20"/>
      <c r="E48" s="20"/>
      <c r="F48" s="3"/>
      <c r="G48" s="3"/>
      <c r="H48" s="3"/>
      <c r="I48" s="3"/>
      <c r="J48" s="3"/>
      <c r="K48" s="3"/>
      <c r="L48" s="3"/>
    </row>
    <row r="49" spans="1:12" s="4" customFormat="1" ht="12.75">
      <c r="A49" s="21" t="s">
        <v>56</v>
      </c>
      <c r="B49" s="3"/>
      <c r="C49" s="3"/>
      <c r="D49" s="44"/>
      <c r="E49" s="44"/>
      <c r="F49" s="3"/>
      <c r="G49" s="3"/>
      <c r="H49" s="3"/>
      <c r="I49" s="3"/>
      <c r="J49" s="3"/>
      <c r="K49" s="3"/>
      <c r="L49" s="3"/>
    </row>
    <row r="53" spans="4:5" ht="12.75">
      <c r="D53" s="3"/>
      <c r="E53" s="3"/>
    </row>
    <row r="54" spans="4:5" ht="12.75">
      <c r="D54" s="3"/>
      <c r="E54" s="3"/>
    </row>
    <row r="55" spans="4:5" ht="12.75">
      <c r="D55" s="3"/>
      <c r="E55" s="3"/>
    </row>
    <row r="56" spans="4:5" ht="12.75">
      <c r="D56" s="3"/>
      <c r="E56" s="3"/>
    </row>
    <row r="57" spans="4:5" ht="12.75">
      <c r="D57" s="3"/>
      <c r="E57" s="3"/>
    </row>
    <row r="58" spans="4:5" ht="12.75">
      <c r="D58" s="3"/>
      <c r="E58" s="3"/>
    </row>
    <row r="59" spans="4:5" ht="12.75">
      <c r="D59" s="3"/>
      <c r="E59" s="3"/>
    </row>
    <row r="60" spans="4:5" ht="12.75">
      <c r="D60" s="3"/>
      <c r="E60" s="3"/>
    </row>
    <row r="61" spans="4:5" ht="12.75">
      <c r="D61" s="3"/>
      <c r="E61" s="3"/>
    </row>
    <row r="62" spans="4:5" ht="12.75">
      <c r="D62" s="3"/>
      <c r="E62" s="3"/>
    </row>
    <row r="63" spans="4:5" ht="12.75">
      <c r="D63" s="3"/>
      <c r="E63" s="3"/>
    </row>
    <row r="64" spans="4:5" ht="12.75">
      <c r="D64" s="3"/>
      <c r="E64" s="3"/>
    </row>
    <row r="65" spans="4:5" ht="12.75">
      <c r="D65" s="3"/>
      <c r="E65" s="3"/>
    </row>
    <row r="66" spans="4:5" ht="12.75">
      <c r="D66" s="3"/>
      <c r="E66" s="3"/>
    </row>
    <row r="67" spans="4:5" ht="12.75">
      <c r="D67" s="3"/>
      <c r="E67" s="3"/>
    </row>
    <row r="68" spans="4:5" ht="12.75">
      <c r="D68" s="3"/>
      <c r="E68" s="3"/>
    </row>
    <row r="69" spans="4:5" ht="12.75">
      <c r="D69" s="3"/>
      <c r="E69" s="3"/>
    </row>
    <row r="70" spans="4:5" ht="12.75">
      <c r="D70" s="3"/>
      <c r="E70" s="3"/>
    </row>
    <row r="71" spans="4:5" ht="12.75">
      <c r="D71" s="3"/>
      <c r="E71" s="3"/>
    </row>
    <row r="72" spans="4:5" ht="12.75">
      <c r="D72" s="3"/>
      <c r="E72" s="3"/>
    </row>
    <row r="73" spans="4:5" ht="12.75">
      <c r="D73" s="3"/>
      <c r="E73" s="3"/>
    </row>
    <row r="74" spans="4:5" ht="12.75" customHeight="1">
      <c r="D74" s="3"/>
      <c r="E74" s="3"/>
    </row>
    <row r="75" spans="4:5" ht="12.75">
      <c r="D75" s="3"/>
      <c r="E75" s="3"/>
    </row>
    <row r="76" spans="4:5" ht="21.75" customHeight="1">
      <c r="D76" s="3"/>
      <c r="E76" s="3"/>
    </row>
    <row r="77" spans="4:5" ht="12.75">
      <c r="D77" s="3"/>
      <c r="E77" s="3"/>
    </row>
    <row r="78" spans="4:5" ht="12.75">
      <c r="D78" s="3"/>
      <c r="E78" s="3"/>
    </row>
  </sheetData>
  <sheetProtection/>
  <mergeCells count="6">
    <mergeCell ref="A45:L45"/>
    <mergeCell ref="A2:D2"/>
    <mergeCell ref="B5:D5"/>
    <mergeCell ref="F5:H5"/>
    <mergeCell ref="J5:L5"/>
    <mergeCell ref="A44:L44"/>
  </mergeCells>
  <printOptions/>
  <pageMargins left="0.3937007874015748" right="0.3937007874015748" top="0.3937007874015748" bottom="0.3937007874015748" header="0.5118110236220472" footer="0.511811023622047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L47"/>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7.7109375" style="3" customWidth="1"/>
    <col min="2" max="6" width="10.7109375" style="3" customWidth="1"/>
    <col min="7" max="7" width="5.7109375" style="3" customWidth="1"/>
    <col min="8" max="12" width="10.7109375" style="3" customWidth="1"/>
    <col min="13" max="13" width="9.140625" style="3" customWidth="1"/>
    <col min="14" max="16384" width="9.140625" style="3" customWidth="1"/>
  </cols>
  <sheetData>
    <row r="1" spans="1:5" ht="14.25" customHeight="1">
      <c r="A1" s="23" t="s">
        <v>70</v>
      </c>
      <c r="B1" s="45"/>
      <c r="C1" s="46"/>
      <c r="D1" s="46"/>
      <c r="E1" s="46"/>
    </row>
    <row r="2" spans="1:7" ht="14.25" customHeight="1">
      <c r="A2" s="447" t="s">
        <v>264</v>
      </c>
      <c r="B2" s="447"/>
      <c r="C2" s="447"/>
      <c r="D2" s="447"/>
      <c r="E2" s="447"/>
      <c r="F2" s="47"/>
      <c r="G2" s="47"/>
    </row>
    <row r="3" spans="1:5" ht="14.25" customHeight="1">
      <c r="A3" s="2" t="s">
        <v>20</v>
      </c>
      <c r="B3" s="48"/>
      <c r="C3" s="46"/>
      <c r="D3" s="46"/>
      <c r="E3" s="46"/>
    </row>
    <row r="4" spans="1:5" ht="12.75">
      <c r="A4" s="25"/>
      <c r="B4" s="48"/>
      <c r="C4" s="46"/>
      <c r="D4" s="46"/>
      <c r="E4" s="46"/>
    </row>
    <row r="5" spans="1:12" s="45" customFormat="1" ht="25.5" customHeight="1">
      <c r="A5" s="263"/>
      <c r="B5" s="448" t="s">
        <v>71</v>
      </c>
      <c r="C5" s="448"/>
      <c r="D5" s="448"/>
      <c r="E5" s="448"/>
      <c r="F5" s="448"/>
      <c r="G5" s="109"/>
      <c r="H5" s="448" t="s">
        <v>72</v>
      </c>
      <c r="I5" s="448"/>
      <c r="J5" s="448"/>
      <c r="K5" s="448"/>
      <c r="L5" s="448"/>
    </row>
    <row r="6" spans="1:12" s="264" customFormat="1" ht="25.5" customHeight="1">
      <c r="A6" s="49"/>
      <c r="B6" s="34" t="s">
        <v>73</v>
      </c>
      <c r="C6" s="49" t="s">
        <v>74</v>
      </c>
      <c r="D6" s="50" t="s">
        <v>75</v>
      </c>
      <c r="E6" s="34" t="s">
        <v>13</v>
      </c>
      <c r="F6" s="49" t="s">
        <v>76</v>
      </c>
      <c r="G6" s="49"/>
      <c r="H6" s="32" t="s">
        <v>73</v>
      </c>
      <c r="I6" s="49" t="s">
        <v>74</v>
      </c>
      <c r="J6" s="50" t="s">
        <v>75</v>
      </c>
      <c r="K6" s="32" t="s">
        <v>13</v>
      </c>
      <c r="L6" s="49" t="s">
        <v>76</v>
      </c>
    </row>
    <row r="7" spans="1:12" ht="12.75">
      <c r="A7" s="37" t="s">
        <v>15</v>
      </c>
      <c r="B7" s="51"/>
      <c r="C7" s="51"/>
      <c r="D7" s="51"/>
      <c r="E7" s="51"/>
      <c r="F7" s="51"/>
      <c r="G7" s="51"/>
      <c r="H7" s="51"/>
      <c r="I7" s="51"/>
      <c r="J7" s="51"/>
      <c r="K7" s="51"/>
      <c r="L7" s="51"/>
    </row>
    <row r="8" spans="1:12" ht="12.75">
      <c r="A8" s="39">
        <v>2007</v>
      </c>
      <c r="B8" s="38">
        <v>78</v>
      </c>
      <c r="C8" s="38" t="s">
        <v>33</v>
      </c>
      <c r="D8" s="38" t="s">
        <v>33</v>
      </c>
      <c r="E8" s="38">
        <v>78</v>
      </c>
      <c r="F8" s="38">
        <v>85</v>
      </c>
      <c r="G8" s="38"/>
      <c r="H8" s="38">
        <v>29</v>
      </c>
      <c r="I8" s="38" t="s">
        <v>33</v>
      </c>
      <c r="J8" s="38" t="s">
        <v>33</v>
      </c>
      <c r="K8" s="38">
        <v>33</v>
      </c>
      <c r="L8" s="38">
        <v>38</v>
      </c>
    </row>
    <row r="9" spans="1:12" ht="12.75">
      <c r="A9" s="39">
        <v>2008</v>
      </c>
      <c r="B9" s="14">
        <v>79</v>
      </c>
      <c r="C9" s="38" t="s">
        <v>33</v>
      </c>
      <c r="D9" s="38" t="s">
        <v>33</v>
      </c>
      <c r="E9" s="14">
        <v>79</v>
      </c>
      <c r="F9" s="14">
        <v>85</v>
      </c>
      <c r="G9" s="14"/>
      <c r="H9" s="40">
        <v>30</v>
      </c>
      <c r="I9" s="38" t="s">
        <v>33</v>
      </c>
      <c r="J9" s="38" t="s">
        <v>33</v>
      </c>
      <c r="K9" s="40">
        <v>33</v>
      </c>
      <c r="L9" s="40">
        <v>38</v>
      </c>
    </row>
    <row r="10" spans="1:12" ht="12.75">
      <c r="A10" s="39">
        <v>2009</v>
      </c>
      <c r="B10" s="14">
        <v>79</v>
      </c>
      <c r="C10" s="38" t="s">
        <v>33</v>
      </c>
      <c r="D10" s="38" t="s">
        <v>33</v>
      </c>
      <c r="E10" s="14">
        <v>80</v>
      </c>
      <c r="F10" s="14">
        <v>86</v>
      </c>
      <c r="G10" s="14"/>
      <c r="H10" s="14">
        <v>30</v>
      </c>
      <c r="I10" s="38" t="s">
        <v>33</v>
      </c>
      <c r="J10" s="38" t="s">
        <v>33</v>
      </c>
      <c r="K10" s="14">
        <v>34</v>
      </c>
      <c r="L10" s="14">
        <v>38</v>
      </c>
    </row>
    <row r="11" spans="1:12" ht="12.75">
      <c r="A11" s="39" t="s">
        <v>77</v>
      </c>
      <c r="B11" s="14">
        <v>81</v>
      </c>
      <c r="C11" s="38" t="s">
        <v>33</v>
      </c>
      <c r="D11" s="38" t="s">
        <v>33</v>
      </c>
      <c r="E11" s="14">
        <v>81</v>
      </c>
      <c r="F11" s="14">
        <v>85</v>
      </c>
      <c r="G11" s="14"/>
      <c r="H11" s="14">
        <v>32</v>
      </c>
      <c r="I11" s="38" t="s">
        <v>33</v>
      </c>
      <c r="J11" s="38" t="s">
        <v>33</v>
      </c>
      <c r="K11" s="14">
        <v>35</v>
      </c>
      <c r="L11" s="14">
        <v>37</v>
      </c>
    </row>
    <row r="12" spans="1:12" ht="12.75">
      <c r="A12" s="39" t="s">
        <v>78</v>
      </c>
      <c r="B12" s="14">
        <v>81</v>
      </c>
      <c r="C12" s="38" t="s">
        <v>33</v>
      </c>
      <c r="D12" s="38" t="s">
        <v>33</v>
      </c>
      <c r="E12" s="14">
        <v>82</v>
      </c>
      <c r="F12" s="14">
        <v>85</v>
      </c>
      <c r="G12" s="14"/>
      <c r="H12" s="14">
        <v>32</v>
      </c>
      <c r="I12" s="38" t="s">
        <v>33</v>
      </c>
      <c r="J12" s="38" t="s">
        <v>33</v>
      </c>
      <c r="K12" s="14">
        <v>35</v>
      </c>
      <c r="L12" s="14">
        <v>35</v>
      </c>
    </row>
    <row r="13" spans="1:12" ht="12.75">
      <c r="A13" s="39" t="s">
        <v>79</v>
      </c>
      <c r="B13" s="14">
        <v>85</v>
      </c>
      <c r="C13" s="14">
        <v>86</v>
      </c>
      <c r="D13" s="14">
        <v>81</v>
      </c>
      <c r="E13" s="14">
        <v>85</v>
      </c>
      <c r="F13" s="14">
        <v>87</v>
      </c>
      <c r="G13" s="14"/>
      <c r="H13" s="14">
        <v>36</v>
      </c>
      <c r="I13" s="14">
        <v>46</v>
      </c>
      <c r="J13" s="14">
        <v>28</v>
      </c>
      <c r="K13" s="14">
        <v>40</v>
      </c>
      <c r="L13" s="14">
        <v>36</v>
      </c>
    </row>
    <row r="14" spans="1:12" ht="12.75">
      <c r="A14" s="39" t="s">
        <v>80</v>
      </c>
      <c r="B14" s="14">
        <v>87</v>
      </c>
      <c r="C14" s="14">
        <v>87</v>
      </c>
      <c r="D14" s="14">
        <v>83</v>
      </c>
      <c r="E14" s="14">
        <v>87</v>
      </c>
      <c r="F14" s="14">
        <v>88</v>
      </c>
      <c r="G14" s="14"/>
      <c r="H14" s="14">
        <v>39</v>
      </c>
      <c r="I14" s="14">
        <v>48</v>
      </c>
      <c r="J14" s="14">
        <v>30</v>
      </c>
      <c r="K14" s="14">
        <v>42</v>
      </c>
      <c r="L14" s="14">
        <v>38</v>
      </c>
    </row>
    <row r="15" spans="1:12" ht="12.75">
      <c r="A15" s="39">
        <v>2014</v>
      </c>
      <c r="B15" s="14">
        <v>88</v>
      </c>
      <c r="C15" s="14">
        <v>89</v>
      </c>
      <c r="D15" s="14">
        <v>85</v>
      </c>
      <c r="E15" s="14">
        <v>88</v>
      </c>
      <c r="F15" s="14">
        <v>88</v>
      </c>
      <c r="G15" s="14"/>
      <c r="H15" s="14">
        <v>41</v>
      </c>
      <c r="I15" s="14">
        <v>49</v>
      </c>
      <c r="J15" s="14">
        <v>33</v>
      </c>
      <c r="K15" s="14">
        <v>44</v>
      </c>
      <c r="L15" s="14">
        <v>39</v>
      </c>
    </row>
    <row r="16" spans="1:12" ht="12.75">
      <c r="A16" s="39">
        <v>2015</v>
      </c>
      <c r="B16" s="14">
        <v>89</v>
      </c>
      <c r="C16" s="14">
        <v>90</v>
      </c>
      <c r="D16" s="14">
        <v>87</v>
      </c>
      <c r="E16" s="14">
        <v>89</v>
      </c>
      <c r="F16" s="14">
        <v>89</v>
      </c>
      <c r="G16" s="14"/>
      <c r="H16" s="14">
        <v>43</v>
      </c>
      <c r="I16" s="14">
        <v>52</v>
      </c>
      <c r="J16" s="14">
        <v>36</v>
      </c>
      <c r="K16" s="14">
        <v>46</v>
      </c>
      <c r="L16" s="14">
        <v>40</v>
      </c>
    </row>
    <row r="17" spans="1:12" ht="12.75">
      <c r="A17" s="39"/>
      <c r="B17" s="14"/>
      <c r="C17" s="14"/>
      <c r="D17" s="14"/>
      <c r="E17" s="14"/>
      <c r="F17" s="14"/>
      <c r="G17" s="14"/>
      <c r="H17" s="14"/>
      <c r="I17" s="14"/>
      <c r="J17" s="14"/>
      <c r="K17" s="14"/>
      <c r="L17" s="14"/>
    </row>
    <row r="18" spans="1:12" ht="12.75">
      <c r="A18" s="37" t="s">
        <v>16</v>
      </c>
      <c r="B18" s="38"/>
      <c r="C18" s="38"/>
      <c r="D18" s="17"/>
      <c r="E18" s="38"/>
      <c r="F18" s="38"/>
      <c r="G18" s="38"/>
      <c r="H18" s="38"/>
      <c r="I18" s="38"/>
      <c r="J18" s="17"/>
      <c r="K18" s="38"/>
      <c r="L18" s="38"/>
    </row>
    <row r="19" spans="1:12" ht="12.75">
      <c r="A19" s="39">
        <v>2007</v>
      </c>
      <c r="B19" s="38">
        <v>73</v>
      </c>
      <c r="C19" s="38" t="s">
        <v>33</v>
      </c>
      <c r="D19" s="38" t="s">
        <v>33</v>
      </c>
      <c r="E19" s="38">
        <v>78</v>
      </c>
      <c r="F19" s="38">
        <v>84</v>
      </c>
      <c r="G19" s="38"/>
      <c r="H19" s="38">
        <v>24</v>
      </c>
      <c r="I19" s="38" t="s">
        <v>33</v>
      </c>
      <c r="J19" s="38" t="s">
        <v>33</v>
      </c>
      <c r="K19" s="38">
        <v>35</v>
      </c>
      <c r="L19" s="38">
        <v>38</v>
      </c>
    </row>
    <row r="20" spans="1:12" ht="12.75">
      <c r="A20" s="39">
        <v>2008</v>
      </c>
      <c r="B20" s="14">
        <v>74</v>
      </c>
      <c r="C20" s="38" t="s">
        <v>33</v>
      </c>
      <c r="D20" s="38" t="s">
        <v>33</v>
      </c>
      <c r="E20" s="14">
        <v>79</v>
      </c>
      <c r="F20" s="14">
        <v>84</v>
      </c>
      <c r="G20" s="14"/>
      <c r="H20" s="40">
        <v>24</v>
      </c>
      <c r="I20" s="38" t="s">
        <v>33</v>
      </c>
      <c r="J20" s="38" t="s">
        <v>33</v>
      </c>
      <c r="K20" s="40">
        <v>35</v>
      </c>
      <c r="L20" s="40">
        <v>38</v>
      </c>
    </row>
    <row r="21" spans="1:12" ht="12.75">
      <c r="A21" s="39">
        <v>2009</v>
      </c>
      <c r="B21" s="14">
        <v>75</v>
      </c>
      <c r="C21" s="38" t="s">
        <v>33</v>
      </c>
      <c r="D21" s="38" t="s">
        <v>33</v>
      </c>
      <c r="E21" s="14">
        <v>80</v>
      </c>
      <c r="F21" s="14">
        <v>85</v>
      </c>
      <c r="G21" s="14"/>
      <c r="H21" s="14">
        <v>25</v>
      </c>
      <c r="I21" s="38" t="s">
        <v>33</v>
      </c>
      <c r="J21" s="38" t="s">
        <v>33</v>
      </c>
      <c r="K21" s="14">
        <v>36</v>
      </c>
      <c r="L21" s="14">
        <v>38</v>
      </c>
    </row>
    <row r="22" spans="1:12" ht="12.75">
      <c r="A22" s="39" t="s">
        <v>77</v>
      </c>
      <c r="B22" s="14">
        <v>76</v>
      </c>
      <c r="C22" s="38" t="s">
        <v>33</v>
      </c>
      <c r="D22" s="38" t="s">
        <v>33</v>
      </c>
      <c r="E22" s="14">
        <v>81</v>
      </c>
      <c r="F22" s="14">
        <v>84</v>
      </c>
      <c r="G22" s="14"/>
      <c r="H22" s="14">
        <v>26</v>
      </c>
      <c r="I22" s="38" t="s">
        <v>33</v>
      </c>
      <c r="J22" s="38" t="s">
        <v>33</v>
      </c>
      <c r="K22" s="14">
        <v>37</v>
      </c>
      <c r="L22" s="14">
        <v>37</v>
      </c>
    </row>
    <row r="23" spans="1:12" ht="12.75">
      <c r="A23" s="39" t="s">
        <v>78</v>
      </c>
      <c r="B23" s="14">
        <v>77</v>
      </c>
      <c r="C23" s="38" t="s">
        <v>33</v>
      </c>
      <c r="D23" s="38" t="s">
        <v>33</v>
      </c>
      <c r="E23" s="14">
        <v>81</v>
      </c>
      <c r="F23" s="14">
        <v>83</v>
      </c>
      <c r="G23" s="14"/>
      <c r="H23" s="14">
        <v>26</v>
      </c>
      <c r="I23" s="38" t="s">
        <v>33</v>
      </c>
      <c r="J23" s="38" t="s">
        <v>33</v>
      </c>
      <c r="K23" s="14">
        <v>37</v>
      </c>
      <c r="L23" s="14">
        <v>35</v>
      </c>
    </row>
    <row r="24" spans="1:12" ht="12.75">
      <c r="A24" s="39" t="s">
        <v>79</v>
      </c>
      <c r="B24" s="14">
        <v>81</v>
      </c>
      <c r="C24" s="14">
        <v>83</v>
      </c>
      <c r="D24" s="14">
        <v>76</v>
      </c>
      <c r="E24" s="14">
        <v>85</v>
      </c>
      <c r="F24" s="14">
        <v>85</v>
      </c>
      <c r="G24" s="14"/>
      <c r="H24" s="14">
        <v>30</v>
      </c>
      <c r="I24" s="14">
        <v>40</v>
      </c>
      <c r="J24" s="14">
        <v>22</v>
      </c>
      <c r="K24" s="14">
        <v>42</v>
      </c>
      <c r="L24" s="14">
        <v>36</v>
      </c>
    </row>
    <row r="25" spans="1:12" ht="12.75">
      <c r="A25" s="39" t="s">
        <v>80</v>
      </c>
      <c r="B25" s="14">
        <v>83</v>
      </c>
      <c r="C25" s="14">
        <v>84</v>
      </c>
      <c r="D25" s="14">
        <v>78</v>
      </c>
      <c r="E25" s="14">
        <v>86</v>
      </c>
      <c r="F25" s="14">
        <v>86</v>
      </c>
      <c r="G25" s="14"/>
      <c r="H25" s="14">
        <v>32</v>
      </c>
      <c r="I25" s="14">
        <v>42</v>
      </c>
      <c r="J25" s="14">
        <v>23</v>
      </c>
      <c r="K25" s="14">
        <v>44</v>
      </c>
      <c r="L25" s="14">
        <v>38</v>
      </c>
    </row>
    <row r="26" spans="1:12" ht="12.75">
      <c r="A26" s="39">
        <v>2014</v>
      </c>
      <c r="B26" s="14">
        <v>85</v>
      </c>
      <c r="C26" s="14">
        <v>86</v>
      </c>
      <c r="D26" s="14">
        <v>81</v>
      </c>
      <c r="E26" s="14">
        <v>87</v>
      </c>
      <c r="F26" s="14">
        <v>87</v>
      </c>
      <c r="G26" s="14"/>
      <c r="H26" s="14">
        <v>34</v>
      </c>
      <c r="I26" s="14">
        <v>43</v>
      </c>
      <c r="J26" s="14">
        <v>26</v>
      </c>
      <c r="K26" s="14">
        <v>46</v>
      </c>
      <c r="L26" s="14">
        <v>38</v>
      </c>
    </row>
    <row r="27" spans="1:12" ht="12.75">
      <c r="A27" s="39">
        <v>2015</v>
      </c>
      <c r="B27" s="14">
        <v>86</v>
      </c>
      <c r="C27" s="14">
        <v>87</v>
      </c>
      <c r="D27" s="14">
        <v>83</v>
      </c>
      <c r="E27" s="14">
        <v>88</v>
      </c>
      <c r="F27" s="14">
        <v>87</v>
      </c>
      <c r="G27" s="14"/>
      <c r="H27" s="14">
        <v>37</v>
      </c>
      <c r="I27" s="14">
        <v>47</v>
      </c>
      <c r="J27" s="14">
        <v>29</v>
      </c>
      <c r="K27" s="14">
        <v>47</v>
      </c>
      <c r="L27" s="14">
        <v>39</v>
      </c>
    </row>
    <row r="28" spans="1:12" ht="12.75">
      <c r="A28" s="21"/>
      <c r="B28" s="38"/>
      <c r="C28" s="38"/>
      <c r="D28" s="38"/>
      <c r="E28" s="38"/>
      <c r="F28" s="38"/>
      <c r="G28" s="38"/>
      <c r="H28" s="38"/>
      <c r="I28" s="38"/>
      <c r="J28" s="38"/>
      <c r="K28" s="38"/>
      <c r="L28" s="38"/>
    </row>
    <row r="29" spans="1:12" ht="12.75">
      <c r="A29" s="37" t="s">
        <v>17</v>
      </c>
      <c r="B29" s="38"/>
      <c r="C29" s="38"/>
      <c r="D29" s="38"/>
      <c r="E29" s="38"/>
      <c r="F29" s="38"/>
      <c r="G29" s="38"/>
      <c r="H29" s="38"/>
      <c r="I29" s="38"/>
      <c r="J29" s="38"/>
      <c r="K29" s="38"/>
      <c r="L29" s="38"/>
    </row>
    <row r="30" spans="1:12" ht="12.75">
      <c r="A30" s="39">
        <v>2007</v>
      </c>
      <c r="B30" s="38">
        <v>83</v>
      </c>
      <c r="C30" s="38" t="s">
        <v>33</v>
      </c>
      <c r="D30" s="38" t="s">
        <v>33</v>
      </c>
      <c r="E30" s="38">
        <v>78</v>
      </c>
      <c r="F30" s="38">
        <v>85</v>
      </c>
      <c r="G30" s="38"/>
      <c r="H30" s="38">
        <v>35</v>
      </c>
      <c r="I30" s="38" t="s">
        <v>33</v>
      </c>
      <c r="J30" s="38" t="s">
        <v>33</v>
      </c>
      <c r="K30" s="38">
        <v>30</v>
      </c>
      <c r="L30" s="38">
        <v>38</v>
      </c>
    </row>
    <row r="31" spans="1:12" ht="12.75">
      <c r="A31" s="39">
        <v>2008</v>
      </c>
      <c r="B31" s="14">
        <v>84</v>
      </c>
      <c r="C31" s="38" t="s">
        <v>33</v>
      </c>
      <c r="D31" s="38" t="s">
        <v>33</v>
      </c>
      <c r="E31" s="14">
        <v>79</v>
      </c>
      <c r="F31" s="14">
        <v>86</v>
      </c>
      <c r="G31" s="14"/>
      <c r="H31" s="40">
        <v>35</v>
      </c>
      <c r="I31" s="38" t="s">
        <v>33</v>
      </c>
      <c r="J31" s="38" t="s">
        <v>33</v>
      </c>
      <c r="K31" s="40">
        <v>30</v>
      </c>
      <c r="L31" s="40">
        <v>38</v>
      </c>
    </row>
    <row r="32" spans="1:12" ht="12.75">
      <c r="A32" s="39">
        <v>2009</v>
      </c>
      <c r="B32" s="14">
        <v>84</v>
      </c>
      <c r="C32" s="38" t="s">
        <v>33</v>
      </c>
      <c r="D32" s="38" t="s">
        <v>33</v>
      </c>
      <c r="E32" s="14">
        <v>80</v>
      </c>
      <c r="F32" s="14">
        <v>87</v>
      </c>
      <c r="G32" s="14"/>
      <c r="H32" s="14">
        <v>36</v>
      </c>
      <c r="I32" s="38" t="s">
        <v>33</v>
      </c>
      <c r="J32" s="38" t="s">
        <v>33</v>
      </c>
      <c r="K32" s="14">
        <v>31</v>
      </c>
      <c r="L32" s="14">
        <v>38</v>
      </c>
    </row>
    <row r="33" spans="1:12" ht="12.75">
      <c r="A33" s="39" t="s">
        <v>77</v>
      </c>
      <c r="B33" s="14">
        <v>86</v>
      </c>
      <c r="C33" s="38" t="s">
        <v>33</v>
      </c>
      <c r="D33" s="38" t="s">
        <v>33</v>
      </c>
      <c r="E33" s="14">
        <v>82</v>
      </c>
      <c r="F33" s="14">
        <v>86</v>
      </c>
      <c r="G33" s="14"/>
      <c r="H33" s="14">
        <v>39</v>
      </c>
      <c r="I33" s="38" t="s">
        <v>33</v>
      </c>
      <c r="J33" s="38" t="s">
        <v>33</v>
      </c>
      <c r="K33" s="14">
        <v>33</v>
      </c>
      <c r="L33" s="14">
        <v>36</v>
      </c>
    </row>
    <row r="34" spans="1:12" ht="12.75">
      <c r="A34" s="39" t="s">
        <v>78</v>
      </c>
      <c r="B34" s="14">
        <v>86</v>
      </c>
      <c r="C34" s="38" t="s">
        <v>33</v>
      </c>
      <c r="D34" s="38" t="s">
        <v>33</v>
      </c>
      <c r="E34" s="14">
        <v>82</v>
      </c>
      <c r="F34" s="14">
        <v>86</v>
      </c>
      <c r="G34" s="14"/>
      <c r="H34" s="14">
        <v>39</v>
      </c>
      <c r="I34" s="38" t="s">
        <v>33</v>
      </c>
      <c r="J34" s="38" t="s">
        <v>33</v>
      </c>
      <c r="K34" s="14">
        <v>33</v>
      </c>
      <c r="L34" s="14">
        <v>35</v>
      </c>
    </row>
    <row r="35" spans="1:12" ht="12.75">
      <c r="A35" s="39" t="s">
        <v>79</v>
      </c>
      <c r="B35" s="14">
        <v>89</v>
      </c>
      <c r="C35" s="14">
        <v>90</v>
      </c>
      <c r="D35" s="14">
        <v>87</v>
      </c>
      <c r="E35" s="14">
        <v>86</v>
      </c>
      <c r="F35" s="14">
        <v>88</v>
      </c>
      <c r="G35" s="14"/>
      <c r="H35" s="14">
        <v>43</v>
      </c>
      <c r="I35" s="14">
        <v>52</v>
      </c>
      <c r="J35" s="14">
        <v>35</v>
      </c>
      <c r="K35" s="14">
        <v>38</v>
      </c>
      <c r="L35" s="14">
        <v>36</v>
      </c>
    </row>
    <row r="36" spans="1:12" ht="12.75">
      <c r="A36" s="39" t="s">
        <v>80</v>
      </c>
      <c r="B36" s="14">
        <v>90</v>
      </c>
      <c r="C36" s="14">
        <v>91</v>
      </c>
      <c r="D36" s="14">
        <v>88</v>
      </c>
      <c r="E36" s="14">
        <v>87</v>
      </c>
      <c r="F36" s="14">
        <v>89</v>
      </c>
      <c r="G36" s="14"/>
      <c r="H36" s="14">
        <v>46</v>
      </c>
      <c r="I36" s="14">
        <v>55</v>
      </c>
      <c r="J36" s="14">
        <v>38</v>
      </c>
      <c r="K36" s="14">
        <v>41</v>
      </c>
      <c r="L36" s="14">
        <v>38</v>
      </c>
    </row>
    <row r="37" spans="1:12" ht="12.75">
      <c r="A37" s="39">
        <v>2014</v>
      </c>
      <c r="B37" s="14">
        <v>91</v>
      </c>
      <c r="C37" s="14">
        <v>92</v>
      </c>
      <c r="D37" s="14">
        <v>90</v>
      </c>
      <c r="E37" s="14">
        <v>89</v>
      </c>
      <c r="F37" s="14">
        <v>90</v>
      </c>
      <c r="G37" s="14"/>
      <c r="H37" s="14">
        <v>48</v>
      </c>
      <c r="I37" s="14">
        <v>55</v>
      </c>
      <c r="J37" s="14">
        <v>41</v>
      </c>
      <c r="K37" s="14">
        <v>43</v>
      </c>
      <c r="L37" s="14">
        <v>39</v>
      </c>
    </row>
    <row r="38" spans="1:12" ht="12.75">
      <c r="A38" s="39">
        <v>2015</v>
      </c>
      <c r="B38" s="14">
        <v>92</v>
      </c>
      <c r="C38" s="14">
        <v>92</v>
      </c>
      <c r="D38" s="14">
        <v>91</v>
      </c>
      <c r="E38" s="14">
        <v>90</v>
      </c>
      <c r="F38" s="14">
        <v>90</v>
      </c>
      <c r="G38" s="14"/>
      <c r="H38" s="14">
        <v>50</v>
      </c>
      <c r="I38" s="14">
        <v>58</v>
      </c>
      <c r="J38" s="14">
        <v>44</v>
      </c>
      <c r="K38" s="14">
        <v>44</v>
      </c>
      <c r="L38" s="14">
        <v>40</v>
      </c>
    </row>
    <row r="39" spans="1:12" ht="12.75">
      <c r="A39" s="41"/>
      <c r="B39" s="27"/>
      <c r="C39" s="52"/>
      <c r="D39" s="52"/>
      <c r="E39" s="52"/>
      <c r="F39" s="52"/>
      <c r="G39" s="52"/>
      <c r="H39" s="52"/>
      <c r="I39" s="27"/>
      <c r="J39" s="27"/>
      <c r="K39" s="27"/>
      <c r="L39" s="27"/>
    </row>
    <row r="40" spans="1:12" ht="12.75" customHeight="1">
      <c r="A40" s="21"/>
      <c r="L40" s="242" t="s">
        <v>128</v>
      </c>
    </row>
    <row r="41" ht="12.75" customHeight="1">
      <c r="A41" s="21"/>
    </row>
    <row r="42" ht="12.75" customHeight="1">
      <c r="A42" s="21" t="s">
        <v>263</v>
      </c>
    </row>
    <row r="43" ht="12.75" customHeight="1">
      <c r="A43" s="13" t="s">
        <v>66</v>
      </c>
    </row>
    <row r="44" spans="1:7" ht="12.75" customHeight="1">
      <c r="A44" s="21" t="s">
        <v>81</v>
      </c>
      <c r="B44" s="20"/>
      <c r="C44" s="20"/>
      <c r="D44" s="20"/>
      <c r="E44" s="20"/>
      <c r="F44" s="20"/>
      <c r="G44" s="20"/>
    </row>
    <row r="45" ht="12.75" customHeight="1">
      <c r="A45" s="21" t="s">
        <v>82</v>
      </c>
    </row>
    <row r="46" spans="1:7" ht="12.75" customHeight="1">
      <c r="A46" s="21"/>
      <c r="B46" s="20"/>
      <c r="C46" s="20"/>
      <c r="D46" s="20"/>
      <c r="E46" s="20"/>
      <c r="F46" s="20"/>
      <c r="G46" s="20"/>
    </row>
    <row r="47" ht="12.75" customHeight="1">
      <c r="A47" s="21" t="s">
        <v>56</v>
      </c>
    </row>
  </sheetData>
  <sheetProtection/>
  <mergeCells count="3">
    <mergeCell ref="A2:E2"/>
    <mergeCell ref="B5:F5"/>
    <mergeCell ref="H5:L5"/>
  </mergeCells>
  <printOptions/>
  <pageMargins left="0.3937007874015748" right="0.3937007874015748" top="0.3937007874015748" bottom="0.3937007874015748" header="0.5118110236220472" footer="0.5118110236220472"/>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L50"/>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3" width="16.7109375" style="3" customWidth="1"/>
    <col min="4" max="4" width="5.7109375" style="3" customWidth="1"/>
    <col min="5" max="6" width="16.7109375" style="3" customWidth="1"/>
    <col min="7" max="7" width="5.7109375" style="3" customWidth="1"/>
    <col min="8" max="9" width="16.7109375" style="3" customWidth="1"/>
    <col min="10" max="10" width="9.140625" style="3" customWidth="1"/>
    <col min="11" max="16384" width="9.140625" style="3" customWidth="1"/>
  </cols>
  <sheetData>
    <row r="1" ht="14.25" customHeight="1">
      <c r="A1" s="23" t="s">
        <v>83</v>
      </c>
    </row>
    <row r="2" spans="1:4" ht="14.25" customHeight="1">
      <c r="A2" s="447" t="s">
        <v>265</v>
      </c>
      <c r="B2" s="447"/>
      <c r="C2" s="447"/>
      <c r="D2" s="447"/>
    </row>
    <row r="3" ht="14.25" customHeight="1">
      <c r="A3" s="2" t="s">
        <v>84</v>
      </c>
    </row>
    <row r="4" spans="1:4" ht="12.75">
      <c r="A4" s="25"/>
      <c r="D4" s="27"/>
    </row>
    <row r="5" spans="1:10" ht="25.5" customHeight="1">
      <c r="A5" s="28"/>
      <c r="B5" s="449" t="s">
        <v>85</v>
      </c>
      <c r="C5" s="449"/>
      <c r="D5" s="28"/>
      <c r="E5" s="449" t="s">
        <v>235</v>
      </c>
      <c r="F5" s="449"/>
      <c r="G5" s="28"/>
      <c r="H5" s="449" t="s">
        <v>86</v>
      </c>
      <c r="I5" s="449"/>
      <c r="J5" s="53"/>
    </row>
    <row r="6" spans="1:9" s="36" customFormat="1" ht="25.5" customHeight="1">
      <c r="A6" s="31"/>
      <c r="B6" s="54" t="s">
        <v>87</v>
      </c>
      <c r="C6" s="54" t="s">
        <v>14</v>
      </c>
      <c r="D6" s="55"/>
      <c r="E6" s="54" t="s">
        <v>87</v>
      </c>
      <c r="F6" s="54" t="s">
        <v>14</v>
      </c>
      <c r="G6" s="49"/>
      <c r="H6" s="54" t="s">
        <v>87</v>
      </c>
      <c r="I6" s="54" t="s">
        <v>14</v>
      </c>
    </row>
    <row r="7" spans="1:9" ht="12.75">
      <c r="A7" s="37" t="s">
        <v>15</v>
      </c>
      <c r="B7" s="38"/>
      <c r="C7" s="38"/>
      <c r="D7" s="17"/>
      <c r="E7" s="17"/>
      <c r="F7" s="17"/>
      <c r="G7" s="17"/>
      <c r="H7" s="17"/>
      <c r="I7" s="17"/>
    </row>
    <row r="8" spans="1:9" ht="12.75">
      <c r="A8" s="39">
        <v>2007</v>
      </c>
      <c r="B8" s="56">
        <v>66</v>
      </c>
      <c r="C8" s="56">
        <v>60</v>
      </c>
      <c r="D8" s="38"/>
      <c r="E8" s="38" t="s">
        <v>33</v>
      </c>
      <c r="F8" s="38" t="s">
        <v>33</v>
      </c>
      <c r="G8" s="38"/>
      <c r="H8" s="56">
        <v>18</v>
      </c>
      <c r="I8" s="56">
        <v>13</v>
      </c>
    </row>
    <row r="9" spans="1:9" ht="12.75">
      <c r="A9" s="39">
        <v>2008</v>
      </c>
      <c r="B9" s="56">
        <v>67</v>
      </c>
      <c r="C9" s="56">
        <v>62</v>
      </c>
      <c r="D9" s="38"/>
      <c r="E9" s="38" t="s">
        <v>33</v>
      </c>
      <c r="F9" s="38" t="s">
        <v>33</v>
      </c>
      <c r="G9" s="38"/>
      <c r="H9" s="56">
        <v>18</v>
      </c>
      <c r="I9" s="56">
        <v>13</v>
      </c>
    </row>
    <row r="10" spans="1:9" ht="12.75">
      <c r="A10" s="39">
        <v>2009</v>
      </c>
      <c r="B10" s="40">
        <v>67</v>
      </c>
      <c r="C10" s="40">
        <v>62</v>
      </c>
      <c r="D10" s="38"/>
      <c r="E10" s="38" t="s">
        <v>33</v>
      </c>
      <c r="F10" s="38" t="s">
        <v>33</v>
      </c>
      <c r="G10" s="38"/>
      <c r="H10" s="56">
        <v>18</v>
      </c>
      <c r="I10" s="56">
        <v>13</v>
      </c>
    </row>
    <row r="11" spans="1:9" ht="12.75">
      <c r="A11" s="39" t="s">
        <v>88</v>
      </c>
      <c r="B11" s="40">
        <v>68</v>
      </c>
      <c r="C11" s="40">
        <v>64</v>
      </c>
      <c r="D11" s="38"/>
      <c r="E11" s="38" t="s">
        <v>33</v>
      </c>
      <c r="F11" s="38" t="s">
        <v>33</v>
      </c>
      <c r="G11" s="38"/>
      <c r="H11" s="56">
        <v>19</v>
      </c>
      <c r="I11" s="56">
        <v>14</v>
      </c>
    </row>
    <row r="12" spans="1:9" ht="12.75">
      <c r="A12" s="39" t="s">
        <v>89</v>
      </c>
      <c r="B12" s="57">
        <v>72</v>
      </c>
      <c r="C12" s="57">
        <v>67</v>
      </c>
      <c r="D12" s="38"/>
      <c r="E12" s="38" t="s">
        <v>33</v>
      </c>
      <c r="F12" s="38" t="s">
        <v>33</v>
      </c>
      <c r="G12" s="38"/>
      <c r="H12" s="57">
        <v>17</v>
      </c>
      <c r="I12" s="57">
        <v>13</v>
      </c>
    </row>
    <row r="13" spans="1:9" ht="12.75">
      <c r="A13" s="39" t="s">
        <v>90</v>
      </c>
      <c r="B13" s="14">
        <v>78</v>
      </c>
      <c r="C13" s="14">
        <v>75</v>
      </c>
      <c r="D13" s="38"/>
      <c r="E13" s="38" t="s">
        <v>33</v>
      </c>
      <c r="F13" s="38">
        <v>64</v>
      </c>
      <c r="G13" s="38"/>
      <c r="H13" s="14">
        <v>25</v>
      </c>
      <c r="I13" s="14">
        <v>20</v>
      </c>
    </row>
    <row r="14" spans="1:9" ht="12.75">
      <c r="A14" s="39" t="s">
        <v>91</v>
      </c>
      <c r="B14" s="14">
        <v>79</v>
      </c>
      <c r="C14" s="14">
        <v>75</v>
      </c>
      <c r="D14" s="38"/>
      <c r="E14" s="38">
        <v>71</v>
      </c>
      <c r="F14" s="38">
        <v>63</v>
      </c>
      <c r="G14" s="38"/>
      <c r="H14" s="14">
        <v>26</v>
      </c>
      <c r="I14" s="14">
        <v>21</v>
      </c>
    </row>
    <row r="15" spans="1:9" ht="12.75">
      <c r="A15" s="39" t="s">
        <v>92</v>
      </c>
      <c r="B15" s="14">
        <v>82</v>
      </c>
      <c r="C15" s="14">
        <v>78</v>
      </c>
      <c r="D15" s="38"/>
      <c r="E15" s="38">
        <v>75</v>
      </c>
      <c r="F15" s="38">
        <v>67</v>
      </c>
      <c r="G15" s="38"/>
      <c r="H15" s="14">
        <v>29</v>
      </c>
      <c r="I15" s="14">
        <v>24</v>
      </c>
    </row>
    <row r="16" spans="1:9" ht="12.75">
      <c r="A16" s="39">
        <v>2015</v>
      </c>
      <c r="B16" s="14">
        <v>84</v>
      </c>
      <c r="C16" s="14">
        <v>80</v>
      </c>
      <c r="D16" s="38"/>
      <c r="E16" s="38">
        <v>77</v>
      </c>
      <c r="F16" s="38">
        <v>69</v>
      </c>
      <c r="G16" s="38"/>
      <c r="H16" s="14">
        <v>31</v>
      </c>
      <c r="I16" s="14">
        <v>24</v>
      </c>
    </row>
    <row r="17" spans="1:9" ht="12.75">
      <c r="A17" s="39"/>
      <c r="B17" s="14"/>
      <c r="C17" s="14"/>
      <c r="D17" s="38"/>
      <c r="E17" s="38"/>
      <c r="F17" s="38"/>
      <c r="G17" s="38"/>
      <c r="H17" s="14"/>
      <c r="I17" s="14"/>
    </row>
    <row r="18" spans="1:9" ht="12.75">
      <c r="A18" s="37" t="s">
        <v>16</v>
      </c>
      <c r="B18" s="38"/>
      <c r="C18" s="38"/>
      <c r="D18" s="38"/>
      <c r="E18" s="38"/>
      <c r="F18" s="38"/>
      <c r="G18" s="38"/>
      <c r="H18" s="38"/>
      <c r="I18" s="38"/>
    </row>
    <row r="19" spans="1:9" ht="12.75">
      <c r="A19" s="39">
        <v>2007</v>
      </c>
      <c r="B19" s="38" t="s">
        <v>33</v>
      </c>
      <c r="C19" s="38" t="s">
        <v>33</v>
      </c>
      <c r="D19" s="38"/>
      <c r="E19" s="38" t="s">
        <v>33</v>
      </c>
      <c r="F19" s="38" t="s">
        <v>33</v>
      </c>
      <c r="G19" s="38"/>
      <c r="H19" s="38" t="s">
        <v>33</v>
      </c>
      <c r="I19" s="38" t="s">
        <v>33</v>
      </c>
    </row>
    <row r="20" spans="1:9" ht="12.75">
      <c r="A20" s="39">
        <v>2008</v>
      </c>
      <c r="B20" s="38" t="s">
        <v>33</v>
      </c>
      <c r="C20" s="38" t="s">
        <v>33</v>
      </c>
      <c r="D20" s="38"/>
      <c r="E20" s="38" t="s">
        <v>33</v>
      </c>
      <c r="F20" s="38" t="s">
        <v>33</v>
      </c>
      <c r="G20" s="38"/>
      <c r="H20" s="38" t="s">
        <v>33</v>
      </c>
      <c r="I20" s="38" t="s">
        <v>33</v>
      </c>
    </row>
    <row r="21" spans="1:9" ht="12.75">
      <c r="A21" s="39">
        <v>2009</v>
      </c>
      <c r="B21" s="38" t="s">
        <v>33</v>
      </c>
      <c r="C21" s="38" t="s">
        <v>33</v>
      </c>
      <c r="D21" s="38"/>
      <c r="E21" s="38" t="s">
        <v>33</v>
      </c>
      <c r="F21" s="38" t="s">
        <v>33</v>
      </c>
      <c r="G21" s="38"/>
      <c r="H21" s="38" t="s">
        <v>33</v>
      </c>
      <c r="I21" s="38" t="s">
        <v>33</v>
      </c>
    </row>
    <row r="22" spans="1:9" ht="12.75">
      <c r="A22" s="39" t="s">
        <v>88</v>
      </c>
      <c r="B22" s="38" t="s">
        <v>33</v>
      </c>
      <c r="C22" s="38" t="s">
        <v>33</v>
      </c>
      <c r="D22" s="38"/>
      <c r="E22" s="38" t="s">
        <v>33</v>
      </c>
      <c r="F22" s="38" t="s">
        <v>33</v>
      </c>
      <c r="G22" s="38"/>
      <c r="H22" s="38" t="s">
        <v>33</v>
      </c>
      <c r="I22" s="38" t="s">
        <v>33</v>
      </c>
    </row>
    <row r="23" spans="1:9" ht="12.75">
      <c r="A23" s="39" t="s">
        <v>89</v>
      </c>
      <c r="B23" s="57">
        <v>66</v>
      </c>
      <c r="C23" s="57">
        <v>62</v>
      </c>
      <c r="D23" s="38"/>
      <c r="E23" s="38" t="s">
        <v>33</v>
      </c>
      <c r="F23" s="38" t="s">
        <v>33</v>
      </c>
      <c r="G23" s="38"/>
      <c r="H23" s="57">
        <v>13</v>
      </c>
      <c r="I23" s="57">
        <v>11</v>
      </c>
    </row>
    <row r="24" spans="1:9" ht="12.75">
      <c r="A24" s="39" t="s">
        <v>90</v>
      </c>
      <c r="B24" s="14">
        <v>73</v>
      </c>
      <c r="C24" s="14">
        <v>71</v>
      </c>
      <c r="D24" s="38"/>
      <c r="E24" s="38" t="s">
        <v>33</v>
      </c>
      <c r="F24" s="38">
        <v>61</v>
      </c>
      <c r="G24" s="38"/>
      <c r="H24" s="14">
        <v>19</v>
      </c>
      <c r="I24" s="14">
        <v>17</v>
      </c>
    </row>
    <row r="25" spans="1:9" ht="12.75">
      <c r="A25" s="39" t="s">
        <v>91</v>
      </c>
      <c r="B25" s="14">
        <v>74</v>
      </c>
      <c r="C25" s="14">
        <v>72</v>
      </c>
      <c r="D25" s="38"/>
      <c r="E25" s="38">
        <v>67</v>
      </c>
      <c r="F25" s="38">
        <v>61</v>
      </c>
      <c r="G25" s="38"/>
      <c r="H25" s="14">
        <v>20</v>
      </c>
      <c r="I25" s="14">
        <v>18</v>
      </c>
    </row>
    <row r="26" spans="1:9" ht="12.75">
      <c r="A26" s="39" t="s">
        <v>92</v>
      </c>
      <c r="B26" s="14">
        <v>78</v>
      </c>
      <c r="C26" s="14">
        <v>75</v>
      </c>
      <c r="D26" s="38"/>
      <c r="E26" s="38">
        <v>71</v>
      </c>
      <c r="F26" s="38">
        <v>65</v>
      </c>
      <c r="G26" s="38"/>
      <c r="H26" s="14">
        <v>23</v>
      </c>
      <c r="I26" s="14">
        <v>20</v>
      </c>
    </row>
    <row r="27" spans="1:9" ht="12.75">
      <c r="A27" s="39">
        <v>2015</v>
      </c>
      <c r="B27" s="14">
        <v>80</v>
      </c>
      <c r="C27" s="14">
        <v>77</v>
      </c>
      <c r="D27" s="38"/>
      <c r="E27" s="38">
        <v>73</v>
      </c>
      <c r="F27" s="38">
        <v>68</v>
      </c>
      <c r="G27" s="38"/>
      <c r="H27" s="14">
        <v>24</v>
      </c>
      <c r="I27" s="14">
        <v>22</v>
      </c>
    </row>
    <row r="28" spans="1:9" ht="12.75">
      <c r="A28" s="21"/>
      <c r="B28" s="38"/>
      <c r="C28" s="38"/>
      <c r="D28" s="38"/>
      <c r="E28" s="38"/>
      <c r="F28" s="38"/>
      <c r="G28" s="38"/>
      <c r="H28" s="38"/>
      <c r="I28" s="38"/>
    </row>
    <row r="29" spans="1:9" ht="12.75">
      <c r="A29" s="37" t="s">
        <v>17</v>
      </c>
      <c r="B29" s="38"/>
      <c r="C29" s="38"/>
      <c r="D29" s="38"/>
      <c r="E29" s="38"/>
      <c r="F29" s="38"/>
      <c r="G29" s="38"/>
      <c r="H29" s="38"/>
      <c r="I29" s="38"/>
    </row>
    <row r="30" spans="1:9" ht="12.75">
      <c r="A30" s="39">
        <v>2007</v>
      </c>
      <c r="B30" s="38" t="s">
        <v>33</v>
      </c>
      <c r="C30" s="38"/>
      <c r="D30" s="38"/>
      <c r="E30" s="38" t="s">
        <v>33</v>
      </c>
      <c r="F30" s="38" t="s">
        <v>33</v>
      </c>
      <c r="G30" s="38"/>
      <c r="H30" s="38" t="s">
        <v>33</v>
      </c>
      <c r="I30" s="38" t="s">
        <v>33</v>
      </c>
    </row>
    <row r="31" spans="1:9" ht="12.75">
      <c r="A31" s="39">
        <v>2008</v>
      </c>
      <c r="B31" s="38" t="s">
        <v>33</v>
      </c>
      <c r="C31" s="14"/>
      <c r="D31" s="38"/>
      <c r="E31" s="38" t="s">
        <v>33</v>
      </c>
      <c r="F31" s="38" t="s">
        <v>33</v>
      </c>
      <c r="G31" s="38"/>
      <c r="H31" s="38" t="s">
        <v>33</v>
      </c>
      <c r="I31" s="38" t="s">
        <v>33</v>
      </c>
    </row>
    <row r="32" spans="1:9" ht="12.75">
      <c r="A32" s="39">
        <v>2009</v>
      </c>
      <c r="B32" s="38" t="s">
        <v>33</v>
      </c>
      <c r="C32" s="14"/>
      <c r="D32" s="38"/>
      <c r="E32" s="38" t="s">
        <v>33</v>
      </c>
      <c r="F32" s="38" t="s">
        <v>33</v>
      </c>
      <c r="G32" s="38"/>
      <c r="H32" s="38" t="s">
        <v>33</v>
      </c>
      <c r="I32" s="38" t="s">
        <v>33</v>
      </c>
    </row>
    <row r="33" spans="1:9" ht="12.75">
      <c r="A33" s="39" t="s">
        <v>88</v>
      </c>
      <c r="B33" s="38" t="s">
        <v>33</v>
      </c>
      <c r="C33" s="14"/>
      <c r="D33" s="38"/>
      <c r="E33" s="38" t="s">
        <v>33</v>
      </c>
      <c r="F33" s="38" t="s">
        <v>33</v>
      </c>
      <c r="G33" s="38"/>
      <c r="H33" s="38" t="s">
        <v>33</v>
      </c>
      <c r="I33" s="38" t="s">
        <v>33</v>
      </c>
    </row>
    <row r="34" spans="1:9" ht="12.75">
      <c r="A34" s="39" t="s">
        <v>89</v>
      </c>
      <c r="B34" s="57">
        <v>79</v>
      </c>
      <c r="C34" s="57">
        <v>72</v>
      </c>
      <c r="D34" s="38"/>
      <c r="E34" s="38" t="s">
        <v>33</v>
      </c>
      <c r="F34" s="38" t="s">
        <v>33</v>
      </c>
      <c r="G34" s="38"/>
      <c r="H34" s="57">
        <v>22</v>
      </c>
      <c r="I34" s="57">
        <v>16</v>
      </c>
    </row>
    <row r="35" spans="1:9" ht="12.75">
      <c r="A35" s="39" t="s">
        <v>90</v>
      </c>
      <c r="B35" s="14">
        <v>84</v>
      </c>
      <c r="C35" s="14">
        <v>79</v>
      </c>
      <c r="D35" s="38"/>
      <c r="E35" s="38" t="s">
        <v>33</v>
      </c>
      <c r="F35" s="38">
        <v>67</v>
      </c>
      <c r="G35" s="38"/>
      <c r="H35" s="14">
        <v>32</v>
      </c>
      <c r="I35" s="14">
        <v>23</v>
      </c>
    </row>
    <row r="36" spans="1:9" ht="12.75">
      <c r="A36" s="39" t="s">
        <v>91</v>
      </c>
      <c r="B36" s="14">
        <v>84</v>
      </c>
      <c r="C36" s="14">
        <v>79</v>
      </c>
      <c r="D36" s="38"/>
      <c r="E36" s="38">
        <v>76</v>
      </c>
      <c r="F36" s="38">
        <v>65</v>
      </c>
      <c r="G36" s="38"/>
      <c r="H36" s="14">
        <v>32</v>
      </c>
      <c r="I36" s="14">
        <v>25</v>
      </c>
    </row>
    <row r="37" spans="1:9" ht="12.75">
      <c r="A37" s="39" t="s">
        <v>92</v>
      </c>
      <c r="B37" s="14">
        <v>87</v>
      </c>
      <c r="C37" s="14">
        <v>82</v>
      </c>
      <c r="D37" s="38"/>
      <c r="E37" s="38">
        <v>79</v>
      </c>
      <c r="F37" s="38">
        <v>69</v>
      </c>
      <c r="G37" s="38"/>
      <c r="H37" s="14">
        <v>35</v>
      </c>
      <c r="I37" s="14">
        <v>27</v>
      </c>
    </row>
    <row r="38" spans="1:9" ht="12.75">
      <c r="A38" s="39">
        <v>2015</v>
      </c>
      <c r="B38" s="14">
        <v>88</v>
      </c>
      <c r="C38" s="14">
        <v>83</v>
      </c>
      <c r="D38" s="38"/>
      <c r="E38" s="38">
        <v>82</v>
      </c>
      <c r="F38" s="38">
        <v>71</v>
      </c>
      <c r="G38" s="38"/>
      <c r="H38" s="14">
        <v>37</v>
      </c>
      <c r="I38" s="14">
        <v>27</v>
      </c>
    </row>
    <row r="39" spans="1:9" ht="12.75">
      <c r="A39" s="41"/>
      <c r="B39" s="52"/>
      <c r="C39" s="52"/>
      <c r="D39" s="52"/>
      <c r="E39" s="52"/>
      <c r="F39" s="52"/>
      <c r="G39" s="27"/>
      <c r="H39" s="27"/>
      <c r="I39" s="27"/>
    </row>
    <row r="40" spans="1:9" ht="12.75">
      <c r="A40" s="21"/>
      <c r="B40" s="58"/>
      <c r="I40" s="242" t="s">
        <v>128</v>
      </c>
    </row>
    <row r="41" ht="12.75">
      <c r="A41" s="21"/>
    </row>
    <row r="42" spans="1:9" ht="21.75" customHeight="1">
      <c r="A42" s="446" t="s">
        <v>93</v>
      </c>
      <c r="B42" s="446"/>
      <c r="C42" s="446"/>
      <c r="D42" s="446"/>
      <c r="E42" s="446"/>
      <c r="F42" s="446"/>
      <c r="G42" s="446"/>
      <c r="H42" s="446"/>
      <c r="I42" s="446"/>
    </row>
    <row r="43" ht="12.75" customHeight="1">
      <c r="A43" s="21" t="s">
        <v>266</v>
      </c>
    </row>
    <row r="44" ht="12.75" customHeight="1">
      <c r="A44" s="13" t="s">
        <v>94</v>
      </c>
    </row>
    <row r="45" spans="1:12" s="360" customFormat="1" ht="35.25" customHeight="1">
      <c r="A45" s="442" t="s">
        <v>233</v>
      </c>
      <c r="B45" s="442"/>
      <c r="C45" s="442"/>
      <c r="D45" s="442"/>
      <c r="E45" s="442"/>
      <c r="F45" s="442"/>
      <c r="G45" s="442"/>
      <c r="H45" s="442"/>
      <c r="I45" s="442"/>
      <c r="J45" s="359"/>
      <c r="K45" s="359"/>
      <c r="L45" s="359"/>
    </row>
    <row r="46" spans="1:9" ht="21.75" customHeight="1">
      <c r="A46" s="446" t="s">
        <v>95</v>
      </c>
      <c r="B46" s="446"/>
      <c r="C46" s="446"/>
      <c r="D46" s="446"/>
      <c r="E46" s="446"/>
      <c r="F46" s="446"/>
      <c r="G46" s="446"/>
      <c r="H46" s="446"/>
      <c r="I46" s="446"/>
    </row>
    <row r="47" spans="1:2" ht="12.75" customHeight="1">
      <c r="A47" s="13" t="s">
        <v>96</v>
      </c>
      <c r="B47" s="13"/>
    </row>
    <row r="48" ht="12.75" customHeight="1">
      <c r="A48" s="21" t="s">
        <v>97</v>
      </c>
    </row>
    <row r="49" spans="1:12" ht="12.75">
      <c r="A49" s="11"/>
      <c r="B49" s="11"/>
      <c r="C49" s="11"/>
      <c r="D49" s="11"/>
      <c r="E49" s="11"/>
      <c r="F49" s="11"/>
      <c r="G49" s="11"/>
      <c r="H49" s="11"/>
      <c r="I49" s="11"/>
      <c r="J49" s="11"/>
      <c r="K49" s="11"/>
      <c r="L49" s="11"/>
    </row>
    <row r="50" ht="12.75">
      <c r="A50" s="21" t="s">
        <v>56</v>
      </c>
    </row>
  </sheetData>
  <sheetProtection/>
  <mergeCells count="7">
    <mergeCell ref="A46:I46"/>
    <mergeCell ref="A2:D2"/>
    <mergeCell ref="B5:C5"/>
    <mergeCell ref="E5:F5"/>
    <mergeCell ref="H5:I5"/>
    <mergeCell ref="A42:I42"/>
    <mergeCell ref="A45:I45"/>
  </mergeCells>
  <printOptions/>
  <pageMargins left="0.3937007874015748" right="0.3937007874015748" top="0.3937007874015748" bottom="0.3937007874015748" header="0.5118110236220472" footer="0.5118110236220472"/>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rgb="FF00B050"/>
  </sheetPr>
  <dimension ref="A1:W79"/>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0.421875" style="4" customWidth="1"/>
    <col min="2" max="15" width="9.140625" style="4" customWidth="1"/>
    <col min="16" max="18" width="9.140625" style="89" customWidth="1"/>
    <col min="19" max="19" width="9.140625" style="4" customWidth="1"/>
    <col min="20" max="20" width="9.140625" style="191" customWidth="1"/>
    <col min="21" max="22" width="0" style="277" hidden="1" customWidth="1"/>
    <col min="23" max="23" width="9.140625" style="277" customWidth="1"/>
    <col min="24" max="16384" width="9.140625" style="4" customWidth="1"/>
  </cols>
  <sheetData>
    <row r="1" spans="1:18" ht="14.25" customHeight="1" thickBot="1">
      <c r="A1" s="59" t="s">
        <v>98</v>
      </c>
      <c r="B1" s="59"/>
      <c r="C1" s="59"/>
      <c r="D1" s="59"/>
      <c r="E1" s="59"/>
      <c r="F1" s="60"/>
      <c r="G1" s="59"/>
      <c r="H1" s="59"/>
      <c r="I1" s="59"/>
      <c r="J1" s="61"/>
      <c r="K1" s="62"/>
      <c r="L1" s="62"/>
      <c r="M1" s="62"/>
      <c r="N1" s="63"/>
      <c r="O1" s="63"/>
      <c r="P1" s="64"/>
      <c r="Q1" s="64"/>
      <c r="R1" s="64"/>
    </row>
    <row r="2" spans="1:20" ht="14.25" customHeight="1" thickBot="1">
      <c r="A2" s="65" t="s">
        <v>267</v>
      </c>
      <c r="B2" s="65"/>
      <c r="C2" s="65"/>
      <c r="D2" s="66"/>
      <c r="E2" s="66"/>
      <c r="F2" s="67"/>
      <c r="G2" s="66"/>
      <c r="H2" s="66"/>
      <c r="I2" s="66"/>
      <c r="J2" s="61"/>
      <c r="K2" s="62"/>
      <c r="L2" s="62"/>
      <c r="M2" s="62"/>
      <c r="N2" s="195" t="s">
        <v>99</v>
      </c>
      <c r="O2" s="196"/>
      <c r="P2" s="196"/>
      <c r="Q2" s="196"/>
      <c r="R2" s="197"/>
      <c r="S2" s="68"/>
      <c r="T2" s="192"/>
    </row>
    <row r="3" spans="1:22" ht="14.25" customHeight="1" thickBot="1">
      <c r="A3" s="5" t="s">
        <v>100</v>
      </c>
      <c r="B3" s="65"/>
      <c r="C3" s="65"/>
      <c r="D3" s="65"/>
      <c r="E3" s="66"/>
      <c r="F3" s="67"/>
      <c r="G3" s="66"/>
      <c r="H3" s="66"/>
      <c r="I3" s="66"/>
      <c r="J3" s="61"/>
      <c r="K3" s="69"/>
      <c r="L3" s="62"/>
      <c r="N3" s="282" t="s">
        <v>101</v>
      </c>
      <c r="O3" s="282"/>
      <c r="P3" s="450" t="s">
        <v>102</v>
      </c>
      <c r="Q3" s="451"/>
      <c r="R3" s="452"/>
      <c r="V3" s="278" t="s">
        <v>103</v>
      </c>
    </row>
    <row r="4" spans="1:23" s="78" customFormat="1" ht="12.75">
      <c r="A4" s="76"/>
      <c r="B4" s="77"/>
      <c r="C4" s="77"/>
      <c r="D4" s="77"/>
      <c r="E4" s="77"/>
      <c r="F4" s="77"/>
      <c r="G4" s="77"/>
      <c r="H4" s="77"/>
      <c r="I4" s="77"/>
      <c r="J4" s="77"/>
      <c r="K4" s="77"/>
      <c r="L4" s="77"/>
      <c r="M4" s="73"/>
      <c r="N4" s="74"/>
      <c r="O4" s="74"/>
      <c r="P4" s="75"/>
      <c r="Q4" s="75"/>
      <c r="R4" s="75"/>
      <c r="T4" s="194"/>
      <c r="U4" s="279"/>
      <c r="V4" s="281" t="s">
        <v>102</v>
      </c>
      <c r="W4" s="279"/>
    </row>
    <row r="5" spans="1:23" s="261" customFormat="1" ht="25.5" customHeight="1">
      <c r="A5" s="256"/>
      <c r="B5" s="257" t="s">
        <v>104</v>
      </c>
      <c r="C5" s="257" t="s">
        <v>105</v>
      </c>
      <c r="D5" s="257" t="s">
        <v>106</v>
      </c>
      <c r="E5" s="257" t="s">
        <v>107</v>
      </c>
      <c r="F5" s="258" t="s">
        <v>26</v>
      </c>
      <c r="G5" s="258" t="s">
        <v>27</v>
      </c>
      <c r="H5" s="258" t="s">
        <v>108</v>
      </c>
      <c r="I5" s="258">
        <v>1</v>
      </c>
      <c r="J5" s="258">
        <v>2</v>
      </c>
      <c r="K5" s="258">
        <v>3</v>
      </c>
      <c r="L5" s="258">
        <v>4</v>
      </c>
      <c r="M5" s="258">
        <v>5</v>
      </c>
      <c r="N5" s="259">
        <v>6</v>
      </c>
      <c r="O5" s="259" t="s">
        <v>24</v>
      </c>
      <c r="P5" s="259" t="s">
        <v>25</v>
      </c>
      <c r="Q5" s="258" t="s">
        <v>109</v>
      </c>
      <c r="R5" s="260" t="s">
        <v>110</v>
      </c>
      <c r="T5" s="262"/>
      <c r="U5" s="280"/>
      <c r="V5" s="280"/>
      <c r="W5" s="280"/>
    </row>
    <row r="6" spans="1:18" ht="12.75">
      <c r="A6" s="79" t="s">
        <v>15</v>
      </c>
      <c r="B6" s="70"/>
      <c r="C6" s="70"/>
      <c r="D6" s="70"/>
      <c r="E6" s="70"/>
      <c r="F6" s="71"/>
      <c r="G6" s="70"/>
      <c r="H6" s="70"/>
      <c r="I6" s="70"/>
      <c r="J6" s="72"/>
      <c r="K6" s="73"/>
      <c r="L6" s="73"/>
      <c r="M6" s="80"/>
      <c r="N6" s="81"/>
      <c r="O6" s="81"/>
      <c r="P6" s="75"/>
      <c r="Q6" s="75"/>
      <c r="R6" s="75"/>
    </row>
    <row r="7" spans="1:18" ht="12.75">
      <c r="A7" s="82" t="s">
        <v>111</v>
      </c>
      <c r="B7" s="83">
        <f ca="1">VLOOKUP($A7,INDIRECT($U$10),Table_3_data!B$5,0)</f>
        <v>5</v>
      </c>
      <c r="C7" s="83">
        <f ca="1">VLOOKUP($A7,INDIRECT($U$10),Table_3_data!C$5,0)</f>
        <v>11</v>
      </c>
      <c r="D7" s="83">
        <f ca="1">VLOOKUP($A7,INDIRECT($U$10),Table_3_data!D$5,0)</f>
        <v>89</v>
      </c>
      <c r="E7" s="83">
        <f ca="1">VLOOKUP($A7,INDIRECT($U$10),Table_3_data!E$5,0)</f>
        <v>48</v>
      </c>
      <c r="F7" s="83">
        <f ca="1">VLOOKUP($A7,INDIRECT($U$10),Table_3_data!F$5,0)</f>
        <v>3</v>
      </c>
      <c r="G7" s="83">
        <f ca="1">VLOOKUP($A7,INDIRECT($U$10),Table_3_data!G$5,0)</f>
        <v>2</v>
      </c>
      <c r="H7" s="83" t="str">
        <f ca="1">VLOOKUP($A7,INDIRECT($U$10),Table_3_data!H$5,0)</f>
        <v>..</v>
      </c>
      <c r="I7" s="83" t="str">
        <f ca="1">VLOOKUP($A7,INDIRECT($U$10),Table_3_data!I$5,0)</f>
        <v>..</v>
      </c>
      <c r="J7" s="83" t="str">
        <f ca="1">VLOOKUP($A7,INDIRECT($U$10),Table_3_data!J$5,0)</f>
        <v>..</v>
      </c>
      <c r="K7" s="83">
        <f ca="1">VLOOKUP($A7,INDIRECT($U$10),Table_3_data!K$5,0)</f>
        <v>6</v>
      </c>
      <c r="L7" s="83">
        <f ca="1">VLOOKUP($A7,INDIRECT($U$10),Table_3_data!L$5,0)</f>
        <v>41</v>
      </c>
      <c r="M7" s="83">
        <f ca="1">VLOOKUP($A7,INDIRECT($U$10),Table_3_data!M$5,0)</f>
        <v>48</v>
      </c>
      <c r="N7" s="83">
        <f ca="1">VLOOKUP($A7,INDIRECT($U$10),Table_3_data!N$5,0)</f>
        <v>0</v>
      </c>
      <c r="O7" s="83">
        <f ca="1">VLOOKUP($A7,INDIRECT($U$10),Table_3_data!O$5,0)</f>
        <v>0</v>
      </c>
      <c r="P7" s="83">
        <f ca="1">VLOOKUP($A7,INDIRECT($U$10),Table_3_data!P$5,0)</f>
        <v>0</v>
      </c>
      <c r="Q7" s="83" t="str">
        <f ca="1">VLOOKUP($A7,INDIRECT($U$10),Table_3_data!Q$5,0)</f>
        <v>..</v>
      </c>
      <c r="R7" s="83">
        <f ca="1">VLOOKUP($A7,INDIRECT($U$10),Table_3_data!R$5,0)</f>
        <v>100</v>
      </c>
    </row>
    <row r="8" spans="1:18" ht="12.75">
      <c r="A8" s="82" t="s">
        <v>112</v>
      </c>
      <c r="B8" s="83">
        <f ca="1">VLOOKUP($A8,INDIRECT($U$10),Table_3_data!B$5,0)</f>
        <v>5</v>
      </c>
      <c r="C8" s="83">
        <f ca="1">VLOOKUP($A8,INDIRECT($U$10),Table_3_data!C$5,0)</f>
        <v>20</v>
      </c>
      <c r="D8" s="83">
        <f ca="1">VLOOKUP($A8,INDIRECT($U$10),Table_3_data!D$5,0)</f>
        <v>80</v>
      </c>
      <c r="E8" s="83">
        <f ca="1">VLOOKUP($A8,INDIRECT($U$10),Table_3_data!E$5,0)</f>
        <v>56</v>
      </c>
      <c r="F8" s="83">
        <f ca="1">VLOOKUP($A8,INDIRECT($U$10),Table_3_data!F$5,0)</f>
        <v>3</v>
      </c>
      <c r="G8" s="83">
        <f ca="1">VLOOKUP($A8,INDIRECT($U$10),Table_3_data!G$5,0)</f>
        <v>2</v>
      </c>
      <c r="H8" s="83" t="str">
        <f ca="1">VLOOKUP($A8,INDIRECT($U$10),Table_3_data!H$5,0)</f>
        <v>..</v>
      </c>
      <c r="I8" s="83" t="str">
        <f ca="1">VLOOKUP($A8,INDIRECT($U$10),Table_3_data!I$5,0)</f>
        <v>..</v>
      </c>
      <c r="J8" s="83" t="str">
        <f ca="1">VLOOKUP($A8,INDIRECT($U$10),Table_3_data!J$5,0)</f>
        <v>..</v>
      </c>
      <c r="K8" s="83">
        <f ca="1">VLOOKUP($A8,INDIRECT($U$10),Table_3_data!K$5,0)</f>
        <v>15</v>
      </c>
      <c r="L8" s="83">
        <f ca="1">VLOOKUP($A8,INDIRECT($U$10),Table_3_data!L$5,0)</f>
        <v>24</v>
      </c>
      <c r="M8" s="83">
        <f ca="1">VLOOKUP($A8,INDIRECT($U$10),Table_3_data!M$5,0)</f>
        <v>52</v>
      </c>
      <c r="N8" s="83">
        <f ca="1">VLOOKUP($A8,INDIRECT($U$10),Table_3_data!N$5,0)</f>
        <v>4</v>
      </c>
      <c r="O8" s="83">
        <f ca="1">VLOOKUP($A8,INDIRECT($U$10),Table_3_data!O$5,0)</f>
        <v>0</v>
      </c>
      <c r="P8" s="83">
        <f ca="1">VLOOKUP($A8,INDIRECT($U$10),Table_3_data!P$5,0)</f>
        <v>0</v>
      </c>
      <c r="Q8" s="83" t="str">
        <f ca="1">VLOOKUP($A8,INDIRECT($U$10),Table_3_data!Q$5,0)</f>
        <v>..</v>
      </c>
      <c r="R8" s="83">
        <f ca="1">VLOOKUP($A8,INDIRECT($U$10),Table_3_data!R$5,0)</f>
        <v>100</v>
      </c>
    </row>
    <row r="9" spans="1:18" ht="12.75">
      <c r="A9" s="84" t="s">
        <v>113</v>
      </c>
      <c r="B9" s="83">
        <f ca="1">VLOOKUP($A9,INDIRECT($U$10),Table_3_data!B$5,0)</f>
        <v>4</v>
      </c>
      <c r="C9" s="83">
        <f ca="1">VLOOKUP($A9,INDIRECT($U$10),Table_3_data!C$5,0)</f>
        <v>13</v>
      </c>
      <c r="D9" s="83">
        <f ca="1">VLOOKUP($A9,INDIRECT($U$10),Table_3_data!D$5,0)</f>
        <v>87</v>
      </c>
      <c r="E9" s="83">
        <f ca="1">VLOOKUP($A9,INDIRECT($U$10),Table_3_data!E$5,0)</f>
        <v>42</v>
      </c>
      <c r="F9" s="83">
        <f ca="1">VLOOKUP($A9,INDIRECT($U$10),Table_3_data!F$5,0)</f>
        <v>3</v>
      </c>
      <c r="G9" s="83">
        <f ca="1">VLOOKUP($A9,INDIRECT($U$10),Table_3_data!G$5,0)</f>
        <v>1</v>
      </c>
      <c r="H9" s="83" t="str">
        <f ca="1">VLOOKUP($A9,INDIRECT($U$10),Table_3_data!H$5,0)</f>
        <v>..</v>
      </c>
      <c r="I9" s="83" t="str">
        <f ca="1">VLOOKUP($A9,INDIRECT($U$10),Table_3_data!I$5,0)</f>
        <v>..</v>
      </c>
      <c r="J9" s="83">
        <f ca="1">VLOOKUP($A9,INDIRECT($U$10),Table_3_data!J$5,0)</f>
        <v>0</v>
      </c>
      <c r="K9" s="83">
        <f ca="1">VLOOKUP($A9,INDIRECT($U$10),Table_3_data!K$5,0)</f>
        <v>9</v>
      </c>
      <c r="L9" s="83">
        <f ca="1">VLOOKUP($A9,INDIRECT($U$10),Table_3_data!L$5,0)</f>
        <v>45</v>
      </c>
      <c r="M9" s="83">
        <f ca="1">VLOOKUP($A9,INDIRECT($U$10),Table_3_data!M$5,0)</f>
        <v>33</v>
      </c>
      <c r="N9" s="83">
        <f ca="1">VLOOKUP($A9,INDIRECT($U$10),Table_3_data!N$5,0)</f>
        <v>9</v>
      </c>
      <c r="O9" s="83">
        <f ca="1">VLOOKUP($A9,INDIRECT($U$10),Table_3_data!O$5,0)</f>
        <v>0</v>
      </c>
      <c r="P9" s="83">
        <f ca="1">VLOOKUP($A9,INDIRECT($U$10),Table_3_data!P$5,0)</f>
        <v>0</v>
      </c>
      <c r="Q9" s="83" t="str">
        <f ca="1">VLOOKUP($A9,INDIRECT($U$10),Table_3_data!Q$5,0)</f>
        <v>..</v>
      </c>
      <c r="R9" s="83">
        <f ca="1">VLOOKUP($A9,INDIRECT($U$10),Table_3_data!R$5,0)</f>
        <v>100</v>
      </c>
    </row>
    <row r="10" spans="1:21" ht="12.75">
      <c r="A10" s="85"/>
      <c r="B10" s="83"/>
      <c r="C10" s="83"/>
      <c r="D10" s="83"/>
      <c r="E10" s="83"/>
      <c r="F10" s="83"/>
      <c r="G10" s="83"/>
      <c r="H10" s="83"/>
      <c r="I10" s="83"/>
      <c r="J10" s="83"/>
      <c r="K10" s="83"/>
      <c r="L10" s="83"/>
      <c r="M10" s="83"/>
      <c r="N10" s="83"/>
      <c r="O10" s="83"/>
      <c r="P10" s="83"/>
      <c r="Q10" s="83"/>
      <c r="R10" s="83"/>
      <c r="U10" s="277" t="str">
        <f>CONCATENATE("KS2_",P3,"_All")</f>
        <v>KS2_Percentages_All</v>
      </c>
    </row>
    <row r="11" spans="1:21" ht="12.75">
      <c r="A11" s="82" t="s">
        <v>114</v>
      </c>
      <c r="B11" s="83">
        <f ca="1">VLOOKUP($A11,INDIRECT($U$10),Table_3_data!B$5,0)</f>
        <v>3</v>
      </c>
      <c r="C11" s="83">
        <f ca="1">VLOOKUP($A11,INDIRECT($U$10),Table_3_data!C$5,0)</f>
        <v>11</v>
      </c>
      <c r="D11" s="83">
        <f ca="1">VLOOKUP($A11,INDIRECT($U$10),Table_3_data!D$5,0)</f>
        <v>89</v>
      </c>
      <c r="E11" s="83">
        <f ca="1">VLOOKUP($A11,INDIRECT($U$10),Table_3_data!E$5,0)</f>
        <v>43</v>
      </c>
      <c r="F11" s="83" t="str">
        <f ca="1">VLOOKUP($A11,INDIRECT($U$10),Table_3_data!F$5,0)</f>
        <v>..</v>
      </c>
      <c r="G11" s="83" t="str">
        <f ca="1">VLOOKUP($A11,INDIRECT($U$10),Table_3_data!G$5,0)</f>
        <v>..</v>
      </c>
      <c r="H11" s="83">
        <f ca="1">VLOOKUP($A11,INDIRECT($U$10),Table_3_data!H$5,0)</f>
        <v>1</v>
      </c>
      <c r="I11" s="83">
        <f ca="1">VLOOKUP($A11,INDIRECT($U$10),Table_3_data!I$5,0)</f>
        <v>1</v>
      </c>
      <c r="J11" s="83">
        <f ca="1">VLOOKUP($A11,INDIRECT($U$10),Table_3_data!J$5,0)</f>
        <v>2</v>
      </c>
      <c r="K11" s="83">
        <f ca="1">VLOOKUP($A11,INDIRECT($U$10),Table_3_data!K$5,0)</f>
        <v>8</v>
      </c>
      <c r="L11" s="83">
        <f ca="1">VLOOKUP($A11,INDIRECT($U$10),Table_3_data!L$5,0)</f>
        <v>46</v>
      </c>
      <c r="M11" s="83">
        <f ca="1">VLOOKUP($A11,INDIRECT($U$10),Table_3_data!M$5,0)</f>
        <v>42</v>
      </c>
      <c r="N11" s="83">
        <f ca="1">VLOOKUP($A11,INDIRECT($U$10),Table_3_data!N$5,0)</f>
        <v>2</v>
      </c>
      <c r="O11" s="83">
        <f ca="1">VLOOKUP($A11,INDIRECT($U$10),Table_3_data!O$5,0)</f>
        <v>0</v>
      </c>
      <c r="P11" s="83" t="str">
        <f ca="1">VLOOKUP($A11,INDIRECT($U$10),Table_3_data!P$5,0)</f>
        <v>..</v>
      </c>
      <c r="Q11" s="83">
        <f ca="1">VLOOKUP($A11,INDIRECT($U$10),Table_3_data!Q$5,0)</f>
        <v>0</v>
      </c>
      <c r="R11" s="83">
        <f ca="1">VLOOKUP($A11,INDIRECT($U$10),Table_3_data!R$5,0)</f>
        <v>100</v>
      </c>
      <c r="U11" s="277" t="str">
        <f>CONCATENATE("KS2_",P3,"_Boys")</f>
        <v>KS2_Percentages_Boys</v>
      </c>
    </row>
    <row r="12" spans="1:21" ht="12.75">
      <c r="A12" s="82" t="s">
        <v>115</v>
      </c>
      <c r="B12" s="83">
        <f ca="1">VLOOKUP($A12,INDIRECT($U$10),Table_3_data!B$5,0)</f>
        <v>3</v>
      </c>
      <c r="C12" s="83">
        <f ca="1">VLOOKUP($A12,INDIRECT($U$10),Table_3_data!C$5,0)</f>
        <v>12</v>
      </c>
      <c r="D12" s="83">
        <f ca="1">VLOOKUP($A12,INDIRECT($U$10),Table_3_data!D$5,0)</f>
        <v>88</v>
      </c>
      <c r="E12" s="83">
        <f ca="1">VLOOKUP($A12,INDIRECT($U$10),Table_3_data!E$5,0)</f>
        <v>41</v>
      </c>
      <c r="F12" s="83" t="str">
        <f ca="1">VLOOKUP($A12,INDIRECT($U$10),Table_3_data!F$5,0)</f>
        <v>..</v>
      </c>
      <c r="G12" s="83" t="str">
        <f ca="1">VLOOKUP($A12,INDIRECT($U$10),Table_3_data!G$5,0)</f>
        <v>..</v>
      </c>
      <c r="H12" s="83">
        <f ca="1">VLOOKUP($A12,INDIRECT($U$10),Table_3_data!H$5,0)</f>
        <v>1</v>
      </c>
      <c r="I12" s="83">
        <f ca="1">VLOOKUP($A12,INDIRECT($U$10),Table_3_data!I$5,0)</f>
        <v>1</v>
      </c>
      <c r="J12" s="83">
        <f ca="1">VLOOKUP($A12,INDIRECT($U$10),Table_3_data!J$5,0)</f>
        <v>2</v>
      </c>
      <c r="K12" s="83">
        <f ca="1">VLOOKUP($A12,INDIRECT($U$10),Table_3_data!K$5,0)</f>
        <v>9</v>
      </c>
      <c r="L12" s="83">
        <f ca="1">VLOOKUP($A12,INDIRECT($U$10),Table_3_data!L$5,0)</f>
        <v>47</v>
      </c>
      <c r="M12" s="83">
        <f ca="1">VLOOKUP($A12,INDIRECT($U$10),Table_3_data!M$5,0)</f>
        <v>40</v>
      </c>
      <c r="N12" s="83">
        <f ca="1">VLOOKUP($A12,INDIRECT($U$10),Table_3_data!N$5,0)</f>
        <v>2</v>
      </c>
      <c r="O12" s="83">
        <f ca="1">VLOOKUP($A12,INDIRECT($U$10),Table_3_data!O$5,0)</f>
        <v>0</v>
      </c>
      <c r="P12" s="83" t="str">
        <f ca="1">VLOOKUP($A12,INDIRECT($U$10),Table_3_data!P$5,0)</f>
        <v>..</v>
      </c>
      <c r="Q12" s="83">
        <f ca="1">VLOOKUP($A12,INDIRECT($U$10),Table_3_data!Q$5,0)</f>
        <v>0</v>
      </c>
      <c r="R12" s="83">
        <f ca="1">VLOOKUP($A12,INDIRECT($U$10),Table_3_data!R$5,0)</f>
        <v>100</v>
      </c>
      <c r="U12" s="277" t="str">
        <f>CONCATENATE("KS2_",P3,"_Girls")</f>
        <v>KS2_Percentages_Girls</v>
      </c>
    </row>
    <row r="13" spans="1:18" ht="12.75">
      <c r="A13" s="82" t="s">
        <v>116</v>
      </c>
      <c r="B13" s="83">
        <f ca="1">VLOOKUP($A13,INDIRECT($U$10),Table_3_data!B$5,0)</f>
        <v>3</v>
      </c>
      <c r="C13" s="83">
        <f ca="1">VLOOKUP($A13,INDIRECT($U$10),Table_3_data!C$5,0)</f>
        <v>10</v>
      </c>
      <c r="D13" s="83">
        <f ca="1">VLOOKUP($A13,INDIRECT($U$10),Table_3_data!D$5,0)</f>
        <v>90</v>
      </c>
      <c r="E13" s="83">
        <f ca="1">VLOOKUP($A13,INDIRECT($U$10),Table_3_data!E$5,0)</f>
        <v>52</v>
      </c>
      <c r="F13" s="83" t="str">
        <f ca="1">VLOOKUP($A13,INDIRECT($U$10),Table_3_data!F$5,0)</f>
        <v>..</v>
      </c>
      <c r="G13" s="83" t="str">
        <f ca="1">VLOOKUP($A13,INDIRECT($U$10),Table_3_data!G$5,0)</f>
        <v>..</v>
      </c>
      <c r="H13" s="83">
        <f ca="1">VLOOKUP($A13,INDIRECT($U$10),Table_3_data!H$5,0)</f>
        <v>1</v>
      </c>
      <c r="I13" s="83">
        <f ca="1">VLOOKUP($A13,INDIRECT($U$10),Table_3_data!I$5,0)</f>
        <v>1</v>
      </c>
      <c r="J13" s="83">
        <f ca="1">VLOOKUP($A13,INDIRECT($U$10),Table_3_data!J$5,0)</f>
        <v>2</v>
      </c>
      <c r="K13" s="83">
        <f ca="1">VLOOKUP($A13,INDIRECT($U$10),Table_3_data!K$5,0)</f>
        <v>7</v>
      </c>
      <c r="L13" s="83">
        <f ca="1">VLOOKUP($A13,INDIRECT($U$10),Table_3_data!L$5,0)</f>
        <v>37</v>
      </c>
      <c r="M13" s="83">
        <f ca="1">VLOOKUP($A13,INDIRECT($U$10),Table_3_data!M$5,0)</f>
        <v>50</v>
      </c>
      <c r="N13" s="83">
        <f ca="1">VLOOKUP($A13,INDIRECT($U$10),Table_3_data!N$5,0)</f>
        <v>3</v>
      </c>
      <c r="O13" s="83">
        <f ca="1">VLOOKUP($A13,INDIRECT($U$10),Table_3_data!O$5,0)</f>
        <v>0</v>
      </c>
      <c r="P13" s="83" t="str">
        <f ca="1">VLOOKUP($A13,INDIRECT($U$10),Table_3_data!P$5,0)</f>
        <v>..</v>
      </c>
      <c r="Q13" s="83">
        <f ca="1">VLOOKUP($A13,INDIRECT($U$10),Table_3_data!Q$5,0)</f>
        <v>0</v>
      </c>
      <c r="R13" s="83">
        <f ca="1">VLOOKUP($A13,INDIRECT($U$10),Table_3_data!R$5,0)</f>
        <v>100</v>
      </c>
    </row>
    <row r="14" spans="1:18" ht="12.75">
      <c r="A14" s="86" t="s">
        <v>117</v>
      </c>
      <c r="B14" s="83">
        <f ca="1">VLOOKUP($A14,INDIRECT($U$10),Table_3_data!B$5,0)</f>
        <v>3</v>
      </c>
      <c r="C14" s="83">
        <f ca="1">VLOOKUP($A14,INDIRECT($U$10),Table_3_data!C$5,0)</f>
        <v>13</v>
      </c>
      <c r="D14" s="83">
        <f ca="1">VLOOKUP($A14,INDIRECT($U$10),Table_3_data!D$5,0)</f>
        <v>87</v>
      </c>
      <c r="E14" s="83">
        <f ca="1">VLOOKUP($A14,INDIRECT($U$10),Table_3_data!E$5,0)</f>
        <v>36</v>
      </c>
      <c r="F14" s="83" t="str">
        <f ca="1">VLOOKUP($A14,INDIRECT($U$10),Table_3_data!F$5,0)</f>
        <v>..</v>
      </c>
      <c r="G14" s="83" t="str">
        <f ca="1">VLOOKUP($A14,INDIRECT($U$10),Table_3_data!G$5,0)</f>
        <v>..</v>
      </c>
      <c r="H14" s="83">
        <f ca="1">VLOOKUP($A14,INDIRECT($U$10),Table_3_data!H$5,0)</f>
        <v>1</v>
      </c>
      <c r="I14" s="83">
        <f ca="1">VLOOKUP($A14,INDIRECT($U$10),Table_3_data!I$5,0)</f>
        <v>1</v>
      </c>
      <c r="J14" s="83">
        <f ca="1">VLOOKUP($A14,INDIRECT($U$10),Table_3_data!J$5,0)</f>
        <v>2</v>
      </c>
      <c r="K14" s="83">
        <f ca="1">VLOOKUP($A14,INDIRECT($U$10),Table_3_data!K$5,0)</f>
        <v>10</v>
      </c>
      <c r="L14" s="83">
        <f ca="1">VLOOKUP($A14,INDIRECT($U$10),Table_3_data!L$5,0)</f>
        <v>51</v>
      </c>
      <c r="M14" s="83">
        <f ca="1">VLOOKUP($A14,INDIRECT($U$10),Table_3_data!M$5,0)</f>
        <v>34</v>
      </c>
      <c r="N14" s="83">
        <f ca="1">VLOOKUP($A14,INDIRECT($U$10),Table_3_data!N$5,0)</f>
        <v>2</v>
      </c>
      <c r="O14" s="83">
        <f ca="1">VLOOKUP($A14,INDIRECT($U$10),Table_3_data!O$5,0)</f>
        <v>0</v>
      </c>
      <c r="P14" s="83" t="str">
        <f ca="1">VLOOKUP($A14,INDIRECT($U$10),Table_3_data!P$5,0)</f>
        <v>..</v>
      </c>
      <c r="Q14" s="83">
        <f ca="1">VLOOKUP($A14,INDIRECT($U$10),Table_3_data!Q$5,0)</f>
        <v>0</v>
      </c>
      <c r="R14" s="83">
        <f ca="1">VLOOKUP($A14,INDIRECT($U$10),Table_3_data!R$5,0)</f>
        <v>100</v>
      </c>
    </row>
    <row r="15" spans="1:18" ht="12.75">
      <c r="A15" s="82" t="s">
        <v>118</v>
      </c>
      <c r="B15" s="83">
        <f ca="1">VLOOKUP($A15,INDIRECT($U$10),Table_3_data!B$5,0)</f>
        <v>3</v>
      </c>
      <c r="C15" s="83">
        <f ca="1">VLOOKUP($A15,INDIRECT($U$10),Table_3_data!C$5,0)</f>
        <v>11</v>
      </c>
      <c r="D15" s="83">
        <f ca="1">VLOOKUP($A15,INDIRECT($U$10),Table_3_data!D$5,0)</f>
        <v>89</v>
      </c>
      <c r="E15" s="83">
        <f ca="1">VLOOKUP($A15,INDIRECT($U$10),Table_3_data!E$5,0)</f>
        <v>46</v>
      </c>
      <c r="F15" s="83" t="str">
        <f ca="1">VLOOKUP($A15,INDIRECT($U$10),Table_3_data!F$5,0)</f>
        <v>..</v>
      </c>
      <c r="G15" s="83" t="str">
        <f ca="1">VLOOKUP($A15,INDIRECT($U$10),Table_3_data!G$5,0)</f>
        <v>..</v>
      </c>
      <c r="H15" s="83">
        <f ca="1">VLOOKUP($A15,INDIRECT($U$10),Table_3_data!H$5,0)</f>
        <v>1</v>
      </c>
      <c r="I15" s="83">
        <f ca="1">VLOOKUP($A15,INDIRECT($U$10),Table_3_data!I$5,0)</f>
        <v>0</v>
      </c>
      <c r="J15" s="83">
        <f ca="1">VLOOKUP($A15,INDIRECT($U$10),Table_3_data!J$5,0)</f>
        <v>2</v>
      </c>
      <c r="K15" s="83">
        <f ca="1">VLOOKUP($A15,INDIRECT($U$10),Table_3_data!K$5,0)</f>
        <v>8</v>
      </c>
      <c r="L15" s="83">
        <f ca="1">VLOOKUP($A15,INDIRECT($U$10),Table_3_data!L$5,0)</f>
        <v>43</v>
      </c>
      <c r="M15" s="83">
        <f ca="1">VLOOKUP($A15,INDIRECT($U$10),Table_3_data!M$5,0)</f>
        <v>37</v>
      </c>
      <c r="N15" s="83">
        <f ca="1">VLOOKUP($A15,INDIRECT($U$10),Table_3_data!N$5,0)</f>
        <v>9</v>
      </c>
      <c r="O15" s="83">
        <f ca="1">VLOOKUP($A15,INDIRECT($U$10),Table_3_data!O$5,0)</f>
        <v>0</v>
      </c>
      <c r="P15" s="83" t="str">
        <f ca="1">VLOOKUP($A15,INDIRECT($U$10),Table_3_data!P$5,0)</f>
        <v>..</v>
      </c>
      <c r="Q15" s="83">
        <f ca="1">VLOOKUP($A15,INDIRECT($U$10),Table_3_data!Q$5,0)</f>
        <v>0</v>
      </c>
      <c r="R15" s="83">
        <f ca="1">VLOOKUP($A15,INDIRECT($U$10),Table_3_data!R$5,0)</f>
        <v>100</v>
      </c>
    </row>
    <row r="16" spans="1:18" ht="12.75">
      <c r="A16" s="82" t="s">
        <v>119</v>
      </c>
      <c r="B16" s="83">
        <f ca="1">VLOOKUP($A16,INDIRECT($U$10),Table_3_data!B$5,0)</f>
        <v>3</v>
      </c>
      <c r="C16" s="83">
        <f ca="1">VLOOKUP($A16,INDIRECT($U$10),Table_3_data!C$5,0)</f>
        <v>15</v>
      </c>
      <c r="D16" s="83">
        <f ca="1">VLOOKUP($A16,INDIRECT($U$10),Table_3_data!D$5,0)</f>
        <v>85</v>
      </c>
      <c r="E16" s="83">
        <f ca="1">VLOOKUP($A16,INDIRECT($U$10),Table_3_data!E$5,0)</f>
        <v>41</v>
      </c>
      <c r="F16" s="83" t="str">
        <f ca="1">VLOOKUP($A16,INDIRECT($U$10),Table_3_data!F$5,0)</f>
        <v>..</v>
      </c>
      <c r="G16" s="83" t="str">
        <f ca="1">VLOOKUP($A16,INDIRECT($U$10),Table_3_data!G$5,0)</f>
        <v>..</v>
      </c>
      <c r="H16" s="83">
        <f ca="1">VLOOKUP($A16,INDIRECT($U$10),Table_3_data!H$5,0)</f>
        <v>1</v>
      </c>
      <c r="I16" s="83">
        <f ca="1">VLOOKUP($A16,INDIRECT($U$10),Table_3_data!I$5,0)</f>
        <v>1</v>
      </c>
      <c r="J16" s="83">
        <f ca="1">VLOOKUP($A16,INDIRECT($U$10),Table_3_data!J$5,0)</f>
        <v>2</v>
      </c>
      <c r="K16" s="83">
        <f ca="1">VLOOKUP($A16,INDIRECT($U$10),Table_3_data!K$5,0)</f>
        <v>12</v>
      </c>
      <c r="L16" s="83">
        <f ca="1">VLOOKUP($A16,INDIRECT($U$10),Table_3_data!L$5,0)</f>
        <v>44</v>
      </c>
      <c r="M16" s="83">
        <f ca="1">VLOOKUP($A16,INDIRECT($U$10),Table_3_data!M$5,0)</f>
        <v>34</v>
      </c>
      <c r="N16" s="83">
        <f ca="1">VLOOKUP($A16,INDIRECT($U$10),Table_3_data!N$5,0)</f>
        <v>8</v>
      </c>
      <c r="O16" s="83">
        <f ca="1">VLOOKUP($A16,INDIRECT($U$10),Table_3_data!O$5,0)</f>
        <v>0</v>
      </c>
      <c r="P16" s="83" t="str">
        <f ca="1">VLOOKUP($A16,INDIRECT($U$10),Table_3_data!P$5,0)</f>
        <v>..</v>
      </c>
      <c r="Q16" s="83">
        <f ca="1">VLOOKUP($A16,INDIRECT($U$10),Table_3_data!Q$5,0)</f>
        <v>0</v>
      </c>
      <c r="R16" s="83">
        <f ca="1">VLOOKUP($A16,INDIRECT($U$10),Table_3_data!R$5,0)</f>
        <v>100</v>
      </c>
    </row>
    <row r="17" spans="1:18" ht="12.75">
      <c r="A17" s="82" t="s">
        <v>120</v>
      </c>
      <c r="B17" s="83">
        <f ca="1">VLOOKUP($A17,INDIRECT($U$10),Table_3_data!B$5,0)</f>
        <v>3</v>
      </c>
      <c r="C17" s="83">
        <f ca="1">VLOOKUP($A17,INDIRECT($U$10),Table_3_data!C$5,0)</f>
        <v>11</v>
      </c>
      <c r="D17" s="83">
        <f ca="1">VLOOKUP($A17,INDIRECT($U$10),Table_3_data!D$5,0)</f>
        <v>88</v>
      </c>
      <c r="E17" s="83">
        <f ca="1">VLOOKUP($A17,INDIRECT($U$10),Table_3_data!E$5,0)</f>
        <v>45</v>
      </c>
      <c r="F17" s="83" t="str">
        <f ca="1">VLOOKUP($A17,INDIRECT($U$10),Table_3_data!F$5,0)</f>
        <v>..</v>
      </c>
      <c r="G17" s="83" t="str">
        <f ca="1">VLOOKUP($A17,INDIRECT($U$10),Table_3_data!G$5,0)</f>
        <v>..</v>
      </c>
      <c r="H17" s="83">
        <f ca="1">VLOOKUP($A17,INDIRECT($U$10),Table_3_data!H$5,0)</f>
        <v>1</v>
      </c>
      <c r="I17" s="83">
        <f ca="1">VLOOKUP($A17,INDIRECT($U$10),Table_3_data!I$5,0)</f>
        <v>0</v>
      </c>
      <c r="J17" s="83">
        <f ca="1">VLOOKUP($A17,INDIRECT($U$10),Table_3_data!J$5,0)</f>
        <v>2</v>
      </c>
      <c r="K17" s="83">
        <f ca="1">VLOOKUP($A17,INDIRECT($U$10),Table_3_data!K$5,0)</f>
        <v>9</v>
      </c>
      <c r="L17" s="83">
        <f ca="1">VLOOKUP($A17,INDIRECT($U$10),Table_3_data!L$5,0)</f>
        <v>43</v>
      </c>
      <c r="M17" s="83">
        <f ca="1">VLOOKUP($A17,INDIRECT($U$10),Table_3_data!M$5,0)</f>
        <v>36</v>
      </c>
      <c r="N17" s="83">
        <f ca="1">VLOOKUP($A17,INDIRECT($U$10),Table_3_data!N$5,0)</f>
        <v>9</v>
      </c>
      <c r="O17" s="83">
        <f ca="1">VLOOKUP($A17,INDIRECT($U$10),Table_3_data!O$5,0)</f>
        <v>0</v>
      </c>
      <c r="P17" s="83" t="str">
        <f ca="1">VLOOKUP($A17,INDIRECT($U$10),Table_3_data!P$5,0)</f>
        <v>..</v>
      </c>
      <c r="Q17" s="83">
        <f ca="1">VLOOKUP($A17,INDIRECT($U$10),Table_3_data!Q$5,0)</f>
        <v>0</v>
      </c>
      <c r="R17" s="83">
        <f ca="1">VLOOKUP($A17,INDIRECT($U$10),Table_3_data!R$5,0)</f>
        <v>100</v>
      </c>
    </row>
    <row r="18" spans="1:18" ht="12.75">
      <c r="A18" s="82" t="s">
        <v>121</v>
      </c>
      <c r="B18" s="83">
        <f ca="1">VLOOKUP($A18,INDIRECT($U$10),Table_3_data!B$5,0)</f>
        <v>3</v>
      </c>
      <c r="C18" s="83">
        <f ca="1">VLOOKUP($A18,INDIRECT($U$10),Table_3_data!C$5,0)</f>
        <v>12</v>
      </c>
      <c r="D18" s="83">
        <f ca="1">VLOOKUP($A18,INDIRECT($U$10),Table_3_data!D$5,0)</f>
        <v>88</v>
      </c>
      <c r="E18" s="83">
        <f ca="1">VLOOKUP($A18,INDIRECT($U$10),Table_3_data!E$5,0)</f>
        <v>43</v>
      </c>
      <c r="F18" s="83" t="str">
        <f ca="1">VLOOKUP($A18,INDIRECT($U$10),Table_3_data!F$5,0)</f>
        <v>..</v>
      </c>
      <c r="G18" s="83" t="str">
        <f ca="1">VLOOKUP($A18,INDIRECT($U$10),Table_3_data!G$5,0)</f>
        <v>..</v>
      </c>
      <c r="H18" s="83">
        <f ca="1">VLOOKUP($A18,INDIRECT($U$10),Table_3_data!H$5,0)</f>
        <v>1</v>
      </c>
      <c r="I18" s="83">
        <f ca="1">VLOOKUP($A18,INDIRECT($U$10),Table_3_data!I$5,0)</f>
        <v>0</v>
      </c>
      <c r="J18" s="83">
        <f ca="1">VLOOKUP($A18,INDIRECT($U$10),Table_3_data!J$5,0)</f>
        <v>2</v>
      </c>
      <c r="K18" s="83">
        <f ca="1">VLOOKUP($A18,INDIRECT($U$10),Table_3_data!K$5,0)</f>
        <v>9</v>
      </c>
      <c r="L18" s="83">
        <f ca="1">VLOOKUP($A18,INDIRECT($U$10),Table_3_data!L$5,0)</f>
        <v>44</v>
      </c>
      <c r="M18" s="83">
        <f ca="1">VLOOKUP($A18,INDIRECT($U$10),Table_3_data!M$5,0)</f>
        <v>36</v>
      </c>
      <c r="N18" s="83">
        <f ca="1">VLOOKUP($A18,INDIRECT($U$10),Table_3_data!N$5,0)</f>
        <v>7</v>
      </c>
      <c r="O18" s="83">
        <f ca="1">VLOOKUP($A18,INDIRECT($U$10),Table_3_data!O$5,0)</f>
        <v>0</v>
      </c>
      <c r="P18" s="83" t="str">
        <f ca="1">VLOOKUP($A18,INDIRECT($U$10),Table_3_data!P$5,0)</f>
        <v>..</v>
      </c>
      <c r="Q18" s="83">
        <f ca="1">VLOOKUP($A18,INDIRECT($U$10),Table_3_data!Q$5,0)</f>
        <v>0</v>
      </c>
      <c r="R18" s="83">
        <f ca="1">VLOOKUP($A18,INDIRECT($U$10),Table_3_data!R$5,0)</f>
        <v>100</v>
      </c>
    </row>
    <row r="19" spans="1:18" ht="12.75">
      <c r="A19" s="82" t="s">
        <v>122</v>
      </c>
      <c r="B19" s="83">
        <f ca="1">VLOOKUP($A19,INDIRECT($U$10),Table_3_data!B$5,0)</f>
        <v>3</v>
      </c>
      <c r="C19" s="83">
        <f ca="1">VLOOKUP($A19,INDIRECT($U$10),Table_3_data!C$5,0)</f>
        <v>12</v>
      </c>
      <c r="D19" s="83">
        <f ca="1">VLOOKUP($A19,INDIRECT($U$10),Table_3_data!D$5,0)</f>
        <v>88</v>
      </c>
      <c r="E19" s="83">
        <f ca="1">VLOOKUP($A19,INDIRECT($U$10),Table_3_data!E$5,0)</f>
        <v>43</v>
      </c>
      <c r="F19" s="83" t="str">
        <f ca="1">VLOOKUP($A19,INDIRECT($U$10),Table_3_data!F$5,0)</f>
        <v>..</v>
      </c>
      <c r="G19" s="83" t="str">
        <f ca="1">VLOOKUP($A19,INDIRECT($U$10),Table_3_data!G$5,0)</f>
        <v>..</v>
      </c>
      <c r="H19" s="83">
        <f ca="1">VLOOKUP($A19,INDIRECT($U$10),Table_3_data!H$5,0)</f>
        <v>1</v>
      </c>
      <c r="I19" s="83">
        <f ca="1">VLOOKUP($A19,INDIRECT($U$10),Table_3_data!I$5,0)</f>
        <v>0</v>
      </c>
      <c r="J19" s="83">
        <f ca="1">VLOOKUP($A19,INDIRECT($U$10),Table_3_data!J$5,0)</f>
        <v>2</v>
      </c>
      <c r="K19" s="83">
        <f ca="1">VLOOKUP($A19,INDIRECT($U$10),Table_3_data!K$5,0)</f>
        <v>9</v>
      </c>
      <c r="L19" s="83">
        <f ca="1">VLOOKUP($A19,INDIRECT($U$10),Table_3_data!L$5,0)</f>
        <v>44</v>
      </c>
      <c r="M19" s="83">
        <f ca="1">VLOOKUP($A19,INDIRECT($U$10),Table_3_data!M$5,0)</f>
        <v>36</v>
      </c>
      <c r="N19" s="83">
        <f ca="1">VLOOKUP($A19,INDIRECT($U$10),Table_3_data!N$5,0)</f>
        <v>8</v>
      </c>
      <c r="O19" s="83">
        <f ca="1">VLOOKUP($A19,INDIRECT($U$10),Table_3_data!O$5,0)</f>
        <v>0</v>
      </c>
      <c r="P19" s="83" t="str">
        <f ca="1">VLOOKUP($A19,INDIRECT($U$10),Table_3_data!P$5,0)</f>
        <v>..</v>
      </c>
      <c r="Q19" s="83">
        <f ca="1">VLOOKUP($A19,INDIRECT($U$10),Table_3_data!Q$5,0)</f>
        <v>0</v>
      </c>
      <c r="R19" s="83">
        <f ca="1">VLOOKUP($A19,INDIRECT($U$10),Table_3_data!R$5,0)</f>
        <v>100</v>
      </c>
    </row>
    <row r="20" spans="1:18" ht="12.75">
      <c r="A20" s="82" t="s">
        <v>123</v>
      </c>
      <c r="B20" s="83">
        <f ca="1">VLOOKUP($A20,INDIRECT($U$10),Table_3_data!B$5,0)</f>
        <v>3</v>
      </c>
      <c r="C20" s="83">
        <f ca="1">VLOOKUP($A20,INDIRECT($U$10),Table_3_data!C$5,0)</f>
        <v>11</v>
      </c>
      <c r="D20" s="83">
        <f ca="1">VLOOKUP($A20,INDIRECT($U$10),Table_3_data!D$5,0)</f>
        <v>89</v>
      </c>
      <c r="E20" s="83">
        <f ca="1">VLOOKUP($A20,INDIRECT($U$10),Table_3_data!E$5,0)</f>
        <v>40</v>
      </c>
      <c r="F20" s="83" t="str">
        <f ca="1">VLOOKUP($A20,INDIRECT($U$10),Table_3_data!F$5,0)</f>
        <v>..</v>
      </c>
      <c r="G20" s="83" t="str">
        <f ca="1">VLOOKUP($A20,INDIRECT($U$10),Table_3_data!G$5,0)</f>
        <v>..</v>
      </c>
      <c r="H20" s="83">
        <f ca="1">VLOOKUP($A20,INDIRECT($U$10),Table_3_data!H$5,0)</f>
        <v>1</v>
      </c>
      <c r="I20" s="83">
        <f ca="1">VLOOKUP($A20,INDIRECT($U$10),Table_3_data!I$5,0)</f>
        <v>0</v>
      </c>
      <c r="J20" s="83">
        <f ca="1">VLOOKUP($A20,INDIRECT($U$10),Table_3_data!J$5,0)</f>
        <v>1</v>
      </c>
      <c r="K20" s="83">
        <f ca="1">VLOOKUP($A20,INDIRECT($U$10),Table_3_data!K$5,0)</f>
        <v>9</v>
      </c>
      <c r="L20" s="83">
        <f ca="1">VLOOKUP($A20,INDIRECT($U$10),Table_3_data!L$5,0)</f>
        <v>49</v>
      </c>
      <c r="M20" s="83">
        <f ca="1">VLOOKUP($A20,INDIRECT($U$10),Table_3_data!M$5,0)</f>
        <v>39</v>
      </c>
      <c r="N20" s="83">
        <f ca="1">VLOOKUP($A20,INDIRECT($U$10),Table_3_data!N$5,0)</f>
        <v>0</v>
      </c>
      <c r="O20" s="83">
        <f ca="1">VLOOKUP($A20,INDIRECT($U$10),Table_3_data!O$5,0)</f>
        <v>0</v>
      </c>
      <c r="P20" s="83" t="str">
        <f ca="1">VLOOKUP($A20,INDIRECT($U$10),Table_3_data!P$5,0)</f>
        <v>..</v>
      </c>
      <c r="Q20" s="83">
        <f ca="1">VLOOKUP($A20,INDIRECT($U$10),Table_3_data!Q$5,0)</f>
        <v>0</v>
      </c>
      <c r="R20" s="83">
        <f ca="1">VLOOKUP($A20,INDIRECT($U$10),Table_3_data!R$5,0)</f>
        <v>100</v>
      </c>
    </row>
    <row r="21" spans="1:18" ht="12.75">
      <c r="A21" s="82" t="s">
        <v>124</v>
      </c>
      <c r="B21" s="83">
        <f ca="1">VLOOKUP($A21,INDIRECT($U$10),Table_3_data!B$5,0)</f>
        <v>3</v>
      </c>
      <c r="C21" s="83">
        <f ca="1">VLOOKUP($A21,INDIRECT($U$10),Table_3_data!C$5,0)</f>
        <v>13</v>
      </c>
      <c r="D21" s="83">
        <f ca="1">VLOOKUP($A21,INDIRECT($U$10),Table_3_data!D$5,0)</f>
        <v>87</v>
      </c>
      <c r="E21" s="83">
        <f ca="1">VLOOKUP($A21,INDIRECT($U$10),Table_3_data!E$5,0)</f>
        <v>39</v>
      </c>
      <c r="F21" s="83" t="str">
        <f ca="1">VLOOKUP($A21,INDIRECT($U$10),Table_3_data!F$5,0)</f>
        <v>..</v>
      </c>
      <c r="G21" s="83" t="str">
        <f ca="1">VLOOKUP($A21,INDIRECT($U$10),Table_3_data!G$5,0)</f>
        <v>..</v>
      </c>
      <c r="H21" s="83">
        <f ca="1">VLOOKUP($A21,INDIRECT($U$10),Table_3_data!H$5,0)</f>
        <v>1</v>
      </c>
      <c r="I21" s="83">
        <f ca="1">VLOOKUP($A21,INDIRECT($U$10),Table_3_data!I$5,0)</f>
        <v>0</v>
      </c>
      <c r="J21" s="83">
        <f ca="1">VLOOKUP($A21,INDIRECT($U$10),Table_3_data!J$5,0)</f>
        <v>2</v>
      </c>
      <c r="K21" s="83">
        <f ca="1">VLOOKUP($A21,INDIRECT($U$10),Table_3_data!K$5,0)</f>
        <v>10</v>
      </c>
      <c r="L21" s="83">
        <f ca="1">VLOOKUP($A21,INDIRECT($U$10),Table_3_data!L$5,0)</f>
        <v>48</v>
      </c>
      <c r="M21" s="83">
        <f ca="1">VLOOKUP($A21,INDIRECT($U$10),Table_3_data!M$5,0)</f>
        <v>38</v>
      </c>
      <c r="N21" s="83">
        <f ca="1">VLOOKUP($A21,INDIRECT($U$10),Table_3_data!N$5,0)</f>
        <v>1</v>
      </c>
      <c r="O21" s="83">
        <f ca="1">VLOOKUP($A21,INDIRECT($U$10),Table_3_data!O$5,0)</f>
        <v>0</v>
      </c>
      <c r="P21" s="83" t="str">
        <f ca="1">VLOOKUP($A21,INDIRECT($U$10),Table_3_data!P$5,0)</f>
        <v>..</v>
      </c>
      <c r="Q21" s="83">
        <f ca="1">VLOOKUP($A21,INDIRECT($U$10),Table_3_data!Q$5,0)</f>
        <v>0</v>
      </c>
      <c r="R21" s="83">
        <f ca="1">VLOOKUP($A21,INDIRECT($U$10),Table_3_data!R$5,0)</f>
        <v>100</v>
      </c>
    </row>
    <row r="22" spans="1:18" ht="12.75">
      <c r="A22" s="82" t="s">
        <v>125</v>
      </c>
      <c r="B22" s="83">
        <f ca="1">VLOOKUP($A22,INDIRECT($U$10),Table_3_data!B$5,0)</f>
        <v>2</v>
      </c>
      <c r="C22" s="83">
        <f ca="1">VLOOKUP($A22,INDIRECT($U$10),Table_3_data!C$5,0)</f>
        <v>11</v>
      </c>
      <c r="D22" s="83">
        <f ca="1">VLOOKUP($A22,INDIRECT($U$10),Table_3_data!D$5,0)</f>
        <v>89</v>
      </c>
      <c r="E22" s="83">
        <f ca="1">VLOOKUP($A22,INDIRECT($U$10),Table_3_data!E$5,0)</f>
        <v>40</v>
      </c>
      <c r="F22" s="83" t="str">
        <f ca="1">VLOOKUP($A22,INDIRECT($U$10),Table_3_data!F$5,0)</f>
        <v>..</v>
      </c>
      <c r="G22" s="83" t="str">
        <f ca="1">VLOOKUP($A22,INDIRECT($U$10),Table_3_data!G$5,0)</f>
        <v>..</v>
      </c>
      <c r="H22" s="83">
        <f ca="1">VLOOKUP($A22,INDIRECT($U$10),Table_3_data!H$5,0)</f>
        <v>1</v>
      </c>
      <c r="I22" s="83">
        <f ca="1">VLOOKUP($A22,INDIRECT($U$10),Table_3_data!I$5,0)</f>
        <v>0</v>
      </c>
      <c r="J22" s="83">
        <f ca="1">VLOOKUP($A22,INDIRECT($U$10),Table_3_data!J$5,0)</f>
        <v>1</v>
      </c>
      <c r="K22" s="83">
        <f ca="1">VLOOKUP($A22,INDIRECT($U$10),Table_3_data!K$5,0)</f>
        <v>8</v>
      </c>
      <c r="L22" s="83">
        <f ca="1">VLOOKUP($A22,INDIRECT($U$10),Table_3_data!L$5,0)</f>
        <v>49</v>
      </c>
      <c r="M22" s="83">
        <f ca="1">VLOOKUP($A22,INDIRECT($U$10),Table_3_data!M$5,0)</f>
        <v>40</v>
      </c>
      <c r="N22" s="83">
        <f ca="1">VLOOKUP($A22,INDIRECT($U$10),Table_3_data!N$5,0)</f>
        <v>0</v>
      </c>
      <c r="O22" s="83">
        <f ca="1">VLOOKUP($A22,INDIRECT($U$10),Table_3_data!O$5,0)</f>
        <v>0</v>
      </c>
      <c r="P22" s="83" t="str">
        <f ca="1">VLOOKUP($A22,INDIRECT($U$10),Table_3_data!P$5,0)</f>
        <v>..</v>
      </c>
      <c r="Q22" s="83">
        <f ca="1">VLOOKUP($A22,INDIRECT($U$10),Table_3_data!Q$5,0)</f>
        <v>0</v>
      </c>
      <c r="R22" s="83">
        <f ca="1">VLOOKUP($A22,INDIRECT($U$10),Table_3_data!R$5,0)</f>
        <v>100</v>
      </c>
    </row>
    <row r="23" spans="1:18" ht="12.75">
      <c r="A23" s="82" t="s">
        <v>126</v>
      </c>
      <c r="B23" s="83">
        <f ca="1">VLOOKUP($A23,INDIRECT($U$10),Table_3_data!B$5,0)</f>
        <v>3</v>
      </c>
      <c r="C23" s="83">
        <f ca="1">VLOOKUP($A23,INDIRECT($U$10),Table_3_data!C$5,0)</f>
        <v>12</v>
      </c>
      <c r="D23" s="83">
        <f ca="1">VLOOKUP($A23,INDIRECT($U$10),Table_3_data!D$5,0)</f>
        <v>88</v>
      </c>
      <c r="E23" s="83">
        <f ca="1">VLOOKUP($A23,INDIRECT($U$10),Table_3_data!E$5,0)</f>
        <v>38</v>
      </c>
      <c r="F23" s="83" t="str">
        <f ca="1">VLOOKUP($A23,INDIRECT($U$10),Table_3_data!F$5,0)</f>
        <v>..</v>
      </c>
      <c r="G23" s="83" t="str">
        <f ca="1">VLOOKUP($A23,INDIRECT($U$10),Table_3_data!G$5,0)</f>
        <v>..</v>
      </c>
      <c r="H23" s="83">
        <f ca="1">VLOOKUP($A23,INDIRECT($U$10),Table_3_data!H$5,0)</f>
        <v>1</v>
      </c>
      <c r="I23" s="83">
        <f ca="1">VLOOKUP($A23,INDIRECT($U$10),Table_3_data!I$5,0)</f>
        <v>0</v>
      </c>
      <c r="J23" s="83">
        <f ca="1">VLOOKUP($A23,INDIRECT($U$10),Table_3_data!J$5,0)</f>
        <v>2</v>
      </c>
      <c r="K23" s="83">
        <f ca="1">VLOOKUP($A23,INDIRECT($U$10),Table_3_data!K$5,0)</f>
        <v>9</v>
      </c>
      <c r="L23" s="83">
        <f ca="1">VLOOKUP($A23,INDIRECT($U$10),Table_3_data!L$5,0)</f>
        <v>50</v>
      </c>
      <c r="M23" s="83">
        <f ca="1">VLOOKUP($A23,INDIRECT($U$10),Table_3_data!M$5,0)</f>
        <v>38</v>
      </c>
      <c r="N23" s="83">
        <f ca="1">VLOOKUP($A23,INDIRECT($U$10),Table_3_data!N$5,0)</f>
        <v>0</v>
      </c>
      <c r="O23" s="83">
        <f ca="1">VLOOKUP($A23,INDIRECT($U$10),Table_3_data!O$5,0)</f>
        <v>0</v>
      </c>
      <c r="P23" s="83" t="str">
        <f ca="1">VLOOKUP($A23,INDIRECT($U$10),Table_3_data!P$5,0)</f>
        <v>..</v>
      </c>
      <c r="Q23" s="83">
        <f ca="1">VLOOKUP($A23,INDIRECT($U$10),Table_3_data!Q$5,0)</f>
        <v>0</v>
      </c>
      <c r="R23" s="83">
        <f ca="1">VLOOKUP($A23,INDIRECT($U$10),Table_3_data!R$5,0)</f>
        <v>100</v>
      </c>
    </row>
    <row r="24" spans="1:18" ht="12.75">
      <c r="A24" s="82" t="s">
        <v>127</v>
      </c>
      <c r="B24" s="83">
        <f ca="1">VLOOKUP($A24,INDIRECT($U$10),Table_3_data!B$5,0)</f>
        <v>3</v>
      </c>
      <c r="C24" s="83">
        <f ca="1">VLOOKUP($A24,INDIRECT($U$10),Table_3_data!C$5,0)</f>
        <v>12</v>
      </c>
      <c r="D24" s="83">
        <f ca="1">VLOOKUP($A24,INDIRECT($U$10),Table_3_data!D$5,0)</f>
        <v>88</v>
      </c>
      <c r="E24" s="83">
        <f ca="1">VLOOKUP($A24,INDIRECT($U$10),Table_3_data!E$5,0)</f>
        <v>38</v>
      </c>
      <c r="F24" s="83" t="str">
        <f ca="1">VLOOKUP($A24,INDIRECT($U$10),Table_3_data!F$5,0)</f>
        <v>..</v>
      </c>
      <c r="G24" s="83" t="str">
        <f ca="1">VLOOKUP($A24,INDIRECT($U$10),Table_3_data!G$5,0)</f>
        <v>..</v>
      </c>
      <c r="H24" s="83">
        <f ca="1">VLOOKUP($A24,INDIRECT($U$10),Table_3_data!H$5,0)</f>
        <v>1</v>
      </c>
      <c r="I24" s="83">
        <f ca="1">VLOOKUP($A24,INDIRECT($U$10),Table_3_data!I$5,0)</f>
        <v>0</v>
      </c>
      <c r="J24" s="83">
        <f ca="1">VLOOKUP($A24,INDIRECT($U$10),Table_3_data!J$5,0)</f>
        <v>2</v>
      </c>
      <c r="K24" s="83">
        <f ca="1">VLOOKUP($A24,INDIRECT($U$10),Table_3_data!K$5,0)</f>
        <v>10</v>
      </c>
      <c r="L24" s="83">
        <f ca="1">VLOOKUP($A24,INDIRECT($U$10),Table_3_data!L$5,0)</f>
        <v>50</v>
      </c>
      <c r="M24" s="83">
        <f ca="1">VLOOKUP($A24,INDIRECT($U$10),Table_3_data!M$5,0)</f>
        <v>38</v>
      </c>
      <c r="N24" s="83">
        <f ca="1">VLOOKUP($A24,INDIRECT($U$10),Table_3_data!N$5,0)</f>
        <v>0</v>
      </c>
      <c r="O24" s="83">
        <f ca="1">VLOOKUP($A24,INDIRECT($U$10),Table_3_data!O$5,0)</f>
        <v>0</v>
      </c>
      <c r="P24" s="83" t="str">
        <f ca="1">VLOOKUP($A24,INDIRECT($U$10),Table_3_data!P$5,0)</f>
        <v>..</v>
      </c>
      <c r="Q24" s="83">
        <f ca="1">VLOOKUP($A24,INDIRECT($U$10),Table_3_data!Q$5,0)</f>
        <v>0</v>
      </c>
      <c r="R24" s="83">
        <f ca="1">VLOOKUP($A24,INDIRECT($U$10),Table_3_data!R$5,0)</f>
        <v>100</v>
      </c>
    </row>
    <row r="25" spans="1:18" ht="12.75">
      <c r="A25" s="82"/>
      <c r="B25" s="83"/>
      <c r="C25" s="83"/>
      <c r="D25" s="83"/>
      <c r="E25" s="83"/>
      <c r="F25" s="83"/>
      <c r="G25" s="83"/>
      <c r="H25" s="83"/>
      <c r="I25" s="83"/>
      <c r="J25" s="83"/>
      <c r="K25" s="83"/>
      <c r="L25" s="83"/>
      <c r="M25" s="83"/>
      <c r="N25" s="83"/>
      <c r="O25" s="83"/>
      <c r="P25" s="83"/>
      <c r="Q25" s="83"/>
      <c r="R25" s="83"/>
    </row>
    <row r="26" spans="1:18" ht="12.75">
      <c r="A26" s="79" t="s">
        <v>16</v>
      </c>
      <c r="B26" s="83"/>
      <c r="C26" s="83"/>
      <c r="D26" s="83"/>
      <c r="E26" s="83"/>
      <c r="F26" s="83"/>
      <c r="G26" s="83"/>
      <c r="H26" s="83"/>
      <c r="I26" s="83"/>
      <c r="J26" s="83"/>
      <c r="K26" s="83"/>
      <c r="L26" s="83"/>
      <c r="M26" s="83"/>
      <c r="N26" s="83"/>
      <c r="O26" s="83"/>
      <c r="P26" s="83"/>
      <c r="Q26" s="83"/>
      <c r="R26" s="83"/>
    </row>
    <row r="27" spans="1:18" ht="12.75">
      <c r="A27" s="82" t="s">
        <v>111</v>
      </c>
      <c r="B27" s="83">
        <f ca="1">VLOOKUP($A27,INDIRECT($U$11),Table_3_data!B$5,0)</f>
        <v>6</v>
      </c>
      <c r="C27" s="83">
        <f ca="1">VLOOKUP($A27,INDIRECT($U$11),Table_3_data!C$5,0)</f>
        <v>13</v>
      </c>
      <c r="D27" s="83">
        <f ca="1">VLOOKUP($A27,INDIRECT($U$11),Table_3_data!D$5,0)</f>
        <v>87</v>
      </c>
      <c r="E27" s="83">
        <f ca="1">VLOOKUP($A27,INDIRECT($U$11),Table_3_data!E$5,0)</f>
        <v>44</v>
      </c>
      <c r="F27" s="83">
        <f ca="1">VLOOKUP($A27,INDIRECT($U$11),Table_3_data!F$5,0)</f>
        <v>4</v>
      </c>
      <c r="G27" s="83">
        <f ca="1">VLOOKUP($A27,INDIRECT($U$11),Table_3_data!G$5,0)</f>
        <v>2</v>
      </c>
      <c r="H27" s="83" t="str">
        <f ca="1">VLOOKUP($A27,INDIRECT($U$11),Table_3_data!H$5,0)</f>
        <v>..</v>
      </c>
      <c r="I27" s="83" t="str">
        <f ca="1">VLOOKUP($A27,INDIRECT($U$11),Table_3_data!I$5,0)</f>
        <v>..</v>
      </c>
      <c r="J27" s="83" t="str">
        <f ca="1">VLOOKUP($A27,INDIRECT($U$11),Table_3_data!J$5,0)</f>
        <v>..</v>
      </c>
      <c r="K27" s="83">
        <f ca="1">VLOOKUP($A27,INDIRECT($U$11),Table_3_data!K$5,0)</f>
        <v>7</v>
      </c>
      <c r="L27" s="83">
        <f ca="1">VLOOKUP($A27,INDIRECT($U$11),Table_3_data!L$5,0)</f>
        <v>43</v>
      </c>
      <c r="M27" s="83">
        <f ca="1">VLOOKUP($A27,INDIRECT($U$11),Table_3_data!M$5,0)</f>
        <v>44</v>
      </c>
      <c r="N27" s="83">
        <f ca="1">VLOOKUP($A27,INDIRECT($U$11),Table_3_data!N$5,0)</f>
        <v>0</v>
      </c>
      <c r="O27" s="83">
        <f ca="1">VLOOKUP($A27,INDIRECT($U$11),Table_3_data!O$5,0)</f>
        <v>0</v>
      </c>
      <c r="P27" s="83">
        <f ca="1">VLOOKUP($A27,INDIRECT($U$11),Table_3_data!P$5,0)</f>
        <v>0</v>
      </c>
      <c r="Q27" s="83" t="str">
        <f ca="1">VLOOKUP($A27,INDIRECT($U$11),Table_3_data!Q$5,0)</f>
        <v>..</v>
      </c>
      <c r="R27" s="83">
        <f ca="1">VLOOKUP($A27,INDIRECT($U$11),Table_3_data!R$5,0)</f>
        <v>100</v>
      </c>
    </row>
    <row r="28" spans="1:18" ht="12.75">
      <c r="A28" s="82" t="s">
        <v>112</v>
      </c>
      <c r="B28" s="83">
        <f ca="1">VLOOKUP($A28,INDIRECT($U$11),Table_3_data!B$5,0)</f>
        <v>6</v>
      </c>
      <c r="C28" s="83">
        <f ca="1">VLOOKUP($A28,INDIRECT($U$11),Table_3_data!C$5,0)</f>
        <v>24</v>
      </c>
      <c r="D28" s="83">
        <f ca="1">VLOOKUP($A28,INDIRECT($U$11),Table_3_data!D$5,0)</f>
        <v>76</v>
      </c>
      <c r="E28" s="83">
        <f ca="1">VLOOKUP($A28,INDIRECT($U$11),Table_3_data!E$5,0)</f>
        <v>50</v>
      </c>
      <c r="F28" s="83">
        <f ca="1">VLOOKUP($A28,INDIRECT($U$11),Table_3_data!F$5,0)</f>
        <v>4</v>
      </c>
      <c r="G28" s="83">
        <f ca="1">VLOOKUP($A28,INDIRECT($U$11),Table_3_data!G$5,0)</f>
        <v>2</v>
      </c>
      <c r="H28" s="83" t="str">
        <f ca="1">VLOOKUP($A28,INDIRECT($U$11),Table_3_data!H$5,0)</f>
        <v>..</v>
      </c>
      <c r="I28" s="83" t="str">
        <f ca="1">VLOOKUP($A28,INDIRECT($U$11),Table_3_data!I$5,0)</f>
        <v>..</v>
      </c>
      <c r="J28" s="83" t="str">
        <f ca="1">VLOOKUP($A28,INDIRECT($U$11),Table_3_data!J$5,0)</f>
        <v>..</v>
      </c>
      <c r="K28" s="83">
        <f ca="1">VLOOKUP($A28,INDIRECT($U$11),Table_3_data!K$5,0)</f>
        <v>18</v>
      </c>
      <c r="L28" s="83">
        <f ca="1">VLOOKUP($A28,INDIRECT($U$11),Table_3_data!L$5,0)</f>
        <v>26</v>
      </c>
      <c r="M28" s="83">
        <f ca="1">VLOOKUP($A28,INDIRECT($U$11),Table_3_data!M$5,0)</f>
        <v>47</v>
      </c>
      <c r="N28" s="83">
        <f ca="1">VLOOKUP($A28,INDIRECT($U$11),Table_3_data!N$5,0)</f>
        <v>3</v>
      </c>
      <c r="O28" s="83">
        <f ca="1">VLOOKUP($A28,INDIRECT($U$11),Table_3_data!O$5,0)</f>
        <v>0</v>
      </c>
      <c r="P28" s="83">
        <f ca="1">VLOOKUP($A28,INDIRECT($U$11),Table_3_data!P$5,0)</f>
        <v>0</v>
      </c>
      <c r="Q28" s="83" t="str">
        <f ca="1">VLOOKUP($A28,INDIRECT($U$11),Table_3_data!Q$5,0)</f>
        <v>..</v>
      </c>
      <c r="R28" s="83">
        <f ca="1">VLOOKUP($A28,INDIRECT($U$11),Table_3_data!R$5,0)</f>
        <v>100</v>
      </c>
    </row>
    <row r="29" spans="1:18" ht="12.75">
      <c r="A29" s="84" t="s">
        <v>113</v>
      </c>
      <c r="B29" s="83">
        <f ca="1">VLOOKUP($A29,INDIRECT($U$11),Table_3_data!B$5,0)</f>
        <v>4</v>
      </c>
      <c r="C29" s="83">
        <f ca="1">VLOOKUP($A29,INDIRECT($U$11),Table_3_data!C$5,0)</f>
        <v>13</v>
      </c>
      <c r="D29" s="83">
        <f ca="1">VLOOKUP($A29,INDIRECT($U$11),Table_3_data!D$5,0)</f>
        <v>87</v>
      </c>
      <c r="E29" s="83">
        <f ca="1">VLOOKUP($A29,INDIRECT($U$11),Table_3_data!E$5,0)</f>
        <v>45</v>
      </c>
      <c r="F29" s="83">
        <f ca="1">VLOOKUP($A29,INDIRECT($U$11),Table_3_data!F$5,0)</f>
        <v>3</v>
      </c>
      <c r="G29" s="83">
        <f ca="1">VLOOKUP($A29,INDIRECT($U$11),Table_3_data!G$5,0)</f>
        <v>1</v>
      </c>
      <c r="H29" s="83" t="str">
        <f ca="1">VLOOKUP($A29,INDIRECT($U$11),Table_3_data!H$5,0)</f>
        <v>..</v>
      </c>
      <c r="I29" s="83" t="str">
        <f ca="1">VLOOKUP($A29,INDIRECT($U$11),Table_3_data!I$5,0)</f>
        <v>..</v>
      </c>
      <c r="J29" s="83" t="str">
        <f ca="1">VLOOKUP($A29,INDIRECT($U$11),Table_3_data!J$5,0)</f>
        <v>..</v>
      </c>
      <c r="K29" s="83">
        <f ca="1">VLOOKUP($A29,INDIRECT($U$11),Table_3_data!K$5,0)</f>
        <v>8</v>
      </c>
      <c r="L29" s="83">
        <f ca="1">VLOOKUP($A29,INDIRECT($U$11),Table_3_data!L$5,0)</f>
        <v>41</v>
      </c>
      <c r="M29" s="83">
        <f ca="1">VLOOKUP($A29,INDIRECT($U$11),Table_3_data!M$5,0)</f>
        <v>35</v>
      </c>
      <c r="N29" s="83">
        <f ca="1">VLOOKUP($A29,INDIRECT($U$11),Table_3_data!N$5,0)</f>
        <v>10</v>
      </c>
      <c r="O29" s="83">
        <f ca="1">VLOOKUP($A29,INDIRECT($U$11),Table_3_data!O$5,0)</f>
        <v>0</v>
      </c>
      <c r="P29" s="83">
        <f ca="1">VLOOKUP($A29,INDIRECT($U$11),Table_3_data!P$5,0)</f>
        <v>0</v>
      </c>
      <c r="Q29" s="83" t="str">
        <f ca="1">VLOOKUP($A29,INDIRECT($U$11),Table_3_data!Q$5,0)</f>
        <v>..</v>
      </c>
      <c r="R29" s="83">
        <f ca="1">VLOOKUP($A29,INDIRECT($U$11),Table_3_data!R$5,0)</f>
        <v>100</v>
      </c>
    </row>
    <row r="30" spans="1:18" ht="12.75">
      <c r="A30" s="85"/>
      <c r="B30" s="83"/>
      <c r="C30" s="83"/>
      <c r="D30" s="83"/>
      <c r="E30" s="83"/>
      <c r="F30" s="83"/>
      <c r="G30" s="83"/>
      <c r="H30" s="83"/>
      <c r="I30" s="83"/>
      <c r="J30" s="83"/>
      <c r="K30" s="83"/>
      <c r="L30" s="83"/>
      <c r="M30" s="83"/>
      <c r="N30" s="83"/>
      <c r="O30" s="83"/>
      <c r="P30" s="83"/>
      <c r="Q30" s="83"/>
      <c r="R30" s="83"/>
    </row>
    <row r="31" spans="1:18" ht="12.75">
      <c r="A31" s="82" t="s">
        <v>114</v>
      </c>
      <c r="B31" s="83">
        <f ca="1">VLOOKUP($A31,INDIRECT($U$11),Table_3_data!B$5,0)</f>
        <v>4</v>
      </c>
      <c r="C31" s="83">
        <f ca="1">VLOOKUP($A31,INDIRECT($U$11),Table_3_data!C$5,0)</f>
        <v>14</v>
      </c>
      <c r="D31" s="83">
        <f ca="1">VLOOKUP($A31,INDIRECT($U$11),Table_3_data!D$5,0)</f>
        <v>86</v>
      </c>
      <c r="E31" s="83">
        <f ca="1">VLOOKUP($A31,INDIRECT($U$11),Table_3_data!E$5,0)</f>
        <v>37</v>
      </c>
      <c r="F31" s="83" t="str">
        <f ca="1">VLOOKUP($A31,INDIRECT($U$11),Table_3_data!F$5,0)</f>
        <v>..</v>
      </c>
      <c r="G31" s="83" t="str">
        <f ca="1">VLOOKUP($A31,INDIRECT($U$11),Table_3_data!G$5,0)</f>
        <v>..</v>
      </c>
      <c r="H31" s="83">
        <f ca="1">VLOOKUP($A31,INDIRECT($U$11),Table_3_data!H$5,0)</f>
        <v>1</v>
      </c>
      <c r="I31" s="83">
        <f ca="1">VLOOKUP($A31,INDIRECT($U$11),Table_3_data!I$5,0)</f>
        <v>1</v>
      </c>
      <c r="J31" s="83">
        <f ca="1">VLOOKUP($A31,INDIRECT($U$11),Table_3_data!J$5,0)</f>
        <v>2</v>
      </c>
      <c r="K31" s="83">
        <f ca="1">VLOOKUP($A31,INDIRECT($U$11),Table_3_data!K$5,0)</f>
        <v>10</v>
      </c>
      <c r="L31" s="83">
        <f ca="1">VLOOKUP($A31,INDIRECT($U$11),Table_3_data!L$5,0)</f>
        <v>49</v>
      </c>
      <c r="M31" s="83">
        <f ca="1">VLOOKUP($A31,INDIRECT($U$11),Table_3_data!M$5,0)</f>
        <v>35</v>
      </c>
      <c r="N31" s="83">
        <f ca="1">VLOOKUP($A31,INDIRECT($U$11),Table_3_data!N$5,0)</f>
        <v>1</v>
      </c>
      <c r="O31" s="83">
        <f ca="1">VLOOKUP($A31,INDIRECT($U$11),Table_3_data!O$5,0)</f>
        <v>0</v>
      </c>
      <c r="P31" s="83" t="str">
        <f ca="1">VLOOKUP($A31,INDIRECT($U$11),Table_3_data!P$5,0)</f>
        <v>..</v>
      </c>
      <c r="Q31" s="83">
        <f ca="1">VLOOKUP($A31,INDIRECT($U$11),Table_3_data!Q$5,0)</f>
        <v>0</v>
      </c>
      <c r="R31" s="83">
        <f ca="1">VLOOKUP($A31,INDIRECT($U$11),Table_3_data!R$5,0)</f>
        <v>100</v>
      </c>
    </row>
    <row r="32" spans="1:18" ht="12.75">
      <c r="A32" s="82" t="s">
        <v>115</v>
      </c>
      <c r="B32" s="83">
        <f ca="1">VLOOKUP($A32,INDIRECT($U$11),Table_3_data!B$5,0)</f>
        <v>4</v>
      </c>
      <c r="C32" s="83">
        <f ca="1">VLOOKUP($A32,INDIRECT($U$11),Table_3_data!C$5,0)</f>
        <v>15</v>
      </c>
      <c r="D32" s="83">
        <f ca="1">VLOOKUP($A32,INDIRECT($U$11),Table_3_data!D$5,0)</f>
        <v>85</v>
      </c>
      <c r="E32" s="83">
        <f ca="1">VLOOKUP($A32,INDIRECT($U$11),Table_3_data!E$5,0)</f>
        <v>36</v>
      </c>
      <c r="F32" s="83" t="str">
        <f ca="1">VLOOKUP($A32,INDIRECT($U$11),Table_3_data!F$5,0)</f>
        <v>..</v>
      </c>
      <c r="G32" s="83" t="str">
        <f ca="1">VLOOKUP($A32,INDIRECT($U$11),Table_3_data!G$5,0)</f>
        <v>..</v>
      </c>
      <c r="H32" s="83">
        <f ca="1">VLOOKUP($A32,INDIRECT($U$11),Table_3_data!H$5,0)</f>
        <v>1</v>
      </c>
      <c r="I32" s="83">
        <f ca="1">VLOOKUP($A32,INDIRECT($U$11),Table_3_data!I$5,0)</f>
        <v>1</v>
      </c>
      <c r="J32" s="83">
        <f ca="1">VLOOKUP($A32,INDIRECT($U$11),Table_3_data!J$5,0)</f>
        <v>2</v>
      </c>
      <c r="K32" s="83">
        <f ca="1">VLOOKUP($A32,INDIRECT($U$11),Table_3_data!K$5,0)</f>
        <v>11</v>
      </c>
      <c r="L32" s="83">
        <f ca="1">VLOOKUP($A32,INDIRECT($U$11),Table_3_data!L$5,0)</f>
        <v>49</v>
      </c>
      <c r="M32" s="83">
        <f ca="1">VLOOKUP($A32,INDIRECT($U$11),Table_3_data!M$5,0)</f>
        <v>35</v>
      </c>
      <c r="N32" s="83">
        <f ca="1">VLOOKUP($A32,INDIRECT($U$11),Table_3_data!N$5,0)</f>
        <v>1</v>
      </c>
      <c r="O32" s="83">
        <f ca="1">VLOOKUP($A32,INDIRECT($U$11),Table_3_data!O$5,0)</f>
        <v>0</v>
      </c>
      <c r="P32" s="83" t="str">
        <f ca="1">VLOOKUP($A32,INDIRECT($U$11),Table_3_data!P$5,0)</f>
        <v>..</v>
      </c>
      <c r="Q32" s="83">
        <f ca="1">VLOOKUP($A32,INDIRECT($U$11),Table_3_data!Q$5,0)</f>
        <v>0</v>
      </c>
      <c r="R32" s="83">
        <f ca="1">VLOOKUP($A32,INDIRECT($U$11),Table_3_data!R$5,0)</f>
        <v>100</v>
      </c>
    </row>
    <row r="33" spans="1:18" ht="12.75">
      <c r="A33" s="82" t="s">
        <v>116</v>
      </c>
      <c r="B33" s="83">
        <f ca="1">VLOOKUP($A33,INDIRECT($U$11),Table_3_data!B$5,0)</f>
        <v>4</v>
      </c>
      <c r="C33" s="83">
        <f ca="1">VLOOKUP($A33,INDIRECT($U$11),Table_3_data!C$5,0)</f>
        <v>13</v>
      </c>
      <c r="D33" s="83">
        <f ca="1">VLOOKUP($A33,INDIRECT($U$11),Table_3_data!D$5,0)</f>
        <v>87</v>
      </c>
      <c r="E33" s="83">
        <f ca="1">VLOOKUP($A33,INDIRECT($U$11),Table_3_data!E$5,0)</f>
        <v>47</v>
      </c>
      <c r="F33" s="83" t="str">
        <f ca="1">VLOOKUP($A33,INDIRECT($U$11),Table_3_data!F$5,0)</f>
        <v>..</v>
      </c>
      <c r="G33" s="83" t="str">
        <f ca="1">VLOOKUP($A33,INDIRECT($U$11),Table_3_data!G$5,0)</f>
        <v>..</v>
      </c>
      <c r="H33" s="83">
        <f ca="1">VLOOKUP($A33,INDIRECT($U$11),Table_3_data!H$5,0)</f>
        <v>1</v>
      </c>
      <c r="I33" s="83">
        <f ca="1">VLOOKUP($A33,INDIRECT($U$11),Table_3_data!I$5,0)</f>
        <v>1</v>
      </c>
      <c r="J33" s="83">
        <f ca="1">VLOOKUP($A33,INDIRECT($U$11),Table_3_data!J$5,0)</f>
        <v>3</v>
      </c>
      <c r="K33" s="83">
        <f ca="1">VLOOKUP($A33,INDIRECT($U$11),Table_3_data!K$5,0)</f>
        <v>8</v>
      </c>
      <c r="L33" s="83">
        <f ca="1">VLOOKUP($A33,INDIRECT($U$11),Table_3_data!L$5,0)</f>
        <v>41</v>
      </c>
      <c r="M33" s="83">
        <f ca="1">VLOOKUP($A33,INDIRECT($U$11),Table_3_data!M$5,0)</f>
        <v>45</v>
      </c>
      <c r="N33" s="83">
        <f ca="1">VLOOKUP($A33,INDIRECT($U$11),Table_3_data!N$5,0)</f>
        <v>2</v>
      </c>
      <c r="O33" s="83">
        <f ca="1">VLOOKUP($A33,INDIRECT($U$11),Table_3_data!O$5,0)</f>
        <v>0</v>
      </c>
      <c r="P33" s="83" t="str">
        <f ca="1">VLOOKUP($A33,INDIRECT($U$11),Table_3_data!P$5,0)</f>
        <v>..</v>
      </c>
      <c r="Q33" s="83">
        <f ca="1">VLOOKUP($A33,INDIRECT($U$11),Table_3_data!Q$5,0)</f>
        <v>0</v>
      </c>
      <c r="R33" s="83">
        <f ca="1">VLOOKUP($A33,INDIRECT($U$11),Table_3_data!R$5,0)</f>
        <v>100</v>
      </c>
    </row>
    <row r="34" spans="1:18" ht="12.75">
      <c r="A34" s="86" t="s">
        <v>117</v>
      </c>
      <c r="B34" s="83">
        <f ca="1">VLOOKUP($A34,INDIRECT($U$11),Table_3_data!B$5,0)</f>
        <v>5</v>
      </c>
      <c r="C34" s="83">
        <f ca="1">VLOOKUP($A34,INDIRECT($U$11),Table_3_data!C$5,0)</f>
        <v>17</v>
      </c>
      <c r="D34" s="83">
        <f ca="1">VLOOKUP($A34,INDIRECT($U$11),Table_3_data!D$5,0)</f>
        <v>83</v>
      </c>
      <c r="E34" s="83">
        <f ca="1">VLOOKUP($A34,INDIRECT($U$11),Table_3_data!E$5,0)</f>
        <v>29</v>
      </c>
      <c r="F34" s="83" t="str">
        <f ca="1">VLOOKUP($A34,INDIRECT($U$11),Table_3_data!F$5,0)</f>
        <v>..</v>
      </c>
      <c r="G34" s="83" t="str">
        <f ca="1">VLOOKUP($A34,INDIRECT($U$11),Table_3_data!G$5,0)</f>
        <v>..</v>
      </c>
      <c r="H34" s="83">
        <f ca="1">VLOOKUP($A34,INDIRECT($U$11),Table_3_data!H$5,0)</f>
        <v>1</v>
      </c>
      <c r="I34" s="83">
        <f ca="1">VLOOKUP($A34,INDIRECT($U$11),Table_3_data!I$5,0)</f>
        <v>1</v>
      </c>
      <c r="J34" s="83">
        <f ca="1">VLOOKUP($A34,INDIRECT($U$11),Table_3_data!J$5,0)</f>
        <v>3</v>
      </c>
      <c r="K34" s="83">
        <f ca="1">VLOOKUP($A34,INDIRECT($U$11),Table_3_data!K$5,0)</f>
        <v>12</v>
      </c>
      <c r="L34" s="83">
        <f ca="1">VLOOKUP($A34,INDIRECT($U$11),Table_3_data!L$5,0)</f>
        <v>54</v>
      </c>
      <c r="M34" s="83">
        <f ca="1">VLOOKUP($A34,INDIRECT($U$11),Table_3_data!M$5,0)</f>
        <v>27</v>
      </c>
      <c r="N34" s="83">
        <f ca="1">VLOOKUP($A34,INDIRECT($U$11),Table_3_data!N$5,0)</f>
        <v>1</v>
      </c>
      <c r="O34" s="83">
        <f ca="1">VLOOKUP($A34,INDIRECT($U$11),Table_3_data!O$5,0)</f>
        <v>0</v>
      </c>
      <c r="P34" s="83" t="str">
        <f ca="1">VLOOKUP($A34,INDIRECT($U$11),Table_3_data!P$5,0)</f>
        <v>..</v>
      </c>
      <c r="Q34" s="83">
        <f ca="1">VLOOKUP($A34,INDIRECT($U$11),Table_3_data!Q$5,0)</f>
        <v>0</v>
      </c>
      <c r="R34" s="83">
        <f ca="1">VLOOKUP($A34,INDIRECT($U$11),Table_3_data!R$5,0)</f>
        <v>100</v>
      </c>
    </row>
    <row r="35" spans="1:18" ht="12.75">
      <c r="A35" s="82" t="s">
        <v>118</v>
      </c>
      <c r="B35" s="83">
        <f ca="1">VLOOKUP($A35,INDIRECT($U$11),Table_3_data!B$5,0)</f>
        <v>3</v>
      </c>
      <c r="C35" s="83">
        <f ca="1">VLOOKUP($A35,INDIRECT($U$11),Table_3_data!C$5,0)</f>
        <v>12</v>
      </c>
      <c r="D35" s="83">
        <f ca="1">VLOOKUP($A35,INDIRECT($U$11),Table_3_data!D$5,0)</f>
        <v>88</v>
      </c>
      <c r="E35" s="83">
        <f ca="1">VLOOKUP($A35,INDIRECT($U$11),Table_3_data!E$5,0)</f>
        <v>47</v>
      </c>
      <c r="F35" s="83" t="str">
        <f ca="1">VLOOKUP($A35,INDIRECT($U$11),Table_3_data!F$5,0)</f>
        <v>..</v>
      </c>
      <c r="G35" s="83" t="str">
        <f ca="1">VLOOKUP($A35,INDIRECT($U$11),Table_3_data!G$5,0)</f>
        <v>..</v>
      </c>
      <c r="H35" s="83">
        <f ca="1">VLOOKUP($A35,INDIRECT($U$11),Table_3_data!H$5,0)</f>
        <v>1</v>
      </c>
      <c r="I35" s="83">
        <f ca="1">VLOOKUP($A35,INDIRECT($U$11),Table_3_data!I$5,0)</f>
        <v>1</v>
      </c>
      <c r="J35" s="83">
        <f ca="1">VLOOKUP($A35,INDIRECT($U$11),Table_3_data!J$5,0)</f>
        <v>2</v>
      </c>
      <c r="K35" s="83">
        <f ca="1">VLOOKUP($A35,INDIRECT($U$11),Table_3_data!K$5,0)</f>
        <v>9</v>
      </c>
      <c r="L35" s="83">
        <f ca="1">VLOOKUP($A35,INDIRECT($U$11),Table_3_data!L$5,0)</f>
        <v>41</v>
      </c>
      <c r="M35" s="83">
        <f ca="1">VLOOKUP($A35,INDIRECT($U$11),Table_3_data!M$5,0)</f>
        <v>37</v>
      </c>
      <c r="N35" s="83">
        <f ca="1">VLOOKUP($A35,INDIRECT($U$11),Table_3_data!N$5,0)</f>
        <v>10</v>
      </c>
      <c r="O35" s="83">
        <f ca="1">VLOOKUP($A35,INDIRECT($U$11),Table_3_data!O$5,0)</f>
        <v>0</v>
      </c>
      <c r="P35" s="83" t="str">
        <f ca="1">VLOOKUP($A35,INDIRECT($U$11),Table_3_data!P$5,0)</f>
        <v>..</v>
      </c>
      <c r="Q35" s="83">
        <f ca="1">VLOOKUP($A35,INDIRECT($U$11),Table_3_data!Q$5,0)</f>
        <v>0</v>
      </c>
      <c r="R35" s="83">
        <f ca="1">VLOOKUP($A35,INDIRECT($U$11),Table_3_data!R$5,0)</f>
        <v>100</v>
      </c>
    </row>
    <row r="36" spans="1:18" ht="12.75">
      <c r="A36" s="82" t="s">
        <v>119</v>
      </c>
      <c r="B36" s="83">
        <f ca="1">VLOOKUP($A36,INDIRECT($U$11),Table_3_data!B$5,0)</f>
        <v>4</v>
      </c>
      <c r="C36" s="83">
        <f ca="1">VLOOKUP($A36,INDIRECT($U$11),Table_3_data!C$5,0)</f>
        <v>16</v>
      </c>
      <c r="D36" s="83">
        <f ca="1">VLOOKUP($A36,INDIRECT($U$11),Table_3_data!D$5,0)</f>
        <v>84</v>
      </c>
      <c r="E36" s="83">
        <f ca="1">VLOOKUP($A36,INDIRECT($U$11),Table_3_data!E$5,0)</f>
        <v>43</v>
      </c>
      <c r="F36" s="83" t="str">
        <f ca="1">VLOOKUP($A36,INDIRECT($U$11),Table_3_data!F$5,0)</f>
        <v>..</v>
      </c>
      <c r="G36" s="83" t="str">
        <f ca="1">VLOOKUP($A36,INDIRECT($U$11),Table_3_data!G$5,0)</f>
        <v>..</v>
      </c>
      <c r="H36" s="83">
        <f ca="1">VLOOKUP($A36,INDIRECT($U$11),Table_3_data!H$5,0)</f>
        <v>1</v>
      </c>
      <c r="I36" s="83">
        <f ca="1">VLOOKUP($A36,INDIRECT($U$11),Table_3_data!I$5,0)</f>
        <v>1</v>
      </c>
      <c r="J36" s="83">
        <f ca="1">VLOOKUP($A36,INDIRECT($U$11),Table_3_data!J$5,0)</f>
        <v>3</v>
      </c>
      <c r="K36" s="83">
        <f ca="1">VLOOKUP($A36,INDIRECT($U$11),Table_3_data!K$5,0)</f>
        <v>12</v>
      </c>
      <c r="L36" s="83">
        <f ca="1">VLOOKUP($A36,INDIRECT($U$11),Table_3_data!L$5,0)</f>
        <v>41</v>
      </c>
      <c r="M36" s="83">
        <f ca="1">VLOOKUP($A36,INDIRECT($U$11),Table_3_data!M$5,0)</f>
        <v>34</v>
      </c>
      <c r="N36" s="83">
        <f ca="1">VLOOKUP($A36,INDIRECT($U$11),Table_3_data!N$5,0)</f>
        <v>9</v>
      </c>
      <c r="O36" s="83">
        <f ca="1">VLOOKUP($A36,INDIRECT($U$11),Table_3_data!O$5,0)</f>
        <v>0</v>
      </c>
      <c r="P36" s="83" t="str">
        <f ca="1">VLOOKUP($A36,INDIRECT($U$11),Table_3_data!P$5,0)</f>
        <v>..</v>
      </c>
      <c r="Q36" s="83">
        <f ca="1">VLOOKUP($A36,INDIRECT($U$11),Table_3_data!Q$5,0)</f>
        <v>0</v>
      </c>
      <c r="R36" s="83">
        <f ca="1">VLOOKUP($A36,INDIRECT($U$11),Table_3_data!R$5,0)</f>
        <v>100</v>
      </c>
    </row>
    <row r="37" spans="1:18" ht="12.75">
      <c r="A37" s="82" t="s">
        <v>120</v>
      </c>
      <c r="B37" s="83">
        <f ca="1">VLOOKUP($A37,INDIRECT($U$11),Table_3_data!B$5,0)</f>
        <v>3</v>
      </c>
      <c r="C37" s="83">
        <f ca="1">VLOOKUP($A37,INDIRECT($U$11),Table_3_data!C$5,0)</f>
        <v>12</v>
      </c>
      <c r="D37" s="83">
        <f ca="1">VLOOKUP($A37,INDIRECT($U$11),Table_3_data!D$5,0)</f>
        <v>88</v>
      </c>
      <c r="E37" s="83">
        <f ca="1">VLOOKUP($A37,INDIRECT($U$11),Table_3_data!E$5,0)</f>
        <v>47</v>
      </c>
      <c r="F37" s="83" t="str">
        <f ca="1">VLOOKUP($A37,INDIRECT($U$11),Table_3_data!F$5,0)</f>
        <v>..</v>
      </c>
      <c r="G37" s="83" t="str">
        <f ca="1">VLOOKUP($A37,INDIRECT($U$11),Table_3_data!G$5,0)</f>
        <v>..</v>
      </c>
      <c r="H37" s="83">
        <f ca="1">VLOOKUP($A37,INDIRECT($U$11),Table_3_data!H$5,0)</f>
        <v>1</v>
      </c>
      <c r="I37" s="83">
        <f ca="1">VLOOKUP($A37,INDIRECT($U$11),Table_3_data!I$5,0)</f>
        <v>1</v>
      </c>
      <c r="J37" s="83">
        <f ca="1">VLOOKUP($A37,INDIRECT($U$11),Table_3_data!J$5,0)</f>
        <v>2</v>
      </c>
      <c r="K37" s="83">
        <f ca="1">VLOOKUP($A37,INDIRECT($U$11),Table_3_data!K$5,0)</f>
        <v>9</v>
      </c>
      <c r="L37" s="83">
        <f ca="1">VLOOKUP($A37,INDIRECT($U$11),Table_3_data!L$5,0)</f>
        <v>41</v>
      </c>
      <c r="M37" s="83">
        <f ca="1">VLOOKUP($A37,INDIRECT($U$11),Table_3_data!M$5,0)</f>
        <v>37</v>
      </c>
      <c r="N37" s="83">
        <f ca="1">VLOOKUP($A37,INDIRECT($U$11),Table_3_data!N$5,0)</f>
        <v>10</v>
      </c>
      <c r="O37" s="83">
        <f ca="1">VLOOKUP($A37,INDIRECT($U$11),Table_3_data!O$5,0)</f>
        <v>0</v>
      </c>
      <c r="P37" s="83" t="str">
        <f ca="1">VLOOKUP($A37,INDIRECT($U$11),Table_3_data!P$5,0)</f>
        <v>..</v>
      </c>
      <c r="Q37" s="83">
        <f ca="1">VLOOKUP($A37,INDIRECT($U$11),Table_3_data!Q$5,0)</f>
        <v>0</v>
      </c>
      <c r="R37" s="83">
        <f ca="1">VLOOKUP($A37,INDIRECT($U$11),Table_3_data!R$5,0)</f>
        <v>100</v>
      </c>
    </row>
    <row r="38" spans="1:18" ht="12.75">
      <c r="A38" s="82" t="s">
        <v>121</v>
      </c>
      <c r="B38" s="83">
        <f ca="1">VLOOKUP($A38,INDIRECT($U$11),Table_3_data!B$5,0)</f>
        <v>3</v>
      </c>
      <c r="C38" s="83">
        <f ca="1">VLOOKUP($A38,INDIRECT($U$11),Table_3_data!C$5,0)</f>
        <v>13</v>
      </c>
      <c r="D38" s="83">
        <f ca="1">VLOOKUP($A38,INDIRECT($U$11),Table_3_data!D$5,0)</f>
        <v>87</v>
      </c>
      <c r="E38" s="83">
        <f ca="1">VLOOKUP($A38,INDIRECT($U$11),Table_3_data!E$5,0)</f>
        <v>44</v>
      </c>
      <c r="F38" s="83" t="str">
        <f ca="1">VLOOKUP($A38,INDIRECT($U$11),Table_3_data!F$5,0)</f>
        <v>..</v>
      </c>
      <c r="G38" s="83" t="str">
        <f ca="1">VLOOKUP($A38,INDIRECT($U$11),Table_3_data!G$5,0)</f>
        <v>..</v>
      </c>
      <c r="H38" s="83">
        <f ca="1">VLOOKUP($A38,INDIRECT($U$11),Table_3_data!H$5,0)</f>
        <v>1</v>
      </c>
      <c r="I38" s="83">
        <f ca="1">VLOOKUP($A38,INDIRECT($U$11),Table_3_data!I$5,0)</f>
        <v>1</v>
      </c>
      <c r="J38" s="83">
        <f ca="1">VLOOKUP($A38,INDIRECT($U$11),Table_3_data!J$5,0)</f>
        <v>2</v>
      </c>
      <c r="K38" s="83">
        <f ca="1">VLOOKUP($A38,INDIRECT($U$11),Table_3_data!K$5,0)</f>
        <v>10</v>
      </c>
      <c r="L38" s="83">
        <f ca="1">VLOOKUP($A38,INDIRECT($U$11),Table_3_data!L$5,0)</f>
        <v>42</v>
      </c>
      <c r="M38" s="83">
        <f ca="1">VLOOKUP($A38,INDIRECT($U$11),Table_3_data!M$5,0)</f>
        <v>36</v>
      </c>
      <c r="N38" s="83">
        <f ca="1">VLOOKUP($A38,INDIRECT($U$11),Table_3_data!N$5,0)</f>
        <v>8</v>
      </c>
      <c r="O38" s="83">
        <f ca="1">VLOOKUP($A38,INDIRECT($U$11),Table_3_data!O$5,0)</f>
        <v>0</v>
      </c>
      <c r="P38" s="83" t="str">
        <f ca="1">VLOOKUP($A38,INDIRECT($U$11),Table_3_data!P$5,0)</f>
        <v>..</v>
      </c>
      <c r="Q38" s="83">
        <f ca="1">VLOOKUP($A38,INDIRECT($U$11),Table_3_data!Q$5,0)</f>
        <v>0</v>
      </c>
      <c r="R38" s="83">
        <f ca="1">VLOOKUP($A38,INDIRECT($U$11),Table_3_data!R$5,0)</f>
        <v>100</v>
      </c>
    </row>
    <row r="39" spans="1:18" ht="12.75">
      <c r="A39" s="82" t="s">
        <v>122</v>
      </c>
      <c r="B39" s="83">
        <f ca="1">VLOOKUP($A39,INDIRECT($U$11),Table_3_data!B$5,0)</f>
        <v>3</v>
      </c>
      <c r="C39" s="83">
        <f ca="1">VLOOKUP($A39,INDIRECT($U$11),Table_3_data!C$5,0)</f>
        <v>13</v>
      </c>
      <c r="D39" s="83">
        <f ca="1">VLOOKUP($A39,INDIRECT($U$11),Table_3_data!D$5,0)</f>
        <v>87</v>
      </c>
      <c r="E39" s="83">
        <f ca="1">VLOOKUP($A39,INDIRECT($U$11),Table_3_data!E$5,0)</f>
        <v>45</v>
      </c>
      <c r="F39" s="83" t="str">
        <f ca="1">VLOOKUP($A39,INDIRECT($U$11),Table_3_data!F$5,0)</f>
        <v>..</v>
      </c>
      <c r="G39" s="83" t="str">
        <f ca="1">VLOOKUP($A39,INDIRECT($U$11),Table_3_data!G$5,0)</f>
        <v>..</v>
      </c>
      <c r="H39" s="83">
        <f ca="1">VLOOKUP($A39,INDIRECT($U$11),Table_3_data!H$5,0)</f>
        <v>1</v>
      </c>
      <c r="I39" s="83">
        <f ca="1">VLOOKUP($A39,INDIRECT($U$11),Table_3_data!I$5,0)</f>
        <v>1</v>
      </c>
      <c r="J39" s="83">
        <f ca="1">VLOOKUP($A39,INDIRECT($U$11),Table_3_data!J$5,0)</f>
        <v>2</v>
      </c>
      <c r="K39" s="83">
        <f ca="1">VLOOKUP($A39,INDIRECT($U$11),Table_3_data!K$5,0)</f>
        <v>10</v>
      </c>
      <c r="L39" s="83">
        <f ca="1">VLOOKUP($A39,INDIRECT($U$11),Table_3_data!L$5,0)</f>
        <v>42</v>
      </c>
      <c r="M39" s="83">
        <f ca="1">VLOOKUP($A39,INDIRECT($U$11),Table_3_data!M$5,0)</f>
        <v>36</v>
      </c>
      <c r="N39" s="83">
        <f ca="1">VLOOKUP($A39,INDIRECT($U$11),Table_3_data!N$5,0)</f>
        <v>9</v>
      </c>
      <c r="O39" s="83">
        <f ca="1">VLOOKUP($A39,INDIRECT($U$11),Table_3_data!O$5,0)</f>
        <v>0</v>
      </c>
      <c r="P39" s="83" t="str">
        <f ca="1">VLOOKUP($A39,INDIRECT($U$11),Table_3_data!P$5,0)</f>
        <v>..</v>
      </c>
      <c r="Q39" s="83">
        <f ca="1">VLOOKUP($A39,INDIRECT($U$11),Table_3_data!Q$5,0)</f>
        <v>0</v>
      </c>
      <c r="R39" s="83">
        <f ca="1">VLOOKUP($A39,INDIRECT($U$11),Table_3_data!R$5,0)</f>
        <v>100</v>
      </c>
    </row>
    <row r="40" spans="1:18" ht="12.75">
      <c r="A40" s="82" t="s">
        <v>123</v>
      </c>
      <c r="B40" s="83">
        <f ca="1">VLOOKUP($A40,INDIRECT($U$11),Table_3_data!B$5,0)</f>
        <v>3</v>
      </c>
      <c r="C40" s="83">
        <f ca="1">VLOOKUP($A40,INDIRECT($U$11),Table_3_data!C$5,0)</f>
        <v>13</v>
      </c>
      <c r="D40" s="83">
        <f ca="1">VLOOKUP($A40,INDIRECT($U$11),Table_3_data!D$5,0)</f>
        <v>87</v>
      </c>
      <c r="E40" s="83">
        <f ca="1">VLOOKUP($A40,INDIRECT($U$11),Table_3_data!E$5,0)</f>
        <v>39</v>
      </c>
      <c r="F40" s="83" t="str">
        <f ca="1">VLOOKUP($A40,INDIRECT($U$11),Table_3_data!F$5,0)</f>
        <v>..</v>
      </c>
      <c r="G40" s="83" t="str">
        <f ca="1">VLOOKUP($A40,INDIRECT($U$11),Table_3_data!G$5,0)</f>
        <v>..</v>
      </c>
      <c r="H40" s="83">
        <f ca="1">VLOOKUP($A40,INDIRECT($U$11),Table_3_data!H$5,0)</f>
        <v>1</v>
      </c>
      <c r="I40" s="83">
        <f ca="1">VLOOKUP($A40,INDIRECT($U$11),Table_3_data!I$5,0)</f>
        <v>1</v>
      </c>
      <c r="J40" s="83">
        <f ca="1">VLOOKUP($A40,INDIRECT($U$11),Table_3_data!J$5,0)</f>
        <v>2</v>
      </c>
      <c r="K40" s="83">
        <f ca="1">VLOOKUP($A40,INDIRECT($U$11),Table_3_data!K$5,0)</f>
        <v>9</v>
      </c>
      <c r="L40" s="83">
        <f ca="1">VLOOKUP($A40,INDIRECT($U$11),Table_3_data!L$5,0)</f>
        <v>48</v>
      </c>
      <c r="M40" s="83">
        <f ca="1">VLOOKUP($A40,INDIRECT($U$11),Table_3_data!M$5,0)</f>
        <v>39</v>
      </c>
      <c r="N40" s="83">
        <f ca="1">VLOOKUP($A40,INDIRECT($U$11),Table_3_data!N$5,0)</f>
        <v>1</v>
      </c>
      <c r="O40" s="83">
        <f ca="1">VLOOKUP($A40,INDIRECT($U$11),Table_3_data!O$5,0)</f>
        <v>0</v>
      </c>
      <c r="P40" s="83" t="str">
        <f ca="1">VLOOKUP($A40,INDIRECT($U$11),Table_3_data!P$5,0)</f>
        <v>..</v>
      </c>
      <c r="Q40" s="83">
        <f ca="1">VLOOKUP($A40,INDIRECT($U$11),Table_3_data!Q$5,0)</f>
        <v>0</v>
      </c>
      <c r="R40" s="83">
        <f ca="1">VLOOKUP($A40,INDIRECT($U$11),Table_3_data!R$5,0)</f>
        <v>100</v>
      </c>
    </row>
    <row r="41" spans="1:18" ht="12.75">
      <c r="A41" s="82" t="s">
        <v>124</v>
      </c>
      <c r="B41" s="83">
        <f ca="1">VLOOKUP($A41,INDIRECT($U$11),Table_3_data!B$5,0)</f>
        <v>3</v>
      </c>
      <c r="C41" s="83">
        <f ca="1">VLOOKUP($A41,INDIRECT($U$11),Table_3_data!C$5,0)</f>
        <v>15</v>
      </c>
      <c r="D41" s="83">
        <f ca="1">VLOOKUP($A41,INDIRECT($U$11),Table_3_data!D$5,0)</f>
        <v>85</v>
      </c>
      <c r="E41" s="83">
        <f ca="1">VLOOKUP($A41,INDIRECT($U$11),Table_3_data!E$5,0)</f>
        <v>38</v>
      </c>
      <c r="F41" s="83" t="str">
        <f ca="1">VLOOKUP($A41,INDIRECT($U$11),Table_3_data!F$5,0)</f>
        <v>..</v>
      </c>
      <c r="G41" s="83" t="str">
        <f ca="1">VLOOKUP($A41,INDIRECT($U$11),Table_3_data!G$5,0)</f>
        <v>..</v>
      </c>
      <c r="H41" s="83">
        <f ca="1">VLOOKUP($A41,INDIRECT($U$11),Table_3_data!H$5,0)</f>
        <v>1</v>
      </c>
      <c r="I41" s="83">
        <f ca="1">VLOOKUP($A41,INDIRECT($U$11),Table_3_data!I$5,0)</f>
        <v>1</v>
      </c>
      <c r="J41" s="83">
        <f ca="1">VLOOKUP($A41,INDIRECT($U$11),Table_3_data!J$5,0)</f>
        <v>2</v>
      </c>
      <c r="K41" s="83">
        <f ca="1">VLOOKUP($A41,INDIRECT($U$11),Table_3_data!K$5,0)</f>
        <v>11</v>
      </c>
      <c r="L41" s="83">
        <f ca="1">VLOOKUP($A41,INDIRECT($U$11),Table_3_data!L$5,0)</f>
        <v>47</v>
      </c>
      <c r="M41" s="83">
        <f ca="1">VLOOKUP($A41,INDIRECT($U$11),Table_3_data!M$5,0)</f>
        <v>38</v>
      </c>
      <c r="N41" s="83">
        <f ca="1">VLOOKUP($A41,INDIRECT($U$11),Table_3_data!N$5,0)</f>
        <v>1</v>
      </c>
      <c r="O41" s="83">
        <f ca="1">VLOOKUP($A41,INDIRECT($U$11),Table_3_data!O$5,0)</f>
        <v>0</v>
      </c>
      <c r="P41" s="83" t="str">
        <f ca="1">VLOOKUP($A41,INDIRECT($U$11),Table_3_data!P$5,0)</f>
        <v>..</v>
      </c>
      <c r="Q41" s="83">
        <f ca="1">VLOOKUP($A41,INDIRECT($U$11),Table_3_data!Q$5,0)</f>
        <v>0</v>
      </c>
      <c r="R41" s="83">
        <f ca="1">VLOOKUP($A41,INDIRECT($U$11),Table_3_data!R$5,0)</f>
        <v>100</v>
      </c>
    </row>
    <row r="42" spans="1:18" ht="12.75">
      <c r="A42" s="82" t="s">
        <v>125</v>
      </c>
      <c r="B42" s="83">
        <f ca="1">VLOOKUP($A42,INDIRECT($U$11),Table_3_data!B$5,0)</f>
        <v>3</v>
      </c>
      <c r="C42" s="83">
        <f ca="1">VLOOKUP($A42,INDIRECT($U$11),Table_3_data!C$5,0)</f>
        <v>13</v>
      </c>
      <c r="D42" s="83">
        <f ca="1">VLOOKUP($A42,INDIRECT($U$11),Table_3_data!D$5,0)</f>
        <v>87</v>
      </c>
      <c r="E42" s="83">
        <f ca="1">VLOOKUP($A42,INDIRECT($U$11),Table_3_data!E$5,0)</f>
        <v>40</v>
      </c>
      <c r="F42" s="83" t="str">
        <f ca="1">VLOOKUP($A42,INDIRECT($U$11),Table_3_data!F$5,0)</f>
        <v>..</v>
      </c>
      <c r="G42" s="83" t="str">
        <f ca="1">VLOOKUP($A42,INDIRECT($U$11),Table_3_data!G$5,0)</f>
        <v>..</v>
      </c>
      <c r="H42" s="83">
        <f ca="1">VLOOKUP($A42,INDIRECT($U$11),Table_3_data!H$5,0)</f>
        <v>1</v>
      </c>
      <c r="I42" s="83">
        <f ca="1">VLOOKUP($A42,INDIRECT($U$11),Table_3_data!I$5,0)</f>
        <v>0</v>
      </c>
      <c r="J42" s="83">
        <f ca="1">VLOOKUP($A42,INDIRECT($U$11),Table_3_data!J$5,0)</f>
        <v>2</v>
      </c>
      <c r="K42" s="83">
        <f ca="1">VLOOKUP($A42,INDIRECT($U$11),Table_3_data!K$5,0)</f>
        <v>10</v>
      </c>
      <c r="L42" s="83">
        <f ca="1">VLOOKUP($A42,INDIRECT($U$11),Table_3_data!L$5,0)</f>
        <v>48</v>
      </c>
      <c r="M42" s="83">
        <f ca="1">VLOOKUP($A42,INDIRECT($U$11),Table_3_data!M$5,0)</f>
        <v>39</v>
      </c>
      <c r="N42" s="83">
        <f ca="1">VLOOKUP($A42,INDIRECT($U$11),Table_3_data!N$5,0)</f>
        <v>1</v>
      </c>
      <c r="O42" s="83">
        <f ca="1">VLOOKUP($A42,INDIRECT($U$11),Table_3_data!O$5,0)</f>
        <v>0</v>
      </c>
      <c r="P42" s="83" t="str">
        <f ca="1">VLOOKUP($A42,INDIRECT($U$11),Table_3_data!P$5,0)</f>
        <v>..</v>
      </c>
      <c r="Q42" s="83">
        <f ca="1">VLOOKUP($A42,INDIRECT($U$11),Table_3_data!Q$5,0)</f>
        <v>0</v>
      </c>
      <c r="R42" s="83">
        <f ca="1">VLOOKUP($A42,INDIRECT($U$11),Table_3_data!R$5,0)</f>
        <v>100</v>
      </c>
    </row>
    <row r="43" spans="1:18" ht="12.75">
      <c r="A43" s="82" t="s">
        <v>126</v>
      </c>
      <c r="B43" s="83">
        <f ca="1">VLOOKUP($A43,INDIRECT($U$11),Table_3_data!B$5,0)</f>
        <v>3</v>
      </c>
      <c r="C43" s="83">
        <f ca="1">VLOOKUP($A43,INDIRECT($U$11),Table_3_data!C$5,0)</f>
        <v>13</v>
      </c>
      <c r="D43" s="83">
        <f ca="1">VLOOKUP($A43,INDIRECT($U$11),Table_3_data!D$5,0)</f>
        <v>87</v>
      </c>
      <c r="E43" s="83">
        <f ca="1">VLOOKUP($A43,INDIRECT($U$11),Table_3_data!E$5,0)</f>
        <v>38</v>
      </c>
      <c r="F43" s="83" t="str">
        <f ca="1">VLOOKUP($A43,INDIRECT($U$11),Table_3_data!F$5,0)</f>
        <v>..</v>
      </c>
      <c r="G43" s="83" t="str">
        <f ca="1">VLOOKUP($A43,INDIRECT($U$11),Table_3_data!G$5,0)</f>
        <v>..</v>
      </c>
      <c r="H43" s="83">
        <f ca="1">VLOOKUP($A43,INDIRECT($U$11),Table_3_data!H$5,0)</f>
        <v>1</v>
      </c>
      <c r="I43" s="83">
        <f ca="1">VLOOKUP($A43,INDIRECT($U$11),Table_3_data!I$5,0)</f>
        <v>1</v>
      </c>
      <c r="J43" s="83">
        <f ca="1">VLOOKUP($A43,INDIRECT($U$11),Table_3_data!J$5,0)</f>
        <v>2</v>
      </c>
      <c r="K43" s="83">
        <f ca="1">VLOOKUP($A43,INDIRECT($U$11),Table_3_data!K$5,0)</f>
        <v>10</v>
      </c>
      <c r="L43" s="83">
        <f ca="1">VLOOKUP($A43,INDIRECT($U$11),Table_3_data!L$5,0)</f>
        <v>48</v>
      </c>
      <c r="M43" s="83">
        <f ca="1">VLOOKUP($A43,INDIRECT($U$11),Table_3_data!M$5,0)</f>
        <v>38</v>
      </c>
      <c r="N43" s="83">
        <f ca="1">VLOOKUP($A43,INDIRECT($U$11),Table_3_data!N$5,0)</f>
        <v>0</v>
      </c>
      <c r="O43" s="83">
        <f ca="1">VLOOKUP($A43,INDIRECT($U$11),Table_3_data!O$5,0)</f>
        <v>0</v>
      </c>
      <c r="P43" s="83" t="str">
        <f ca="1">VLOOKUP($A43,INDIRECT($U$11),Table_3_data!P$5,0)</f>
        <v>..</v>
      </c>
      <c r="Q43" s="83">
        <f ca="1">VLOOKUP($A43,INDIRECT($U$11),Table_3_data!Q$5,0)</f>
        <v>0</v>
      </c>
      <c r="R43" s="83">
        <f ca="1">VLOOKUP($A43,INDIRECT($U$11),Table_3_data!R$5,0)</f>
        <v>100</v>
      </c>
    </row>
    <row r="44" spans="1:18" ht="12.75">
      <c r="A44" s="82" t="s">
        <v>127</v>
      </c>
      <c r="B44" s="83">
        <f ca="1">VLOOKUP($A44,INDIRECT($U$11),Table_3_data!B$5,0)</f>
        <v>3</v>
      </c>
      <c r="C44" s="83">
        <f ca="1">VLOOKUP($A44,INDIRECT($U$11),Table_3_data!C$5,0)</f>
        <v>14</v>
      </c>
      <c r="D44" s="83">
        <f ca="1">VLOOKUP($A44,INDIRECT($U$11),Table_3_data!D$5,0)</f>
        <v>86</v>
      </c>
      <c r="E44" s="83">
        <f ca="1">VLOOKUP($A44,INDIRECT($U$11),Table_3_data!E$5,0)</f>
        <v>38</v>
      </c>
      <c r="F44" s="83" t="str">
        <f ca="1">VLOOKUP($A44,INDIRECT($U$11),Table_3_data!F$5,0)</f>
        <v>..</v>
      </c>
      <c r="G44" s="83" t="str">
        <f ca="1">VLOOKUP($A44,INDIRECT($U$11),Table_3_data!G$5,0)</f>
        <v>..</v>
      </c>
      <c r="H44" s="83">
        <f ca="1">VLOOKUP($A44,INDIRECT($U$11),Table_3_data!H$5,0)</f>
        <v>1</v>
      </c>
      <c r="I44" s="83">
        <f ca="1">VLOOKUP($A44,INDIRECT($U$11),Table_3_data!I$5,0)</f>
        <v>1</v>
      </c>
      <c r="J44" s="83">
        <f ca="1">VLOOKUP($A44,INDIRECT($U$11),Table_3_data!J$5,0)</f>
        <v>2</v>
      </c>
      <c r="K44" s="83">
        <f ca="1">VLOOKUP($A44,INDIRECT($U$11),Table_3_data!K$5,0)</f>
        <v>10</v>
      </c>
      <c r="L44" s="83">
        <f ca="1">VLOOKUP($A44,INDIRECT($U$11),Table_3_data!L$5,0)</f>
        <v>48</v>
      </c>
      <c r="M44" s="83">
        <f ca="1">VLOOKUP($A44,INDIRECT($U$11),Table_3_data!M$5,0)</f>
        <v>38</v>
      </c>
      <c r="N44" s="83">
        <f ca="1">VLOOKUP($A44,INDIRECT($U$11),Table_3_data!N$5,0)</f>
        <v>1</v>
      </c>
      <c r="O44" s="83">
        <f ca="1">VLOOKUP($A44,INDIRECT($U$11),Table_3_data!O$5,0)</f>
        <v>0</v>
      </c>
      <c r="P44" s="83" t="str">
        <f ca="1">VLOOKUP($A44,INDIRECT($U$11),Table_3_data!P$5,0)</f>
        <v>..</v>
      </c>
      <c r="Q44" s="83">
        <f ca="1">VLOOKUP($A44,INDIRECT($U$11),Table_3_data!Q$5,0)</f>
        <v>0</v>
      </c>
      <c r="R44" s="83">
        <f ca="1">VLOOKUP($A44,INDIRECT($U$11),Table_3_data!R$5,0)</f>
        <v>100</v>
      </c>
    </row>
    <row r="45" spans="1:18" ht="12.75">
      <c r="A45" s="82"/>
      <c r="B45" s="83"/>
      <c r="C45" s="83"/>
      <c r="D45" s="83"/>
      <c r="E45" s="83"/>
      <c r="F45" s="83"/>
      <c r="G45" s="83"/>
      <c r="H45" s="83"/>
      <c r="I45" s="83"/>
      <c r="J45" s="83"/>
      <c r="K45" s="83"/>
      <c r="L45" s="83"/>
      <c r="M45" s="83"/>
      <c r="N45" s="83"/>
      <c r="O45" s="83"/>
      <c r="P45" s="83"/>
      <c r="Q45" s="83"/>
      <c r="R45" s="83"/>
    </row>
    <row r="46" spans="1:18" ht="12.75">
      <c r="A46" s="79" t="s">
        <v>17</v>
      </c>
      <c r="B46" s="83"/>
      <c r="C46" s="83"/>
      <c r="D46" s="83"/>
      <c r="E46" s="83"/>
      <c r="F46" s="83"/>
      <c r="G46" s="83"/>
      <c r="H46" s="83"/>
      <c r="I46" s="83"/>
      <c r="J46" s="83"/>
      <c r="K46" s="83"/>
      <c r="L46" s="83"/>
      <c r="M46" s="83"/>
      <c r="N46" s="83"/>
      <c r="O46" s="83"/>
      <c r="P46" s="83"/>
      <c r="Q46" s="83"/>
      <c r="R46" s="83"/>
    </row>
    <row r="47" spans="1:18" ht="12.75">
      <c r="A47" s="82" t="s">
        <v>111</v>
      </c>
      <c r="B47" s="83">
        <f ca="1">VLOOKUP($A47,INDIRECT($U$12),Table_3_data!B$5,0)</f>
        <v>4</v>
      </c>
      <c r="C47" s="83">
        <f ca="1">VLOOKUP($A47,INDIRECT($U$12),Table_3_data!C$5,0)</f>
        <v>9</v>
      </c>
      <c r="D47" s="83">
        <f ca="1">VLOOKUP($A47,INDIRECT($U$12),Table_3_data!D$5,0)</f>
        <v>91</v>
      </c>
      <c r="E47" s="83">
        <f ca="1">VLOOKUP($A47,INDIRECT($U$12),Table_3_data!E$5,0)</f>
        <v>53</v>
      </c>
      <c r="F47" s="83">
        <f ca="1">VLOOKUP($A47,INDIRECT($U$12),Table_3_data!F$5,0)</f>
        <v>2</v>
      </c>
      <c r="G47" s="83">
        <f ca="1">VLOOKUP($A47,INDIRECT($U$12),Table_3_data!G$5,0)</f>
        <v>2</v>
      </c>
      <c r="H47" s="83" t="str">
        <f ca="1">VLOOKUP($A47,INDIRECT($U$12),Table_3_data!H$5,0)</f>
        <v>..</v>
      </c>
      <c r="I47" s="83" t="str">
        <f ca="1">VLOOKUP($A47,INDIRECT($U$12),Table_3_data!I$5,0)</f>
        <v>..</v>
      </c>
      <c r="J47" s="83" t="str">
        <f ca="1">VLOOKUP($A47,INDIRECT($U$12),Table_3_data!J$5,0)</f>
        <v>..</v>
      </c>
      <c r="K47" s="83">
        <f ca="1">VLOOKUP($A47,INDIRECT($U$12),Table_3_data!K$5,0)</f>
        <v>5</v>
      </c>
      <c r="L47" s="83">
        <f ca="1">VLOOKUP($A47,INDIRECT($U$12),Table_3_data!L$5,0)</f>
        <v>38</v>
      </c>
      <c r="M47" s="83">
        <f ca="1">VLOOKUP($A47,INDIRECT($U$12),Table_3_data!M$5,0)</f>
        <v>52</v>
      </c>
      <c r="N47" s="83">
        <f ca="1">VLOOKUP($A47,INDIRECT($U$12),Table_3_data!N$5,0)</f>
        <v>0</v>
      </c>
      <c r="O47" s="83">
        <f ca="1">VLOOKUP($A47,INDIRECT($U$12),Table_3_data!O$5,0)</f>
        <v>0</v>
      </c>
      <c r="P47" s="83">
        <f ca="1">VLOOKUP($A47,INDIRECT($U$12),Table_3_data!P$5,0)</f>
        <v>0</v>
      </c>
      <c r="Q47" s="83" t="str">
        <f ca="1">VLOOKUP($A47,INDIRECT($U$12),Table_3_data!Q$5,0)</f>
        <v>..</v>
      </c>
      <c r="R47" s="83">
        <f ca="1">VLOOKUP($A47,INDIRECT($U$12),Table_3_data!R$5,0)</f>
        <v>100</v>
      </c>
    </row>
    <row r="48" spans="1:18" ht="12.75">
      <c r="A48" s="82" t="s">
        <v>112</v>
      </c>
      <c r="B48" s="83">
        <f ca="1">VLOOKUP($A48,INDIRECT($U$12),Table_3_data!B$5,0)</f>
        <v>3</v>
      </c>
      <c r="C48" s="83">
        <f ca="1">VLOOKUP($A48,INDIRECT($U$12),Table_3_data!C$5,0)</f>
        <v>16</v>
      </c>
      <c r="D48" s="83">
        <f ca="1">VLOOKUP($A48,INDIRECT($U$12),Table_3_data!D$5,0)</f>
        <v>84</v>
      </c>
      <c r="E48" s="83">
        <f ca="1">VLOOKUP($A48,INDIRECT($U$12),Table_3_data!E$5,0)</f>
        <v>61</v>
      </c>
      <c r="F48" s="83">
        <f ca="1">VLOOKUP($A48,INDIRECT($U$12),Table_3_data!F$5,0)</f>
        <v>2</v>
      </c>
      <c r="G48" s="83">
        <f ca="1">VLOOKUP($A48,INDIRECT($U$12),Table_3_data!G$5,0)</f>
        <v>1</v>
      </c>
      <c r="H48" s="83" t="str">
        <f ca="1">VLOOKUP($A48,INDIRECT($U$12),Table_3_data!H$5,0)</f>
        <v>..</v>
      </c>
      <c r="I48" s="83" t="str">
        <f ca="1">VLOOKUP($A48,INDIRECT($U$12),Table_3_data!I$5,0)</f>
        <v>..</v>
      </c>
      <c r="J48" s="83" t="str">
        <f ca="1">VLOOKUP($A48,INDIRECT($U$12),Table_3_data!J$5,0)</f>
        <v>..</v>
      </c>
      <c r="K48" s="83">
        <f ca="1">VLOOKUP($A48,INDIRECT($U$12),Table_3_data!K$5,0)</f>
        <v>12</v>
      </c>
      <c r="L48" s="83">
        <f ca="1">VLOOKUP($A48,INDIRECT($U$12),Table_3_data!L$5,0)</f>
        <v>23</v>
      </c>
      <c r="M48" s="83">
        <f ca="1">VLOOKUP($A48,INDIRECT($U$12),Table_3_data!M$5,0)</f>
        <v>56</v>
      </c>
      <c r="N48" s="83">
        <f ca="1">VLOOKUP($A48,INDIRECT($U$12),Table_3_data!N$5,0)</f>
        <v>5</v>
      </c>
      <c r="O48" s="83">
        <f ca="1">VLOOKUP($A48,INDIRECT($U$12),Table_3_data!O$5,0)</f>
        <v>0</v>
      </c>
      <c r="P48" s="83">
        <f ca="1">VLOOKUP($A48,INDIRECT($U$12),Table_3_data!P$5,0)</f>
        <v>0</v>
      </c>
      <c r="Q48" s="83" t="str">
        <f ca="1">VLOOKUP($A48,INDIRECT($U$12),Table_3_data!Q$5,0)</f>
        <v>..</v>
      </c>
      <c r="R48" s="83">
        <f ca="1">VLOOKUP($A48,INDIRECT($U$12),Table_3_data!R$5,0)</f>
        <v>100</v>
      </c>
    </row>
    <row r="49" spans="1:18" ht="12.75">
      <c r="A49" s="84" t="s">
        <v>113</v>
      </c>
      <c r="B49" s="83">
        <f ca="1">VLOOKUP($A49,INDIRECT($U$12),Table_3_data!B$5,0)</f>
        <v>3</v>
      </c>
      <c r="C49" s="83">
        <f ca="1">VLOOKUP($A49,INDIRECT($U$12),Table_3_data!C$5,0)</f>
        <v>13</v>
      </c>
      <c r="D49" s="83">
        <f ca="1">VLOOKUP($A49,INDIRECT($U$12),Table_3_data!D$5,0)</f>
        <v>87</v>
      </c>
      <c r="E49" s="83">
        <f ca="1">VLOOKUP($A49,INDIRECT($U$12),Table_3_data!E$5,0)</f>
        <v>37</v>
      </c>
      <c r="F49" s="83">
        <f ca="1">VLOOKUP($A49,INDIRECT($U$12),Table_3_data!F$5,0)</f>
        <v>2</v>
      </c>
      <c r="G49" s="83">
        <f ca="1">VLOOKUP($A49,INDIRECT($U$12),Table_3_data!G$5,0)</f>
        <v>1</v>
      </c>
      <c r="H49" s="83" t="str">
        <f ca="1">VLOOKUP($A49,INDIRECT($U$12),Table_3_data!H$5,0)</f>
        <v>..</v>
      </c>
      <c r="I49" s="83" t="str">
        <f ca="1">VLOOKUP($A49,INDIRECT($U$12),Table_3_data!I$5,0)</f>
        <v>..</v>
      </c>
      <c r="J49" s="83" t="str">
        <f ca="1">VLOOKUP($A49,INDIRECT($U$12),Table_3_data!J$5,0)</f>
        <v>..</v>
      </c>
      <c r="K49" s="83">
        <f ca="1">VLOOKUP($A49,INDIRECT($U$12),Table_3_data!K$5,0)</f>
        <v>9</v>
      </c>
      <c r="L49" s="83">
        <f ca="1">VLOOKUP($A49,INDIRECT($U$12),Table_3_data!L$5,0)</f>
        <v>50</v>
      </c>
      <c r="M49" s="83">
        <f ca="1">VLOOKUP($A49,INDIRECT($U$12),Table_3_data!M$5,0)</f>
        <v>30</v>
      </c>
      <c r="N49" s="83">
        <f ca="1">VLOOKUP($A49,INDIRECT($U$12),Table_3_data!N$5,0)</f>
        <v>7</v>
      </c>
      <c r="O49" s="83">
        <f ca="1">VLOOKUP($A49,INDIRECT($U$12),Table_3_data!O$5,0)</f>
        <v>0</v>
      </c>
      <c r="P49" s="83">
        <f ca="1">VLOOKUP($A49,INDIRECT($U$12),Table_3_data!P$5,0)</f>
        <v>0</v>
      </c>
      <c r="Q49" s="83" t="str">
        <f ca="1">VLOOKUP($A49,INDIRECT($U$12),Table_3_data!Q$5,0)</f>
        <v>..</v>
      </c>
      <c r="R49" s="83">
        <f ca="1">VLOOKUP($A49,INDIRECT($U$12),Table_3_data!R$5,0)</f>
        <v>100</v>
      </c>
    </row>
    <row r="50" spans="1:18" ht="12.75">
      <c r="A50" s="85"/>
      <c r="B50" s="83"/>
      <c r="C50" s="83"/>
      <c r="D50" s="83"/>
      <c r="E50" s="83"/>
      <c r="F50" s="83"/>
      <c r="G50" s="83"/>
      <c r="H50" s="83"/>
      <c r="I50" s="83"/>
      <c r="J50" s="83"/>
      <c r="K50" s="83"/>
      <c r="L50" s="83"/>
      <c r="M50" s="83"/>
      <c r="N50" s="83"/>
      <c r="O50" s="83"/>
      <c r="P50" s="83"/>
      <c r="Q50" s="83"/>
      <c r="R50" s="83"/>
    </row>
    <row r="51" spans="1:18" ht="12.75">
      <c r="A51" s="82" t="s">
        <v>114</v>
      </c>
      <c r="B51" s="83">
        <f ca="1">VLOOKUP($A51,INDIRECT($U$12),Table_3_data!B$5,0)</f>
        <v>2</v>
      </c>
      <c r="C51" s="83">
        <f ca="1">VLOOKUP($A51,INDIRECT($U$12),Table_3_data!C$5,0)</f>
        <v>8</v>
      </c>
      <c r="D51" s="83">
        <f ca="1">VLOOKUP($A51,INDIRECT($U$12),Table_3_data!D$5,0)</f>
        <v>92</v>
      </c>
      <c r="E51" s="83">
        <f ca="1">VLOOKUP($A51,INDIRECT($U$12),Table_3_data!E$5,0)</f>
        <v>50</v>
      </c>
      <c r="F51" s="83" t="str">
        <f ca="1">VLOOKUP($A51,INDIRECT($U$12),Table_3_data!F$5,0)</f>
        <v>..</v>
      </c>
      <c r="G51" s="83" t="str">
        <f ca="1">VLOOKUP($A51,INDIRECT($U$12),Table_3_data!G$5,0)</f>
        <v>..</v>
      </c>
      <c r="H51" s="83">
        <f ca="1">VLOOKUP($A51,INDIRECT($U$12),Table_3_data!H$5,0)</f>
        <v>0</v>
      </c>
      <c r="I51" s="83">
        <f ca="1">VLOOKUP($A51,INDIRECT($U$12),Table_3_data!I$5,0)</f>
        <v>0</v>
      </c>
      <c r="J51" s="83">
        <f ca="1">VLOOKUP($A51,INDIRECT($U$12),Table_3_data!J$5,0)</f>
        <v>1</v>
      </c>
      <c r="K51" s="83">
        <f ca="1">VLOOKUP($A51,INDIRECT($U$12),Table_3_data!K$5,0)</f>
        <v>6</v>
      </c>
      <c r="L51" s="83">
        <f ca="1">VLOOKUP($A51,INDIRECT($U$12),Table_3_data!L$5,0)</f>
        <v>42</v>
      </c>
      <c r="M51" s="83">
        <f ca="1">VLOOKUP($A51,INDIRECT($U$12),Table_3_data!M$5,0)</f>
        <v>48</v>
      </c>
      <c r="N51" s="83">
        <f ca="1">VLOOKUP($A51,INDIRECT($U$12),Table_3_data!N$5,0)</f>
        <v>2</v>
      </c>
      <c r="O51" s="83">
        <f ca="1">VLOOKUP($A51,INDIRECT($U$12),Table_3_data!O$5,0)</f>
        <v>0</v>
      </c>
      <c r="P51" s="83" t="str">
        <f ca="1">VLOOKUP($A51,INDIRECT($U$12),Table_3_data!P$5,0)</f>
        <v>..</v>
      </c>
      <c r="Q51" s="83">
        <f ca="1">VLOOKUP($A51,INDIRECT($U$12),Table_3_data!Q$5,0)</f>
        <v>0</v>
      </c>
      <c r="R51" s="83">
        <f ca="1">VLOOKUP($A51,INDIRECT($U$12),Table_3_data!R$5,0)</f>
        <v>100</v>
      </c>
    </row>
    <row r="52" spans="1:18" ht="12.75">
      <c r="A52" s="82" t="s">
        <v>115</v>
      </c>
      <c r="B52" s="83">
        <f ca="1">VLOOKUP($A52,INDIRECT($U$12),Table_3_data!B$5,0)</f>
        <v>2</v>
      </c>
      <c r="C52" s="83">
        <f ca="1">VLOOKUP($A52,INDIRECT($U$12),Table_3_data!C$5,0)</f>
        <v>9</v>
      </c>
      <c r="D52" s="83">
        <f ca="1">VLOOKUP($A52,INDIRECT($U$12),Table_3_data!D$5,0)</f>
        <v>91</v>
      </c>
      <c r="E52" s="83">
        <f ca="1">VLOOKUP($A52,INDIRECT($U$12),Table_3_data!E$5,0)</f>
        <v>47</v>
      </c>
      <c r="F52" s="83" t="str">
        <f ca="1">VLOOKUP($A52,INDIRECT($U$12),Table_3_data!F$5,0)</f>
        <v>..</v>
      </c>
      <c r="G52" s="83" t="str">
        <f ca="1">VLOOKUP($A52,INDIRECT($U$12),Table_3_data!G$5,0)</f>
        <v>..</v>
      </c>
      <c r="H52" s="83">
        <f ca="1">VLOOKUP($A52,INDIRECT($U$12),Table_3_data!H$5,0)</f>
        <v>0</v>
      </c>
      <c r="I52" s="83">
        <f ca="1">VLOOKUP($A52,INDIRECT($U$12),Table_3_data!I$5,0)</f>
        <v>0</v>
      </c>
      <c r="J52" s="83">
        <f ca="1">VLOOKUP($A52,INDIRECT($U$12),Table_3_data!J$5,0)</f>
        <v>1</v>
      </c>
      <c r="K52" s="83">
        <f ca="1">VLOOKUP($A52,INDIRECT($U$12),Table_3_data!K$5,0)</f>
        <v>7</v>
      </c>
      <c r="L52" s="83">
        <f ca="1">VLOOKUP($A52,INDIRECT($U$12),Table_3_data!L$5,0)</f>
        <v>44</v>
      </c>
      <c r="M52" s="83">
        <f ca="1">VLOOKUP($A52,INDIRECT($U$12),Table_3_data!M$5,0)</f>
        <v>45</v>
      </c>
      <c r="N52" s="83">
        <f ca="1">VLOOKUP($A52,INDIRECT($U$12),Table_3_data!N$5,0)</f>
        <v>2</v>
      </c>
      <c r="O52" s="83">
        <f ca="1">VLOOKUP($A52,INDIRECT($U$12),Table_3_data!O$5,0)</f>
        <v>0</v>
      </c>
      <c r="P52" s="83" t="str">
        <f ca="1">VLOOKUP($A52,INDIRECT($U$12),Table_3_data!P$5,0)</f>
        <v>..</v>
      </c>
      <c r="Q52" s="83">
        <f ca="1">VLOOKUP($A52,INDIRECT($U$12),Table_3_data!Q$5,0)</f>
        <v>0</v>
      </c>
      <c r="R52" s="83">
        <f ca="1">VLOOKUP($A52,INDIRECT($U$12),Table_3_data!R$5,0)</f>
        <v>100</v>
      </c>
    </row>
    <row r="53" spans="1:18" ht="12.75">
      <c r="A53" s="82" t="s">
        <v>116</v>
      </c>
      <c r="B53" s="83">
        <f ca="1">VLOOKUP($A53,INDIRECT($U$12),Table_3_data!B$5,0)</f>
        <v>2</v>
      </c>
      <c r="C53" s="83">
        <f ca="1">VLOOKUP($A53,INDIRECT($U$12),Table_3_data!C$5,0)</f>
        <v>8</v>
      </c>
      <c r="D53" s="83">
        <f ca="1">VLOOKUP($A53,INDIRECT($U$12),Table_3_data!D$5,0)</f>
        <v>92</v>
      </c>
      <c r="E53" s="83">
        <f ca="1">VLOOKUP($A53,INDIRECT($U$12),Table_3_data!E$5,0)</f>
        <v>58</v>
      </c>
      <c r="F53" s="83" t="str">
        <f ca="1">VLOOKUP($A53,INDIRECT($U$12),Table_3_data!F$5,0)</f>
        <v>..</v>
      </c>
      <c r="G53" s="83" t="str">
        <f ca="1">VLOOKUP($A53,INDIRECT($U$12),Table_3_data!G$5,0)</f>
        <v>..</v>
      </c>
      <c r="H53" s="83">
        <f ca="1">VLOOKUP($A53,INDIRECT($U$12),Table_3_data!H$5,0)</f>
        <v>0</v>
      </c>
      <c r="I53" s="83">
        <f ca="1">VLOOKUP($A53,INDIRECT($U$12),Table_3_data!I$5,0)</f>
        <v>0</v>
      </c>
      <c r="J53" s="83">
        <f ca="1">VLOOKUP($A53,INDIRECT($U$12),Table_3_data!J$5,0)</f>
        <v>1</v>
      </c>
      <c r="K53" s="83">
        <f ca="1">VLOOKUP($A53,INDIRECT($U$12),Table_3_data!K$5,0)</f>
        <v>5</v>
      </c>
      <c r="L53" s="83">
        <f ca="1">VLOOKUP($A53,INDIRECT($U$12),Table_3_data!L$5,0)</f>
        <v>34</v>
      </c>
      <c r="M53" s="83">
        <f ca="1">VLOOKUP($A53,INDIRECT($U$12),Table_3_data!M$5,0)</f>
        <v>55</v>
      </c>
      <c r="N53" s="83">
        <f ca="1">VLOOKUP($A53,INDIRECT($U$12),Table_3_data!N$5,0)</f>
        <v>3</v>
      </c>
      <c r="O53" s="83">
        <f ca="1">VLOOKUP($A53,INDIRECT($U$12),Table_3_data!O$5,0)</f>
        <v>0</v>
      </c>
      <c r="P53" s="83" t="str">
        <f ca="1">VLOOKUP($A53,INDIRECT($U$12),Table_3_data!P$5,0)</f>
        <v>..</v>
      </c>
      <c r="Q53" s="83">
        <f ca="1">VLOOKUP($A53,INDIRECT($U$12),Table_3_data!Q$5,0)</f>
        <v>0</v>
      </c>
      <c r="R53" s="83">
        <f ca="1">VLOOKUP($A53,INDIRECT($U$12),Table_3_data!R$5,0)</f>
        <v>100</v>
      </c>
    </row>
    <row r="54" spans="1:18" ht="12.75">
      <c r="A54" s="86" t="s">
        <v>117</v>
      </c>
      <c r="B54" s="83">
        <f ca="1">VLOOKUP($A54,INDIRECT($U$12),Table_3_data!B$5,0)</f>
        <v>2</v>
      </c>
      <c r="C54" s="83">
        <f ca="1">VLOOKUP($A54,INDIRECT($U$12),Table_3_data!C$5,0)</f>
        <v>9</v>
      </c>
      <c r="D54" s="83">
        <f ca="1">VLOOKUP($A54,INDIRECT($U$12),Table_3_data!D$5,0)</f>
        <v>91</v>
      </c>
      <c r="E54" s="83">
        <f ca="1">VLOOKUP($A54,INDIRECT($U$12),Table_3_data!E$5,0)</f>
        <v>44</v>
      </c>
      <c r="F54" s="83" t="str">
        <f ca="1">VLOOKUP($A54,INDIRECT($U$12),Table_3_data!F$5,0)</f>
        <v>..</v>
      </c>
      <c r="G54" s="83" t="str">
        <f ca="1">VLOOKUP($A54,INDIRECT($U$12),Table_3_data!G$5,0)</f>
        <v>..</v>
      </c>
      <c r="H54" s="83">
        <f ca="1">VLOOKUP($A54,INDIRECT($U$12),Table_3_data!H$5,0)</f>
        <v>0</v>
      </c>
      <c r="I54" s="83">
        <f ca="1">VLOOKUP($A54,INDIRECT($U$12),Table_3_data!I$5,0)</f>
        <v>0</v>
      </c>
      <c r="J54" s="83">
        <f ca="1">VLOOKUP($A54,INDIRECT($U$12),Table_3_data!J$5,0)</f>
        <v>1</v>
      </c>
      <c r="K54" s="83">
        <f ca="1">VLOOKUP($A54,INDIRECT($U$12),Table_3_data!K$5,0)</f>
        <v>7</v>
      </c>
      <c r="L54" s="83">
        <f ca="1">VLOOKUP($A54,INDIRECT($U$12),Table_3_data!L$5,0)</f>
        <v>47</v>
      </c>
      <c r="M54" s="83">
        <f ca="1">VLOOKUP($A54,INDIRECT($U$12),Table_3_data!M$5,0)</f>
        <v>41</v>
      </c>
      <c r="N54" s="83">
        <f ca="1">VLOOKUP($A54,INDIRECT($U$12),Table_3_data!N$5,0)</f>
        <v>3</v>
      </c>
      <c r="O54" s="83">
        <f ca="1">VLOOKUP($A54,INDIRECT($U$12),Table_3_data!O$5,0)</f>
        <v>0</v>
      </c>
      <c r="P54" s="83" t="str">
        <f ca="1">VLOOKUP($A54,INDIRECT($U$12),Table_3_data!P$5,0)</f>
        <v>..</v>
      </c>
      <c r="Q54" s="83">
        <f ca="1">VLOOKUP($A54,INDIRECT($U$12),Table_3_data!Q$5,0)</f>
        <v>0</v>
      </c>
      <c r="R54" s="83">
        <f ca="1">VLOOKUP($A54,INDIRECT($U$12),Table_3_data!R$5,0)</f>
        <v>100</v>
      </c>
    </row>
    <row r="55" spans="1:18" ht="12.75">
      <c r="A55" s="82" t="s">
        <v>118</v>
      </c>
      <c r="B55" s="83">
        <f ca="1">VLOOKUP($A55,INDIRECT($U$12),Table_3_data!B$5,0)</f>
        <v>2</v>
      </c>
      <c r="C55" s="83">
        <f ca="1">VLOOKUP($A55,INDIRECT($U$12),Table_3_data!C$5,0)</f>
        <v>10</v>
      </c>
      <c r="D55" s="83">
        <f ca="1">VLOOKUP($A55,INDIRECT($U$12),Table_3_data!D$5,0)</f>
        <v>90</v>
      </c>
      <c r="E55" s="83">
        <f ca="1">VLOOKUP($A55,INDIRECT($U$12),Table_3_data!E$5,0)</f>
        <v>44</v>
      </c>
      <c r="F55" s="83" t="str">
        <f ca="1">VLOOKUP($A55,INDIRECT($U$12),Table_3_data!F$5,0)</f>
        <v>..</v>
      </c>
      <c r="G55" s="83" t="str">
        <f ca="1">VLOOKUP($A55,INDIRECT($U$12),Table_3_data!G$5,0)</f>
        <v>..</v>
      </c>
      <c r="H55" s="83">
        <f ca="1">VLOOKUP($A55,INDIRECT($U$12),Table_3_data!H$5,0)</f>
        <v>0</v>
      </c>
      <c r="I55" s="83">
        <f ca="1">VLOOKUP($A55,INDIRECT($U$12),Table_3_data!I$5,0)</f>
        <v>0</v>
      </c>
      <c r="J55" s="83">
        <f ca="1">VLOOKUP($A55,INDIRECT($U$12),Table_3_data!J$5,0)</f>
        <v>1</v>
      </c>
      <c r="K55" s="83">
        <f ca="1">VLOOKUP($A55,INDIRECT($U$12),Table_3_data!K$5,0)</f>
        <v>8</v>
      </c>
      <c r="L55" s="83">
        <f ca="1">VLOOKUP($A55,INDIRECT($U$12),Table_3_data!L$5,0)</f>
        <v>46</v>
      </c>
      <c r="M55" s="83">
        <f ca="1">VLOOKUP($A55,INDIRECT($U$12),Table_3_data!M$5,0)</f>
        <v>37</v>
      </c>
      <c r="N55" s="83">
        <f ca="1">VLOOKUP($A55,INDIRECT($U$12),Table_3_data!N$5,0)</f>
        <v>7</v>
      </c>
      <c r="O55" s="83">
        <f ca="1">VLOOKUP($A55,INDIRECT($U$12),Table_3_data!O$5,0)</f>
        <v>0</v>
      </c>
      <c r="P55" s="83" t="str">
        <f ca="1">VLOOKUP($A55,INDIRECT($U$12),Table_3_data!P$5,0)</f>
        <v>..</v>
      </c>
      <c r="Q55" s="83">
        <f ca="1">VLOOKUP($A55,INDIRECT($U$12),Table_3_data!Q$5,0)</f>
        <v>0</v>
      </c>
      <c r="R55" s="83">
        <f ca="1">VLOOKUP($A55,INDIRECT($U$12),Table_3_data!R$5,0)</f>
        <v>100</v>
      </c>
    </row>
    <row r="56" spans="1:18" ht="12.75">
      <c r="A56" s="82" t="s">
        <v>119</v>
      </c>
      <c r="B56" s="83">
        <f ca="1">VLOOKUP($A56,INDIRECT($U$12),Table_3_data!B$5,0)</f>
        <v>3</v>
      </c>
      <c r="C56" s="83">
        <f ca="1">VLOOKUP($A56,INDIRECT($U$12),Table_3_data!C$5,0)</f>
        <v>14</v>
      </c>
      <c r="D56" s="83">
        <f ca="1">VLOOKUP($A56,INDIRECT($U$12),Table_3_data!D$5,0)</f>
        <v>85</v>
      </c>
      <c r="E56" s="83">
        <f ca="1">VLOOKUP($A56,INDIRECT($U$12),Table_3_data!E$5,0)</f>
        <v>40</v>
      </c>
      <c r="F56" s="83" t="str">
        <f ca="1">VLOOKUP($A56,INDIRECT($U$12),Table_3_data!F$5,0)</f>
        <v>..</v>
      </c>
      <c r="G56" s="83" t="str">
        <f ca="1">VLOOKUP($A56,INDIRECT($U$12),Table_3_data!G$5,0)</f>
        <v>..</v>
      </c>
      <c r="H56" s="83">
        <f ca="1">VLOOKUP($A56,INDIRECT($U$12),Table_3_data!H$5,0)</f>
        <v>0</v>
      </c>
      <c r="I56" s="83">
        <f ca="1">VLOOKUP($A56,INDIRECT($U$12),Table_3_data!I$5,0)</f>
        <v>0</v>
      </c>
      <c r="J56" s="83">
        <f ca="1">VLOOKUP($A56,INDIRECT($U$12),Table_3_data!J$5,0)</f>
        <v>2</v>
      </c>
      <c r="K56" s="83">
        <f ca="1">VLOOKUP($A56,INDIRECT($U$12),Table_3_data!K$5,0)</f>
        <v>12</v>
      </c>
      <c r="L56" s="83">
        <f ca="1">VLOOKUP($A56,INDIRECT($U$12),Table_3_data!L$5,0)</f>
        <v>46</v>
      </c>
      <c r="M56" s="83">
        <f ca="1">VLOOKUP($A56,INDIRECT($U$12),Table_3_data!M$5,0)</f>
        <v>33</v>
      </c>
      <c r="N56" s="83">
        <f ca="1">VLOOKUP($A56,INDIRECT($U$12),Table_3_data!N$5,0)</f>
        <v>6</v>
      </c>
      <c r="O56" s="83">
        <f ca="1">VLOOKUP($A56,INDIRECT($U$12),Table_3_data!O$5,0)</f>
        <v>0</v>
      </c>
      <c r="P56" s="83" t="str">
        <f ca="1">VLOOKUP($A56,INDIRECT($U$12),Table_3_data!P$5,0)</f>
        <v>..</v>
      </c>
      <c r="Q56" s="83">
        <f ca="1">VLOOKUP($A56,INDIRECT($U$12),Table_3_data!Q$5,0)</f>
        <v>0</v>
      </c>
      <c r="R56" s="83">
        <f ca="1">VLOOKUP($A56,INDIRECT($U$12),Table_3_data!R$5,0)</f>
        <v>100</v>
      </c>
    </row>
    <row r="57" spans="1:18" ht="12.75">
      <c r="A57" s="82" t="s">
        <v>120</v>
      </c>
      <c r="B57" s="83">
        <f ca="1">VLOOKUP($A57,INDIRECT($U$12),Table_3_data!B$5,0)</f>
        <v>2</v>
      </c>
      <c r="C57" s="83">
        <f ca="1">VLOOKUP($A57,INDIRECT($U$12),Table_3_data!C$5,0)</f>
        <v>11</v>
      </c>
      <c r="D57" s="83">
        <f ca="1">VLOOKUP($A57,INDIRECT($U$12),Table_3_data!D$5,0)</f>
        <v>89</v>
      </c>
      <c r="E57" s="83">
        <f ca="1">VLOOKUP($A57,INDIRECT($U$12),Table_3_data!E$5,0)</f>
        <v>44</v>
      </c>
      <c r="F57" s="83" t="str">
        <f ca="1">VLOOKUP($A57,INDIRECT($U$12),Table_3_data!F$5,0)</f>
        <v>..</v>
      </c>
      <c r="G57" s="83" t="str">
        <f ca="1">VLOOKUP($A57,INDIRECT($U$12),Table_3_data!G$5,0)</f>
        <v>..</v>
      </c>
      <c r="H57" s="83">
        <f ca="1">VLOOKUP($A57,INDIRECT($U$12),Table_3_data!H$5,0)</f>
        <v>0</v>
      </c>
      <c r="I57" s="83">
        <f ca="1">VLOOKUP($A57,INDIRECT($U$12),Table_3_data!I$5,0)</f>
        <v>0</v>
      </c>
      <c r="J57" s="83">
        <f ca="1">VLOOKUP($A57,INDIRECT($U$12),Table_3_data!J$5,0)</f>
        <v>2</v>
      </c>
      <c r="K57" s="83">
        <f ca="1">VLOOKUP($A57,INDIRECT($U$12),Table_3_data!K$5,0)</f>
        <v>8</v>
      </c>
      <c r="L57" s="83">
        <f ca="1">VLOOKUP($A57,INDIRECT($U$12),Table_3_data!L$5,0)</f>
        <v>46</v>
      </c>
      <c r="M57" s="83">
        <f ca="1">VLOOKUP($A57,INDIRECT($U$12),Table_3_data!M$5,0)</f>
        <v>36</v>
      </c>
      <c r="N57" s="83">
        <f ca="1">VLOOKUP($A57,INDIRECT($U$12),Table_3_data!N$5,0)</f>
        <v>7</v>
      </c>
      <c r="O57" s="83">
        <f ca="1">VLOOKUP($A57,INDIRECT($U$12),Table_3_data!O$5,0)</f>
        <v>0</v>
      </c>
      <c r="P57" s="83" t="str">
        <f ca="1">VLOOKUP($A57,INDIRECT($U$12),Table_3_data!P$5,0)</f>
        <v>..</v>
      </c>
      <c r="Q57" s="83">
        <f ca="1">VLOOKUP($A57,INDIRECT($U$12),Table_3_data!Q$5,0)</f>
        <v>0</v>
      </c>
      <c r="R57" s="83">
        <f ca="1">VLOOKUP($A57,INDIRECT($U$12),Table_3_data!R$5,0)</f>
        <v>100</v>
      </c>
    </row>
    <row r="58" spans="1:18" ht="12.75">
      <c r="A58" s="82" t="s">
        <v>121</v>
      </c>
      <c r="B58" s="83">
        <f ca="1">VLOOKUP($A58,INDIRECT($U$12),Table_3_data!B$5,0)</f>
        <v>2</v>
      </c>
      <c r="C58" s="83">
        <f ca="1">VLOOKUP($A58,INDIRECT($U$12),Table_3_data!C$5,0)</f>
        <v>11</v>
      </c>
      <c r="D58" s="83">
        <f ca="1">VLOOKUP($A58,INDIRECT($U$12),Table_3_data!D$5,0)</f>
        <v>89</v>
      </c>
      <c r="E58" s="83">
        <f ca="1">VLOOKUP($A58,INDIRECT($U$12),Table_3_data!E$5,0)</f>
        <v>42</v>
      </c>
      <c r="F58" s="83" t="str">
        <f ca="1">VLOOKUP($A58,INDIRECT($U$12),Table_3_data!F$5,0)</f>
        <v>..</v>
      </c>
      <c r="G58" s="83" t="str">
        <f ca="1">VLOOKUP($A58,INDIRECT($U$12),Table_3_data!G$5,0)</f>
        <v>..</v>
      </c>
      <c r="H58" s="83">
        <f ca="1">VLOOKUP($A58,INDIRECT($U$12),Table_3_data!H$5,0)</f>
        <v>0</v>
      </c>
      <c r="I58" s="83">
        <f ca="1">VLOOKUP($A58,INDIRECT($U$12),Table_3_data!I$5,0)</f>
        <v>0</v>
      </c>
      <c r="J58" s="83">
        <f ca="1">VLOOKUP($A58,INDIRECT($U$12),Table_3_data!J$5,0)</f>
        <v>2</v>
      </c>
      <c r="K58" s="83">
        <f ca="1">VLOOKUP($A58,INDIRECT($U$12),Table_3_data!K$5,0)</f>
        <v>9</v>
      </c>
      <c r="L58" s="83">
        <f ca="1">VLOOKUP($A58,INDIRECT($U$12),Table_3_data!L$5,0)</f>
        <v>47</v>
      </c>
      <c r="M58" s="83">
        <f ca="1">VLOOKUP($A58,INDIRECT($U$12),Table_3_data!M$5,0)</f>
        <v>36</v>
      </c>
      <c r="N58" s="83">
        <f ca="1">VLOOKUP($A58,INDIRECT($U$12),Table_3_data!N$5,0)</f>
        <v>6</v>
      </c>
      <c r="O58" s="83">
        <f ca="1">VLOOKUP($A58,INDIRECT($U$12),Table_3_data!O$5,0)</f>
        <v>0</v>
      </c>
      <c r="P58" s="83" t="str">
        <f ca="1">VLOOKUP($A58,INDIRECT($U$12),Table_3_data!P$5,0)</f>
        <v>..</v>
      </c>
      <c r="Q58" s="83">
        <f ca="1">VLOOKUP($A58,INDIRECT($U$12),Table_3_data!Q$5,0)</f>
        <v>0</v>
      </c>
      <c r="R58" s="83">
        <f ca="1">VLOOKUP($A58,INDIRECT($U$12),Table_3_data!R$5,0)</f>
        <v>100</v>
      </c>
    </row>
    <row r="59" spans="1:18" ht="12.75">
      <c r="A59" s="82" t="s">
        <v>122</v>
      </c>
      <c r="B59" s="83">
        <f ca="1">VLOOKUP($A59,INDIRECT($U$12),Table_3_data!B$5,0)</f>
        <v>2</v>
      </c>
      <c r="C59" s="83">
        <f ca="1">VLOOKUP($A59,INDIRECT($U$12),Table_3_data!C$5,0)</f>
        <v>11</v>
      </c>
      <c r="D59" s="83">
        <f ca="1">VLOOKUP($A59,INDIRECT($U$12),Table_3_data!D$5,0)</f>
        <v>89</v>
      </c>
      <c r="E59" s="83">
        <f ca="1">VLOOKUP($A59,INDIRECT($U$12),Table_3_data!E$5,0)</f>
        <v>42</v>
      </c>
      <c r="F59" s="83" t="str">
        <f ca="1">VLOOKUP($A59,INDIRECT($U$12),Table_3_data!F$5,0)</f>
        <v>..</v>
      </c>
      <c r="G59" s="83" t="str">
        <f ca="1">VLOOKUP($A59,INDIRECT($U$12),Table_3_data!G$5,0)</f>
        <v>..</v>
      </c>
      <c r="H59" s="83">
        <f ca="1">VLOOKUP($A59,INDIRECT($U$12),Table_3_data!H$5,0)</f>
        <v>0</v>
      </c>
      <c r="I59" s="83">
        <f ca="1">VLOOKUP($A59,INDIRECT($U$12),Table_3_data!I$5,0)</f>
        <v>0</v>
      </c>
      <c r="J59" s="83">
        <f ca="1">VLOOKUP($A59,INDIRECT($U$12),Table_3_data!J$5,0)</f>
        <v>2</v>
      </c>
      <c r="K59" s="83">
        <f ca="1">VLOOKUP($A59,INDIRECT($U$12),Table_3_data!K$5,0)</f>
        <v>9</v>
      </c>
      <c r="L59" s="83">
        <f ca="1">VLOOKUP($A59,INDIRECT($U$12),Table_3_data!L$5,0)</f>
        <v>46</v>
      </c>
      <c r="M59" s="83">
        <f ca="1">VLOOKUP($A59,INDIRECT($U$12),Table_3_data!M$5,0)</f>
        <v>36</v>
      </c>
      <c r="N59" s="83">
        <f ca="1">VLOOKUP($A59,INDIRECT($U$12),Table_3_data!N$5,0)</f>
        <v>6</v>
      </c>
      <c r="O59" s="83">
        <f ca="1">VLOOKUP($A59,INDIRECT($U$12),Table_3_data!O$5,0)</f>
        <v>0</v>
      </c>
      <c r="P59" s="83" t="str">
        <f ca="1">VLOOKUP($A59,INDIRECT($U$12),Table_3_data!P$5,0)</f>
        <v>..</v>
      </c>
      <c r="Q59" s="83">
        <f ca="1">VLOOKUP($A59,INDIRECT($U$12),Table_3_data!Q$5,0)</f>
        <v>0</v>
      </c>
      <c r="R59" s="83">
        <f ca="1">VLOOKUP($A59,INDIRECT($U$12),Table_3_data!R$5,0)</f>
        <v>100</v>
      </c>
    </row>
    <row r="60" spans="1:18" ht="12.75">
      <c r="A60" s="82" t="s">
        <v>123</v>
      </c>
      <c r="B60" s="83">
        <f ca="1">VLOOKUP($A60,INDIRECT($U$12),Table_3_data!B$5,0)</f>
        <v>2</v>
      </c>
      <c r="C60" s="83">
        <f ca="1">VLOOKUP($A60,INDIRECT($U$12),Table_3_data!C$5,0)</f>
        <v>10</v>
      </c>
      <c r="D60" s="83">
        <f ca="1">VLOOKUP($A60,INDIRECT($U$12),Table_3_data!D$5,0)</f>
        <v>90</v>
      </c>
      <c r="E60" s="83">
        <f ca="1">VLOOKUP($A60,INDIRECT($U$12),Table_3_data!E$5,0)</f>
        <v>40</v>
      </c>
      <c r="F60" s="83" t="str">
        <f ca="1">VLOOKUP($A60,INDIRECT($U$12),Table_3_data!F$5,0)</f>
        <v>..</v>
      </c>
      <c r="G60" s="83" t="str">
        <f ca="1">VLOOKUP($A60,INDIRECT($U$12),Table_3_data!G$5,0)</f>
        <v>..</v>
      </c>
      <c r="H60" s="83">
        <f ca="1">VLOOKUP($A60,INDIRECT($U$12),Table_3_data!H$5,0)</f>
        <v>0</v>
      </c>
      <c r="I60" s="83">
        <f ca="1">VLOOKUP($A60,INDIRECT($U$12),Table_3_data!I$5,0)</f>
        <v>0</v>
      </c>
      <c r="J60" s="83">
        <f ca="1">VLOOKUP($A60,INDIRECT($U$12),Table_3_data!J$5,0)</f>
        <v>1</v>
      </c>
      <c r="K60" s="83">
        <f ca="1">VLOOKUP($A60,INDIRECT($U$12),Table_3_data!K$5,0)</f>
        <v>8</v>
      </c>
      <c r="L60" s="83">
        <f ca="1">VLOOKUP($A60,INDIRECT($U$12),Table_3_data!L$5,0)</f>
        <v>50</v>
      </c>
      <c r="M60" s="83">
        <f ca="1">VLOOKUP($A60,INDIRECT($U$12),Table_3_data!M$5,0)</f>
        <v>40</v>
      </c>
      <c r="N60" s="83">
        <f ca="1">VLOOKUP($A60,INDIRECT($U$12),Table_3_data!N$5,0)</f>
        <v>0</v>
      </c>
      <c r="O60" s="83">
        <f ca="1">VLOOKUP($A60,INDIRECT($U$12),Table_3_data!O$5,0)</f>
        <v>0</v>
      </c>
      <c r="P60" s="83" t="str">
        <f ca="1">VLOOKUP($A60,INDIRECT($U$12),Table_3_data!P$5,0)</f>
        <v>..</v>
      </c>
      <c r="Q60" s="83">
        <f ca="1">VLOOKUP($A60,INDIRECT($U$12),Table_3_data!Q$5,0)</f>
        <v>0</v>
      </c>
      <c r="R60" s="83">
        <f ca="1">VLOOKUP($A60,INDIRECT($U$12),Table_3_data!R$5,0)</f>
        <v>100</v>
      </c>
    </row>
    <row r="61" spans="1:18" ht="12.75">
      <c r="A61" s="82" t="s">
        <v>124</v>
      </c>
      <c r="B61" s="83">
        <f ca="1">VLOOKUP($A61,INDIRECT($U$12),Table_3_data!B$5,0)</f>
        <v>2</v>
      </c>
      <c r="C61" s="83">
        <f ca="1">VLOOKUP($A61,INDIRECT($U$12),Table_3_data!C$5,0)</f>
        <v>11</v>
      </c>
      <c r="D61" s="83">
        <f ca="1">VLOOKUP($A61,INDIRECT($U$12),Table_3_data!D$5,0)</f>
        <v>88</v>
      </c>
      <c r="E61" s="83">
        <f ca="1">VLOOKUP($A61,INDIRECT($U$12),Table_3_data!E$5,0)</f>
        <v>39</v>
      </c>
      <c r="F61" s="83" t="str">
        <f ca="1">VLOOKUP($A61,INDIRECT($U$12),Table_3_data!F$5,0)</f>
        <v>..</v>
      </c>
      <c r="G61" s="83" t="str">
        <f ca="1">VLOOKUP($A61,INDIRECT($U$12),Table_3_data!G$5,0)</f>
        <v>..</v>
      </c>
      <c r="H61" s="83">
        <f ca="1">VLOOKUP($A61,INDIRECT($U$12),Table_3_data!H$5,0)</f>
        <v>0</v>
      </c>
      <c r="I61" s="83">
        <f ca="1">VLOOKUP($A61,INDIRECT($U$12),Table_3_data!I$5,0)</f>
        <v>0</v>
      </c>
      <c r="J61" s="83">
        <f ca="1">VLOOKUP($A61,INDIRECT($U$12),Table_3_data!J$5,0)</f>
        <v>1</v>
      </c>
      <c r="K61" s="83">
        <f ca="1">VLOOKUP($A61,INDIRECT($U$12),Table_3_data!K$5,0)</f>
        <v>9</v>
      </c>
      <c r="L61" s="83">
        <f ca="1">VLOOKUP($A61,INDIRECT($U$12),Table_3_data!L$5,0)</f>
        <v>50</v>
      </c>
      <c r="M61" s="83">
        <f ca="1">VLOOKUP($A61,INDIRECT($U$12),Table_3_data!M$5,0)</f>
        <v>38</v>
      </c>
      <c r="N61" s="83">
        <f ca="1">VLOOKUP($A61,INDIRECT($U$12),Table_3_data!N$5,0)</f>
        <v>0</v>
      </c>
      <c r="O61" s="83">
        <f ca="1">VLOOKUP($A61,INDIRECT($U$12),Table_3_data!O$5,0)</f>
        <v>0</v>
      </c>
      <c r="P61" s="83" t="str">
        <f ca="1">VLOOKUP($A61,INDIRECT($U$12),Table_3_data!P$5,0)</f>
        <v>..</v>
      </c>
      <c r="Q61" s="83">
        <f ca="1">VLOOKUP($A61,INDIRECT($U$12),Table_3_data!Q$5,0)</f>
        <v>0</v>
      </c>
      <c r="R61" s="83">
        <f ca="1">VLOOKUP($A61,INDIRECT($U$12),Table_3_data!R$5,0)</f>
        <v>100</v>
      </c>
    </row>
    <row r="62" spans="1:18" ht="12.75">
      <c r="A62" s="82" t="s">
        <v>125</v>
      </c>
      <c r="B62" s="83">
        <f ca="1">VLOOKUP($A62,INDIRECT($U$12),Table_3_data!B$5,0)</f>
        <v>2</v>
      </c>
      <c r="C62" s="83">
        <f ca="1">VLOOKUP($A62,INDIRECT($U$12),Table_3_data!C$5,0)</f>
        <v>9</v>
      </c>
      <c r="D62" s="83">
        <f ca="1">VLOOKUP($A62,INDIRECT($U$12),Table_3_data!D$5,0)</f>
        <v>91</v>
      </c>
      <c r="E62" s="83">
        <f ca="1">VLOOKUP($A62,INDIRECT($U$12),Table_3_data!E$5,0)</f>
        <v>41</v>
      </c>
      <c r="F62" s="83" t="str">
        <f ca="1">VLOOKUP($A62,INDIRECT($U$12),Table_3_data!F$5,0)</f>
        <v>..</v>
      </c>
      <c r="G62" s="83" t="str">
        <f ca="1">VLOOKUP($A62,INDIRECT($U$12),Table_3_data!G$5,0)</f>
        <v>..</v>
      </c>
      <c r="H62" s="83">
        <f ca="1">VLOOKUP($A62,INDIRECT($U$12),Table_3_data!H$5,0)</f>
        <v>0</v>
      </c>
      <c r="I62" s="83">
        <f ca="1">VLOOKUP($A62,INDIRECT($U$12),Table_3_data!I$5,0)</f>
        <v>0</v>
      </c>
      <c r="J62" s="83">
        <f ca="1">VLOOKUP($A62,INDIRECT($U$12),Table_3_data!J$5,0)</f>
        <v>1</v>
      </c>
      <c r="K62" s="83">
        <f ca="1">VLOOKUP($A62,INDIRECT($U$12),Table_3_data!K$5,0)</f>
        <v>7</v>
      </c>
      <c r="L62" s="83">
        <f ca="1">VLOOKUP($A62,INDIRECT($U$12),Table_3_data!L$5,0)</f>
        <v>49</v>
      </c>
      <c r="M62" s="83">
        <f ca="1">VLOOKUP($A62,INDIRECT($U$12),Table_3_data!M$5,0)</f>
        <v>41</v>
      </c>
      <c r="N62" s="83">
        <f ca="1">VLOOKUP($A62,INDIRECT($U$12),Table_3_data!N$5,0)</f>
        <v>0</v>
      </c>
      <c r="O62" s="83">
        <f ca="1">VLOOKUP($A62,INDIRECT($U$12),Table_3_data!O$5,0)</f>
        <v>0</v>
      </c>
      <c r="P62" s="83" t="str">
        <f ca="1">VLOOKUP($A62,INDIRECT($U$12),Table_3_data!P$5,0)</f>
        <v>..</v>
      </c>
      <c r="Q62" s="83">
        <f ca="1">VLOOKUP($A62,INDIRECT($U$12),Table_3_data!Q$5,0)</f>
        <v>0</v>
      </c>
      <c r="R62" s="83">
        <f ca="1">VLOOKUP($A62,INDIRECT($U$12),Table_3_data!R$5,0)</f>
        <v>100</v>
      </c>
    </row>
    <row r="63" spans="1:18" ht="12.75">
      <c r="A63" s="82" t="s">
        <v>126</v>
      </c>
      <c r="B63" s="83">
        <f ca="1">VLOOKUP($A63,INDIRECT($U$12),Table_3_data!B$5,0)</f>
        <v>2</v>
      </c>
      <c r="C63" s="83">
        <f ca="1">VLOOKUP($A63,INDIRECT($U$12),Table_3_data!C$5,0)</f>
        <v>10</v>
      </c>
      <c r="D63" s="83">
        <f ca="1">VLOOKUP($A63,INDIRECT($U$12),Table_3_data!D$5,0)</f>
        <v>90</v>
      </c>
      <c r="E63" s="83">
        <f ca="1">VLOOKUP($A63,INDIRECT($U$12),Table_3_data!E$5,0)</f>
        <v>38</v>
      </c>
      <c r="F63" s="83" t="str">
        <f ca="1">VLOOKUP($A63,INDIRECT($U$12),Table_3_data!F$5,0)</f>
        <v>..</v>
      </c>
      <c r="G63" s="83" t="str">
        <f ca="1">VLOOKUP($A63,INDIRECT($U$12),Table_3_data!G$5,0)</f>
        <v>..</v>
      </c>
      <c r="H63" s="83">
        <f ca="1">VLOOKUP($A63,INDIRECT($U$12),Table_3_data!H$5,0)</f>
        <v>0</v>
      </c>
      <c r="I63" s="83">
        <f ca="1">VLOOKUP($A63,INDIRECT($U$12),Table_3_data!I$5,0)</f>
        <v>0</v>
      </c>
      <c r="J63" s="83">
        <f ca="1">VLOOKUP($A63,INDIRECT($U$12),Table_3_data!J$5,0)</f>
        <v>1</v>
      </c>
      <c r="K63" s="83">
        <f ca="1">VLOOKUP($A63,INDIRECT($U$12),Table_3_data!K$5,0)</f>
        <v>8</v>
      </c>
      <c r="L63" s="83">
        <f ca="1">VLOOKUP($A63,INDIRECT($U$12),Table_3_data!L$5,0)</f>
        <v>51</v>
      </c>
      <c r="M63" s="83">
        <f ca="1">VLOOKUP($A63,INDIRECT($U$12),Table_3_data!M$5,0)</f>
        <v>38</v>
      </c>
      <c r="N63" s="83">
        <f ca="1">VLOOKUP($A63,INDIRECT($U$12),Table_3_data!N$5,0)</f>
        <v>0</v>
      </c>
      <c r="O63" s="83">
        <f ca="1">VLOOKUP($A63,INDIRECT($U$12),Table_3_data!O$5,0)</f>
        <v>0</v>
      </c>
      <c r="P63" s="83" t="str">
        <f ca="1">VLOOKUP($A63,INDIRECT($U$12),Table_3_data!P$5,0)</f>
        <v>..</v>
      </c>
      <c r="Q63" s="83">
        <f ca="1">VLOOKUP($A63,INDIRECT($U$12),Table_3_data!Q$5,0)</f>
        <v>0</v>
      </c>
      <c r="R63" s="83">
        <f ca="1">VLOOKUP($A63,INDIRECT($U$12),Table_3_data!R$5,0)</f>
        <v>100</v>
      </c>
    </row>
    <row r="64" spans="1:18" ht="12.75">
      <c r="A64" s="82" t="s">
        <v>127</v>
      </c>
      <c r="B64" s="83">
        <f ca="1">VLOOKUP($A64,INDIRECT($U$12),Table_3_data!B$5,0)</f>
        <v>2</v>
      </c>
      <c r="C64" s="83">
        <f ca="1">VLOOKUP($A64,INDIRECT($U$12),Table_3_data!C$5,0)</f>
        <v>11</v>
      </c>
      <c r="D64" s="83">
        <f ca="1">VLOOKUP($A64,INDIRECT($U$12),Table_3_data!D$5,0)</f>
        <v>89</v>
      </c>
      <c r="E64" s="83">
        <f ca="1">VLOOKUP($A64,INDIRECT($U$12),Table_3_data!E$5,0)</f>
        <v>38</v>
      </c>
      <c r="F64" s="83" t="str">
        <f ca="1">VLOOKUP($A64,INDIRECT($U$12),Table_3_data!F$5,0)</f>
        <v>..</v>
      </c>
      <c r="G64" s="83" t="str">
        <f ca="1">VLOOKUP($A64,INDIRECT($U$12),Table_3_data!G$5,0)</f>
        <v>..</v>
      </c>
      <c r="H64" s="83">
        <f ca="1">VLOOKUP($A64,INDIRECT($U$12),Table_3_data!H$5,0)</f>
        <v>0</v>
      </c>
      <c r="I64" s="83">
        <f ca="1">VLOOKUP($A64,INDIRECT($U$12),Table_3_data!I$5,0)</f>
        <v>0</v>
      </c>
      <c r="J64" s="83">
        <f ca="1">VLOOKUP($A64,INDIRECT($U$12),Table_3_data!J$5,0)</f>
        <v>1</v>
      </c>
      <c r="K64" s="83">
        <f ca="1">VLOOKUP($A64,INDIRECT($U$12),Table_3_data!K$5,0)</f>
        <v>9</v>
      </c>
      <c r="L64" s="83">
        <f ca="1">VLOOKUP($A64,INDIRECT($U$12),Table_3_data!L$5,0)</f>
        <v>51</v>
      </c>
      <c r="M64" s="83">
        <f ca="1">VLOOKUP($A64,INDIRECT($U$12),Table_3_data!M$5,0)</f>
        <v>38</v>
      </c>
      <c r="N64" s="83">
        <f ca="1">VLOOKUP($A64,INDIRECT($U$12),Table_3_data!N$5,0)</f>
        <v>0</v>
      </c>
      <c r="O64" s="83">
        <f ca="1">VLOOKUP($A64,INDIRECT($U$12),Table_3_data!O$5,0)</f>
        <v>0</v>
      </c>
      <c r="P64" s="83" t="str">
        <f ca="1">VLOOKUP($A64,INDIRECT($U$12),Table_3_data!P$5,0)</f>
        <v>..</v>
      </c>
      <c r="Q64" s="83">
        <f ca="1">VLOOKUP($A64,INDIRECT($U$12),Table_3_data!Q$5,0)</f>
        <v>0</v>
      </c>
      <c r="R64" s="83">
        <f ca="1">VLOOKUP($A64,INDIRECT($U$12),Table_3_data!R$5,0)</f>
        <v>100</v>
      </c>
    </row>
    <row r="65" spans="1:18" ht="12.75">
      <c r="A65" s="22"/>
      <c r="B65" s="87"/>
      <c r="C65" s="87"/>
      <c r="D65" s="87"/>
      <c r="E65" s="87"/>
      <c r="F65" s="87"/>
      <c r="G65" s="87"/>
      <c r="H65" s="87"/>
      <c r="I65" s="87"/>
      <c r="J65" s="87"/>
      <c r="K65" s="87"/>
      <c r="L65" s="87"/>
      <c r="M65" s="87"/>
      <c r="N65" s="87"/>
      <c r="O65" s="87"/>
      <c r="P65" s="87"/>
      <c r="Q65" s="87"/>
      <c r="R65" s="87"/>
    </row>
    <row r="66" spans="2:18" ht="12.75">
      <c r="B66" s="88"/>
      <c r="C66" s="88"/>
      <c r="D66" s="88"/>
      <c r="E66" s="88"/>
      <c r="F66" s="88"/>
      <c r="G66" s="88"/>
      <c r="H66" s="88"/>
      <c r="I66" s="88"/>
      <c r="J66" s="88"/>
      <c r="K66" s="88"/>
      <c r="L66" s="88"/>
      <c r="M66" s="88"/>
      <c r="N66" s="88"/>
      <c r="O66" s="88"/>
      <c r="R66" s="242" t="s">
        <v>128</v>
      </c>
    </row>
    <row r="67" spans="1:18" ht="12.75" customHeight="1">
      <c r="A67" s="90" t="s">
        <v>42</v>
      </c>
      <c r="B67" s="88"/>
      <c r="C67" s="88"/>
      <c r="D67" s="88"/>
      <c r="E67" s="88"/>
      <c r="F67" s="88"/>
      <c r="G67" s="88"/>
      <c r="H67" s="88"/>
      <c r="I67" s="88"/>
      <c r="J67" s="88"/>
      <c r="K67" s="88"/>
      <c r="L67" s="88"/>
      <c r="M67" s="88"/>
      <c r="N67" s="88"/>
      <c r="O67" s="88"/>
      <c r="P67" s="88"/>
      <c r="Q67" s="88"/>
      <c r="R67" s="88"/>
    </row>
    <row r="68" spans="1:18" ht="12.75" customHeight="1">
      <c r="A68" s="91" t="s">
        <v>43</v>
      </c>
      <c r="B68" s="88"/>
      <c r="C68" s="88"/>
      <c r="D68" s="88"/>
      <c r="E68" s="88"/>
      <c r="F68" s="88"/>
      <c r="G68" s="88"/>
      <c r="H68" s="88"/>
      <c r="I68" s="88"/>
      <c r="J68" s="88"/>
      <c r="K68" s="88"/>
      <c r="L68" s="88"/>
      <c r="M68" s="88"/>
      <c r="N68" s="88"/>
      <c r="O68" s="88"/>
      <c r="P68" s="88"/>
      <c r="Q68" s="88"/>
      <c r="R68" s="88"/>
    </row>
    <row r="69" spans="1:18" ht="12.75" customHeight="1">
      <c r="A69" s="92" t="s">
        <v>44</v>
      </c>
      <c r="B69" s="88"/>
      <c r="C69" s="88"/>
      <c r="D69" s="88"/>
      <c r="E69" s="88"/>
      <c r="F69" s="88"/>
      <c r="G69" s="88"/>
      <c r="H69" s="88"/>
      <c r="I69" s="88"/>
      <c r="J69" s="88"/>
      <c r="K69" s="88"/>
      <c r="L69" s="88"/>
      <c r="M69" s="88"/>
      <c r="N69" s="88"/>
      <c r="O69" s="88"/>
      <c r="P69" s="88"/>
      <c r="Q69" s="88"/>
      <c r="R69" s="88"/>
    </row>
    <row r="70" ht="12.75" customHeight="1">
      <c r="A70" s="91" t="s">
        <v>45</v>
      </c>
    </row>
    <row r="71" ht="12.75" customHeight="1">
      <c r="A71" s="91" t="s">
        <v>129</v>
      </c>
    </row>
    <row r="72" ht="12.75" customHeight="1">
      <c r="A72" s="90" t="s">
        <v>130</v>
      </c>
    </row>
    <row r="73" ht="12.75" customHeight="1">
      <c r="A73" s="93"/>
    </row>
    <row r="74" ht="12.75" customHeight="1">
      <c r="A74" s="90" t="s">
        <v>131</v>
      </c>
    </row>
    <row r="75" ht="12.75" customHeight="1">
      <c r="A75" s="90" t="s">
        <v>132</v>
      </c>
    </row>
    <row r="76" ht="12.75" customHeight="1">
      <c r="A76" s="90"/>
    </row>
    <row r="77" ht="12.75" customHeight="1">
      <c r="A77" s="74" t="s">
        <v>133</v>
      </c>
    </row>
    <row r="78" spans="1:23" s="269" customFormat="1" ht="12.75" customHeight="1">
      <c r="A78" s="271"/>
      <c r="P78" s="89"/>
      <c r="Q78" s="89"/>
      <c r="R78" s="89"/>
      <c r="T78" s="191"/>
      <c r="U78" s="277"/>
      <c r="V78" s="277"/>
      <c r="W78" s="277"/>
    </row>
    <row r="79" ht="12.75" customHeight="1">
      <c r="A79" s="94" t="s">
        <v>249</v>
      </c>
    </row>
  </sheetData>
  <sheetProtection sheet="1"/>
  <mergeCells count="1">
    <mergeCell ref="P3:R3"/>
  </mergeCells>
  <dataValidations count="1">
    <dataValidation type="list" allowBlank="1" showInputMessage="1" showErrorMessage="1" sqref="P3">
      <formula1>$V$3:$V$4</formula1>
    </dataValidation>
  </dataValidations>
  <printOptions/>
  <pageMargins left="0.3937007874015748" right="0.3937007874015748" top="0.3937007874015748" bottom="0.3937007874015748" header="0.5118110236220472" footer="0.5118110236220472"/>
  <pageSetup fitToHeight="0" fitToWidth="0"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P48"/>
  <sheetViews>
    <sheetView zoomScalePageLayoutView="0" workbookViewId="0" topLeftCell="A1">
      <pane ySplit="8" topLeftCell="A17" activePane="bottomLeft" state="frozen"/>
      <selection pane="topLeft" activeCell="A1" sqref="A1"/>
      <selection pane="bottomLeft" activeCell="A1" sqref="A1:N1"/>
    </sheetView>
  </sheetViews>
  <sheetFormatPr defaultColWidth="9.140625" defaultRowHeight="12.75"/>
  <cols>
    <col min="1" max="1" width="6.7109375" style="21" customWidth="1"/>
    <col min="2" max="7" width="12.00390625" style="21" customWidth="1"/>
    <col min="8" max="8" width="2.28125" style="21" customWidth="1"/>
    <col min="9" max="14" width="12.00390625" style="21" customWidth="1"/>
    <col min="15" max="16384" width="9.140625" style="21" customWidth="1"/>
  </cols>
  <sheetData>
    <row r="1" spans="1:14" s="3" customFormat="1" ht="14.25" customHeight="1">
      <c r="A1" s="453" t="s">
        <v>134</v>
      </c>
      <c r="B1" s="453"/>
      <c r="C1" s="453"/>
      <c r="D1" s="453"/>
      <c r="E1" s="453"/>
      <c r="F1" s="453"/>
      <c r="G1" s="453"/>
      <c r="H1" s="453"/>
      <c r="I1" s="453"/>
      <c r="J1" s="453"/>
      <c r="K1" s="453"/>
      <c r="L1" s="453"/>
      <c r="M1" s="453"/>
      <c r="N1" s="453"/>
    </row>
    <row r="2" spans="1:4" s="3" customFormat="1" ht="14.25" customHeight="1">
      <c r="A2" s="453" t="s">
        <v>270</v>
      </c>
      <c r="B2" s="453"/>
      <c r="C2" s="453"/>
      <c r="D2" s="453"/>
    </row>
    <row r="3" s="3" customFormat="1" ht="14.25" customHeight="1">
      <c r="A3" s="2" t="s">
        <v>135</v>
      </c>
    </row>
    <row r="4" spans="1:14" s="4" customFormat="1" ht="14.25" customHeight="1">
      <c r="A4" s="386" t="s">
        <v>277</v>
      </c>
      <c r="B4" s="21"/>
      <c r="C4" s="21"/>
      <c r="D4" s="21"/>
      <c r="E4" s="21"/>
      <c r="F4" s="21"/>
      <c r="G4" s="21"/>
      <c r="H4" s="21"/>
      <c r="I4" s="21"/>
      <c r="J4" s="21"/>
      <c r="K4" s="21"/>
      <c r="L4" s="21"/>
      <c r="M4" s="21"/>
      <c r="N4" s="21"/>
    </row>
    <row r="5" spans="1:14" s="383" customFormat="1" ht="12.75">
      <c r="A5" s="385"/>
      <c r="B5" s="21"/>
      <c r="C5" s="21"/>
      <c r="D5" s="21"/>
      <c r="E5" s="21"/>
      <c r="F5" s="21"/>
      <c r="G5" s="21"/>
      <c r="H5" s="21"/>
      <c r="I5" s="21"/>
      <c r="J5" s="21"/>
      <c r="K5" s="21"/>
      <c r="L5" s="21"/>
      <c r="M5" s="21"/>
      <c r="N5" s="21"/>
    </row>
    <row r="6" spans="1:14" s="266" customFormat="1" ht="25.5" customHeight="1">
      <c r="A6" s="255"/>
      <c r="B6" s="457" t="s">
        <v>238</v>
      </c>
      <c r="C6" s="457"/>
      <c r="D6" s="457"/>
      <c r="E6" s="457"/>
      <c r="F6" s="457"/>
      <c r="G6" s="457"/>
      <c r="H6" s="265"/>
      <c r="I6" s="454" t="s">
        <v>239</v>
      </c>
      <c r="J6" s="454"/>
      <c r="K6" s="454"/>
      <c r="L6" s="454"/>
      <c r="M6" s="454"/>
      <c r="N6" s="454"/>
    </row>
    <row r="7" spans="1:14" s="266" customFormat="1" ht="25.5" customHeight="1">
      <c r="A7" s="255"/>
      <c r="B7" s="448" t="s">
        <v>11</v>
      </c>
      <c r="C7" s="448"/>
      <c r="D7" s="448" t="s">
        <v>12</v>
      </c>
      <c r="E7" s="448"/>
      <c r="F7" s="448" t="s">
        <v>13</v>
      </c>
      <c r="G7" s="448"/>
      <c r="H7" s="53"/>
      <c r="I7" s="455" t="s">
        <v>11</v>
      </c>
      <c r="J7" s="455"/>
      <c r="K7" s="455" t="s">
        <v>12</v>
      </c>
      <c r="L7" s="455"/>
      <c r="M7" s="455" t="s">
        <v>13</v>
      </c>
      <c r="N7" s="455"/>
    </row>
    <row r="8" spans="1:14" s="266" customFormat="1" ht="49.5" customHeight="1">
      <c r="A8" s="255"/>
      <c r="B8" s="109" t="s">
        <v>240</v>
      </c>
      <c r="C8" s="250" t="s">
        <v>136</v>
      </c>
      <c r="D8" s="109" t="s">
        <v>240</v>
      </c>
      <c r="E8" s="250" t="s">
        <v>136</v>
      </c>
      <c r="F8" s="109" t="s">
        <v>240</v>
      </c>
      <c r="G8" s="250" t="s">
        <v>136</v>
      </c>
      <c r="H8" s="111"/>
      <c r="I8" s="109" t="s">
        <v>240</v>
      </c>
      <c r="J8" s="250" t="s">
        <v>136</v>
      </c>
      <c r="K8" s="109" t="s">
        <v>240</v>
      </c>
      <c r="L8" s="250" t="s">
        <v>136</v>
      </c>
      <c r="M8" s="109" t="s">
        <v>240</v>
      </c>
      <c r="N8" s="250" t="s">
        <v>136</v>
      </c>
    </row>
    <row r="9" spans="1:14" s="4" customFormat="1" ht="12.75">
      <c r="A9" s="21"/>
      <c r="B9" s="95"/>
      <c r="C9" s="95"/>
      <c r="D9" s="95"/>
      <c r="E9" s="95"/>
      <c r="F9" s="95"/>
      <c r="G9" s="95"/>
      <c r="H9" s="96"/>
      <c r="I9" s="96"/>
      <c r="J9" s="96"/>
      <c r="K9" s="96"/>
      <c r="L9" s="96"/>
      <c r="M9" s="95"/>
      <c r="N9" s="95"/>
    </row>
    <row r="10" spans="1:14" s="4" customFormat="1" ht="12.75">
      <c r="A10" s="37" t="s">
        <v>15</v>
      </c>
      <c r="B10" s="97"/>
      <c r="C10" s="98"/>
      <c r="D10" s="97"/>
      <c r="E10" s="98"/>
      <c r="F10" s="97"/>
      <c r="G10" s="98"/>
      <c r="H10" s="99"/>
      <c r="I10" s="100"/>
      <c r="J10" s="99"/>
      <c r="K10" s="100"/>
      <c r="L10" s="99"/>
      <c r="M10" s="97"/>
      <c r="N10" s="98"/>
    </row>
    <row r="11" spans="1:14" s="4" customFormat="1" ht="12.75">
      <c r="A11" s="101">
        <v>2009</v>
      </c>
      <c r="B11" s="100" t="s">
        <v>33</v>
      </c>
      <c r="C11" s="100" t="s">
        <v>33</v>
      </c>
      <c r="D11" s="100" t="s">
        <v>33</v>
      </c>
      <c r="E11" s="100" t="s">
        <v>33</v>
      </c>
      <c r="F11" s="97">
        <v>547895</v>
      </c>
      <c r="G11" s="98">
        <v>80</v>
      </c>
      <c r="H11" s="99"/>
      <c r="I11" s="100" t="s">
        <v>33</v>
      </c>
      <c r="J11" s="100" t="s">
        <v>33</v>
      </c>
      <c r="K11" s="100" t="s">
        <v>33</v>
      </c>
      <c r="L11" s="100" t="s">
        <v>33</v>
      </c>
      <c r="M11" s="100" t="s">
        <v>33</v>
      </c>
      <c r="N11" s="100" t="s">
        <v>33</v>
      </c>
    </row>
    <row r="12" spans="1:14" s="4" customFormat="1" ht="12.75">
      <c r="A12" s="101" t="s">
        <v>137</v>
      </c>
      <c r="B12" s="100" t="s">
        <v>33</v>
      </c>
      <c r="C12" s="100" t="s">
        <v>33</v>
      </c>
      <c r="D12" s="100" t="s">
        <v>33</v>
      </c>
      <c r="E12" s="100" t="s">
        <v>33</v>
      </c>
      <c r="F12" s="97">
        <v>395306</v>
      </c>
      <c r="G12" s="98">
        <v>82</v>
      </c>
      <c r="H12" s="99"/>
      <c r="I12" s="100" t="s">
        <v>33</v>
      </c>
      <c r="J12" s="100" t="s">
        <v>33</v>
      </c>
      <c r="K12" s="100" t="s">
        <v>33</v>
      </c>
      <c r="L12" s="100" t="s">
        <v>33</v>
      </c>
      <c r="M12" s="100" t="s">
        <v>33</v>
      </c>
      <c r="N12" s="100" t="s">
        <v>33</v>
      </c>
    </row>
    <row r="13" spans="1:14" s="4" customFormat="1" ht="12.75">
      <c r="A13" s="101" t="s">
        <v>138</v>
      </c>
      <c r="B13" s="100" t="s">
        <v>33</v>
      </c>
      <c r="C13" s="100" t="s">
        <v>33</v>
      </c>
      <c r="D13" s="100" t="s">
        <v>33</v>
      </c>
      <c r="E13" s="100" t="s">
        <v>33</v>
      </c>
      <c r="F13" s="97">
        <v>529602</v>
      </c>
      <c r="G13" s="98">
        <v>83</v>
      </c>
      <c r="H13" s="99"/>
      <c r="I13" s="100" t="s">
        <v>33</v>
      </c>
      <c r="J13" s="100" t="s">
        <v>33</v>
      </c>
      <c r="K13" s="100" t="s">
        <v>33</v>
      </c>
      <c r="L13" s="100" t="s">
        <v>33</v>
      </c>
      <c r="M13" s="97">
        <v>524115</v>
      </c>
      <c r="N13" s="98">
        <v>83</v>
      </c>
    </row>
    <row r="14" spans="1:14" s="4" customFormat="1" ht="12.75">
      <c r="A14" s="101" t="s">
        <v>139</v>
      </c>
      <c r="B14" s="97">
        <v>515064</v>
      </c>
      <c r="C14" s="97">
        <v>89</v>
      </c>
      <c r="D14" s="97">
        <v>515299</v>
      </c>
      <c r="E14" s="97">
        <v>90</v>
      </c>
      <c r="F14" s="97">
        <v>514945</v>
      </c>
      <c r="G14" s="97">
        <v>87</v>
      </c>
      <c r="H14" s="99"/>
      <c r="I14" s="100">
        <v>509469</v>
      </c>
      <c r="J14" s="100">
        <v>90</v>
      </c>
      <c r="K14" s="100">
        <v>509716</v>
      </c>
      <c r="L14" s="100">
        <v>91</v>
      </c>
      <c r="M14" s="97">
        <v>509365</v>
      </c>
      <c r="N14" s="97">
        <v>88</v>
      </c>
    </row>
    <row r="15" spans="1:14" s="4" customFormat="1" ht="12.75">
      <c r="A15" s="101" t="s">
        <v>140</v>
      </c>
      <c r="B15" s="97">
        <v>511875</v>
      </c>
      <c r="C15" s="97">
        <v>88</v>
      </c>
      <c r="D15" s="97">
        <v>512118</v>
      </c>
      <c r="E15" s="97">
        <v>92</v>
      </c>
      <c r="F15" s="97">
        <v>512237</v>
      </c>
      <c r="G15" s="97">
        <v>88</v>
      </c>
      <c r="H15" s="99"/>
      <c r="I15" s="100">
        <v>506235</v>
      </c>
      <c r="J15" s="100">
        <v>89</v>
      </c>
      <c r="K15" s="100">
        <v>506476</v>
      </c>
      <c r="L15" s="100">
        <v>92</v>
      </c>
      <c r="M15" s="97">
        <v>506600</v>
      </c>
      <c r="N15" s="97">
        <v>89</v>
      </c>
    </row>
    <row r="16" spans="1:14" s="4" customFormat="1" ht="12.75">
      <c r="A16" s="101">
        <v>2014</v>
      </c>
      <c r="B16" s="97">
        <v>531356</v>
      </c>
      <c r="C16" s="98">
        <v>91</v>
      </c>
      <c r="D16" s="97">
        <v>531727</v>
      </c>
      <c r="E16" s="98">
        <v>93</v>
      </c>
      <c r="F16" s="97">
        <v>532101</v>
      </c>
      <c r="G16" s="98">
        <v>90</v>
      </c>
      <c r="H16" s="99"/>
      <c r="I16" s="100">
        <v>525356</v>
      </c>
      <c r="J16" s="99">
        <v>92</v>
      </c>
      <c r="K16" s="100">
        <v>525735</v>
      </c>
      <c r="L16" s="99">
        <v>94</v>
      </c>
      <c r="M16" s="97">
        <v>526101</v>
      </c>
      <c r="N16" s="98">
        <v>90</v>
      </c>
    </row>
    <row r="17" spans="1:14" s="383" customFormat="1" ht="12.75">
      <c r="A17" s="101">
        <v>2015</v>
      </c>
      <c r="B17" s="97">
        <v>547959</v>
      </c>
      <c r="C17" s="98">
        <v>91</v>
      </c>
      <c r="D17" s="97">
        <v>548396</v>
      </c>
      <c r="E17" s="98">
        <v>94</v>
      </c>
      <c r="F17" s="97">
        <v>548757</v>
      </c>
      <c r="G17" s="98">
        <v>90</v>
      </c>
      <c r="H17" s="99"/>
      <c r="I17" s="100">
        <v>541594</v>
      </c>
      <c r="J17" s="99">
        <v>92</v>
      </c>
      <c r="K17" s="100">
        <v>542046</v>
      </c>
      <c r="L17" s="99">
        <v>95</v>
      </c>
      <c r="M17" s="97">
        <v>542390</v>
      </c>
      <c r="N17" s="98">
        <v>90</v>
      </c>
    </row>
    <row r="18" spans="1:14" s="4" customFormat="1" ht="12.75">
      <c r="A18" s="101"/>
      <c r="B18" s="97"/>
      <c r="C18" s="98"/>
      <c r="D18" s="98"/>
      <c r="E18" s="98"/>
      <c r="F18" s="97"/>
      <c r="G18" s="98"/>
      <c r="H18" s="99"/>
      <c r="I18" s="100"/>
      <c r="J18" s="99"/>
      <c r="K18" s="99"/>
      <c r="L18" s="99"/>
      <c r="M18" s="97"/>
      <c r="N18" s="98"/>
    </row>
    <row r="19" spans="1:14" s="4" customFormat="1" ht="12.75">
      <c r="A19" s="37" t="s">
        <v>16</v>
      </c>
      <c r="B19" s="21"/>
      <c r="C19" s="21"/>
      <c r="D19" s="21"/>
      <c r="E19" s="21"/>
      <c r="F19" s="21"/>
      <c r="G19" s="21"/>
      <c r="H19" s="99"/>
      <c r="I19" s="99"/>
      <c r="J19" s="99"/>
      <c r="K19" s="99"/>
      <c r="L19" s="99"/>
      <c r="M19" s="21"/>
      <c r="N19" s="21"/>
    </row>
    <row r="20" spans="1:14" s="4" customFormat="1" ht="12.75">
      <c r="A20" s="101">
        <v>2009</v>
      </c>
      <c r="B20" s="100" t="s">
        <v>33</v>
      </c>
      <c r="C20" s="100" t="s">
        <v>33</v>
      </c>
      <c r="D20" s="100" t="s">
        <v>33</v>
      </c>
      <c r="E20" s="100" t="s">
        <v>33</v>
      </c>
      <c r="F20" s="97">
        <v>280693</v>
      </c>
      <c r="G20" s="98">
        <v>81</v>
      </c>
      <c r="H20" s="99"/>
      <c r="I20" s="100" t="s">
        <v>33</v>
      </c>
      <c r="J20" s="100" t="s">
        <v>33</v>
      </c>
      <c r="K20" s="100" t="s">
        <v>33</v>
      </c>
      <c r="L20" s="100" t="s">
        <v>33</v>
      </c>
      <c r="M20" s="100" t="s">
        <v>33</v>
      </c>
      <c r="N20" s="100" t="s">
        <v>33</v>
      </c>
    </row>
    <row r="21" spans="1:14" s="4" customFormat="1" ht="12.75">
      <c r="A21" s="101" t="s">
        <v>137</v>
      </c>
      <c r="B21" s="100" t="s">
        <v>33</v>
      </c>
      <c r="C21" s="100" t="s">
        <v>33</v>
      </c>
      <c r="D21" s="100" t="s">
        <v>33</v>
      </c>
      <c r="E21" s="100" t="s">
        <v>33</v>
      </c>
      <c r="F21" s="97">
        <v>202165</v>
      </c>
      <c r="G21" s="98">
        <v>83</v>
      </c>
      <c r="H21" s="99"/>
      <c r="I21" s="100" t="s">
        <v>33</v>
      </c>
      <c r="J21" s="100" t="s">
        <v>33</v>
      </c>
      <c r="K21" s="100" t="s">
        <v>33</v>
      </c>
      <c r="L21" s="100" t="s">
        <v>33</v>
      </c>
      <c r="M21" s="100" t="s">
        <v>33</v>
      </c>
      <c r="N21" s="100" t="s">
        <v>33</v>
      </c>
    </row>
    <row r="22" spans="1:14" s="4" customFormat="1" ht="12.75">
      <c r="A22" s="101" t="s">
        <v>138</v>
      </c>
      <c r="B22" s="100" t="s">
        <v>33</v>
      </c>
      <c r="C22" s="100" t="s">
        <v>33</v>
      </c>
      <c r="D22" s="100" t="s">
        <v>33</v>
      </c>
      <c r="E22" s="100" t="s">
        <v>33</v>
      </c>
      <c r="F22" s="97">
        <v>270619</v>
      </c>
      <c r="G22" s="97">
        <v>83</v>
      </c>
      <c r="H22" s="99"/>
      <c r="I22" s="100" t="s">
        <v>33</v>
      </c>
      <c r="J22" s="100" t="s">
        <v>33</v>
      </c>
      <c r="K22" s="100" t="s">
        <v>33</v>
      </c>
      <c r="L22" s="100" t="s">
        <v>33</v>
      </c>
      <c r="M22" s="97">
        <v>266607</v>
      </c>
      <c r="N22" s="98">
        <v>84</v>
      </c>
    </row>
    <row r="23" spans="1:14" s="4" customFormat="1" ht="12.75">
      <c r="A23" s="101" t="s">
        <v>139</v>
      </c>
      <c r="B23" s="100">
        <v>262961</v>
      </c>
      <c r="C23" s="100">
        <v>88</v>
      </c>
      <c r="D23" s="100">
        <v>263074</v>
      </c>
      <c r="E23" s="100">
        <v>88</v>
      </c>
      <c r="F23" s="97">
        <v>262927</v>
      </c>
      <c r="G23" s="97">
        <v>88</v>
      </c>
      <c r="H23" s="99"/>
      <c r="I23" s="100">
        <v>258873</v>
      </c>
      <c r="J23" s="100">
        <v>89</v>
      </c>
      <c r="K23" s="100">
        <v>258993</v>
      </c>
      <c r="L23" s="100">
        <v>89</v>
      </c>
      <c r="M23" s="97">
        <v>258853</v>
      </c>
      <c r="N23" s="97">
        <v>89</v>
      </c>
    </row>
    <row r="24" spans="1:14" s="4" customFormat="1" ht="12.75">
      <c r="A24" s="101" t="s">
        <v>140</v>
      </c>
      <c r="B24" s="97">
        <v>262002</v>
      </c>
      <c r="C24" s="97">
        <v>87</v>
      </c>
      <c r="D24" s="97">
        <v>262114</v>
      </c>
      <c r="E24" s="97">
        <v>90</v>
      </c>
      <c r="F24" s="97">
        <v>262234</v>
      </c>
      <c r="G24" s="97">
        <v>88</v>
      </c>
      <c r="H24" s="99"/>
      <c r="I24" s="100">
        <v>257863</v>
      </c>
      <c r="J24" s="100">
        <v>88</v>
      </c>
      <c r="K24" s="100">
        <v>257968</v>
      </c>
      <c r="L24" s="100">
        <v>91</v>
      </c>
      <c r="M24" s="97">
        <v>258100</v>
      </c>
      <c r="N24" s="97">
        <v>89</v>
      </c>
    </row>
    <row r="25" spans="1:14" s="4" customFormat="1" ht="12.75">
      <c r="A25" s="101">
        <v>2014</v>
      </c>
      <c r="B25" s="97">
        <v>271839</v>
      </c>
      <c r="C25" s="98">
        <v>90</v>
      </c>
      <c r="D25" s="97">
        <v>271996</v>
      </c>
      <c r="E25" s="98">
        <v>92</v>
      </c>
      <c r="F25" s="97">
        <v>272298</v>
      </c>
      <c r="G25" s="98">
        <v>90</v>
      </c>
      <c r="H25" s="99"/>
      <c r="I25" s="100">
        <v>267406</v>
      </c>
      <c r="J25" s="99">
        <v>92</v>
      </c>
      <c r="K25" s="100">
        <v>267567</v>
      </c>
      <c r="L25" s="99">
        <v>93</v>
      </c>
      <c r="M25" s="97">
        <v>267867</v>
      </c>
      <c r="N25" s="98">
        <v>91</v>
      </c>
    </row>
    <row r="26" spans="1:14" s="383" customFormat="1" ht="12.75">
      <c r="A26" s="101">
        <v>2015</v>
      </c>
      <c r="B26" s="97">
        <v>280102</v>
      </c>
      <c r="C26" s="98">
        <v>90</v>
      </c>
      <c r="D26" s="97">
        <v>280279</v>
      </c>
      <c r="E26" s="98">
        <v>93</v>
      </c>
      <c r="F26" s="97">
        <v>280594</v>
      </c>
      <c r="G26" s="98">
        <v>90</v>
      </c>
      <c r="H26" s="99"/>
      <c r="I26" s="100">
        <v>275448</v>
      </c>
      <c r="J26" s="99">
        <v>91</v>
      </c>
      <c r="K26" s="100">
        <v>275636</v>
      </c>
      <c r="L26" s="99">
        <v>94</v>
      </c>
      <c r="M26" s="97">
        <v>275939</v>
      </c>
      <c r="N26" s="98">
        <v>91</v>
      </c>
    </row>
    <row r="27" spans="1:14" s="4" customFormat="1" ht="12.75">
      <c r="A27" s="37"/>
      <c r="B27" s="97"/>
      <c r="C27" s="98"/>
      <c r="D27" s="97"/>
      <c r="E27" s="98"/>
      <c r="F27" s="97"/>
      <c r="G27" s="98"/>
      <c r="H27" s="99"/>
      <c r="I27" s="100"/>
      <c r="J27" s="99"/>
      <c r="K27" s="100"/>
      <c r="L27" s="99"/>
      <c r="M27" s="97"/>
      <c r="N27" s="98"/>
    </row>
    <row r="28" spans="1:14" s="4" customFormat="1" ht="12.75">
      <c r="A28" s="37" t="s">
        <v>17</v>
      </c>
      <c r="B28" s="97"/>
      <c r="C28" s="98"/>
      <c r="D28" s="97"/>
      <c r="E28" s="98"/>
      <c r="F28" s="97"/>
      <c r="G28" s="98"/>
      <c r="H28" s="99"/>
      <c r="I28" s="100"/>
      <c r="J28" s="99"/>
      <c r="K28" s="100"/>
      <c r="L28" s="99"/>
      <c r="M28" s="97"/>
      <c r="N28" s="98"/>
    </row>
    <row r="29" spans="1:14" s="4" customFormat="1" ht="12.75">
      <c r="A29" s="101">
        <v>2009</v>
      </c>
      <c r="B29" s="100" t="s">
        <v>33</v>
      </c>
      <c r="C29" s="100" t="s">
        <v>33</v>
      </c>
      <c r="D29" s="100" t="s">
        <v>33</v>
      </c>
      <c r="E29" s="100" t="s">
        <v>33</v>
      </c>
      <c r="F29" s="97">
        <v>267202</v>
      </c>
      <c r="G29" s="98">
        <v>79</v>
      </c>
      <c r="H29" s="99"/>
      <c r="I29" s="100" t="s">
        <v>33</v>
      </c>
      <c r="J29" s="100" t="s">
        <v>33</v>
      </c>
      <c r="K29" s="100" t="s">
        <v>33</v>
      </c>
      <c r="L29" s="100" t="s">
        <v>33</v>
      </c>
      <c r="M29" s="100" t="s">
        <v>33</v>
      </c>
      <c r="N29" s="100" t="s">
        <v>33</v>
      </c>
    </row>
    <row r="30" spans="1:14" s="4" customFormat="1" ht="12.75">
      <c r="A30" s="101" t="s">
        <v>137</v>
      </c>
      <c r="B30" s="100" t="s">
        <v>33</v>
      </c>
      <c r="C30" s="100" t="s">
        <v>33</v>
      </c>
      <c r="D30" s="100" t="s">
        <v>33</v>
      </c>
      <c r="E30" s="100" t="s">
        <v>33</v>
      </c>
      <c r="F30" s="97">
        <v>193141</v>
      </c>
      <c r="G30" s="98">
        <v>81</v>
      </c>
      <c r="H30" s="99"/>
      <c r="I30" s="100" t="s">
        <v>33</v>
      </c>
      <c r="J30" s="100" t="s">
        <v>33</v>
      </c>
      <c r="K30" s="100" t="s">
        <v>33</v>
      </c>
      <c r="L30" s="100" t="s">
        <v>33</v>
      </c>
      <c r="M30" s="100" t="s">
        <v>33</v>
      </c>
      <c r="N30" s="100" t="s">
        <v>33</v>
      </c>
    </row>
    <row r="31" spans="1:14" s="4" customFormat="1" ht="12.75">
      <c r="A31" s="101" t="s">
        <v>138</v>
      </c>
      <c r="B31" s="100" t="s">
        <v>33</v>
      </c>
      <c r="C31" s="100" t="s">
        <v>33</v>
      </c>
      <c r="D31" s="100" t="s">
        <v>33</v>
      </c>
      <c r="E31" s="100" t="s">
        <v>33</v>
      </c>
      <c r="F31" s="97">
        <v>258983</v>
      </c>
      <c r="G31" s="97">
        <v>82</v>
      </c>
      <c r="H31" s="99"/>
      <c r="I31" s="100" t="s">
        <v>33</v>
      </c>
      <c r="J31" s="100" t="s">
        <v>33</v>
      </c>
      <c r="K31" s="100" t="s">
        <v>33</v>
      </c>
      <c r="L31" s="100" t="s">
        <v>33</v>
      </c>
      <c r="M31" s="97">
        <v>257508</v>
      </c>
      <c r="N31" s="98">
        <v>83</v>
      </c>
    </row>
    <row r="32" spans="1:14" s="4" customFormat="1" ht="12.75" customHeight="1">
      <c r="A32" s="101" t="s">
        <v>139</v>
      </c>
      <c r="B32" s="97">
        <v>252103</v>
      </c>
      <c r="C32" s="97">
        <v>91</v>
      </c>
      <c r="D32" s="97">
        <v>252225</v>
      </c>
      <c r="E32" s="97">
        <v>92</v>
      </c>
      <c r="F32" s="97">
        <v>252018</v>
      </c>
      <c r="G32" s="97">
        <v>86</v>
      </c>
      <c r="H32" s="99"/>
      <c r="I32" s="100">
        <v>250596</v>
      </c>
      <c r="J32" s="100">
        <v>92</v>
      </c>
      <c r="K32" s="100">
        <v>250723</v>
      </c>
      <c r="L32" s="100">
        <v>93</v>
      </c>
      <c r="M32" s="97">
        <v>250512</v>
      </c>
      <c r="N32" s="97">
        <v>87</v>
      </c>
    </row>
    <row r="33" spans="1:14" s="4" customFormat="1" ht="15" customHeight="1">
      <c r="A33" s="101" t="s">
        <v>140</v>
      </c>
      <c r="B33" s="97">
        <v>249873</v>
      </c>
      <c r="C33" s="97">
        <v>89</v>
      </c>
      <c r="D33" s="97">
        <v>250004</v>
      </c>
      <c r="E33" s="97">
        <v>93</v>
      </c>
      <c r="F33" s="97">
        <v>250003</v>
      </c>
      <c r="G33" s="97">
        <v>88</v>
      </c>
      <c r="H33" s="99"/>
      <c r="I33" s="100">
        <v>248372</v>
      </c>
      <c r="J33" s="100">
        <v>89</v>
      </c>
      <c r="K33" s="100">
        <v>248508</v>
      </c>
      <c r="L33" s="100">
        <v>94</v>
      </c>
      <c r="M33" s="97">
        <v>248500</v>
      </c>
      <c r="N33" s="97">
        <v>88</v>
      </c>
    </row>
    <row r="34" spans="1:16" s="4" customFormat="1" ht="12.75">
      <c r="A34" s="101">
        <v>2014</v>
      </c>
      <c r="B34" s="97">
        <v>259517</v>
      </c>
      <c r="C34" s="98">
        <v>91</v>
      </c>
      <c r="D34" s="97">
        <v>259731</v>
      </c>
      <c r="E34" s="98">
        <v>95</v>
      </c>
      <c r="F34" s="97">
        <v>259803</v>
      </c>
      <c r="G34" s="98">
        <v>89</v>
      </c>
      <c r="H34" s="99"/>
      <c r="I34" s="100">
        <v>257950</v>
      </c>
      <c r="J34" s="99">
        <v>92</v>
      </c>
      <c r="K34" s="100">
        <v>258168</v>
      </c>
      <c r="L34" s="99">
        <v>95</v>
      </c>
      <c r="M34" s="97">
        <v>258234</v>
      </c>
      <c r="N34" s="98">
        <v>90</v>
      </c>
      <c r="O34" s="21"/>
      <c r="P34" s="21"/>
    </row>
    <row r="35" spans="1:16" s="383" customFormat="1" ht="12.75">
      <c r="A35" s="101">
        <v>2015</v>
      </c>
      <c r="B35" s="97">
        <v>267857</v>
      </c>
      <c r="C35" s="98">
        <v>92</v>
      </c>
      <c r="D35" s="97">
        <v>268117</v>
      </c>
      <c r="E35" s="98">
        <v>95</v>
      </c>
      <c r="F35" s="97">
        <v>268163</v>
      </c>
      <c r="G35" s="98">
        <v>89</v>
      </c>
      <c r="H35" s="99"/>
      <c r="I35" s="100">
        <v>266146</v>
      </c>
      <c r="J35" s="99">
        <v>92</v>
      </c>
      <c r="K35" s="100">
        <v>266410</v>
      </c>
      <c r="L35" s="99">
        <v>96</v>
      </c>
      <c r="M35" s="97">
        <v>266451</v>
      </c>
      <c r="N35" s="98">
        <v>90</v>
      </c>
      <c r="O35" s="21"/>
      <c r="P35" s="21"/>
    </row>
    <row r="36" spans="1:16" s="4" customFormat="1" ht="12.75" customHeight="1">
      <c r="A36" s="41"/>
      <c r="B36" s="102"/>
      <c r="C36" s="41"/>
      <c r="D36" s="41"/>
      <c r="E36" s="41"/>
      <c r="F36" s="41"/>
      <c r="G36" s="41"/>
      <c r="H36" s="41"/>
      <c r="I36" s="41"/>
      <c r="J36" s="41"/>
      <c r="K36" s="41"/>
      <c r="L36" s="41"/>
      <c r="M36" s="41"/>
      <c r="N36" s="41"/>
      <c r="O36" s="21"/>
      <c r="P36" s="21"/>
    </row>
    <row r="37" spans="1:16" s="4" customFormat="1" ht="15" customHeight="1">
      <c r="A37" s="21"/>
      <c r="B37" s="99"/>
      <c r="C37" s="21"/>
      <c r="D37" s="21"/>
      <c r="E37" s="21"/>
      <c r="F37" s="21"/>
      <c r="G37" s="21"/>
      <c r="H37" s="103"/>
      <c r="I37" s="103"/>
      <c r="J37" s="21"/>
      <c r="K37" s="21"/>
      <c r="L37" s="21"/>
      <c r="M37" s="21"/>
      <c r="N37" s="16" t="s">
        <v>141</v>
      </c>
      <c r="O37" s="21"/>
      <c r="P37" s="21"/>
    </row>
    <row r="38" spans="1:16" s="4" customFormat="1" ht="15" customHeight="1">
      <c r="A38" s="21"/>
      <c r="B38" s="99"/>
      <c r="C38" s="21"/>
      <c r="D38" s="21"/>
      <c r="E38" s="21"/>
      <c r="F38" s="21"/>
      <c r="G38" s="21"/>
      <c r="H38" s="103"/>
      <c r="I38" s="103"/>
      <c r="J38" s="21"/>
      <c r="K38" s="21"/>
      <c r="L38" s="21"/>
      <c r="M38" s="21"/>
      <c r="N38" s="16"/>
      <c r="O38" s="21"/>
      <c r="P38" s="21"/>
    </row>
    <row r="39" spans="1:14" s="417" customFormat="1" ht="12.75" customHeight="1">
      <c r="A39" s="413" t="s">
        <v>142</v>
      </c>
      <c r="B39" s="414"/>
      <c r="C39" s="413"/>
      <c r="D39" s="413"/>
      <c r="E39" s="413"/>
      <c r="F39" s="413"/>
      <c r="G39" s="413"/>
      <c r="H39" s="415"/>
      <c r="I39" s="415"/>
      <c r="J39" s="415"/>
      <c r="K39" s="415"/>
      <c r="L39" s="415"/>
      <c r="M39" s="416"/>
      <c r="N39" s="413"/>
    </row>
    <row r="40" spans="1:16" s="418" customFormat="1" ht="21.75" customHeight="1">
      <c r="A40" s="456" t="s">
        <v>143</v>
      </c>
      <c r="B40" s="456"/>
      <c r="C40" s="456"/>
      <c r="D40" s="456"/>
      <c r="E40" s="456"/>
      <c r="F40" s="456"/>
      <c r="G40" s="456"/>
      <c r="H40" s="456"/>
      <c r="I40" s="456"/>
      <c r="J40" s="456"/>
      <c r="K40" s="456"/>
      <c r="L40" s="456"/>
      <c r="M40" s="456"/>
      <c r="N40" s="456"/>
      <c r="O40" s="413"/>
      <c r="P40" s="413"/>
    </row>
    <row r="41" spans="1:16" s="418" customFormat="1" ht="12.75" customHeight="1">
      <c r="A41" s="413" t="s">
        <v>271</v>
      </c>
      <c r="B41" s="417"/>
      <c r="C41" s="417"/>
      <c r="D41" s="417"/>
      <c r="E41" s="417"/>
      <c r="F41" s="417"/>
      <c r="G41" s="417"/>
      <c r="H41" s="417"/>
      <c r="I41" s="417"/>
      <c r="J41" s="417"/>
      <c r="K41" s="417"/>
      <c r="L41" s="417"/>
      <c r="M41" s="417"/>
      <c r="N41" s="417"/>
      <c r="O41" s="413"/>
      <c r="P41" s="413"/>
    </row>
    <row r="42" spans="1:16" s="418" customFormat="1" ht="21.75" customHeight="1">
      <c r="A42" s="456" t="s">
        <v>144</v>
      </c>
      <c r="B42" s="456"/>
      <c r="C42" s="456"/>
      <c r="D42" s="456"/>
      <c r="E42" s="456"/>
      <c r="F42" s="456"/>
      <c r="G42" s="456"/>
      <c r="H42" s="456"/>
      <c r="I42" s="456"/>
      <c r="J42" s="456"/>
      <c r="K42" s="456"/>
      <c r="L42" s="456"/>
      <c r="M42" s="456"/>
      <c r="N42" s="456"/>
      <c r="O42" s="413"/>
      <c r="P42" s="413"/>
    </row>
    <row r="43" spans="1:16" s="418" customFormat="1" ht="21.75" customHeight="1">
      <c r="A43" s="456" t="s">
        <v>145</v>
      </c>
      <c r="B43" s="456"/>
      <c r="C43" s="456"/>
      <c r="D43" s="456"/>
      <c r="E43" s="456"/>
      <c r="F43" s="456"/>
      <c r="G43" s="456"/>
      <c r="H43" s="456"/>
      <c r="I43" s="456"/>
      <c r="J43" s="456"/>
      <c r="K43" s="456"/>
      <c r="L43" s="456"/>
      <c r="M43" s="456"/>
      <c r="N43" s="456"/>
      <c r="O43" s="413"/>
      <c r="P43" s="413"/>
    </row>
    <row r="44" spans="1:16" s="418" customFormat="1" ht="21.75" customHeight="1">
      <c r="A44" s="456" t="s">
        <v>146</v>
      </c>
      <c r="B44" s="456"/>
      <c r="C44" s="456"/>
      <c r="D44" s="456"/>
      <c r="E44" s="456"/>
      <c r="F44" s="456"/>
      <c r="G44" s="456"/>
      <c r="H44" s="456"/>
      <c r="I44" s="456"/>
      <c r="J44" s="456"/>
      <c r="K44" s="456"/>
      <c r="L44" s="456"/>
      <c r="M44" s="456"/>
      <c r="N44" s="456"/>
      <c r="O44" s="417"/>
      <c r="P44" s="417"/>
    </row>
    <row r="45" spans="1:16" s="418" customFormat="1" ht="12.75" customHeight="1">
      <c r="A45" s="413" t="s">
        <v>147</v>
      </c>
      <c r="B45" s="414"/>
      <c r="C45" s="413"/>
      <c r="D45" s="413"/>
      <c r="E45" s="413"/>
      <c r="F45" s="413"/>
      <c r="G45" s="413"/>
      <c r="H45" s="413"/>
      <c r="I45" s="413"/>
      <c r="J45" s="413"/>
      <c r="K45" s="413"/>
      <c r="L45" s="413"/>
      <c r="M45" s="413"/>
      <c r="N45" s="413"/>
      <c r="O45" s="413"/>
      <c r="P45" s="413"/>
    </row>
    <row r="46" spans="1:16" s="418" customFormat="1" ht="12.75" customHeight="1">
      <c r="A46" s="413" t="s">
        <v>148</v>
      </c>
      <c r="B46" s="413"/>
      <c r="C46" s="413"/>
      <c r="D46" s="413"/>
      <c r="E46" s="413"/>
      <c r="F46" s="413"/>
      <c r="G46" s="413"/>
      <c r="H46" s="413"/>
      <c r="I46" s="413"/>
      <c r="J46" s="413"/>
      <c r="K46" s="413"/>
      <c r="L46" s="413"/>
      <c r="M46" s="413"/>
      <c r="N46" s="413"/>
      <c r="O46" s="413"/>
      <c r="P46" s="413"/>
    </row>
    <row r="47" s="413" customFormat="1" ht="12.75" customHeight="1"/>
    <row r="48" spans="1:16" s="418" customFormat="1" ht="12.75" customHeight="1">
      <c r="A48" s="413" t="s">
        <v>56</v>
      </c>
      <c r="B48" s="413"/>
      <c r="C48" s="413"/>
      <c r="D48" s="413"/>
      <c r="E48" s="413"/>
      <c r="F48" s="413"/>
      <c r="G48" s="413"/>
      <c r="H48" s="413"/>
      <c r="I48" s="413"/>
      <c r="J48" s="413"/>
      <c r="K48" s="413"/>
      <c r="L48" s="413"/>
      <c r="M48" s="413"/>
      <c r="N48" s="413"/>
      <c r="O48" s="413"/>
      <c r="P48" s="413"/>
    </row>
  </sheetData>
  <sheetProtection/>
  <mergeCells count="14">
    <mergeCell ref="F7:G7"/>
    <mergeCell ref="A40:N40"/>
    <mergeCell ref="A42:N42"/>
    <mergeCell ref="A43:N43"/>
    <mergeCell ref="A1:N1"/>
    <mergeCell ref="I6:N6"/>
    <mergeCell ref="I7:J7"/>
    <mergeCell ref="K7:L7"/>
    <mergeCell ref="M7:N7"/>
    <mergeCell ref="A44:N44"/>
    <mergeCell ref="A2:D2"/>
    <mergeCell ref="B6:G6"/>
    <mergeCell ref="B7:C7"/>
    <mergeCell ref="D7:E7"/>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tabColor rgb="FF00B050"/>
  </sheetPr>
  <dimension ref="A1:N6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54.140625" style="3" customWidth="1"/>
    <col min="2" max="2" width="11.140625" style="21" customWidth="1"/>
    <col min="3" max="3" width="2.421875" style="44" customWidth="1"/>
    <col min="4" max="4" width="11.140625" style="44" customWidth="1"/>
    <col min="5" max="5" width="2.421875" style="3" customWidth="1"/>
    <col min="6" max="8" width="20.7109375" style="3" customWidth="1"/>
    <col min="9" max="9" width="2.421875" style="3" customWidth="1"/>
    <col min="10" max="12" width="20.7109375" style="3" customWidth="1"/>
    <col min="13" max="13" width="9.140625" style="3" customWidth="1"/>
    <col min="14" max="16384" width="9.140625" style="3" customWidth="1"/>
  </cols>
  <sheetData>
    <row r="1" spans="1:12" s="4" customFormat="1" ht="14.25" customHeight="1">
      <c r="A1" s="104" t="s">
        <v>149</v>
      </c>
      <c r="B1" s="105"/>
      <c r="C1" s="104"/>
      <c r="D1" s="104"/>
      <c r="E1" s="3"/>
      <c r="F1" s="3"/>
      <c r="G1" s="3"/>
      <c r="H1" s="3"/>
      <c r="I1" s="3"/>
      <c r="J1" s="3"/>
      <c r="K1" s="3"/>
      <c r="L1" s="3"/>
    </row>
    <row r="2" spans="1:12" s="4" customFormat="1" ht="14.25" customHeight="1">
      <c r="A2" s="458" t="s">
        <v>267</v>
      </c>
      <c r="B2" s="458"/>
      <c r="C2" s="458"/>
      <c r="D2" s="458"/>
      <c r="E2" s="3"/>
      <c r="F2" s="3"/>
      <c r="G2" s="3"/>
      <c r="H2" s="3"/>
      <c r="I2" s="3"/>
      <c r="J2" s="3"/>
      <c r="K2" s="3"/>
      <c r="L2" s="3"/>
    </row>
    <row r="3" spans="1:12" s="4" customFormat="1" ht="14.25" customHeight="1">
      <c r="A3" s="2" t="s">
        <v>20</v>
      </c>
      <c r="B3" s="107"/>
      <c r="C3" s="108"/>
      <c r="D3" s="108"/>
      <c r="E3" s="3"/>
      <c r="F3" s="3"/>
      <c r="H3" s="3"/>
      <c r="I3" s="3"/>
      <c r="J3" s="3"/>
      <c r="K3" s="3"/>
      <c r="L3" s="3"/>
    </row>
    <row r="4" spans="1:12" s="4" customFormat="1" ht="12.75">
      <c r="A4" s="108"/>
      <c r="B4" s="101"/>
      <c r="C4" s="26"/>
      <c r="D4" s="26"/>
      <c r="E4" s="3"/>
      <c r="F4" s="3"/>
      <c r="G4" s="3"/>
      <c r="H4" s="3"/>
      <c r="I4" s="3"/>
      <c r="J4" s="3"/>
      <c r="K4" s="3"/>
      <c r="L4" s="3"/>
    </row>
    <row r="5" spans="1:12" s="4" customFormat="1" ht="25.5" customHeight="1">
      <c r="A5" s="462" t="s">
        <v>153</v>
      </c>
      <c r="B5" s="459" t="s">
        <v>150</v>
      </c>
      <c r="C5" s="3"/>
      <c r="D5" s="459" t="s">
        <v>151</v>
      </c>
      <c r="E5" s="3"/>
      <c r="F5" s="461" t="s">
        <v>154</v>
      </c>
      <c r="G5" s="461"/>
      <c r="H5" s="461"/>
      <c r="I5" s="110"/>
      <c r="J5" s="460" t="s">
        <v>136</v>
      </c>
      <c r="K5" s="460"/>
      <c r="L5" s="460"/>
    </row>
    <row r="6" spans="1:12" s="36" customFormat="1" ht="25.5" customHeight="1">
      <c r="A6" s="463"/>
      <c r="B6" s="459"/>
      <c r="C6" s="53"/>
      <c r="D6" s="459"/>
      <c r="F6" s="109" t="s">
        <v>58</v>
      </c>
      <c r="G6" s="109" t="s">
        <v>234</v>
      </c>
      <c r="H6" s="109" t="s">
        <v>152</v>
      </c>
      <c r="I6" s="112"/>
      <c r="J6" s="113" t="s">
        <v>155</v>
      </c>
      <c r="K6" s="113" t="s">
        <v>12</v>
      </c>
      <c r="L6" s="113" t="s">
        <v>13</v>
      </c>
    </row>
    <row r="7" spans="1:12" s="4" customFormat="1" ht="12.75">
      <c r="A7" s="37"/>
      <c r="B7" s="37"/>
      <c r="C7" s="37"/>
      <c r="D7" s="37"/>
      <c r="E7" s="3"/>
      <c r="F7" s="3"/>
      <c r="G7" s="3"/>
      <c r="H7" s="3"/>
      <c r="I7" s="3"/>
      <c r="J7" s="44"/>
      <c r="K7" s="44"/>
      <c r="L7" s="44"/>
    </row>
    <row r="8" spans="1:14" s="4" customFormat="1" ht="12.75">
      <c r="A8" s="101" t="s">
        <v>156</v>
      </c>
      <c r="B8" s="15">
        <v>12803</v>
      </c>
      <c r="C8" s="38"/>
      <c r="D8" s="15">
        <v>473414</v>
      </c>
      <c r="E8" s="39"/>
      <c r="F8" s="39">
        <v>81</v>
      </c>
      <c r="G8" s="39">
        <v>70</v>
      </c>
      <c r="H8" s="39">
        <v>24</v>
      </c>
      <c r="I8" s="39"/>
      <c r="J8" s="39">
        <v>92</v>
      </c>
      <c r="K8" s="39">
        <v>95</v>
      </c>
      <c r="L8" s="283">
        <v>91</v>
      </c>
      <c r="M8" s="283"/>
      <c r="N8" s="283"/>
    </row>
    <row r="9" spans="1:14" s="4" customFormat="1" ht="12.75">
      <c r="A9" s="101" t="s">
        <v>157</v>
      </c>
      <c r="B9" s="15">
        <v>2085</v>
      </c>
      <c r="C9" s="38"/>
      <c r="D9" s="15">
        <v>93031</v>
      </c>
      <c r="E9" s="39"/>
      <c r="F9" s="39">
        <v>80</v>
      </c>
      <c r="G9" s="39">
        <v>68</v>
      </c>
      <c r="H9" s="39">
        <v>23</v>
      </c>
      <c r="I9" s="39"/>
      <c r="J9" s="39">
        <v>91</v>
      </c>
      <c r="K9" s="39">
        <v>95</v>
      </c>
      <c r="L9" s="283">
        <v>90</v>
      </c>
      <c r="M9" s="283"/>
      <c r="N9" s="283"/>
    </row>
    <row r="10" spans="1:14" s="4" customFormat="1" ht="12.75">
      <c r="A10" s="114" t="s">
        <v>158</v>
      </c>
      <c r="B10" s="361"/>
      <c r="C10" s="362"/>
      <c r="D10" s="361"/>
      <c r="E10" s="39"/>
      <c r="F10" s="39"/>
      <c r="G10" s="39"/>
      <c r="H10" s="39"/>
      <c r="I10" s="39"/>
      <c r="J10" s="39"/>
      <c r="K10" s="39"/>
      <c r="L10" s="283"/>
      <c r="M10" s="283"/>
      <c r="N10" s="283"/>
    </row>
    <row r="11" spans="1:14" s="4" customFormat="1" ht="12.75">
      <c r="A11" s="115" t="s">
        <v>159</v>
      </c>
      <c r="B11" s="15">
        <v>689</v>
      </c>
      <c r="C11" s="38"/>
      <c r="D11" s="15">
        <v>28558</v>
      </c>
      <c r="E11" s="39"/>
      <c r="F11" s="39">
        <v>71</v>
      </c>
      <c r="G11" s="39">
        <v>57</v>
      </c>
      <c r="H11" s="39">
        <v>15</v>
      </c>
      <c r="I11" s="39"/>
      <c r="J11" s="39">
        <v>88</v>
      </c>
      <c r="K11" s="39">
        <v>93</v>
      </c>
      <c r="L11" s="283">
        <v>86</v>
      </c>
      <c r="M11" s="283"/>
      <c r="N11" s="283"/>
    </row>
    <row r="12" spans="1:14" s="4" customFormat="1" ht="12.75">
      <c r="A12" s="115" t="s">
        <v>160</v>
      </c>
      <c r="B12" s="15">
        <v>1375</v>
      </c>
      <c r="C12" s="38"/>
      <c r="D12" s="15">
        <v>63847</v>
      </c>
      <c r="E12" s="39"/>
      <c r="F12" s="39">
        <v>84</v>
      </c>
      <c r="G12" s="39">
        <v>73</v>
      </c>
      <c r="H12" s="39">
        <v>27</v>
      </c>
      <c r="I12" s="39"/>
      <c r="J12" s="39">
        <v>92</v>
      </c>
      <c r="K12" s="39">
        <v>96</v>
      </c>
      <c r="L12" s="283">
        <v>91</v>
      </c>
      <c r="M12" s="283"/>
      <c r="N12" s="283"/>
    </row>
    <row r="13" spans="1:14" s="4" customFormat="1" ht="12.75">
      <c r="A13" s="115" t="s">
        <v>161</v>
      </c>
      <c r="B13" s="15">
        <v>21</v>
      </c>
      <c r="C13" s="38"/>
      <c r="D13" s="15">
        <v>626</v>
      </c>
      <c r="E13" s="39"/>
      <c r="F13" s="39">
        <v>73</v>
      </c>
      <c r="G13" s="39">
        <v>60</v>
      </c>
      <c r="H13" s="39">
        <v>18</v>
      </c>
      <c r="I13" s="39"/>
      <c r="J13" s="39">
        <v>84</v>
      </c>
      <c r="K13" s="39">
        <v>81</v>
      </c>
      <c r="L13" s="283">
        <v>80</v>
      </c>
      <c r="M13" s="283"/>
      <c r="N13" s="283"/>
    </row>
    <row r="14" spans="1:14" s="2" customFormat="1" ht="12.75">
      <c r="A14" s="37" t="s">
        <v>162</v>
      </c>
      <c r="B14" s="363">
        <v>14888</v>
      </c>
      <c r="C14" s="364"/>
      <c r="D14" s="363">
        <v>566445</v>
      </c>
      <c r="E14" s="39"/>
      <c r="F14" s="116">
        <v>81</v>
      </c>
      <c r="G14" s="116">
        <v>70</v>
      </c>
      <c r="H14" s="116">
        <v>24</v>
      </c>
      <c r="I14" s="116"/>
      <c r="J14" s="116">
        <v>92</v>
      </c>
      <c r="K14" s="116">
        <v>95</v>
      </c>
      <c r="L14" s="116">
        <v>90</v>
      </c>
      <c r="M14" s="39"/>
      <c r="N14" s="39"/>
    </row>
    <row r="15" spans="1:14" s="4" customFormat="1" ht="12.75">
      <c r="A15" s="3"/>
      <c r="B15" s="15"/>
      <c r="C15" s="38"/>
      <c r="D15" s="15"/>
      <c r="E15" s="39"/>
      <c r="F15" s="39"/>
      <c r="G15" s="39"/>
      <c r="H15" s="39"/>
      <c r="I15" s="39"/>
      <c r="J15" s="39"/>
      <c r="K15" s="39"/>
      <c r="L15" s="283"/>
      <c r="M15" s="283"/>
      <c r="N15" s="283"/>
    </row>
    <row r="16" spans="1:14" s="4" customFormat="1" ht="12.75">
      <c r="A16" s="21" t="s">
        <v>163</v>
      </c>
      <c r="B16" s="15">
        <v>680</v>
      </c>
      <c r="C16" s="38"/>
      <c r="D16" s="15">
        <v>6468</v>
      </c>
      <c r="E16" s="39"/>
      <c r="F16" s="39">
        <v>2</v>
      </c>
      <c r="G16" s="39">
        <v>1</v>
      </c>
      <c r="H16" s="39">
        <v>0</v>
      </c>
      <c r="I16" s="39"/>
      <c r="J16" s="39">
        <v>17</v>
      </c>
      <c r="K16" s="39">
        <v>16</v>
      </c>
      <c r="L16" s="283">
        <v>15</v>
      </c>
      <c r="M16" s="283"/>
      <c r="N16" s="283"/>
    </row>
    <row r="17" spans="1:14" s="4" customFormat="1" ht="12.75">
      <c r="A17" s="3"/>
      <c r="B17" s="15"/>
      <c r="C17" s="38"/>
      <c r="D17" s="15"/>
      <c r="E17" s="39"/>
      <c r="F17" s="39"/>
      <c r="G17" s="39"/>
      <c r="H17" s="39"/>
      <c r="I17" s="39"/>
      <c r="J17" s="39"/>
      <c r="K17" s="39"/>
      <c r="L17" s="283"/>
      <c r="M17" s="283"/>
      <c r="N17" s="283"/>
    </row>
    <row r="18" spans="1:14" s="2" customFormat="1" ht="12.75">
      <c r="A18" s="37" t="s">
        <v>164</v>
      </c>
      <c r="B18" s="363">
        <v>15568</v>
      </c>
      <c r="C18" s="364"/>
      <c r="D18" s="363">
        <v>572913</v>
      </c>
      <c r="E18" s="39"/>
      <c r="F18" s="116">
        <v>80</v>
      </c>
      <c r="G18" s="116">
        <v>69</v>
      </c>
      <c r="H18" s="116">
        <v>24</v>
      </c>
      <c r="I18" s="116"/>
      <c r="J18" s="116">
        <v>91</v>
      </c>
      <c r="K18" s="116">
        <v>94</v>
      </c>
      <c r="L18" s="116">
        <v>90</v>
      </c>
      <c r="M18" s="39"/>
      <c r="N18" s="39"/>
    </row>
    <row r="19" spans="1:14" s="4" customFormat="1" ht="12.75">
      <c r="A19" s="3"/>
      <c r="B19" s="15"/>
      <c r="C19" s="38"/>
      <c r="D19" s="15"/>
      <c r="E19" s="39"/>
      <c r="F19" s="39"/>
      <c r="G19" s="39"/>
      <c r="H19" s="39"/>
      <c r="I19" s="39"/>
      <c r="J19" s="39"/>
      <c r="K19" s="39"/>
      <c r="L19" s="283"/>
      <c r="M19" s="283"/>
      <c r="N19" s="283"/>
    </row>
    <row r="20" spans="1:14" s="4" customFormat="1" ht="12.75">
      <c r="A20" s="117" t="s">
        <v>165</v>
      </c>
      <c r="B20" s="365">
        <v>56</v>
      </c>
      <c r="C20" s="366"/>
      <c r="D20" s="365">
        <v>280</v>
      </c>
      <c r="E20" s="39"/>
      <c r="F20" s="39">
        <v>10</v>
      </c>
      <c r="G20" s="39">
        <v>9</v>
      </c>
      <c r="H20" s="39">
        <v>0</v>
      </c>
      <c r="I20" s="39"/>
      <c r="J20" s="39">
        <v>49</v>
      </c>
      <c r="K20" s="39">
        <v>46</v>
      </c>
      <c r="L20" s="283">
        <v>40</v>
      </c>
      <c r="M20" s="283"/>
      <c r="N20" s="283"/>
    </row>
    <row r="21" spans="1:14" s="4" customFormat="1" ht="12.75">
      <c r="A21" s="21"/>
      <c r="B21" s="15"/>
      <c r="C21" s="38"/>
      <c r="D21" s="15"/>
      <c r="E21" s="39"/>
      <c r="F21" s="39"/>
      <c r="G21" s="39"/>
      <c r="H21" s="39"/>
      <c r="I21" s="39"/>
      <c r="J21" s="39"/>
      <c r="K21" s="39"/>
      <c r="L21" s="283"/>
      <c r="M21" s="283"/>
      <c r="N21" s="283"/>
    </row>
    <row r="22" spans="1:14" s="2" customFormat="1" ht="12.75">
      <c r="A22" s="37" t="s">
        <v>166</v>
      </c>
      <c r="B22" s="363">
        <v>15624</v>
      </c>
      <c r="C22" s="364"/>
      <c r="D22" s="363">
        <v>573193</v>
      </c>
      <c r="E22" s="39"/>
      <c r="F22" s="116">
        <v>80</v>
      </c>
      <c r="G22" s="116">
        <v>69</v>
      </c>
      <c r="H22" s="116">
        <v>24</v>
      </c>
      <c r="I22" s="116"/>
      <c r="J22" s="116">
        <v>91</v>
      </c>
      <c r="K22" s="116">
        <v>94</v>
      </c>
      <c r="L22" s="116">
        <v>90</v>
      </c>
      <c r="M22" s="39"/>
      <c r="N22" s="39"/>
    </row>
    <row r="23" spans="1:14" s="2" customFormat="1" ht="12.75">
      <c r="A23" s="37"/>
      <c r="B23" s="363"/>
      <c r="C23" s="364"/>
      <c r="D23" s="363"/>
      <c r="E23" s="39"/>
      <c r="F23" s="116"/>
      <c r="G23" s="116"/>
      <c r="H23" s="116"/>
      <c r="I23" s="116"/>
      <c r="J23" s="116"/>
      <c r="K23" s="116"/>
      <c r="L23" s="116"/>
      <c r="M23" s="39"/>
      <c r="N23" s="39"/>
    </row>
    <row r="24" spans="1:14" s="2" customFormat="1" ht="12.75">
      <c r="A24" s="37" t="s">
        <v>167</v>
      </c>
      <c r="B24" s="363">
        <v>15971</v>
      </c>
      <c r="C24" s="364"/>
      <c r="D24" s="363">
        <v>579343</v>
      </c>
      <c r="E24" s="39"/>
      <c r="F24" s="116">
        <v>80</v>
      </c>
      <c r="G24" s="116">
        <v>69</v>
      </c>
      <c r="H24" s="116">
        <v>24</v>
      </c>
      <c r="I24" s="116"/>
      <c r="J24" s="116">
        <v>91</v>
      </c>
      <c r="K24" s="116">
        <v>94</v>
      </c>
      <c r="L24" s="116">
        <v>90</v>
      </c>
      <c r="M24" s="39"/>
      <c r="N24" s="39"/>
    </row>
    <row r="25" spans="1:12" s="4" customFormat="1" ht="12.75">
      <c r="A25" s="41"/>
      <c r="B25" s="41"/>
      <c r="C25" s="27"/>
      <c r="D25" s="27"/>
      <c r="E25" s="118"/>
      <c r="F25" s="118"/>
      <c r="G25" s="27"/>
      <c r="H25" s="27"/>
      <c r="I25" s="27"/>
      <c r="J25" s="118"/>
      <c r="K25" s="118"/>
      <c r="L25" s="52"/>
    </row>
    <row r="26" spans="1:12" s="4" customFormat="1" ht="12.75">
      <c r="A26" s="21"/>
      <c r="B26" s="21"/>
      <c r="C26" s="21"/>
      <c r="D26" s="21"/>
      <c r="E26" s="39"/>
      <c r="F26" s="39"/>
      <c r="G26" s="39"/>
      <c r="H26" s="39"/>
      <c r="I26" s="39"/>
      <c r="J26" s="39"/>
      <c r="K26" s="39"/>
      <c r="L26" s="242" t="s">
        <v>128</v>
      </c>
    </row>
    <row r="27" spans="1:12" s="4" customFormat="1" ht="12.75" customHeight="1">
      <c r="A27" s="21" t="s">
        <v>272</v>
      </c>
      <c r="B27" s="21"/>
      <c r="C27" s="3"/>
      <c r="D27" s="3"/>
      <c r="E27" s="3"/>
      <c r="F27" s="3"/>
      <c r="G27" s="3"/>
      <c r="H27" s="3"/>
      <c r="I27" s="3"/>
      <c r="J27" s="3"/>
      <c r="K27" s="3"/>
      <c r="L27" s="3"/>
    </row>
    <row r="28" spans="1:12" s="4" customFormat="1" ht="12.75" customHeight="1">
      <c r="A28" s="74" t="s">
        <v>168</v>
      </c>
      <c r="B28" s="3"/>
      <c r="C28" s="3"/>
      <c r="D28" s="3"/>
      <c r="E28" s="3"/>
      <c r="F28" s="3"/>
      <c r="G28" s="3"/>
      <c r="H28" s="3"/>
      <c r="I28" s="3"/>
      <c r="J28" s="3"/>
      <c r="K28" s="3"/>
      <c r="L28" s="3"/>
    </row>
    <row r="29" spans="1:12" s="320" customFormat="1" ht="21.75" customHeight="1">
      <c r="A29" s="442" t="s">
        <v>232</v>
      </c>
      <c r="B29" s="442"/>
      <c r="C29" s="442"/>
      <c r="D29" s="442"/>
      <c r="E29" s="442"/>
      <c r="F29" s="442"/>
      <c r="G29" s="442"/>
      <c r="H29" s="442"/>
      <c r="I29" s="442"/>
      <c r="J29" s="442"/>
      <c r="K29" s="442"/>
      <c r="L29" s="442"/>
    </row>
    <row r="30" spans="1:12" s="4" customFormat="1" ht="12.75" customHeight="1">
      <c r="A30" s="21" t="s">
        <v>169</v>
      </c>
      <c r="B30" s="20"/>
      <c r="C30" s="20"/>
      <c r="D30" s="20"/>
      <c r="E30" s="20"/>
      <c r="F30" s="3"/>
      <c r="G30" s="3"/>
      <c r="H30" s="3"/>
      <c r="I30" s="3"/>
      <c r="J30" s="3"/>
      <c r="K30" s="3"/>
      <c r="L30" s="3"/>
    </row>
    <row r="31" spans="1:12" s="4" customFormat="1" ht="12.75" customHeight="1">
      <c r="A31" s="21" t="s">
        <v>170</v>
      </c>
      <c r="B31" s="120"/>
      <c r="C31" s="120"/>
      <c r="D31" s="120"/>
      <c r="E31" s="3"/>
      <c r="F31" s="3"/>
      <c r="G31" s="3"/>
      <c r="H31" s="3"/>
      <c r="I31" s="3"/>
      <c r="J31" s="3"/>
      <c r="K31" s="3"/>
      <c r="L31" s="3"/>
    </row>
    <row r="32" spans="1:12" s="4" customFormat="1" ht="12.75" customHeight="1">
      <c r="A32" s="21" t="s">
        <v>171</v>
      </c>
      <c r="B32" s="21"/>
      <c r="C32" s="44"/>
      <c r="D32" s="44"/>
      <c r="E32" s="3"/>
      <c r="F32" s="3"/>
      <c r="G32" s="3"/>
      <c r="H32" s="3"/>
      <c r="I32" s="3"/>
      <c r="J32" s="3"/>
      <c r="K32" s="3"/>
      <c r="L32" s="3"/>
    </row>
    <row r="33" spans="1:13" s="21" customFormat="1" ht="12.75" customHeight="1">
      <c r="A33" s="21" t="s">
        <v>172</v>
      </c>
      <c r="C33" s="44"/>
      <c r="D33" s="44"/>
      <c r="E33" s="3"/>
      <c r="F33" s="3"/>
      <c r="G33" s="3"/>
      <c r="H33" s="3"/>
      <c r="I33" s="3"/>
      <c r="J33" s="3"/>
      <c r="K33" s="3"/>
      <c r="L33" s="3"/>
      <c r="M33" s="3"/>
    </row>
    <row r="34" spans="1:4" ht="12.75">
      <c r="A34" s="21"/>
      <c r="B34" s="3"/>
      <c r="C34" s="3"/>
      <c r="D34" s="3"/>
    </row>
    <row r="35" spans="1:4" ht="12.75">
      <c r="A35" s="74"/>
      <c r="B35" s="3"/>
      <c r="C35" s="3"/>
      <c r="D35" s="3"/>
    </row>
    <row r="36" spans="1:4" ht="12.75">
      <c r="A36" s="21"/>
      <c r="B36" s="3"/>
      <c r="C36" s="3"/>
      <c r="D36" s="3"/>
    </row>
    <row r="37" spans="1:4" ht="12.75">
      <c r="A37" s="21"/>
      <c r="B37" s="3"/>
      <c r="C37" s="3"/>
      <c r="D37" s="3"/>
    </row>
    <row r="38" spans="1:4" ht="12.75">
      <c r="A38" s="21"/>
      <c r="B38" s="3"/>
      <c r="C38" s="3"/>
      <c r="D38" s="3"/>
    </row>
    <row r="39" spans="1:4" ht="12.75">
      <c r="A39" s="21"/>
      <c r="B39" s="3"/>
      <c r="C39" s="3"/>
      <c r="D39" s="3"/>
    </row>
    <row r="40" spans="2:4" ht="12.75">
      <c r="B40" s="3"/>
      <c r="C40" s="3"/>
      <c r="D40" s="3"/>
    </row>
    <row r="41" spans="2:4" ht="12.75">
      <c r="B41" s="3"/>
      <c r="C41" s="3"/>
      <c r="D41" s="3"/>
    </row>
    <row r="42" spans="2:4" ht="12.75">
      <c r="B42" s="3"/>
      <c r="C42" s="3"/>
      <c r="D42" s="3"/>
    </row>
    <row r="43" spans="2:4" ht="12.75">
      <c r="B43" s="3"/>
      <c r="C43" s="3"/>
      <c r="D43" s="3"/>
    </row>
    <row r="44" spans="2:4" ht="12.75">
      <c r="B44" s="3"/>
      <c r="C44" s="3"/>
      <c r="D44" s="3"/>
    </row>
    <row r="45" spans="2:4" ht="12.75">
      <c r="B45" s="3"/>
      <c r="C45" s="3"/>
      <c r="D45" s="3"/>
    </row>
    <row r="46" spans="2:4" ht="12.75">
      <c r="B46" s="3"/>
      <c r="C46" s="3"/>
      <c r="D46" s="3"/>
    </row>
    <row r="47" spans="2:4" ht="12.75">
      <c r="B47" s="3"/>
      <c r="C47" s="3"/>
      <c r="D47" s="3"/>
    </row>
    <row r="48" spans="2:4" ht="12.75">
      <c r="B48" s="3"/>
      <c r="C48" s="3"/>
      <c r="D48" s="3"/>
    </row>
    <row r="49" spans="2:4" ht="12.75">
      <c r="B49" s="3"/>
      <c r="C49" s="3"/>
      <c r="D49" s="3"/>
    </row>
    <row r="50" spans="2:4" ht="12.75">
      <c r="B50" s="3"/>
      <c r="C50" s="3"/>
      <c r="D50" s="3"/>
    </row>
    <row r="51" spans="2:4" ht="12.75">
      <c r="B51" s="3"/>
      <c r="C51" s="3"/>
      <c r="D51" s="3"/>
    </row>
    <row r="52" spans="2:4" ht="12.75">
      <c r="B52" s="3"/>
      <c r="C52" s="3"/>
      <c r="D52" s="3"/>
    </row>
    <row r="53" spans="2:4" ht="12.75">
      <c r="B53" s="3"/>
      <c r="C53" s="3"/>
      <c r="D53" s="3"/>
    </row>
    <row r="54" spans="2:4" ht="12.75">
      <c r="B54" s="3"/>
      <c r="C54" s="3"/>
      <c r="D54" s="3"/>
    </row>
    <row r="55" spans="2:4" ht="12.75">
      <c r="B55" s="3"/>
      <c r="C55" s="3"/>
      <c r="D55" s="3"/>
    </row>
    <row r="56" spans="2:4" ht="12.75">
      <c r="B56" s="3"/>
      <c r="C56" s="3"/>
      <c r="D56" s="3"/>
    </row>
    <row r="57" spans="2:4" ht="12.75">
      <c r="B57" s="3"/>
      <c r="C57" s="3"/>
      <c r="D57" s="3"/>
    </row>
    <row r="58" spans="2:4" ht="12.75">
      <c r="B58" s="3"/>
      <c r="C58" s="3"/>
      <c r="D58" s="3"/>
    </row>
    <row r="59" spans="2:4" ht="12.75">
      <c r="B59" s="3"/>
      <c r="C59" s="3"/>
      <c r="D59" s="3"/>
    </row>
    <row r="60" spans="2:4" ht="12.75">
      <c r="B60" s="3"/>
      <c r="C60" s="3"/>
      <c r="D60" s="3"/>
    </row>
    <row r="61" spans="2:4" ht="12.75">
      <c r="B61" s="3"/>
      <c r="C61" s="3"/>
      <c r="D61" s="3"/>
    </row>
    <row r="62" spans="2:4" ht="12.75" customHeight="1">
      <c r="B62" s="3"/>
      <c r="C62" s="3"/>
      <c r="D62" s="3"/>
    </row>
    <row r="63" spans="2:4" ht="12.75">
      <c r="B63" s="3"/>
      <c r="C63" s="3"/>
      <c r="D63" s="3"/>
    </row>
    <row r="64" spans="2:4" ht="12.75">
      <c r="B64" s="3"/>
      <c r="C64" s="3"/>
      <c r="D64" s="3"/>
    </row>
    <row r="65" spans="2:4" ht="12.75">
      <c r="B65" s="3"/>
      <c r="C65" s="3"/>
      <c r="D65" s="3"/>
    </row>
  </sheetData>
  <sheetProtection/>
  <mergeCells count="7">
    <mergeCell ref="A2:D2"/>
    <mergeCell ref="B5:B6"/>
    <mergeCell ref="D5:D6"/>
    <mergeCell ref="J5:L5"/>
    <mergeCell ref="A29:L29"/>
    <mergeCell ref="F5:H5"/>
    <mergeCell ref="A5:A6"/>
  </mergeCells>
  <printOptions/>
  <pageMargins left="0.3937007874015748" right="0.3937007874015748" top="0.3937007874015748" bottom="0.3937007874015748" header="0.5118110236220472" footer="0.5118110236220472"/>
  <pageSetup fitToHeight="0" fitToWidth="0"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M46"/>
  <sheetViews>
    <sheetView zoomScalePageLayoutView="0" workbookViewId="0" topLeftCell="A1">
      <pane ySplit="3" topLeftCell="A4" activePane="bottomLeft" state="frozen"/>
      <selection pane="topLeft" activeCell="A1" sqref="A1"/>
      <selection pane="bottomLeft" activeCell="A1" sqref="A1:F1"/>
    </sheetView>
  </sheetViews>
  <sheetFormatPr defaultColWidth="9.140625" defaultRowHeight="12.75"/>
  <cols>
    <col min="1" max="1" width="30.7109375" style="4" customWidth="1"/>
    <col min="2" max="2" width="18.7109375" style="4" customWidth="1"/>
    <col min="3" max="5" width="15.7109375" style="4" customWidth="1"/>
    <col min="6" max="6" width="15.7109375" style="411" customWidth="1"/>
    <col min="7" max="7" width="9.140625" style="4" customWidth="1"/>
    <col min="8" max="16384" width="9.140625" style="4" customWidth="1"/>
  </cols>
  <sheetData>
    <row r="1" spans="1:6" s="251" customFormat="1" ht="27" customHeight="1">
      <c r="A1" s="466" t="s">
        <v>173</v>
      </c>
      <c r="B1" s="466"/>
      <c r="C1" s="466"/>
      <c r="D1" s="466"/>
      <c r="E1" s="466"/>
      <c r="F1" s="466"/>
    </row>
    <row r="2" spans="1:6" s="251" customFormat="1" ht="14.25" customHeight="1">
      <c r="A2" s="252" t="s">
        <v>273</v>
      </c>
      <c r="B2" s="252"/>
      <c r="C2" s="253"/>
      <c r="D2" s="254"/>
      <c r="E2" s="254"/>
      <c r="F2" s="405"/>
    </row>
    <row r="3" spans="1:6" s="251" customFormat="1" ht="14.25" customHeight="1">
      <c r="A3" s="2" t="s">
        <v>246</v>
      </c>
      <c r="B3" s="2"/>
      <c r="C3" s="253"/>
      <c r="D3" s="254"/>
      <c r="E3" s="254"/>
      <c r="F3" s="405"/>
    </row>
    <row r="4" spans="1:6" ht="12.75" customHeight="1">
      <c r="A4" s="21"/>
      <c r="B4" s="21"/>
      <c r="C4" s="121"/>
      <c r="D4" s="121"/>
      <c r="E4" s="121"/>
      <c r="F4" s="403"/>
    </row>
    <row r="5" spans="1:6" ht="14.25" customHeight="1">
      <c r="A5" s="95"/>
      <c r="B5" s="123"/>
      <c r="C5" s="464" t="s">
        <v>174</v>
      </c>
      <c r="D5" s="464"/>
      <c r="E5" s="464"/>
      <c r="F5" s="464"/>
    </row>
    <row r="6" spans="1:6" ht="21.75" customHeight="1">
      <c r="A6" s="41"/>
      <c r="B6" s="267" t="s">
        <v>247</v>
      </c>
      <c r="C6" s="268">
        <v>2012</v>
      </c>
      <c r="D6" s="268">
        <v>2013</v>
      </c>
      <c r="E6" s="268">
        <v>2014</v>
      </c>
      <c r="F6" s="407">
        <v>2015</v>
      </c>
    </row>
    <row r="7" spans="1:6" ht="12.75">
      <c r="A7" s="21"/>
      <c r="B7" s="38"/>
      <c r="C7" s="124"/>
      <c r="D7" s="124"/>
      <c r="E7" s="124"/>
      <c r="F7" s="14"/>
    </row>
    <row r="8" spans="1:6" ht="12.75">
      <c r="A8" s="125" t="s">
        <v>174</v>
      </c>
      <c r="B8" s="124"/>
      <c r="C8" s="51"/>
      <c r="D8" s="51"/>
      <c r="E8" s="51"/>
      <c r="F8" s="14"/>
    </row>
    <row r="9" spans="1:9" ht="12.75">
      <c r="A9" s="126" t="s">
        <v>175</v>
      </c>
      <c r="B9" s="402">
        <v>269</v>
      </c>
      <c r="C9" s="403" t="s">
        <v>225</v>
      </c>
      <c r="D9" s="403" t="s">
        <v>225</v>
      </c>
      <c r="E9" s="404">
        <v>66</v>
      </c>
      <c r="F9" s="403">
        <v>71</v>
      </c>
      <c r="I9" s="4" t="s">
        <v>176</v>
      </c>
    </row>
    <row r="10" spans="1:6" ht="12.75">
      <c r="A10" s="126" t="s">
        <v>177</v>
      </c>
      <c r="B10" s="402">
        <v>271</v>
      </c>
      <c r="C10" s="403" t="s">
        <v>225</v>
      </c>
      <c r="D10" s="404">
        <v>61</v>
      </c>
      <c r="E10" s="403">
        <v>68</v>
      </c>
      <c r="F10" s="403">
        <v>71</v>
      </c>
    </row>
    <row r="11" spans="1:6" ht="12.75">
      <c r="A11" s="126" t="s">
        <v>281</v>
      </c>
      <c r="B11" s="402">
        <v>114</v>
      </c>
      <c r="C11" s="419">
        <v>59</v>
      </c>
      <c r="D11" s="403">
        <v>60</v>
      </c>
      <c r="E11" s="403">
        <v>67</v>
      </c>
      <c r="F11" s="403">
        <v>69</v>
      </c>
    </row>
    <row r="12" spans="1:6" s="387" customFormat="1" ht="12.75">
      <c r="A12" s="126" t="s">
        <v>282</v>
      </c>
      <c r="B12" s="402">
        <v>35</v>
      </c>
      <c r="C12" s="403">
        <v>65</v>
      </c>
      <c r="D12" s="403">
        <v>66</v>
      </c>
      <c r="E12" s="403">
        <v>73</v>
      </c>
      <c r="F12" s="403">
        <v>75</v>
      </c>
    </row>
    <row r="13" spans="1:6" ht="12.75">
      <c r="A13" s="126"/>
      <c r="B13" s="402"/>
      <c r="C13" s="403"/>
      <c r="D13" s="403"/>
      <c r="E13" s="403"/>
      <c r="F13" s="403"/>
    </row>
    <row r="14" spans="1:6" ht="12.75">
      <c r="A14" s="127" t="s">
        <v>297</v>
      </c>
      <c r="B14" s="402">
        <v>689</v>
      </c>
      <c r="C14" s="403">
        <v>59</v>
      </c>
      <c r="D14" s="403">
        <v>61</v>
      </c>
      <c r="E14" s="403">
        <v>67</v>
      </c>
      <c r="F14" s="403">
        <v>71</v>
      </c>
    </row>
    <row r="15" spans="1:6" ht="12.75">
      <c r="A15" s="127"/>
      <c r="B15" s="127"/>
      <c r="C15" s="51"/>
      <c r="D15" s="51"/>
      <c r="E15" s="51"/>
      <c r="F15" s="406"/>
    </row>
    <row r="16" spans="1:6" ht="12.75">
      <c r="A16" s="95"/>
      <c r="B16" s="95"/>
      <c r="C16" s="128"/>
      <c r="D16" s="128"/>
      <c r="E16" s="129"/>
      <c r="F16" s="14"/>
    </row>
    <row r="17" spans="1:6" ht="12.75">
      <c r="A17" s="21"/>
      <c r="B17" s="21"/>
      <c r="C17" s="51"/>
      <c r="D17" s="51"/>
      <c r="E17" s="130"/>
      <c r="F17" s="403"/>
    </row>
    <row r="18" spans="1:6" ht="14.25" customHeight="1">
      <c r="A18" s="95"/>
      <c r="B18" s="123"/>
      <c r="C18" s="464" t="s">
        <v>178</v>
      </c>
      <c r="D18" s="464"/>
      <c r="E18" s="464"/>
      <c r="F18" s="464"/>
    </row>
    <row r="19" spans="1:6" ht="21.75" customHeight="1">
      <c r="A19" s="41"/>
      <c r="B19" s="267" t="s">
        <v>247</v>
      </c>
      <c r="C19" s="268">
        <v>2012</v>
      </c>
      <c r="D19" s="268">
        <v>2013</v>
      </c>
      <c r="E19" s="268">
        <v>2014</v>
      </c>
      <c r="F19" s="407">
        <v>2015</v>
      </c>
    </row>
    <row r="20" spans="1:6" ht="12.75">
      <c r="A20" s="21"/>
      <c r="B20" s="38"/>
      <c r="C20" s="124"/>
      <c r="D20" s="124"/>
      <c r="E20" s="124"/>
      <c r="F20" s="14"/>
    </row>
    <row r="21" spans="1:6" ht="12.75">
      <c r="A21" s="125" t="s">
        <v>178</v>
      </c>
      <c r="B21" s="124"/>
      <c r="C21" s="51"/>
      <c r="D21" s="51"/>
      <c r="E21" s="51"/>
      <c r="F21" s="14"/>
    </row>
    <row r="22" spans="1:6" ht="12.75">
      <c r="A22" s="126" t="s">
        <v>175</v>
      </c>
      <c r="B22" s="284">
        <v>364</v>
      </c>
      <c r="C22" s="421" t="s">
        <v>225</v>
      </c>
      <c r="D22" s="421" t="s">
        <v>225</v>
      </c>
      <c r="E22" s="420">
        <v>82</v>
      </c>
      <c r="F22" s="14">
        <v>83</v>
      </c>
    </row>
    <row r="23" spans="1:6" ht="12.75">
      <c r="A23" s="126" t="s">
        <v>177</v>
      </c>
      <c r="B23" s="284">
        <v>389</v>
      </c>
      <c r="C23" s="421" t="s">
        <v>225</v>
      </c>
      <c r="D23" s="422">
        <v>78</v>
      </c>
      <c r="E23" s="38">
        <v>81</v>
      </c>
      <c r="F23" s="14">
        <v>82</v>
      </c>
    </row>
    <row r="24" spans="1:6" ht="12.75">
      <c r="A24" s="126" t="s">
        <v>281</v>
      </c>
      <c r="B24" s="284">
        <v>363</v>
      </c>
      <c r="C24" s="420">
        <v>80</v>
      </c>
      <c r="D24" s="38">
        <v>79</v>
      </c>
      <c r="E24" s="38">
        <v>83</v>
      </c>
      <c r="F24" s="14">
        <v>84</v>
      </c>
    </row>
    <row r="25" spans="1:6" s="387" customFormat="1" ht="12.75">
      <c r="A25" s="126" t="s">
        <v>282</v>
      </c>
      <c r="B25" s="284">
        <v>259</v>
      </c>
      <c r="C25" s="38">
        <v>81</v>
      </c>
      <c r="D25" s="38">
        <v>82</v>
      </c>
      <c r="E25" s="38">
        <v>84</v>
      </c>
      <c r="F25" s="14">
        <v>85</v>
      </c>
    </row>
    <row r="26" spans="1:6" ht="12.75">
      <c r="A26" s="126"/>
      <c r="B26" s="284"/>
      <c r="C26" s="38"/>
      <c r="D26" s="38"/>
      <c r="E26" s="38"/>
      <c r="F26" s="14"/>
    </row>
    <row r="27" spans="1:6" ht="12.75">
      <c r="A27" s="126" t="s">
        <v>298</v>
      </c>
      <c r="B27" s="285">
        <v>1375</v>
      </c>
      <c r="C27" s="38">
        <v>79</v>
      </c>
      <c r="D27" s="38">
        <v>80</v>
      </c>
      <c r="E27" s="38">
        <v>82</v>
      </c>
      <c r="F27" s="14">
        <v>84</v>
      </c>
    </row>
    <row r="28" spans="1:6" ht="12.75">
      <c r="A28" s="131"/>
      <c r="B28" s="131"/>
      <c r="C28" s="42"/>
      <c r="D28" s="42"/>
      <c r="E28" s="42"/>
      <c r="F28" s="406"/>
    </row>
    <row r="29" spans="1:6" s="270" customFormat="1" ht="12.75">
      <c r="A29" s="272"/>
      <c r="B29" s="272"/>
      <c r="C29" s="273"/>
      <c r="D29" s="273"/>
      <c r="E29" s="273"/>
      <c r="F29" s="14"/>
    </row>
    <row r="30" spans="1:6" s="270" customFormat="1" ht="12.75">
      <c r="A30" s="272"/>
      <c r="B30" s="272"/>
      <c r="C30" s="273"/>
      <c r="D30" s="273"/>
      <c r="E30" s="273"/>
      <c r="F30" s="403"/>
    </row>
    <row r="31" spans="1:6" s="270" customFormat="1" ht="14.25" customHeight="1">
      <c r="A31" s="95"/>
      <c r="B31" s="123"/>
      <c r="C31" s="464" t="s">
        <v>244</v>
      </c>
      <c r="D31" s="464"/>
      <c r="E31" s="464"/>
      <c r="F31" s="464"/>
    </row>
    <row r="32" spans="1:6" s="270" customFormat="1" ht="21.75" customHeight="1">
      <c r="A32" s="41"/>
      <c r="B32" s="267" t="s">
        <v>248</v>
      </c>
      <c r="C32" s="268">
        <v>2012</v>
      </c>
      <c r="D32" s="268">
        <v>2013</v>
      </c>
      <c r="E32" s="268">
        <v>2014</v>
      </c>
      <c r="F32" s="407">
        <v>2015</v>
      </c>
    </row>
    <row r="33" spans="1:6" s="270" customFormat="1" ht="12.75">
      <c r="A33" s="21"/>
      <c r="B33" s="38"/>
      <c r="C33" s="124"/>
      <c r="D33" s="124"/>
      <c r="E33" s="124"/>
      <c r="F33" s="14"/>
    </row>
    <row r="34" spans="1:6" s="270" customFormat="1" ht="12.75">
      <c r="A34" s="127" t="s">
        <v>245</v>
      </c>
      <c r="B34" s="284">
        <v>12803</v>
      </c>
      <c r="C34" s="38">
        <v>76</v>
      </c>
      <c r="D34" s="38">
        <v>77</v>
      </c>
      <c r="E34" s="38">
        <v>80</v>
      </c>
      <c r="F34" s="14">
        <v>81</v>
      </c>
    </row>
    <row r="35" spans="1:6" s="270" customFormat="1" ht="12.75">
      <c r="A35" s="274"/>
      <c r="B35" s="275"/>
      <c r="C35" s="276"/>
      <c r="D35" s="276"/>
      <c r="E35" s="276"/>
      <c r="F35" s="406"/>
    </row>
    <row r="36" spans="1:6" ht="12.75" customHeight="1">
      <c r="A36" s="127"/>
      <c r="B36" s="127"/>
      <c r="C36" s="51"/>
      <c r="D36" s="51"/>
      <c r="F36" s="408" t="s">
        <v>179</v>
      </c>
    </row>
    <row r="37" spans="1:6" ht="12.75" customHeight="1">
      <c r="A37" s="127"/>
      <c r="B37" s="127"/>
      <c r="C37" s="51"/>
      <c r="D37" s="51"/>
      <c r="E37" s="130"/>
      <c r="F37" s="14"/>
    </row>
    <row r="38" spans="1:13" ht="12.75" customHeight="1">
      <c r="A38" s="467" t="s">
        <v>263</v>
      </c>
      <c r="B38" s="467"/>
      <c r="C38" s="467"/>
      <c r="D38" s="467"/>
      <c r="E38" s="467"/>
      <c r="F38" s="467"/>
      <c r="G38" s="3"/>
      <c r="H38" s="3"/>
      <c r="I38" s="3"/>
      <c r="J38" s="3"/>
      <c r="K38" s="3"/>
      <c r="L38" s="3"/>
      <c r="M38" s="3"/>
    </row>
    <row r="39" spans="1:13" ht="12.75" customHeight="1">
      <c r="A39" s="467" t="s">
        <v>279</v>
      </c>
      <c r="B39" s="467"/>
      <c r="C39" s="467"/>
      <c r="D39" s="467"/>
      <c r="E39" s="467"/>
      <c r="F39" s="467"/>
      <c r="G39" s="3"/>
      <c r="H39" s="3"/>
      <c r="I39" s="3"/>
      <c r="J39" s="3"/>
      <c r="K39" s="3"/>
      <c r="L39" s="3"/>
      <c r="M39" s="3"/>
    </row>
    <row r="40" spans="1:13" s="270" customFormat="1" ht="12.75" customHeight="1">
      <c r="A40" s="467" t="s">
        <v>274</v>
      </c>
      <c r="B40" s="467"/>
      <c r="C40" s="467"/>
      <c r="D40" s="467"/>
      <c r="E40" s="467"/>
      <c r="F40" s="467"/>
      <c r="G40" s="3"/>
      <c r="H40" s="3"/>
      <c r="I40" s="3"/>
      <c r="J40" s="3"/>
      <c r="K40" s="3"/>
      <c r="L40" s="3"/>
      <c r="M40" s="3"/>
    </row>
    <row r="41" spans="1:13" ht="12.75" customHeight="1">
      <c r="A41" s="468" t="s">
        <v>275</v>
      </c>
      <c r="B41" s="468"/>
      <c r="C41" s="468"/>
      <c r="D41" s="468"/>
      <c r="E41" s="468"/>
      <c r="F41" s="468"/>
      <c r="G41" s="3"/>
      <c r="H41" s="3"/>
      <c r="I41" s="3"/>
      <c r="J41" s="3"/>
      <c r="K41" s="3"/>
      <c r="L41" s="3"/>
      <c r="M41" s="3"/>
    </row>
    <row r="42" spans="1:13" ht="21.75" customHeight="1">
      <c r="A42" s="465" t="s">
        <v>296</v>
      </c>
      <c r="B42" s="465"/>
      <c r="C42" s="465"/>
      <c r="D42" s="465"/>
      <c r="E42" s="465"/>
      <c r="F42" s="465"/>
      <c r="G42" s="3"/>
      <c r="H42" s="3"/>
      <c r="I42" s="3"/>
      <c r="J42" s="3"/>
      <c r="K42" s="3"/>
      <c r="L42" s="3"/>
      <c r="M42" s="3"/>
    </row>
    <row r="43" spans="1:13" ht="12.75" customHeight="1">
      <c r="A43" s="465" t="s">
        <v>299</v>
      </c>
      <c r="B43" s="465"/>
      <c r="C43" s="465"/>
      <c r="D43" s="465"/>
      <c r="E43" s="465"/>
      <c r="F43" s="465"/>
      <c r="G43" s="3"/>
      <c r="H43" s="3"/>
      <c r="I43" s="3"/>
      <c r="J43" s="3"/>
      <c r="K43" s="3"/>
      <c r="L43" s="3"/>
      <c r="M43" s="3"/>
    </row>
    <row r="44" spans="1:13" s="399" customFormat="1" ht="12.75" customHeight="1">
      <c r="A44" s="398"/>
      <c r="B44" s="398"/>
      <c r="C44" s="398"/>
      <c r="D44" s="398"/>
      <c r="E44" s="398"/>
      <c r="F44" s="409"/>
      <c r="G44" s="3"/>
      <c r="H44" s="3"/>
      <c r="I44" s="3"/>
      <c r="J44" s="3"/>
      <c r="K44" s="3"/>
      <c r="L44" s="3"/>
      <c r="M44" s="3"/>
    </row>
    <row r="45" spans="1:6" ht="12.75" customHeight="1">
      <c r="A45" s="21" t="s">
        <v>250</v>
      </c>
      <c r="B45" s="125"/>
      <c r="C45" s="125"/>
      <c r="D45" s="125"/>
      <c r="E45" s="125"/>
      <c r="F45" s="410"/>
    </row>
    <row r="46" spans="1:6" ht="12.75">
      <c r="A46" s="21"/>
      <c r="B46" s="21"/>
      <c r="C46" s="121"/>
      <c r="D46" s="122"/>
      <c r="E46" s="122"/>
      <c r="F46" s="14"/>
    </row>
  </sheetData>
  <sheetProtection/>
  <mergeCells count="10">
    <mergeCell ref="C5:F5"/>
    <mergeCell ref="C18:F18"/>
    <mergeCell ref="C31:F31"/>
    <mergeCell ref="A43:F43"/>
    <mergeCell ref="A42:F42"/>
    <mergeCell ref="A1:F1"/>
    <mergeCell ref="A38:F38"/>
    <mergeCell ref="A39:F39"/>
    <mergeCell ref="A40:F40"/>
    <mergeCell ref="A41:F41"/>
  </mergeCells>
  <printOptions/>
  <pageMargins left="0.3937007874015748" right="0.3937007874015748" top="0.3937007874015748" bottom="0.3937007874015748" header="0.5118110236220472" footer="0.5118110236220472"/>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SFR30/2015: National Curriculum Assessments at Key Stage 2 in England, 2015 (provisional</dc:title>
  <dc:subject/>
  <dc:creator>Jayne.MIDDLEMAS@education.gsi.gov.uk</dc:creator>
  <cp:keywords/>
  <dc:description/>
  <cp:lastModifiedBy>Williams, Lilian</cp:lastModifiedBy>
  <cp:lastPrinted>2015-08-05T16:57:35Z</cp:lastPrinted>
  <dcterms:created xsi:type="dcterms:W3CDTF">2012-08-17T12:51:08Z</dcterms:created>
  <dcterms:modified xsi:type="dcterms:W3CDTF">2015-08-13T12:59:08Z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