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4415" windowHeight="11760"/>
  </bookViews>
  <sheets>
    <sheet name="Standard Permit GRA1" sheetId="1" r:id="rId1"/>
  </sheets>
  <calcPr calcId="125725"/>
</workbook>
</file>

<file path=xl/calcChain.xml><?xml version="1.0" encoding="utf-8"?>
<calcChain xmlns="http://schemas.openxmlformats.org/spreadsheetml/2006/main">
  <c r="H106" i="1"/>
  <c r="J106" s="1"/>
  <c r="K106" s="1"/>
  <c r="I106"/>
  <c r="H105"/>
  <c r="J105"/>
  <c r="K105"/>
  <c r="I105"/>
  <c r="H104"/>
  <c r="J104"/>
  <c r="K104"/>
  <c r="I104"/>
  <c r="H103"/>
  <c r="J103"/>
  <c r="K103"/>
  <c r="I103"/>
  <c r="H102"/>
  <c r="J102"/>
  <c r="K102"/>
  <c r="I102"/>
  <c r="H101"/>
  <c r="J101"/>
  <c r="K101"/>
  <c r="I101"/>
  <c r="H100"/>
  <c r="I100"/>
  <c r="J100"/>
  <c r="K100"/>
  <c r="H99"/>
  <c r="I99"/>
  <c r="J99"/>
  <c r="K99"/>
  <c r="H98"/>
  <c r="I98"/>
  <c r="J98"/>
  <c r="K98"/>
  <c r="H97"/>
  <c r="I97"/>
  <c r="J97"/>
  <c r="K97"/>
  <c r="H96"/>
  <c r="J96"/>
  <c r="K96"/>
  <c r="I96"/>
  <c r="H95"/>
  <c r="J95"/>
  <c r="K95"/>
  <c r="I95"/>
  <c r="H94"/>
  <c r="J94"/>
  <c r="K94"/>
  <c r="I94"/>
  <c r="H93"/>
  <c r="J93"/>
  <c r="K93"/>
  <c r="I93"/>
  <c r="H92"/>
  <c r="J92"/>
  <c r="K92"/>
  <c r="I92"/>
  <c r="H91"/>
  <c r="J91"/>
  <c r="K91"/>
  <c r="I91"/>
  <c r="I90"/>
  <c r="H90"/>
  <c r="J90"/>
  <c r="K90"/>
  <c r="I89"/>
  <c r="J89"/>
  <c r="K89"/>
  <c r="H89"/>
  <c r="H88"/>
  <c r="J88"/>
  <c r="K88"/>
  <c r="I88"/>
  <c r="H87"/>
  <c r="J87"/>
  <c r="K87"/>
  <c r="I87"/>
</calcChain>
</file>

<file path=xl/comments1.xml><?xml version="1.0" encoding="utf-8"?>
<comments xmlns="http://schemas.openxmlformats.org/spreadsheetml/2006/main">
  <authors>
    <author>Roger Yearsley</author>
  </authors>
  <commentList>
    <comment ref="B51" authorId="0">
      <text>
        <r>
          <rPr>
            <b/>
            <sz val="10"/>
            <color indexed="81"/>
            <rFont val="Arial"/>
            <family val="2"/>
          </rPr>
          <t xml:space="preserve">Receptors </t>
        </r>
        <r>
          <rPr>
            <sz val="10"/>
            <color indexed="81"/>
            <rFont val="Arial"/>
            <family val="2"/>
          </rPr>
          <t>to consider should include: atmosphere, land, surface waters, groundwater, humans, wildlife and their habitats. A single receptor may be at risk from several different sources and all must be addressed.</t>
        </r>
        <r>
          <rPr>
            <sz val="8"/>
            <color indexed="81"/>
            <rFont val="Tahoma"/>
            <family val="2"/>
          </rPr>
          <t xml:space="preserve">
</t>
        </r>
      </text>
    </comment>
    <comment ref="C51" authorId="0">
      <text>
        <r>
          <rPr>
            <sz val="10"/>
            <color indexed="81"/>
            <rFont val="Arial"/>
            <family val="2"/>
          </rPr>
          <t xml:space="preserve">The </t>
        </r>
        <r>
          <rPr>
            <b/>
            <sz val="10"/>
            <color indexed="81"/>
            <rFont val="Arial"/>
            <family val="2"/>
          </rPr>
          <t>Source</t>
        </r>
        <r>
          <rPr>
            <sz val="10"/>
            <color indexed="81"/>
            <rFont val="Arial"/>
            <family val="2"/>
          </rPr>
          <t xml:space="preserve"> of hazard will be the activity or operation taking place for which a particular hazard may arise.</t>
        </r>
      </text>
    </comment>
    <comment ref="D51" authorId="0">
      <text>
        <r>
          <rPr>
            <b/>
            <sz val="10"/>
            <color indexed="81"/>
            <rFont val="Arial"/>
            <family val="2"/>
          </rPr>
          <t xml:space="preserve">Harm </t>
        </r>
        <r>
          <rPr>
            <sz val="10"/>
            <color indexed="81"/>
            <rFont val="Arial"/>
            <family val="2"/>
          </rPr>
          <t>may arise when a specific hazard is realised.</t>
        </r>
      </text>
    </comment>
    <comment ref="E51" authorId="0">
      <text>
        <r>
          <rPr>
            <b/>
            <sz val="10"/>
            <color indexed="81"/>
            <rFont val="Arial"/>
            <family val="2"/>
          </rPr>
          <t>Pathways</t>
        </r>
        <r>
          <rPr>
            <sz val="10"/>
            <color indexed="81"/>
            <rFont val="Arial"/>
            <family val="2"/>
          </rPr>
          <t xml:space="preserve"> are the routes or means by which defined hazards may potentially realise their consequences at the receptors.</t>
        </r>
        <r>
          <rPr>
            <sz val="8"/>
            <color indexed="81"/>
            <rFont val="Tahoma"/>
            <family val="2"/>
          </rPr>
          <t xml:space="preserve">
</t>
        </r>
      </text>
    </comment>
    <comment ref="F51" authorId="0">
      <text>
        <r>
          <rPr>
            <b/>
            <sz val="10"/>
            <color indexed="81"/>
            <rFont val="Arial"/>
            <family val="2"/>
          </rPr>
          <t>Probability of  exposure</t>
        </r>
        <r>
          <rPr>
            <sz val="10"/>
            <color indexed="81"/>
            <rFont val="Arial"/>
            <family val="2"/>
          </rPr>
          <t xml:space="preserve"> is the likelihood of the receptors being exposed to the hazard.  Example definitions:
</t>
        </r>
        <r>
          <rPr>
            <b/>
            <sz val="10"/>
            <color indexed="81"/>
            <rFont val="Arial"/>
            <family val="2"/>
          </rPr>
          <t xml:space="preserve">High </t>
        </r>
        <r>
          <rPr>
            <sz val="10"/>
            <color indexed="81"/>
            <rFont val="Arial"/>
            <family val="2"/>
          </rPr>
          <t xml:space="preserve">– exposure is probable: direct exposure likely with no / few barriers between hazard source and receptor;
</t>
        </r>
        <r>
          <rPr>
            <b/>
            <sz val="10"/>
            <color indexed="81"/>
            <rFont val="Arial"/>
            <family val="2"/>
          </rPr>
          <t>Medium</t>
        </r>
        <r>
          <rPr>
            <sz val="10"/>
            <color indexed="81"/>
            <rFont val="Arial"/>
            <family val="2"/>
          </rPr>
          <t xml:space="preserve">  – exposure is fairly probable: feasible exposure possible - barriers to exposure less controllable;
</t>
        </r>
        <r>
          <rPr>
            <b/>
            <sz val="10"/>
            <color indexed="81"/>
            <rFont val="Arial"/>
            <family val="2"/>
          </rPr>
          <t>Low</t>
        </r>
        <r>
          <rPr>
            <sz val="10"/>
            <color indexed="81"/>
            <rFont val="Arial"/>
            <family val="2"/>
          </rPr>
          <t xml:space="preserve"> – exposure is unlikely: several barriers exist between hazards source and receptors to mitigate against exposure:
</t>
        </r>
        <r>
          <rPr>
            <b/>
            <sz val="10"/>
            <color indexed="81"/>
            <rFont val="Arial"/>
            <family val="2"/>
          </rPr>
          <t xml:space="preserve">Very Low </t>
        </r>
        <r>
          <rPr>
            <sz val="10"/>
            <color indexed="81"/>
            <rFont val="Arial"/>
            <family val="2"/>
          </rPr>
          <t>– exposure is very unlikely: effective, multiple barriers in place to mitigate against exposure.</t>
        </r>
        <r>
          <rPr>
            <sz val="8"/>
            <color indexed="81"/>
            <rFont val="Tahoma"/>
            <family val="2"/>
          </rPr>
          <t xml:space="preserve">
</t>
        </r>
      </text>
    </comment>
    <comment ref="G51" authorId="0">
      <text>
        <r>
          <rPr>
            <sz val="10"/>
            <color indexed="81"/>
            <rFont val="Arial"/>
            <family val="2"/>
          </rPr>
          <t xml:space="preserve">The </t>
        </r>
        <r>
          <rPr>
            <b/>
            <sz val="10"/>
            <color indexed="81"/>
            <rFont val="Arial"/>
            <family val="2"/>
          </rPr>
          <t xml:space="preserve">consequences </t>
        </r>
        <r>
          <rPr>
            <sz val="10"/>
            <color indexed="81"/>
            <rFont val="Arial"/>
            <family val="2"/>
          </rPr>
          <t>of a hazard being realised may be actual or potential harm.  
This will include be on a high/medium/low/very low score using attributes and scaling to consider 'harm'.</t>
        </r>
        <r>
          <rPr>
            <sz val="8"/>
            <color indexed="81"/>
            <rFont val="Tahoma"/>
            <family val="2"/>
          </rPr>
          <t xml:space="preserve">
</t>
        </r>
      </text>
    </comment>
    <comment ref="H51" authorId="0">
      <text>
        <r>
          <rPr>
            <b/>
            <sz val="10"/>
            <color indexed="81"/>
            <rFont val="Arial"/>
            <family val="2"/>
          </rPr>
          <t>Magnitude of the risk</t>
        </r>
        <r>
          <rPr>
            <sz val="10"/>
            <color indexed="81"/>
            <rFont val="Arial"/>
            <family val="2"/>
          </rPr>
          <t xml:space="preserve"> is determined by combining the probability with the magnitude of the potential consequences</t>
        </r>
        <r>
          <rPr>
            <sz val="8"/>
            <color indexed="81"/>
            <rFont val="Tahoma"/>
            <family val="2"/>
          </rPr>
          <t xml:space="preserve">
</t>
        </r>
        <r>
          <rPr>
            <b/>
            <sz val="10"/>
            <color indexed="81"/>
            <rFont val="Arial"/>
            <family val="2"/>
          </rPr>
          <t>High risks</t>
        </r>
        <r>
          <rPr>
            <sz val="10"/>
            <color indexed="81"/>
            <rFont val="Arial"/>
            <family val="2"/>
          </rPr>
          <t xml:space="preserve"> require additional assessment and active management
</t>
        </r>
        <r>
          <rPr>
            <b/>
            <sz val="10"/>
            <color indexed="81"/>
            <rFont val="Arial"/>
            <family val="2"/>
          </rPr>
          <t>Medium risks</t>
        </r>
        <r>
          <rPr>
            <sz val="10"/>
            <color indexed="81"/>
            <rFont val="Arial"/>
            <family val="2"/>
          </rPr>
          <t xml:space="preserve"> require additional assessment and may require active management/monitoring 
</t>
        </r>
        <r>
          <rPr>
            <b/>
            <sz val="10"/>
            <color indexed="81"/>
            <rFont val="Arial"/>
            <family val="2"/>
          </rPr>
          <t>Low and very low risks</t>
        </r>
        <r>
          <rPr>
            <sz val="10"/>
            <color indexed="81"/>
            <rFont val="Arial"/>
            <family val="2"/>
          </rPr>
          <t xml:space="preserve"> require periodic review.</t>
        </r>
      </text>
    </comment>
    <comment ref="J51" authorId="0">
      <text>
        <r>
          <rPr>
            <b/>
            <sz val="10"/>
            <color indexed="81"/>
            <rFont val="Arial"/>
            <family val="2"/>
          </rPr>
          <t xml:space="preserve">Risk management </t>
        </r>
        <r>
          <rPr>
            <sz val="10"/>
            <color indexed="81"/>
            <rFont val="Arial"/>
            <family val="2"/>
          </rPr>
          <t xml:space="preserve">involves breaking or limiting the source-pathway-receptor linkage to reduce risk.  
</t>
        </r>
        <r>
          <rPr>
            <sz val="8"/>
            <color indexed="81"/>
            <rFont val="Tahoma"/>
            <family val="2"/>
          </rPr>
          <t xml:space="preserve">
</t>
        </r>
      </text>
    </comment>
  </commentList>
</comments>
</file>

<file path=xl/sharedStrings.xml><?xml version="1.0" encoding="utf-8"?>
<sst xmlns="http://schemas.openxmlformats.org/spreadsheetml/2006/main" count="313" uniqueCount="190">
  <si>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</si>
  <si>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</si>
  <si>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</si>
  <si>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</si>
  <si>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</si>
  <si>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</si>
  <si>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</si>
  <si>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</si>
  <si>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</si>
  <si>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</si>
  <si>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</si>
  <si>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</si>
  <si>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</si>
  <si>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</si>
  <si>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</si>
  <si>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</si>
  <si>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</si>
  <si>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</si>
  <si>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</si>
  <si>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</si>
  <si>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</si>
  <si>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</si>
  <si>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</si>
  <si>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</si>
  <si>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</si>
  <si>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</si>
  <si>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</si>
  <si>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</si>
  <si>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</si>
  <si>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</si>
  <si>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</si>
  <si>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</si>
  <si>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</si>
  <si>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Parameter 3</t>
  </si>
  <si>
    <t>Action (by permitting)</t>
  </si>
  <si>
    <t>Applies to all potential locations.</t>
  </si>
  <si>
    <t>Environment Agency</t>
  </si>
  <si>
    <t>What is the magnitude of the risk after management? (This residual risk will be controlled by Compliance Assessment).</t>
  </si>
  <si>
    <t>Location of environmentally sensitive sites (km / m):</t>
  </si>
  <si>
    <t>Parameter 4</t>
  </si>
  <si>
    <t>Parameter 6</t>
  </si>
  <si>
    <t>Abbreviations:</t>
  </si>
  <si>
    <t>Local human population</t>
  </si>
  <si>
    <t>Nuisance - dust on cars, clothing etc.</t>
  </si>
  <si>
    <t>Nuisance, loss of amenity</t>
  </si>
  <si>
    <t>Odour</t>
  </si>
  <si>
    <t>Harm to human health, nuisance, loss of amenity</t>
  </si>
  <si>
    <t>Air transport and over land</t>
  </si>
  <si>
    <t>Pests (e.g. flies)</t>
  </si>
  <si>
    <t xml:space="preserve">Insect pests can multiply on permitted wastes, particularly in summer months </t>
  </si>
  <si>
    <t>Flood waters</t>
  </si>
  <si>
    <t>Direct run-off from site across ground surface, via surface water drains, ditches etc.</t>
  </si>
  <si>
    <t>Groundwater</t>
  </si>
  <si>
    <t>Any</t>
  </si>
  <si>
    <t>Standard Facility:</t>
  </si>
  <si>
    <t>Nuisance, loss of amenity and harm to animal health</t>
  </si>
  <si>
    <t>Local residents often sensitive to litter.</t>
  </si>
  <si>
    <t>Local residents often sensitive to odour.</t>
  </si>
  <si>
    <t>Local human population and local environment</t>
  </si>
  <si>
    <t>Direct physical contact</t>
  </si>
  <si>
    <t xml:space="preserve">Abstraction from watercourse downstream of facility (for agricultural or potable use). </t>
  </si>
  <si>
    <t>Acute effects, closure of abstraction intakes.</t>
  </si>
  <si>
    <t>Parameter 7</t>
  </si>
  <si>
    <t>Permitted activities - The storage and repackaging of waste (D15, R13, D14) and treatment consisting only of</t>
  </si>
  <si>
    <t>and from areas of the facility not used for the storage or treatment of wastes.</t>
  </si>
  <si>
    <t>The scope of the permit and associated rules is defined by the following risk criteria:</t>
  </si>
  <si>
    <t>SR - Standard Rule</t>
  </si>
  <si>
    <t>Air transport then deposition</t>
  </si>
  <si>
    <t>Releases of particulate matter (dusts) and micro-organisms (bioaerosols).</t>
  </si>
  <si>
    <t>Air transport then inhalation.</t>
  </si>
  <si>
    <t>Local human population, livestock and wildlife.</t>
  </si>
  <si>
    <t>Waste, litter and mud on local roads</t>
  </si>
  <si>
    <t>Vehicles entering and leaving site.</t>
  </si>
  <si>
    <t>Scavenging animals and scavenging birds</t>
  </si>
  <si>
    <t>Flooding of site</t>
  </si>
  <si>
    <t>If waste is washed off site it may contaminate buildings / gardens / natural habitats downstream.</t>
  </si>
  <si>
    <t>All on-site hazards: wastes; machinery and vehicles.</t>
  </si>
  <si>
    <t>Bodily injury</t>
  </si>
  <si>
    <t>Acute effects: oxygen depletion, fish kill and algal blooms</t>
  </si>
  <si>
    <t>Transport through soil/groundwater then extraction at borehole.</t>
  </si>
  <si>
    <t>Risk of accidental combustion of waste is moderate.</t>
  </si>
  <si>
    <t>Nuisance, loss of amenity, loss of sleep.</t>
  </si>
  <si>
    <t xml:space="preserve">Noise through the air and vibration through the ground. </t>
  </si>
  <si>
    <t>Local residents often sensitive to noise and vibration</t>
  </si>
  <si>
    <t>Local human population and / or livestock after gaining unauthorised access to the waste operation</t>
  </si>
  <si>
    <t>Local human population and local environment.</t>
  </si>
  <si>
    <t xml:space="preserve">Protected sites -  European sites and SSSIs  </t>
  </si>
  <si>
    <t>proposed or Special Protection Area or Ramsar site) or a Site of Special Scientific Interest (SSSI).</t>
  </si>
  <si>
    <t>Contaminated waters used for recreational purposes</t>
  </si>
  <si>
    <t>Harm to human health - respiratory irritation and illness.</t>
  </si>
  <si>
    <t>Nuisance, loss of amenity, road traffic accidents.</t>
  </si>
  <si>
    <t>Direct contact or ingestion</t>
  </si>
  <si>
    <t>Harm to human health - skin damage or gastro-intestinal illness.</t>
  </si>
  <si>
    <t>Unlikely to occur, but might restrict recreational use.</t>
  </si>
  <si>
    <t xml:space="preserve">Waste operations may cause harm to and deterioration of nature conservation sites. </t>
  </si>
  <si>
    <t>Direct run-off from site across ground surface, via surface water drains, ditches etc. then abstraction.</t>
  </si>
  <si>
    <t>Watercourse must have medium / high flow for abstraction to be permitted, which will dilute contaminated run-off.</t>
  </si>
  <si>
    <t>Chronic effects: contamination of groundwater, requiring treatment of water or closure of borehole.</t>
  </si>
  <si>
    <t>As above.  Indirect run-off via the soil layer</t>
  </si>
  <si>
    <t>Noise and vibration</t>
  </si>
  <si>
    <t>Arson and / or vandalism causing the release of polluting materials to air (smoke or fumes), water or land.</t>
  </si>
  <si>
    <t xml:space="preserve">Respiratory irritation, illness and nuisance to local population.  Injury to staff, firefighters or arsonists/vandals. Pollution of water or land. </t>
  </si>
  <si>
    <t>Air transport of smoke.  Spillages and contaminated firewater by direct run-off from site and via surface water drains and ditches.</t>
  </si>
  <si>
    <t>Parameter 9</t>
  </si>
  <si>
    <t>All wastes shall be bulked, transferred or treated inside a building, except for specified low-risk waste</t>
  </si>
  <si>
    <t>which may be stored outside without using containers.</t>
  </si>
  <si>
    <t>All waste shall be stored in a building or outside within a secure container, except for specified low-risk waste</t>
  </si>
  <si>
    <t>Parameter 5</t>
  </si>
  <si>
    <t xml:space="preserve">All waste shall be stored and treated on an impermeable surface with sealed drainage system, except for specified </t>
  </si>
  <si>
    <t>low-risk waste which may be stored and treated on hard standing.</t>
  </si>
  <si>
    <t>The only point source discharges to controlled waters or groundwater, are surface water from the roofs of buildings</t>
  </si>
  <si>
    <t xml:space="preserve">Litter </t>
  </si>
  <si>
    <t>Harm to human health - from waste carried off site and faeces.  Nuisance and  loss of amenity.</t>
  </si>
  <si>
    <t>Accidental fire causing the release of polluting materials to air (smoke or fumes), water or land.</t>
  </si>
  <si>
    <t>Respiratory irritation, illness and nuisance to local population.  Injury to staff or firefighters. Pollution of water or land.</t>
  </si>
  <si>
    <t>As above.</t>
  </si>
  <si>
    <t>Harm to protected site through toxic contamination, nutrient enrichment, smothering, disturbance, predation etc.</t>
  </si>
  <si>
    <t>All surface waters close to and downstream of site.</t>
  </si>
  <si>
    <t>Permitted wastes may attract scavenging animals and birds. Specified low-risk wastes stored outside may become nesting / breeding sites.</t>
  </si>
  <si>
    <t>There is a potential for contaminated rainwater run-off or leachate from permitted waste types.</t>
  </si>
  <si>
    <t>Road safety, local residents often sensitive to mud on roads.</t>
  </si>
  <si>
    <t>Spillage of liquids, leachate from waste, contaminated rainwater run-off from waste e.g. containing suspended solids.</t>
  </si>
  <si>
    <t xml:space="preserve">The activities shall not be carried out within 500m of a European Site (candidate or Special Area of Conservation,  </t>
  </si>
  <si>
    <t xml:space="preserve">which may be bulked, transferred or treated outside.  However, specified low risk waste must be treated inside </t>
  </si>
  <si>
    <t>particulate matter in the form of PM10.</t>
  </si>
  <si>
    <t xml:space="preserve">a building if the activities are being carried out within an Air Quality Management Area (AQMA) designated for </t>
  </si>
  <si>
    <t>Local residents often sensitive to dust.</t>
  </si>
  <si>
    <t>Permitted waste types - Non hazardous and hazardous (asbestos only) Household, Commercial and Industrial Waste</t>
  </si>
  <si>
    <t>Parameter 8</t>
  </si>
  <si>
    <t xml:space="preserve">SR (asbestos) - Asbestos is the only permitted hazardous waste and there are several standard rules to manage the risk: </t>
  </si>
  <si>
    <t xml:space="preserve">quantity received shall not exceed 10 tonnes per day; quantity stored shall not exceed 10 tonnes;  there shall be no treatment; </t>
  </si>
  <si>
    <t>an impermeable surface with a sealed drainage system.</t>
  </si>
  <si>
    <t>Air transport then inhalation</t>
  </si>
  <si>
    <t>Respiratory illness i.e. lung cancer and mesothelioma</t>
  </si>
  <si>
    <t>Airborne asbestos fibres</t>
  </si>
  <si>
    <t>Potential for exposure is low because of separate health and safety controls to protect employees</t>
  </si>
  <si>
    <t>SR (asbestos)</t>
  </si>
  <si>
    <t>Permitted waste types do not include sludges or liquids and, apart from asbestos, are non-hazardous so only a medium magnitude risk is estimated.</t>
  </si>
  <si>
    <t xml:space="preserve">Apart from asbestos, permitted waste types are non-hazardous so any waste washed off site will add to the volume of the local post-flood clean up workload, rather than the hazard.  </t>
  </si>
  <si>
    <t>Apart from asbestos, waste types are non-hazardous so harm is likely to be temporary and reversible.</t>
  </si>
  <si>
    <t>Asbestos waste shall be double bagged and stored within secure lockable containers</t>
  </si>
  <si>
    <t>including not more than 10 tonnes per day of asbestos</t>
  </si>
  <si>
    <t>The quantity of tyres stored at the facility shall not be more than 50 tonnes</t>
  </si>
  <si>
    <t>The quantity of asbestos stored at the facility shall not be more than 10 tonnes</t>
  </si>
  <si>
    <t>Parameter 10</t>
  </si>
  <si>
    <t>Parameter 11</t>
  </si>
  <si>
    <t>The activities are not carried out predominantly using a limited number of the permitted waste types</t>
  </si>
  <si>
    <t>in a manner which significantly increases any of the risks compared to the generic operation of this type of facility,</t>
  </si>
  <si>
    <t>Parameter 12</t>
  </si>
  <si>
    <t>manual sorting, separation, screening, baling, shredding, crushing or compaction of non hazardous waste (D9, R3, R4, R5).</t>
  </si>
  <si>
    <t>for example predominantly storing wastes which present a significant increase in fire risk.</t>
  </si>
  <si>
    <t>bulking, transfer or treatment …. in a building; storage in a building or secure container;</t>
  </si>
  <si>
    <t>specified waste storage and treatment…. on hard standing or on impermeable surface with sealed drainage.</t>
  </si>
  <si>
    <t xml:space="preserve">waste storage and treatment…. on impermeable surface with sealed drainage (except); </t>
  </si>
  <si>
    <t>Quantity of waste accepted at the facility: &lt;75,000 tonnes per annum,</t>
  </si>
  <si>
    <t>Apart from asbestos, permitted waste types are non-hazardous so only a medium magnitude risk is estimated.</t>
  </si>
  <si>
    <t>Permitted waste types do not include sludges or liquids so only a medium magnitude risk is estimated.  There is potential for contaminated rainwater run-off from wastes stored outside buildings especially during heavy rain.</t>
  </si>
  <si>
    <t>Chronic effects: deterioration of water quality</t>
  </si>
  <si>
    <t>SR (emissions of substances not controlled by emission limits - buildings). SR (if required) - emissions management plan. Long term increases in particulate levels are restricted by SR - treatment of specified low risk wastes shall be carried out inside a building if the activities are located within an AQMA designated for PM10.</t>
  </si>
  <si>
    <t>As above. Appropriate measures could include clearing litter arising from the activities from affected areas outside the site.</t>
  </si>
  <si>
    <t>As above. Appropriate measures could include clearing waste, litter and mud arising from the activities from affected areas outside the site.</t>
  </si>
  <si>
    <t>SR - emissions shall be free from odour….  SR (if required) - odour management plan. Odour will be restricted by SR (emissions of substances not controlled by emission limits - buildings).</t>
  </si>
  <si>
    <t>SR - management system (will include flood risk management). Waste washed off site restricted by SR (emissions of substances not controlled by emission limits - buildings). Hazardous waste washed off site restricted by SR (asbestos).</t>
  </si>
  <si>
    <t>SR - activities shall be managed and operated in accordance with a management system (will include site security measures to prevent unauthorised access). Access to waste restricted by SR (emissions of substances not controlled by emission limits - buildings). Access to hazardous waste restricted by SR (asbestos).</t>
  </si>
  <si>
    <t>As above. SR - management system (will include fire and spillages). Spread of fire restricted by SR (emissions of substances not controlled by emission limits - buildings). Spread of fire to hazardous waste restricted by SR (asbestos). SR - tyre storage no more than 50 tonnes.</t>
  </si>
  <si>
    <t>As above (excluding comments on access to waste). Permitted activities do not include the burning of waste.</t>
  </si>
  <si>
    <t>SR (emissions of substances not controlled by emission limits - buildings). SR - activities shall not be carried out within 500m of a European Site or SSSI. (Distance criteria as agreed with Natural England/Countryside Council for Wales).</t>
  </si>
  <si>
    <t>Parameter 13</t>
  </si>
  <si>
    <t>The activities shall not be carried out within 50m of any well, spring or borehole used for the supply of water for human consumption.  This must include private water supplies.</t>
  </si>
  <si>
    <t>Waste Operation: Household, Commercial and Industrial Waste Transfer Station with treatment and asbestos storage</t>
  </si>
  <si>
    <t xml:space="preserve">SR (emissions of substances not controlled by emission limits - buildings) - emissions of substances    shall not cause pollution…., with appropriate measures: </t>
  </si>
  <si>
    <t>storage conditions shall be double bagged  within clearly identified, segregated, secure,  lockable containers on</t>
  </si>
  <si>
    <t>SR - emissions shall be free from noise and vibration     SR (if required) - noise and vibration management plan.  Noise will be restricted by SR (emissions of substances not controlled by emission limits - buildings).</t>
  </si>
  <si>
    <t xml:space="preserve"> SR - emissions of substances not controlled by emission limits (including those from scavenging animals, scavenging birds and other pests) shall not cause pollution .Access to waste is restricted by SR (emissions of substances not controlled by emission limits - buildings). Access to hazardous waste is restricted by SR (asbestos).</t>
  </si>
  <si>
    <t>SR - All liquids shall be provided with secondary containment   (applies to non- wastes such as fuels). Run-off restricted by SR (emissions of substances not controlled by emission limits - buildings).</t>
  </si>
  <si>
    <t>SR (emissions of substances not controlled by emission limits - buildings). SR - emissions of substances not controlled by emission limits  SR (if required) - emissions management plan.</t>
  </si>
  <si>
    <t>Apart from asbestos, permitted waste types do not include dusts, powders or loose fibres but the treatment activities will produce particulate matter so a high magnitude risk is estimated.  There is potential for exposure if anyone is living or working close to the site (apart from the operator and employees)</t>
  </si>
  <si>
    <t>SR - All liquids shall be provided with secondary containment   (applies to non- wastes such as fuels). Run-off restricted by SR (emissions of substances not controlled by emission limits - buildings). Also the activities shall not be carried out within 50m of any well, spring or borehole used for the supply of water for human consumption.  This must include private water supplies.</t>
  </si>
  <si>
    <t>Local human population and all surface waters close to and downstream of site.</t>
  </si>
  <si>
    <t>Serious Fire</t>
  </si>
  <si>
    <t>Nuisance, harm to human health, loss of amenity, deterioration of water quality</t>
  </si>
  <si>
    <t>Air transport then inhalation or deposition.  Direct run off of fire water across site to surface waters.</t>
  </si>
  <si>
    <t xml:space="preserve">Waste fires are not common but approximately 300 fires pa linked to waste activities.  Impact on health and amenity can be significant for many days or weeks.   </t>
  </si>
  <si>
    <t>Loss of amenity, deterioration of water quality</t>
  </si>
  <si>
    <t>Direct run off of fire water across site to surface waters.</t>
  </si>
  <si>
    <t xml:space="preserve">Waste fires are not common but approximately 300 fires pa linked to waste activities.  In event of fire, fire water can be produced for days/ weeks.  Contaminated firewater run-off can kill fish and aquatic life.   </t>
  </si>
  <si>
    <t xml:space="preserve">SR - Requirement for Fire Prevention Plan  </t>
  </si>
  <si>
    <t>SR - Limit in SR of annual tonnage to 75,000 tonnes.  Requirement for Fire Prevention Plan which will limit storage time of waste</t>
  </si>
  <si>
    <t>Generic risk assessment for standard rules set number SR2015 No10 v6.0</t>
  </si>
  <si>
    <t>Greater than 50m (see below)</t>
  </si>
</sst>
</file>

<file path=xl/styles.xml><?xml version="1.0" encoding="utf-8"?>
<styleSheet xmlns="http://schemas.openxmlformats.org/spreadsheetml/2006/main">
  <fonts count="13">
    <font>
      <sz val="10"/>
      <name val="Arial"/>
    </font>
    <font>
      <b/>
      <sz val="10"/>
      <name val="Arial"/>
      <family val="2"/>
    </font>
    <font>
      <b/>
      <sz val="12"/>
      <name val="Arial"/>
      <family val="2"/>
    </font>
    <font>
      <sz val="12"/>
      <name val="Arial"/>
      <family val="2"/>
    </font>
    <font>
      <b/>
      <sz val="12"/>
      <name val="Arial"/>
      <family val="2"/>
    </font>
    <font>
      <b/>
      <sz val="14"/>
      <name val="Arial"/>
      <family val="2"/>
    </font>
    <font>
      <b/>
      <sz val="14"/>
      <name val="Arial"/>
      <family val="2"/>
    </font>
    <font>
      <sz val="8"/>
      <color indexed="81"/>
      <name val="Tahoma"/>
      <family val="2"/>
    </font>
    <font>
      <sz val="10"/>
      <color indexed="81"/>
      <name val="Arial"/>
      <family val="2"/>
    </font>
    <font>
      <b/>
      <sz val="10"/>
      <color indexed="81"/>
      <name val="Arial"/>
      <family val="2"/>
    </font>
    <font>
      <b/>
      <sz val="10"/>
      <name val="Arial"/>
      <family val="2"/>
    </font>
    <font>
      <sz val="10"/>
      <name val="Arial"/>
      <family val="2"/>
    </font>
    <font>
      <sz val="9"/>
      <name val="Arial"/>
      <family val="2"/>
    </font>
  </fonts>
  <fills count="12">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
      <patternFill patternType="solid">
        <fgColor rgb="FFFFFF00"/>
        <bgColor indexed="64"/>
      </patternFill>
    </fill>
    <fill>
      <patternFill patternType="solid">
        <fgColor rgb="FF00FF00"/>
        <bgColor indexed="64"/>
      </patternFill>
    </fill>
  </fills>
  <borders count="34">
    <border>
      <left/>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right style="double">
        <color indexed="64"/>
      </right>
      <top/>
      <bottom style="thin">
        <color indexed="64"/>
      </bottom>
      <diagonal/>
    </border>
    <border>
      <left/>
      <right style="double">
        <color indexed="64"/>
      </right>
      <top/>
      <bottom/>
      <diagonal/>
    </border>
    <border>
      <left/>
      <right/>
      <top/>
      <bottom style="dashed">
        <color indexed="64"/>
      </bottom>
      <diagonal/>
    </border>
    <border>
      <left/>
      <right/>
      <top/>
      <bottom style="dotted">
        <color indexed="64"/>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diagonal/>
    </border>
    <border>
      <left style="double">
        <color indexed="64"/>
      </left>
      <right/>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double">
        <color indexed="64"/>
      </left>
      <right/>
      <top/>
      <bottom style="medium">
        <color indexed="64"/>
      </bottom>
      <diagonal/>
    </border>
    <border>
      <left style="medium">
        <color indexed="64"/>
      </left>
      <right style="medium">
        <color indexed="64"/>
      </right>
      <top/>
      <bottom style="medium">
        <color indexed="64"/>
      </bottom>
      <diagonal/>
    </border>
    <border>
      <left/>
      <right style="double">
        <color indexed="64"/>
      </right>
      <top/>
      <bottom style="medium">
        <color indexed="64"/>
      </bottom>
      <diagonal/>
    </border>
  </borders>
  <cellStyleXfs count="1">
    <xf numFmtId="0" fontId="0" fillId="0" borderId="0"/>
  </cellStyleXfs>
  <cellXfs count="96">
    <xf numFmtId="0" fontId="0" fillId="0" borderId="0" xfId="0"/>
    <xf numFmtId="0" fontId="0" fillId="0" borderId="0" xfId="0" applyBorder="1"/>
    <xf numFmtId="0" fontId="0" fillId="0" borderId="1" xfId="0" applyBorder="1"/>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3" borderId="5" xfId="0" applyFont="1" applyFill="1" applyBorder="1" applyAlignment="1">
      <alignment vertical="top" wrapText="1"/>
    </xf>
    <xf numFmtId="0" fontId="1" fillId="3" borderId="6" xfId="0" applyFont="1" applyFill="1" applyBorder="1" applyAlignment="1">
      <alignment vertical="top" wrapText="1"/>
    </xf>
    <xf numFmtId="0" fontId="1" fillId="3" borderId="7" xfId="0" applyFont="1" applyFill="1" applyBorder="1" applyAlignment="1">
      <alignment vertical="top" wrapText="1"/>
    </xf>
    <xf numFmtId="0" fontId="0" fillId="0" borderId="0" xfId="0" applyBorder="1" applyAlignment="1">
      <alignment horizontal="center"/>
    </xf>
    <xf numFmtId="0" fontId="0" fillId="0" borderId="0" xfId="0" applyFill="1" applyBorder="1"/>
    <xf numFmtId="0" fontId="0" fillId="0" borderId="0" xfId="0" applyFill="1"/>
    <xf numFmtId="0" fontId="0" fillId="2" borderId="8" xfId="0" applyFill="1" applyBorder="1" applyAlignment="1">
      <alignment horizontal="centerContinuous" vertical="top"/>
    </xf>
    <xf numFmtId="0" fontId="4" fillId="2" borderId="9" xfId="0" applyFont="1" applyFill="1" applyBorder="1" applyAlignment="1">
      <alignment vertical="center"/>
    </xf>
    <xf numFmtId="0" fontId="4" fillId="2" borderId="8" xfId="0" applyFont="1" applyFill="1" applyBorder="1" applyAlignment="1">
      <alignment horizontal="centerContinuous" vertical="center"/>
    </xf>
    <xf numFmtId="0" fontId="4" fillId="2" borderId="8" xfId="0" applyFont="1" applyFill="1" applyBorder="1" applyAlignment="1">
      <alignment vertical="center"/>
    </xf>
    <xf numFmtId="0" fontId="2" fillId="2" borderId="9" xfId="0" applyFont="1" applyFill="1" applyBorder="1" applyAlignment="1">
      <alignment horizontal="centerContinuous" vertical="center"/>
    </xf>
    <xf numFmtId="0" fontId="0" fillId="2" borderId="10" xfId="0" applyFill="1" applyBorder="1" applyAlignment="1">
      <alignment horizontal="centerContinuous" vertical="center"/>
    </xf>
    <xf numFmtId="0" fontId="3" fillId="0" borderId="0" xfId="0" applyFont="1"/>
    <xf numFmtId="0" fontId="6" fillId="0" borderId="0" xfId="0" applyFont="1"/>
    <xf numFmtId="0" fontId="0" fillId="3" borderId="0" xfId="0" applyFill="1" applyBorder="1"/>
    <xf numFmtId="0" fontId="0" fillId="4" borderId="0" xfId="0" applyFill="1" applyBorder="1"/>
    <xf numFmtId="0" fontId="0" fillId="4" borderId="0" xfId="0" applyFill="1"/>
    <xf numFmtId="0" fontId="0" fillId="5" borderId="0" xfId="0" applyFill="1" applyBorder="1"/>
    <xf numFmtId="0" fontId="0" fillId="5" borderId="0" xfId="0" applyFill="1"/>
    <xf numFmtId="0" fontId="0" fillId="6" borderId="0" xfId="0" applyFill="1" applyBorder="1"/>
    <xf numFmtId="0" fontId="0" fillId="6" borderId="0" xfId="0" applyFill="1"/>
    <xf numFmtId="2" fontId="0" fillId="0" borderId="0" xfId="0" applyNumberFormat="1" applyBorder="1"/>
    <xf numFmtId="0" fontId="0" fillId="0" borderId="5"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0" xfId="0" applyAlignment="1">
      <alignment horizontal="center" vertical="top"/>
    </xf>
    <xf numFmtId="0" fontId="0" fillId="0" borderId="7" xfId="0" applyFill="1"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7" borderId="0" xfId="0" applyFill="1" applyProtection="1"/>
    <xf numFmtId="0" fontId="0" fillId="7" borderId="14" xfId="0" applyFill="1" applyBorder="1" applyProtection="1"/>
    <xf numFmtId="0" fontId="0" fillId="7" borderId="15" xfId="0" applyFill="1" applyBorder="1" applyProtection="1"/>
    <xf numFmtId="0" fontId="0" fillId="7" borderId="0" xfId="0" applyFill="1" applyBorder="1" applyProtection="1"/>
    <xf numFmtId="0" fontId="2" fillId="7" borderId="0" xfId="0" applyFont="1" applyFill="1" applyProtection="1"/>
    <xf numFmtId="0" fontId="2" fillId="7" borderId="0" xfId="0" applyFont="1" applyFill="1" applyBorder="1" applyProtection="1"/>
    <xf numFmtId="0" fontId="3" fillId="7" borderId="0" xfId="0" applyFont="1" applyFill="1" applyProtection="1"/>
    <xf numFmtId="0" fontId="3" fillId="7" borderId="0" xfId="0" applyFont="1" applyFill="1" applyBorder="1" applyProtection="1"/>
    <xf numFmtId="0" fontId="5" fillId="7" borderId="0" xfId="0" applyFont="1" applyFill="1" applyBorder="1" applyProtection="1"/>
    <xf numFmtId="0" fontId="4" fillId="7" borderId="0" xfId="0" applyFont="1" applyFill="1" applyBorder="1" applyProtection="1"/>
    <xf numFmtId="0" fontId="10" fillId="0" borderId="0" xfId="0" applyFont="1" applyFill="1" applyBorder="1"/>
    <xf numFmtId="0" fontId="10" fillId="0" borderId="0" xfId="0" applyFont="1" applyFill="1" applyBorder="1" applyAlignment="1">
      <alignment horizontal="left"/>
    </xf>
    <xf numFmtId="0" fontId="2" fillId="0" borderId="0" xfId="0" applyFont="1" applyFill="1" applyBorder="1" applyProtection="1"/>
    <xf numFmtId="0" fontId="0" fillId="0" borderId="0" xfId="0" applyFill="1" applyBorder="1" applyProtection="1"/>
    <xf numFmtId="0" fontId="10" fillId="0" borderId="0" xfId="0" applyFont="1" applyFill="1" applyBorder="1" applyProtection="1"/>
    <xf numFmtId="0" fontId="10" fillId="0" borderId="0" xfId="0" applyFont="1" applyFill="1" applyBorder="1" applyAlignment="1" applyProtection="1">
      <alignment horizontal="right"/>
    </xf>
    <xf numFmtId="0" fontId="0" fillId="5" borderId="16" xfId="0" applyFill="1" applyBorder="1" applyAlignment="1" applyProtection="1">
      <alignment vertical="top" wrapText="1"/>
      <protection locked="0"/>
    </xf>
    <xf numFmtId="0" fontId="0" fillId="5" borderId="17" xfId="0" applyFill="1" applyBorder="1" applyAlignment="1" applyProtection="1">
      <alignment vertical="top" wrapText="1"/>
      <protection locked="0"/>
    </xf>
    <xf numFmtId="0" fontId="1" fillId="2" borderId="18" xfId="0" applyFont="1" applyFill="1" applyBorder="1" applyAlignment="1">
      <alignment horizontal="center" vertical="top" wrapText="1"/>
    </xf>
    <xf numFmtId="0" fontId="1" fillId="3" borderId="19" xfId="0" applyFont="1" applyFill="1" applyBorder="1" applyAlignment="1">
      <alignment vertical="top" wrapText="1"/>
    </xf>
    <xf numFmtId="0" fontId="0" fillId="0" borderId="0" xfId="0" applyBorder="1" applyAlignment="1" applyProtection="1">
      <alignment vertical="top" wrapText="1"/>
      <protection locked="0"/>
    </xf>
    <xf numFmtId="0" fontId="0" fillId="5" borderId="20"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1" fillId="8" borderId="6" xfId="0" applyFont="1" applyFill="1" applyBorder="1" applyAlignment="1" applyProtection="1">
      <alignment vertical="top" wrapText="1"/>
      <protection locked="0"/>
    </xf>
    <xf numFmtId="0" fontId="0" fillId="5" borderId="16" xfId="0" applyNumberFormat="1" applyFill="1" applyBorder="1" applyAlignment="1" applyProtection="1">
      <alignment vertical="top" wrapText="1"/>
      <protection locked="0"/>
    </xf>
    <xf numFmtId="0" fontId="0" fillId="0" borderId="5" xfId="0" applyNumberFormat="1" applyBorder="1" applyAlignment="1" applyProtection="1">
      <alignment vertical="top" wrapText="1"/>
      <protection locked="0"/>
    </xf>
    <xf numFmtId="0" fontId="0" fillId="5" borderId="21" xfId="0" applyFill="1" applyBorder="1" applyAlignment="1" applyProtection="1">
      <alignment vertical="top" wrapText="1"/>
      <protection locked="0"/>
    </xf>
    <xf numFmtId="0" fontId="1" fillId="8" borderId="1" xfId="0" applyFont="1" applyFill="1"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24" xfId="0" applyBorder="1" applyAlignment="1" applyProtection="1">
      <alignment vertical="top" wrapText="1"/>
      <protection locked="0"/>
    </xf>
    <xf numFmtId="0" fontId="0" fillId="5" borderId="25" xfId="0" applyFill="1" applyBorder="1" applyAlignment="1" applyProtection="1">
      <alignment vertical="top" wrapText="1"/>
      <protection locked="0"/>
    </xf>
    <xf numFmtId="0" fontId="0" fillId="5" borderId="26" xfId="0" applyFill="1" applyBorder="1" applyAlignment="1" applyProtection="1">
      <alignment vertical="top" wrapText="1"/>
      <protection locked="0"/>
    </xf>
    <xf numFmtId="0" fontId="1" fillId="8" borderId="23" xfId="0" applyFont="1" applyFill="1" applyBorder="1" applyAlignment="1" applyProtection="1">
      <alignment vertical="top" wrapText="1"/>
      <protection locked="0"/>
    </xf>
    <xf numFmtId="0" fontId="0" fillId="0" borderId="24" xfId="0" applyFill="1" applyBorder="1" applyAlignment="1" applyProtection="1">
      <alignment vertical="top" wrapText="1"/>
      <protection locked="0"/>
    </xf>
    <xf numFmtId="0" fontId="0" fillId="0" borderId="22" xfId="0" applyNumberFormat="1" applyBorder="1" applyAlignment="1" applyProtection="1">
      <alignment vertical="top" wrapText="1"/>
      <protection locked="0"/>
    </xf>
    <xf numFmtId="0" fontId="0" fillId="0" borderId="27" xfId="0" applyBorder="1" applyAlignment="1" applyProtection="1">
      <alignment vertical="top" wrapText="1"/>
      <protection locked="0"/>
    </xf>
    <xf numFmtId="0" fontId="11" fillId="0" borderId="0" xfId="0" applyFont="1" applyAlignment="1">
      <alignment vertical="top"/>
    </xf>
    <xf numFmtId="0" fontId="11" fillId="0" borderId="11" xfId="0" applyFont="1" applyBorder="1" applyAlignment="1" applyProtection="1">
      <alignment vertical="top" wrapText="1"/>
      <protection locked="0"/>
    </xf>
    <xf numFmtId="0" fontId="11" fillId="0" borderId="0" xfId="0" applyFont="1" applyAlignment="1">
      <alignment vertical="top" wrapText="1"/>
    </xf>
    <xf numFmtId="0" fontId="12" fillId="0" borderId="0" xfId="0" applyFont="1" applyAlignment="1">
      <alignment vertical="top"/>
    </xf>
    <xf numFmtId="0" fontId="11" fillId="0" borderId="5" xfId="0" applyNumberFormat="1" applyFont="1" applyBorder="1" applyAlignment="1" applyProtection="1">
      <alignment vertical="top" wrapText="1"/>
      <protection locked="0"/>
    </xf>
    <xf numFmtId="0" fontId="11" fillId="0" borderId="5" xfId="0" applyFont="1" applyBorder="1" applyAlignment="1" applyProtection="1">
      <alignment vertical="top" wrapText="1"/>
      <protection locked="0"/>
    </xf>
    <xf numFmtId="0" fontId="11" fillId="0" borderId="7" xfId="0" applyNumberFormat="1" applyFont="1" applyFill="1" applyBorder="1" applyAlignment="1" applyProtection="1">
      <alignment vertical="top" wrapText="1"/>
      <protection locked="0"/>
    </xf>
    <xf numFmtId="0" fontId="11" fillId="0" borderId="28" xfId="0" applyFont="1" applyBorder="1" applyAlignment="1">
      <alignment vertical="top" wrapText="1"/>
    </xf>
    <xf numFmtId="0" fontId="11" fillId="0" borderId="29" xfId="0" applyFont="1" applyBorder="1" applyAlignment="1">
      <alignment vertical="top" wrapText="1"/>
    </xf>
    <xf numFmtId="0" fontId="11" fillId="0" borderId="30" xfId="0" applyFont="1" applyBorder="1" applyAlignment="1">
      <alignment vertical="top" wrapText="1"/>
    </xf>
    <xf numFmtId="0" fontId="11" fillId="10" borderId="31" xfId="0" applyFont="1" applyFill="1" applyBorder="1" applyAlignment="1">
      <alignment vertical="top" wrapText="1"/>
    </xf>
    <xf numFmtId="0" fontId="11" fillId="10" borderId="32" xfId="0" applyFont="1" applyFill="1" applyBorder="1" applyAlignment="1">
      <alignment vertical="top" wrapText="1"/>
    </xf>
    <xf numFmtId="0" fontId="10" fillId="11" borderId="29" xfId="0" applyFont="1" applyFill="1" applyBorder="1" applyAlignment="1">
      <alignment vertical="top" wrapText="1"/>
    </xf>
    <xf numFmtId="0" fontId="11" fillId="0" borderId="33" xfId="0" applyFont="1" applyBorder="1" applyAlignment="1">
      <alignment vertical="top" wrapText="1"/>
    </xf>
    <xf numFmtId="0" fontId="5" fillId="0" borderId="0" xfId="0" applyFont="1"/>
    <xf numFmtId="0" fontId="11" fillId="0" borderId="0" xfId="0" applyFont="1" applyAlignment="1">
      <alignment vertical="top" wrapText="1"/>
    </xf>
    <xf numFmtId="15" fontId="0" fillId="9" borderId="14" xfId="0" applyNumberFormat="1" applyFill="1"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9" borderId="14" xfId="0" applyFill="1" applyBorder="1" applyAlignment="1" applyProtection="1">
      <alignment vertical="top" wrapText="1"/>
      <protection locked="0"/>
    </xf>
    <xf numFmtId="0" fontId="11" fillId="9" borderId="14" xfId="0" applyFont="1" applyFill="1" applyBorder="1" applyAlignment="1" applyProtection="1">
      <alignment vertical="top" wrapText="1"/>
      <protection locked="0"/>
    </xf>
    <xf numFmtId="0" fontId="0" fillId="0" borderId="14" xfId="0" applyBorder="1" applyAlignment="1" applyProtection="1">
      <alignment vertical="top" wrapText="1"/>
      <protection locked="0"/>
    </xf>
    <xf numFmtId="0" fontId="0" fillId="9" borderId="15" xfId="0" applyFill="1" applyBorder="1" applyAlignment="1" applyProtection="1">
      <alignment vertical="top" wrapText="1"/>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2:M144"/>
  <sheetViews>
    <sheetView tabSelected="1" topLeftCell="B1" zoomScaleNormal="100" workbookViewId="0">
      <selection activeCell="C1" sqref="C1"/>
    </sheetView>
  </sheetViews>
  <sheetFormatPr defaultRowHeight="12.75"/>
  <cols>
    <col min="1" max="1" width="0" hidden="1" customWidth="1"/>
    <col min="2" max="2" width="16.7109375" customWidth="1"/>
    <col min="3" max="3" width="16.85546875" customWidth="1"/>
    <col min="4" max="5" width="16.7109375" customWidth="1"/>
    <col min="6" max="6" width="11.85546875" customWidth="1"/>
    <col min="7" max="7" width="9.7109375" customWidth="1"/>
    <col min="8" max="8" width="11.28515625" customWidth="1"/>
    <col min="9" max="9" width="19" customWidth="1"/>
    <col min="10" max="10" width="51.42578125" customWidth="1"/>
    <col min="11" max="11" width="16.7109375" customWidth="1"/>
  </cols>
  <sheetData>
    <row r="2" spans="1:13" ht="18">
      <c r="B2" s="88" t="s">
        <v>188</v>
      </c>
      <c r="C2" s="19"/>
      <c r="D2" s="19"/>
      <c r="E2" s="18"/>
    </row>
    <row r="3" spans="1:13" ht="12.75" customHeight="1">
      <c r="B3" s="41"/>
      <c r="C3" s="41"/>
      <c r="D3" s="41"/>
      <c r="E3" s="43"/>
      <c r="F3" s="37"/>
      <c r="G3" s="37"/>
      <c r="H3" s="37"/>
      <c r="I3" s="37"/>
      <c r="J3" s="37"/>
      <c r="K3" s="37"/>
    </row>
    <row r="4" spans="1:13" ht="15.75">
      <c r="B4" s="42" t="s">
        <v>54</v>
      </c>
      <c r="C4" s="42"/>
      <c r="D4" s="42"/>
      <c r="E4" s="44"/>
      <c r="F4" s="92" t="s">
        <v>169</v>
      </c>
      <c r="G4" s="92"/>
      <c r="H4" s="92"/>
      <c r="I4" s="92"/>
      <c r="J4" s="92"/>
      <c r="K4" s="38"/>
    </row>
    <row r="5" spans="1:13" ht="9.75" customHeight="1">
      <c r="B5" s="42"/>
      <c r="C5" s="42"/>
      <c r="D5" s="42"/>
      <c r="E5" s="44"/>
      <c r="F5" s="40"/>
      <c r="G5" s="40"/>
      <c r="H5" s="37"/>
      <c r="I5" s="37"/>
      <c r="J5" s="37"/>
      <c r="K5" s="37"/>
    </row>
    <row r="6" spans="1:13" ht="15.75">
      <c r="B6" s="42" t="s">
        <v>0</v>
      </c>
      <c r="C6" s="44"/>
      <c r="D6" s="44"/>
      <c r="E6" s="44"/>
      <c r="F6" s="92" t="s">
        <v>35</v>
      </c>
      <c r="G6" s="92"/>
      <c r="H6" s="92"/>
      <c r="I6" s="92"/>
      <c r="J6" s="92"/>
      <c r="K6" s="38"/>
    </row>
    <row r="7" spans="1:13" ht="9.75" customHeight="1">
      <c r="B7" s="45"/>
      <c r="C7" s="40"/>
      <c r="D7" s="40"/>
      <c r="E7" s="40"/>
      <c r="F7" s="40"/>
      <c r="G7" s="40"/>
      <c r="H7" s="37"/>
      <c r="I7" s="37"/>
      <c r="J7" s="37"/>
      <c r="K7" s="37"/>
    </row>
    <row r="8" spans="1:13" ht="15.75" customHeight="1">
      <c r="B8" s="42" t="s">
        <v>38</v>
      </c>
      <c r="C8" s="44"/>
      <c r="D8" s="44"/>
      <c r="E8" s="44"/>
      <c r="F8" s="93" t="s">
        <v>189</v>
      </c>
      <c r="G8" s="94"/>
      <c r="H8" s="94"/>
      <c r="I8" s="94"/>
      <c r="J8" s="94"/>
      <c r="K8" s="38"/>
    </row>
    <row r="9" spans="1:13" ht="10.5" customHeight="1">
      <c r="B9" s="40"/>
      <c r="C9" s="40"/>
      <c r="D9" s="40"/>
      <c r="E9" s="40"/>
      <c r="F9" s="40"/>
      <c r="G9" s="40"/>
      <c r="H9" s="37"/>
      <c r="I9" s="37"/>
      <c r="J9" s="37"/>
      <c r="K9" s="37"/>
    </row>
    <row r="10" spans="1:13" ht="15.75">
      <c r="B10" s="46" t="s">
        <v>1</v>
      </c>
      <c r="C10" s="40"/>
      <c r="D10" s="40"/>
      <c r="E10" s="40"/>
      <c r="F10" s="95" t="s">
        <v>36</v>
      </c>
      <c r="G10" s="95"/>
      <c r="H10" s="95"/>
      <c r="I10" s="95"/>
      <c r="J10" s="95"/>
      <c r="K10" s="39"/>
    </row>
    <row r="11" spans="1:13" ht="11.25" customHeight="1">
      <c r="B11" s="46"/>
      <c r="C11" s="40"/>
      <c r="D11" s="40"/>
      <c r="E11" s="40"/>
      <c r="F11" s="40"/>
      <c r="G11" s="40"/>
      <c r="H11" s="41"/>
      <c r="I11" s="37"/>
      <c r="J11" s="37"/>
      <c r="K11" s="37"/>
    </row>
    <row r="12" spans="1:13" ht="15.75">
      <c r="B12" s="42" t="s">
        <v>2</v>
      </c>
      <c r="C12" s="40"/>
      <c r="D12" s="40"/>
      <c r="E12" s="40"/>
      <c r="F12" s="90">
        <v>42219</v>
      </c>
      <c r="G12" s="91"/>
      <c r="H12" s="91"/>
      <c r="I12" s="91"/>
      <c r="J12" s="91"/>
      <c r="K12" s="38"/>
    </row>
    <row r="13" spans="1:13" ht="15.75">
      <c r="B13" s="42"/>
      <c r="C13" s="40"/>
      <c r="D13" s="40"/>
      <c r="E13" s="40"/>
      <c r="F13" s="40"/>
      <c r="G13" s="40"/>
      <c r="H13" s="42"/>
      <c r="I13" s="40"/>
      <c r="J13" s="40"/>
      <c r="K13" s="40"/>
    </row>
    <row r="14" spans="1:13" ht="15.75">
      <c r="A14" s="11"/>
      <c r="B14" s="49"/>
      <c r="C14" s="50" t="s">
        <v>65</v>
      </c>
      <c r="D14" s="50"/>
      <c r="E14" s="50"/>
      <c r="F14" s="50"/>
      <c r="G14" s="50"/>
      <c r="H14" s="49"/>
      <c r="I14" s="50"/>
      <c r="J14" s="50"/>
      <c r="K14" s="50"/>
      <c r="L14" s="11"/>
      <c r="M14" s="11"/>
    </row>
    <row r="15" spans="1:13" ht="15.75">
      <c r="A15" s="11"/>
      <c r="B15" s="49"/>
      <c r="C15" t="s">
        <v>31</v>
      </c>
      <c r="D15" s="50" t="s">
        <v>63</v>
      </c>
      <c r="E15" s="50"/>
      <c r="F15" s="50"/>
      <c r="G15" s="50"/>
      <c r="H15" s="49"/>
      <c r="I15" s="50"/>
      <c r="J15" s="50"/>
      <c r="K15" s="50"/>
      <c r="L15" s="11"/>
      <c r="M15" s="11"/>
    </row>
    <row r="16" spans="1:13">
      <c r="A16" s="11"/>
      <c r="D16" t="s">
        <v>149</v>
      </c>
      <c r="K16" s="50"/>
      <c r="L16" s="11"/>
      <c r="M16" s="11"/>
    </row>
    <row r="17" spans="1:13">
      <c r="A17" s="11"/>
      <c r="C17" t="s">
        <v>32</v>
      </c>
      <c r="D17" t="s">
        <v>127</v>
      </c>
      <c r="K17" s="50"/>
      <c r="L17" s="11"/>
      <c r="M17" s="11"/>
    </row>
    <row r="18" spans="1:13">
      <c r="A18" s="11"/>
      <c r="C18" t="s">
        <v>33</v>
      </c>
      <c r="D18" t="s">
        <v>154</v>
      </c>
      <c r="K18" s="50"/>
      <c r="L18" s="11"/>
      <c r="M18" s="11"/>
    </row>
    <row r="19" spans="1:13">
      <c r="A19" s="11"/>
      <c r="D19" t="s">
        <v>141</v>
      </c>
      <c r="K19" s="50"/>
      <c r="L19" s="11"/>
      <c r="M19" s="11"/>
    </row>
    <row r="20" spans="1:13">
      <c r="A20" s="11"/>
      <c r="C20" t="s">
        <v>39</v>
      </c>
      <c r="D20" t="s">
        <v>142</v>
      </c>
      <c r="K20" s="50"/>
      <c r="L20" s="11"/>
      <c r="M20" s="11"/>
    </row>
    <row r="21" spans="1:13">
      <c r="A21" s="11"/>
      <c r="C21" t="s">
        <v>107</v>
      </c>
      <c r="D21" t="s">
        <v>143</v>
      </c>
      <c r="K21" s="50"/>
      <c r="L21" s="11"/>
      <c r="M21" s="11"/>
    </row>
    <row r="22" spans="1:13">
      <c r="A22" s="11"/>
      <c r="C22" t="s">
        <v>40</v>
      </c>
      <c r="D22" t="s">
        <v>104</v>
      </c>
      <c r="K22" s="50"/>
      <c r="L22" s="11"/>
      <c r="M22" s="11"/>
    </row>
    <row r="23" spans="1:13">
      <c r="A23" s="11"/>
      <c r="D23" t="s">
        <v>123</v>
      </c>
      <c r="K23" s="50"/>
      <c r="L23" s="11"/>
      <c r="M23" s="11"/>
    </row>
    <row r="24" spans="1:13">
      <c r="A24" s="11"/>
      <c r="D24" t="s">
        <v>125</v>
      </c>
      <c r="K24" s="50"/>
      <c r="L24" s="11"/>
      <c r="M24" s="11"/>
    </row>
    <row r="25" spans="1:13">
      <c r="A25" s="11"/>
      <c r="D25" t="s">
        <v>124</v>
      </c>
      <c r="K25" s="50"/>
      <c r="L25" s="11"/>
      <c r="M25" s="11"/>
    </row>
    <row r="26" spans="1:13">
      <c r="A26" s="11"/>
      <c r="C26" t="s">
        <v>62</v>
      </c>
      <c r="D26" t="s">
        <v>106</v>
      </c>
      <c r="K26" s="50"/>
      <c r="L26" s="11"/>
      <c r="M26" s="11"/>
    </row>
    <row r="27" spans="1:13">
      <c r="A27" s="11"/>
      <c r="D27" t="s">
        <v>105</v>
      </c>
      <c r="K27" s="50"/>
      <c r="L27" s="11"/>
      <c r="M27" s="11"/>
    </row>
    <row r="28" spans="1:13">
      <c r="A28" s="11"/>
      <c r="C28" t="s">
        <v>128</v>
      </c>
      <c r="D28" t="s">
        <v>140</v>
      </c>
      <c r="K28" s="50"/>
      <c r="L28" s="11"/>
      <c r="M28" s="11"/>
    </row>
    <row r="29" spans="1:13">
      <c r="A29" s="11"/>
      <c r="C29" t="s">
        <v>103</v>
      </c>
      <c r="D29" t="s">
        <v>108</v>
      </c>
      <c r="K29" s="50"/>
      <c r="L29" s="11"/>
      <c r="M29" s="11"/>
    </row>
    <row r="30" spans="1:13">
      <c r="A30" s="11"/>
      <c r="D30" t="s">
        <v>109</v>
      </c>
      <c r="K30" s="50"/>
      <c r="L30" s="11"/>
      <c r="M30" s="11"/>
    </row>
    <row r="31" spans="1:13">
      <c r="A31" s="11"/>
      <c r="C31" t="s">
        <v>144</v>
      </c>
      <c r="D31" t="s">
        <v>110</v>
      </c>
      <c r="K31" s="50"/>
      <c r="L31" s="11"/>
      <c r="M31" s="11"/>
    </row>
    <row r="32" spans="1:13">
      <c r="A32" s="11"/>
      <c r="D32" t="s">
        <v>64</v>
      </c>
      <c r="K32" s="50"/>
      <c r="L32" s="11"/>
      <c r="M32" s="11"/>
    </row>
    <row r="33" spans="1:13">
      <c r="A33" s="11"/>
      <c r="C33" t="s">
        <v>145</v>
      </c>
      <c r="D33" t="s">
        <v>122</v>
      </c>
      <c r="K33" s="50"/>
      <c r="L33" s="11"/>
      <c r="M33" s="11"/>
    </row>
    <row r="34" spans="1:13">
      <c r="A34" s="11"/>
      <c r="D34" t="s">
        <v>87</v>
      </c>
      <c r="K34" s="50"/>
      <c r="L34" s="11"/>
      <c r="M34" s="11"/>
    </row>
    <row r="35" spans="1:13">
      <c r="A35" s="11"/>
      <c r="C35" t="s">
        <v>148</v>
      </c>
      <c r="D35" t="s">
        <v>146</v>
      </c>
      <c r="K35" s="50"/>
      <c r="L35" s="11"/>
      <c r="M35" s="11"/>
    </row>
    <row r="36" spans="1:13">
      <c r="A36" s="11"/>
      <c r="D36" t="s">
        <v>147</v>
      </c>
      <c r="K36" s="50"/>
      <c r="L36" s="11"/>
      <c r="M36" s="11"/>
    </row>
    <row r="37" spans="1:13">
      <c r="A37" s="11"/>
      <c r="D37" t="s">
        <v>150</v>
      </c>
      <c r="K37" s="50"/>
      <c r="L37" s="11"/>
      <c r="M37" s="11"/>
    </row>
    <row r="38" spans="1:13" ht="24.75" customHeight="1">
      <c r="A38" s="11"/>
      <c r="C38" s="74" t="s">
        <v>167</v>
      </c>
      <c r="D38" s="89" t="s">
        <v>168</v>
      </c>
      <c r="E38" s="89"/>
      <c r="F38" s="89"/>
      <c r="G38" s="89"/>
      <c r="H38" s="89"/>
      <c r="I38" s="89"/>
      <c r="J38" s="89"/>
      <c r="K38" s="89"/>
      <c r="L38" s="11"/>
      <c r="M38" s="11"/>
    </row>
    <row r="39" spans="1:13" ht="24.75" customHeight="1">
      <c r="A39" s="11"/>
      <c r="C39" s="74"/>
      <c r="D39" s="77"/>
      <c r="E39" s="76"/>
      <c r="F39" s="76"/>
      <c r="G39" s="76"/>
      <c r="H39" s="76"/>
      <c r="I39" s="76"/>
      <c r="J39" s="76"/>
      <c r="K39" s="76"/>
      <c r="L39" s="11"/>
      <c r="M39" s="11"/>
    </row>
    <row r="40" spans="1:13">
      <c r="A40" s="11"/>
      <c r="C40" t="s">
        <v>41</v>
      </c>
      <c r="D40" t="s">
        <v>66</v>
      </c>
      <c r="K40" s="50"/>
      <c r="L40" s="11"/>
      <c r="M40" s="11"/>
    </row>
    <row r="41" spans="1:13">
      <c r="A41" s="11"/>
      <c r="D41" t="s">
        <v>170</v>
      </c>
      <c r="K41" s="50"/>
      <c r="L41" s="11"/>
      <c r="M41" s="11"/>
    </row>
    <row r="42" spans="1:13">
      <c r="A42" s="11"/>
      <c r="D42" t="s">
        <v>151</v>
      </c>
      <c r="K42" s="50"/>
      <c r="L42" s="11"/>
      <c r="M42" s="11"/>
    </row>
    <row r="43" spans="1:13">
      <c r="A43" s="11"/>
      <c r="D43" t="s">
        <v>153</v>
      </c>
      <c r="K43" s="50"/>
      <c r="L43" s="11"/>
      <c r="M43" s="11"/>
    </row>
    <row r="44" spans="1:13">
      <c r="A44" s="11"/>
      <c r="D44" t="s">
        <v>152</v>
      </c>
      <c r="K44" s="50"/>
      <c r="L44" s="11"/>
      <c r="M44" s="11"/>
    </row>
    <row r="45" spans="1:13">
      <c r="A45" s="11"/>
      <c r="D45" t="s">
        <v>129</v>
      </c>
      <c r="K45" s="50"/>
      <c r="L45" s="11"/>
      <c r="M45" s="11"/>
    </row>
    <row r="46" spans="1:13">
      <c r="A46" s="11"/>
      <c r="D46" t="s">
        <v>130</v>
      </c>
      <c r="K46" s="50"/>
      <c r="L46" s="11"/>
      <c r="M46" s="11"/>
    </row>
    <row r="47" spans="1:13">
      <c r="A47" s="11"/>
      <c r="D47" t="s">
        <v>171</v>
      </c>
      <c r="K47" s="50"/>
      <c r="L47" s="11"/>
      <c r="M47" s="11"/>
    </row>
    <row r="48" spans="1:13">
      <c r="A48" s="11"/>
      <c r="D48" t="s">
        <v>131</v>
      </c>
      <c r="K48" s="50"/>
      <c r="L48" s="11"/>
      <c r="M48" s="11"/>
    </row>
    <row r="49" spans="1:11" ht="13.5" thickBot="1">
      <c r="B49" s="11"/>
      <c r="C49" s="11"/>
      <c r="D49" s="11"/>
      <c r="E49" s="11"/>
      <c r="F49" s="10"/>
      <c r="G49" s="11"/>
      <c r="H49" s="11"/>
      <c r="I49" s="11"/>
      <c r="J49" s="11"/>
      <c r="K49" s="11"/>
    </row>
    <row r="50" spans="1:11" ht="28.5" customHeight="1" thickTop="1">
      <c r="A50" s="2"/>
      <c r="B50" s="16" t="s">
        <v>3</v>
      </c>
      <c r="C50" s="12"/>
      <c r="D50" s="12"/>
      <c r="E50" s="12"/>
      <c r="F50" s="13"/>
      <c r="G50" s="14" t="s">
        <v>4</v>
      </c>
      <c r="H50" s="14"/>
      <c r="I50" s="15"/>
      <c r="J50" s="16" t="s">
        <v>34</v>
      </c>
      <c r="K50" s="17"/>
    </row>
    <row r="51" spans="1:11" ht="25.5">
      <c r="A51" s="1"/>
      <c r="B51" s="3" t="s">
        <v>5</v>
      </c>
      <c r="C51" s="4" t="s">
        <v>6</v>
      </c>
      <c r="D51" s="4" t="s">
        <v>7</v>
      </c>
      <c r="E51" s="5" t="s">
        <v>8</v>
      </c>
      <c r="F51" s="3" t="s">
        <v>9</v>
      </c>
      <c r="G51" s="4" t="s">
        <v>10</v>
      </c>
      <c r="H51" s="4" t="s">
        <v>11</v>
      </c>
      <c r="I51" s="5" t="s">
        <v>12</v>
      </c>
      <c r="J51" s="3" t="s">
        <v>13</v>
      </c>
      <c r="K51" s="55" t="s">
        <v>14</v>
      </c>
    </row>
    <row r="52" spans="1:11" ht="121.5" customHeight="1">
      <c r="A52" s="1"/>
      <c r="B52" s="6" t="s">
        <v>15</v>
      </c>
      <c r="C52" s="7" t="s">
        <v>16</v>
      </c>
      <c r="D52" s="7" t="s">
        <v>17</v>
      </c>
      <c r="E52" s="8" t="s">
        <v>18</v>
      </c>
      <c r="F52" s="6" t="s">
        <v>19</v>
      </c>
      <c r="G52" s="7" t="s">
        <v>20</v>
      </c>
      <c r="H52" s="7" t="s">
        <v>21</v>
      </c>
      <c r="I52" s="8" t="s">
        <v>22</v>
      </c>
      <c r="J52" s="6" t="s">
        <v>23</v>
      </c>
      <c r="K52" s="56" t="s">
        <v>37</v>
      </c>
    </row>
    <row r="53" spans="1:11" ht="86.25" customHeight="1">
      <c r="A53" s="33"/>
      <c r="B53" s="28" t="s">
        <v>42</v>
      </c>
      <c r="C53" s="29" t="s">
        <v>134</v>
      </c>
      <c r="D53" s="29" t="s">
        <v>133</v>
      </c>
      <c r="E53" s="30" t="s">
        <v>69</v>
      </c>
      <c r="F53" s="53" t="s">
        <v>25</v>
      </c>
      <c r="G53" s="54" t="s">
        <v>27</v>
      </c>
      <c r="H53" s="60" t="s">
        <v>26</v>
      </c>
      <c r="I53" s="34" t="s">
        <v>135</v>
      </c>
      <c r="J53" s="28" t="s">
        <v>136</v>
      </c>
      <c r="K53" s="35" t="s">
        <v>25</v>
      </c>
    </row>
    <row r="54" spans="1:11" ht="225" customHeight="1">
      <c r="A54" s="33"/>
      <c r="B54" s="28" t="s">
        <v>42</v>
      </c>
      <c r="C54" s="29" t="s">
        <v>68</v>
      </c>
      <c r="D54" s="29" t="s">
        <v>89</v>
      </c>
      <c r="E54" s="30" t="s">
        <v>132</v>
      </c>
      <c r="F54" s="53" t="s">
        <v>27</v>
      </c>
      <c r="G54" s="54" t="s">
        <v>26</v>
      </c>
      <c r="H54" s="60" t="s">
        <v>27</v>
      </c>
      <c r="I54" s="80" t="s">
        <v>176</v>
      </c>
      <c r="J54" s="78" t="s">
        <v>158</v>
      </c>
      <c r="K54" s="35"/>
    </row>
    <row r="55" spans="1:11" ht="85.5" customHeight="1">
      <c r="A55" s="33"/>
      <c r="B55" s="28" t="s">
        <v>42</v>
      </c>
      <c r="C55" s="29" t="s">
        <v>68</v>
      </c>
      <c r="D55" s="29" t="s">
        <v>43</v>
      </c>
      <c r="E55" s="30" t="s">
        <v>67</v>
      </c>
      <c r="F55" s="53" t="s">
        <v>26</v>
      </c>
      <c r="G55" s="54" t="s">
        <v>25</v>
      </c>
      <c r="H55" s="60" t="s">
        <v>25</v>
      </c>
      <c r="I55" s="34" t="s">
        <v>126</v>
      </c>
      <c r="J55" s="79" t="s">
        <v>158</v>
      </c>
      <c r="K55" s="35" t="s">
        <v>25</v>
      </c>
    </row>
    <row r="56" spans="1:11" ht="84" customHeight="1">
      <c r="A56" s="33"/>
      <c r="B56" s="28" t="s">
        <v>70</v>
      </c>
      <c r="C56" s="29" t="s">
        <v>111</v>
      </c>
      <c r="D56" s="29" t="s">
        <v>55</v>
      </c>
      <c r="E56" s="30" t="s">
        <v>67</v>
      </c>
      <c r="F56" s="53" t="s">
        <v>26</v>
      </c>
      <c r="G56" s="54" t="s">
        <v>26</v>
      </c>
      <c r="H56" s="60" t="s">
        <v>26</v>
      </c>
      <c r="I56" s="34" t="s">
        <v>56</v>
      </c>
      <c r="J56" s="28" t="s">
        <v>159</v>
      </c>
      <c r="K56" s="35" t="s">
        <v>25</v>
      </c>
    </row>
    <row r="57" spans="1:11" ht="82.5" customHeight="1">
      <c r="A57" s="33"/>
      <c r="B57" s="28" t="s">
        <v>42</v>
      </c>
      <c r="C57" s="29" t="s">
        <v>71</v>
      </c>
      <c r="D57" s="29" t="s">
        <v>90</v>
      </c>
      <c r="E57" s="30" t="s">
        <v>72</v>
      </c>
      <c r="F57" s="53" t="s">
        <v>26</v>
      </c>
      <c r="G57" s="54" t="s">
        <v>26</v>
      </c>
      <c r="H57" s="60" t="s">
        <v>26</v>
      </c>
      <c r="I57" s="34" t="s">
        <v>120</v>
      </c>
      <c r="J57" s="28" t="s">
        <v>160</v>
      </c>
      <c r="K57" s="35" t="s">
        <v>25</v>
      </c>
    </row>
    <row r="58" spans="1:11" ht="67.5" customHeight="1">
      <c r="A58" s="33"/>
      <c r="B58" s="28" t="s">
        <v>42</v>
      </c>
      <c r="C58" s="29" t="s">
        <v>45</v>
      </c>
      <c r="D58" s="29" t="s">
        <v>44</v>
      </c>
      <c r="E58" s="30" t="s">
        <v>69</v>
      </c>
      <c r="F58" s="53" t="s">
        <v>26</v>
      </c>
      <c r="G58" s="54" t="s">
        <v>26</v>
      </c>
      <c r="H58" s="60" t="s">
        <v>26</v>
      </c>
      <c r="I58" s="34" t="s">
        <v>57</v>
      </c>
      <c r="J58" s="28" t="s">
        <v>161</v>
      </c>
      <c r="K58" s="35" t="s">
        <v>25</v>
      </c>
    </row>
    <row r="59" spans="1:11" ht="69.75" customHeight="1">
      <c r="A59" s="33"/>
      <c r="B59" s="28" t="s">
        <v>42</v>
      </c>
      <c r="C59" s="29" t="s">
        <v>99</v>
      </c>
      <c r="D59" s="29" t="s">
        <v>81</v>
      </c>
      <c r="E59" s="30" t="s">
        <v>82</v>
      </c>
      <c r="F59" s="53" t="s">
        <v>26</v>
      </c>
      <c r="G59" s="54" t="s">
        <v>26</v>
      </c>
      <c r="H59" s="60" t="s">
        <v>26</v>
      </c>
      <c r="I59" s="34" t="s">
        <v>83</v>
      </c>
      <c r="J59" s="28" t="s">
        <v>172</v>
      </c>
      <c r="K59" s="35" t="s">
        <v>25</v>
      </c>
    </row>
    <row r="60" spans="1:11" ht="119.25" customHeight="1">
      <c r="A60" s="33"/>
      <c r="B60" s="28" t="s">
        <v>42</v>
      </c>
      <c r="C60" s="29" t="s">
        <v>73</v>
      </c>
      <c r="D60" s="29" t="s">
        <v>112</v>
      </c>
      <c r="E60" s="30" t="s">
        <v>47</v>
      </c>
      <c r="F60" s="53" t="s">
        <v>26</v>
      </c>
      <c r="G60" s="54" t="s">
        <v>26</v>
      </c>
      <c r="H60" s="60" t="s">
        <v>26</v>
      </c>
      <c r="I60" s="34" t="s">
        <v>118</v>
      </c>
      <c r="J60" s="79" t="s">
        <v>173</v>
      </c>
      <c r="K60" s="35" t="s">
        <v>24</v>
      </c>
    </row>
    <row r="61" spans="1:11" ht="87.75" customHeight="1">
      <c r="A61" s="33"/>
      <c r="B61" s="28" t="s">
        <v>42</v>
      </c>
      <c r="C61" s="29" t="s">
        <v>48</v>
      </c>
      <c r="D61" s="29" t="s">
        <v>46</v>
      </c>
      <c r="E61" s="30" t="s">
        <v>47</v>
      </c>
      <c r="F61" s="61" t="s">
        <v>26</v>
      </c>
      <c r="G61" s="54" t="s">
        <v>26</v>
      </c>
      <c r="H61" s="60" t="s">
        <v>26</v>
      </c>
      <c r="I61" s="34" t="s">
        <v>49</v>
      </c>
      <c r="J61" s="62" t="s">
        <v>173</v>
      </c>
      <c r="K61" s="35" t="s">
        <v>25</v>
      </c>
    </row>
    <row r="62" spans="1:11" ht="143.25" customHeight="1">
      <c r="A62" s="33"/>
      <c r="B62" s="28" t="s">
        <v>58</v>
      </c>
      <c r="C62" s="29" t="s">
        <v>74</v>
      </c>
      <c r="D62" s="29" t="s">
        <v>75</v>
      </c>
      <c r="E62" s="30" t="s">
        <v>50</v>
      </c>
      <c r="F62" s="53" t="s">
        <v>25</v>
      </c>
      <c r="G62" s="54" t="s">
        <v>26</v>
      </c>
      <c r="H62" s="60" t="s">
        <v>25</v>
      </c>
      <c r="I62" s="34" t="s">
        <v>138</v>
      </c>
      <c r="J62" s="28" t="s">
        <v>162</v>
      </c>
      <c r="K62" s="35" t="s">
        <v>24</v>
      </c>
    </row>
    <row r="63" spans="1:11" ht="216" customHeight="1">
      <c r="A63" s="33"/>
      <c r="B63" s="28" t="s">
        <v>84</v>
      </c>
      <c r="C63" s="29" t="s">
        <v>76</v>
      </c>
      <c r="D63" s="29" t="s">
        <v>77</v>
      </c>
      <c r="E63" s="30" t="s">
        <v>59</v>
      </c>
      <c r="F63" s="53" t="s">
        <v>26</v>
      </c>
      <c r="G63" s="54" t="s">
        <v>26</v>
      </c>
      <c r="H63" s="60" t="s">
        <v>26</v>
      </c>
      <c r="I63" s="34" t="s">
        <v>155</v>
      </c>
      <c r="J63" s="28" t="s">
        <v>163</v>
      </c>
      <c r="K63" s="35" t="s">
        <v>25</v>
      </c>
    </row>
    <row r="64" spans="1:11" ht="126" customHeight="1">
      <c r="A64" s="33"/>
      <c r="B64" s="28" t="s">
        <v>85</v>
      </c>
      <c r="C64" s="29" t="s">
        <v>100</v>
      </c>
      <c r="D64" s="29" t="s">
        <v>101</v>
      </c>
      <c r="E64" s="30" t="s">
        <v>102</v>
      </c>
      <c r="F64" s="53" t="s">
        <v>26</v>
      </c>
      <c r="G64" s="54" t="s">
        <v>26</v>
      </c>
      <c r="H64" s="60" t="s">
        <v>26</v>
      </c>
      <c r="I64" s="34" t="s">
        <v>137</v>
      </c>
      <c r="J64" s="28" t="s">
        <v>164</v>
      </c>
      <c r="K64" s="35" t="s">
        <v>25</v>
      </c>
    </row>
    <row r="65" spans="1:11" ht="114" customHeight="1">
      <c r="A65" s="33"/>
      <c r="B65" s="28" t="s">
        <v>58</v>
      </c>
      <c r="C65" s="29" t="s">
        <v>113</v>
      </c>
      <c r="D65" s="29" t="s">
        <v>114</v>
      </c>
      <c r="E65" s="30" t="s">
        <v>115</v>
      </c>
      <c r="F65" s="53" t="s">
        <v>26</v>
      </c>
      <c r="G65" s="54" t="s">
        <v>26</v>
      </c>
      <c r="H65" s="60" t="s">
        <v>26</v>
      </c>
      <c r="I65" s="34" t="s">
        <v>80</v>
      </c>
      <c r="J65" s="28" t="s">
        <v>165</v>
      </c>
      <c r="K65" s="35" t="s">
        <v>25</v>
      </c>
    </row>
    <row r="66" spans="1:11" ht="171" customHeight="1">
      <c r="A66" s="33"/>
      <c r="B66" s="28" t="s">
        <v>117</v>
      </c>
      <c r="C66" s="29" t="s">
        <v>121</v>
      </c>
      <c r="D66" s="29" t="s">
        <v>78</v>
      </c>
      <c r="E66" s="30" t="s">
        <v>51</v>
      </c>
      <c r="F66" s="53" t="s">
        <v>26</v>
      </c>
      <c r="G66" s="54" t="s">
        <v>26</v>
      </c>
      <c r="H66" s="60" t="s">
        <v>26</v>
      </c>
      <c r="I66" s="34" t="s">
        <v>156</v>
      </c>
      <c r="J66" s="78" t="s">
        <v>174</v>
      </c>
      <c r="K66" s="35" t="s">
        <v>24</v>
      </c>
    </row>
    <row r="67" spans="1:11" ht="84.75" customHeight="1">
      <c r="A67" s="33"/>
      <c r="B67" s="28" t="s">
        <v>117</v>
      </c>
      <c r="C67" s="29" t="s">
        <v>121</v>
      </c>
      <c r="D67" s="29" t="s">
        <v>157</v>
      </c>
      <c r="E67" s="30" t="s">
        <v>98</v>
      </c>
      <c r="F67" s="53" t="s">
        <v>26</v>
      </c>
      <c r="G67" s="54" t="s">
        <v>25</v>
      </c>
      <c r="H67" s="60" t="s">
        <v>25</v>
      </c>
      <c r="I67" s="34" t="s">
        <v>139</v>
      </c>
      <c r="J67" s="28" t="s">
        <v>174</v>
      </c>
      <c r="K67" s="35" t="s">
        <v>25</v>
      </c>
    </row>
    <row r="68" spans="1:11" ht="101.25" customHeight="1">
      <c r="A68" s="33"/>
      <c r="B68" s="28" t="s">
        <v>60</v>
      </c>
      <c r="C68" s="29" t="s">
        <v>121</v>
      </c>
      <c r="D68" s="29" t="s">
        <v>61</v>
      </c>
      <c r="E68" s="30" t="s">
        <v>95</v>
      </c>
      <c r="F68" s="53" t="s">
        <v>26</v>
      </c>
      <c r="G68" s="54" t="s">
        <v>26</v>
      </c>
      <c r="H68" s="60" t="s">
        <v>26</v>
      </c>
      <c r="I68" s="34" t="s">
        <v>96</v>
      </c>
      <c r="J68" s="28" t="s">
        <v>174</v>
      </c>
      <c r="K68" s="35" t="s">
        <v>25</v>
      </c>
    </row>
    <row r="69" spans="1:11" ht="131.25" customHeight="1" thickBot="1">
      <c r="A69" s="33"/>
      <c r="B69" s="31" t="s">
        <v>52</v>
      </c>
      <c r="C69" s="29" t="s">
        <v>121</v>
      </c>
      <c r="D69" s="32" t="s">
        <v>97</v>
      </c>
      <c r="E69" s="57" t="s">
        <v>79</v>
      </c>
      <c r="F69" s="63" t="s">
        <v>26</v>
      </c>
      <c r="G69" s="58" t="s">
        <v>26</v>
      </c>
      <c r="H69" s="64" t="s">
        <v>26</v>
      </c>
      <c r="I69" s="59" t="s">
        <v>119</v>
      </c>
      <c r="J69" s="75" t="s">
        <v>177</v>
      </c>
      <c r="K69" s="36" t="s">
        <v>25</v>
      </c>
    </row>
    <row r="70" spans="1:11" ht="138.75" customHeight="1" thickTop="1" thickBot="1">
      <c r="A70" s="33"/>
      <c r="B70" s="65" t="s">
        <v>42</v>
      </c>
      <c r="C70" s="66" t="s">
        <v>88</v>
      </c>
      <c r="D70" s="66" t="s">
        <v>92</v>
      </c>
      <c r="E70" s="67" t="s">
        <v>91</v>
      </c>
      <c r="F70" s="68" t="s">
        <v>25</v>
      </c>
      <c r="G70" s="69" t="s">
        <v>26</v>
      </c>
      <c r="H70" s="70" t="s">
        <v>25</v>
      </c>
      <c r="I70" s="71" t="s">
        <v>93</v>
      </c>
      <c r="J70" s="72" t="s">
        <v>175</v>
      </c>
      <c r="K70" s="73" t="s">
        <v>24</v>
      </c>
    </row>
    <row r="71" spans="1:11" ht="152.25" customHeight="1" thickTop="1">
      <c r="A71" s="33"/>
      <c r="B71" s="31" t="s">
        <v>86</v>
      </c>
      <c r="C71" s="32" t="s">
        <v>53</v>
      </c>
      <c r="D71" s="32" t="s">
        <v>116</v>
      </c>
      <c r="E71" s="57" t="s">
        <v>53</v>
      </c>
      <c r="F71" s="53" t="s">
        <v>26</v>
      </c>
      <c r="G71" s="58" t="s">
        <v>26</v>
      </c>
      <c r="H71" s="60" t="s">
        <v>26</v>
      </c>
      <c r="I71" s="59" t="s">
        <v>94</v>
      </c>
      <c r="J71" s="31" t="s">
        <v>166</v>
      </c>
      <c r="K71" s="36" t="s">
        <v>25</v>
      </c>
    </row>
    <row r="72" spans="1:11" ht="115.5" thickBot="1">
      <c r="A72" s="9"/>
      <c r="B72" s="81" t="s">
        <v>178</v>
      </c>
      <c r="C72" s="82" t="s">
        <v>179</v>
      </c>
      <c r="D72" s="82" t="s">
        <v>180</v>
      </c>
      <c r="E72" s="83" t="s">
        <v>181</v>
      </c>
      <c r="F72" s="84" t="s">
        <v>25</v>
      </c>
      <c r="G72" s="85" t="s">
        <v>27</v>
      </c>
      <c r="H72" s="86" t="s">
        <v>26</v>
      </c>
      <c r="I72" s="83" t="s">
        <v>182</v>
      </c>
      <c r="J72" s="81" t="s">
        <v>187</v>
      </c>
      <c r="K72" s="87" t="s">
        <v>25</v>
      </c>
    </row>
    <row r="73" spans="1:11" ht="166.5" thickBot="1">
      <c r="A73" s="9"/>
      <c r="B73" s="81" t="s">
        <v>117</v>
      </c>
      <c r="C73" s="82" t="s">
        <v>179</v>
      </c>
      <c r="D73" s="82" t="s">
        <v>183</v>
      </c>
      <c r="E73" s="83" t="s">
        <v>184</v>
      </c>
      <c r="F73" s="84" t="s">
        <v>25</v>
      </c>
      <c r="G73" s="85" t="s">
        <v>27</v>
      </c>
      <c r="H73" s="86" t="s">
        <v>26</v>
      </c>
      <c r="I73" s="83" t="s">
        <v>185</v>
      </c>
      <c r="J73" s="81" t="s">
        <v>186</v>
      </c>
      <c r="K73" s="87" t="s">
        <v>25</v>
      </c>
    </row>
    <row r="74" spans="1:11" ht="15.75">
      <c r="A74" s="9"/>
      <c r="B74" s="52" t="s">
        <v>28</v>
      </c>
      <c r="C74" s="50" t="s">
        <v>29</v>
      </c>
      <c r="D74" s="50"/>
      <c r="E74" s="50"/>
      <c r="F74" s="50"/>
      <c r="G74" s="50"/>
      <c r="H74" s="49"/>
      <c r="I74" s="50"/>
      <c r="J74" s="50"/>
      <c r="K74" s="1"/>
    </row>
    <row r="75" spans="1:11" ht="15.75">
      <c r="A75" s="9"/>
      <c r="B75" s="51"/>
      <c r="C75" s="50" t="s">
        <v>30</v>
      </c>
      <c r="D75" s="50"/>
      <c r="E75" s="50"/>
      <c r="F75" s="50"/>
      <c r="G75" s="50"/>
      <c r="H75" s="49"/>
      <c r="I75" s="50"/>
      <c r="J75" s="50"/>
      <c r="K75" s="1"/>
    </row>
    <row r="76" spans="1:11" ht="15.75">
      <c r="A76" s="9"/>
      <c r="B76" s="51"/>
      <c r="C76" s="50"/>
      <c r="D76" s="50"/>
      <c r="E76" s="50"/>
      <c r="F76" s="50"/>
      <c r="G76" s="50"/>
      <c r="H76" s="49"/>
      <c r="I76" s="50"/>
      <c r="J76" s="50"/>
      <c r="K76" s="1"/>
    </row>
    <row r="77" spans="1:11" ht="15.75" hidden="1">
      <c r="A77" s="9"/>
      <c r="B77" s="51"/>
      <c r="C77" s="50"/>
      <c r="D77" s="50"/>
      <c r="E77" s="50"/>
      <c r="F77" s="50"/>
      <c r="G77" s="50"/>
      <c r="H77" s="49"/>
      <c r="I77" s="50"/>
      <c r="J77" s="50"/>
      <c r="K77" s="1"/>
    </row>
    <row r="78" spans="1:11" hidden="1">
      <c r="A78" s="9"/>
      <c r="B78" s="1"/>
      <c r="C78" s="1"/>
      <c r="D78" s="1"/>
      <c r="E78" s="1"/>
      <c r="F78" s="10"/>
      <c r="G78" s="10"/>
      <c r="H78" s="10"/>
      <c r="I78" s="10"/>
      <c r="J78" s="1"/>
      <c r="K78" s="1"/>
    </row>
    <row r="79" spans="1:11" hidden="1">
      <c r="A79" s="9"/>
      <c r="B79" s="1"/>
      <c r="C79" s="48" t="s">
        <v>24</v>
      </c>
      <c r="D79" s="48" t="s">
        <v>25</v>
      </c>
      <c r="E79" s="48" t="s">
        <v>26</v>
      </c>
      <c r="F79" s="48" t="s">
        <v>27</v>
      </c>
      <c r="G79" s="10"/>
      <c r="H79" s="10"/>
      <c r="I79" s="10"/>
      <c r="J79" s="1"/>
      <c r="K79" s="1"/>
    </row>
    <row r="80" spans="1:11" hidden="1">
      <c r="A80" s="9"/>
      <c r="B80" s="47" t="s">
        <v>27</v>
      </c>
      <c r="C80" s="25">
        <v>4</v>
      </c>
      <c r="D80" s="23">
        <v>8</v>
      </c>
      <c r="E80" s="22">
        <v>12</v>
      </c>
      <c r="F80" s="21">
        <v>16</v>
      </c>
      <c r="G80" s="10"/>
      <c r="H80" s="10"/>
      <c r="I80" s="10"/>
      <c r="J80" s="1"/>
      <c r="K80" s="1"/>
    </row>
    <row r="81" spans="1:11" hidden="1">
      <c r="A81" s="9"/>
      <c r="B81" s="47" t="s">
        <v>26</v>
      </c>
      <c r="C81" s="25">
        <v>3</v>
      </c>
      <c r="D81" s="23">
        <v>6</v>
      </c>
      <c r="E81" s="24">
        <v>9</v>
      </c>
      <c r="F81" s="21">
        <v>12</v>
      </c>
      <c r="G81" s="10"/>
      <c r="H81" s="10"/>
      <c r="I81" s="10"/>
      <c r="J81" s="1"/>
      <c r="K81" s="1"/>
    </row>
    <row r="82" spans="1:11" hidden="1">
      <c r="A82" s="9"/>
      <c r="B82" s="47" t="s">
        <v>25</v>
      </c>
      <c r="C82" s="25">
        <v>2</v>
      </c>
      <c r="D82" s="25">
        <v>4</v>
      </c>
      <c r="E82" s="24">
        <v>6</v>
      </c>
      <c r="F82" s="23">
        <v>8</v>
      </c>
      <c r="G82" s="10"/>
      <c r="H82" s="10"/>
      <c r="I82" s="10"/>
      <c r="J82" s="1"/>
      <c r="K82" s="1"/>
    </row>
    <row r="83" spans="1:11" hidden="1">
      <c r="A83" s="9"/>
      <c r="B83" s="47" t="s">
        <v>24</v>
      </c>
      <c r="C83" s="25">
        <v>1</v>
      </c>
      <c r="D83" s="25">
        <v>2</v>
      </c>
      <c r="E83" s="26">
        <v>3</v>
      </c>
      <c r="F83" s="25">
        <v>4</v>
      </c>
      <c r="G83" s="10"/>
      <c r="H83" s="10"/>
      <c r="I83" s="10"/>
      <c r="J83" s="1"/>
      <c r="K83" s="1"/>
    </row>
    <row r="84" spans="1:11" hidden="1">
      <c r="A84" s="9"/>
      <c r="B84" s="11"/>
      <c r="C84" s="10"/>
      <c r="D84" s="10"/>
      <c r="E84" s="11"/>
      <c r="F84" s="10"/>
      <c r="G84" s="10"/>
      <c r="H84" s="10"/>
      <c r="I84" s="10"/>
      <c r="J84" s="1"/>
      <c r="K84" s="1"/>
    </row>
    <row r="85" spans="1:11" hidden="1">
      <c r="A85" s="9"/>
      <c r="B85" s="1"/>
      <c r="C85" s="1"/>
      <c r="D85" s="1"/>
      <c r="E85" s="1"/>
      <c r="F85" s="10"/>
      <c r="G85" s="10"/>
      <c r="H85" s="10"/>
      <c r="I85" s="10"/>
      <c r="J85" s="1"/>
      <c r="K85" s="1"/>
    </row>
    <row r="86" spans="1:11" hidden="1">
      <c r="A86" s="9"/>
      <c r="B86" s="1"/>
      <c r="C86" s="1"/>
      <c r="D86" s="1"/>
      <c r="E86" s="1"/>
      <c r="F86" s="10"/>
      <c r="G86" s="10"/>
      <c r="H86" s="10"/>
      <c r="I86" s="10"/>
      <c r="J86" s="1"/>
      <c r="K86" s="1"/>
    </row>
    <row r="87" spans="1:11" hidden="1">
      <c r="A87" s="9"/>
      <c r="B87" s="1"/>
      <c r="C87" s="1"/>
      <c r="D87" s="1"/>
      <c r="E87" s="1"/>
      <c r="F87" s="10" t="s">
        <v>24</v>
      </c>
      <c r="G87" s="10"/>
      <c r="H87" s="20" t="e">
        <f>IF(#REF!="",0,IF(#REF!="Very low",1,IF(#REF!="Low",2,IF(#REF!="Medium",3,IF(#REF!="High",4,F68)))))</f>
        <v>#REF!</v>
      </c>
      <c r="I87" s="20" t="e">
        <f>IF(#REF!="",0,IF(#REF!="Very low",1,IF(#REF!="Low",2,IF(#REF!="Medium",3,IF(#REF!="High",4,G68)))))</f>
        <v>#REF!</v>
      </c>
      <c r="J87" s="27" t="e">
        <f>IF(H87*I87=0,"",IF(H87*I87&gt;0.5,H87*I87))</f>
        <v>#REF!</v>
      </c>
      <c r="K87" s="1" t="e">
        <f>IF(J87="","",IF(J87&lt;5, "Low",IF(J87&lt;11,"Medium",IF(J87&gt;11,"High"))))</f>
        <v>#REF!</v>
      </c>
    </row>
    <row r="88" spans="1:11" hidden="1">
      <c r="A88" s="9"/>
      <c r="B88" s="1"/>
      <c r="C88" s="1"/>
      <c r="D88" s="1"/>
      <c r="E88" s="1"/>
      <c r="F88" s="10" t="s">
        <v>25</v>
      </c>
      <c r="G88" s="10"/>
      <c r="H88" s="20">
        <f>IF(F68="",0,IF(F68="Very low",1,IF(F68="Low",2,IF(F68="Medium",3,IF(F68="High",4,#REF!)))))</f>
        <v>3</v>
      </c>
      <c r="I88" s="20">
        <f>IF(G68="",0,IF(G68="Very low",1,IF(G68="Low",2,IF(G68="Medium",3,IF(G68="High",4,#REF!)))))</f>
        <v>3</v>
      </c>
      <c r="J88" s="27">
        <f t="shared" ref="J88:J106" si="0">IF(H88*I88=0,"",IF(H88*I88&gt;0.5,H88*I88))</f>
        <v>9</v>
      </c>
      <c r="K88" s="1" t="str">
        <f t="shared" ref="K88:K106" si="1">IF(J88="","",IF(J88&lt;5, "Low",IF(J88&lt;11,"Medium",IF(J88&gt;11,"High"))))</f>
        <v>Medium</v>
      </c>
    </row>
    <row r="89" spans="1:11" hidden="1">
      <c r="A89" s="9"/>
      <c r="B89" s="1"/>
      <c r="C89" s="1"/>
      <c r="D89" s="1"/>
      <c r="E89" s="1"/>
      <c r="F89" s="10" t="s">
        <v>26</v>
      </c>
      <c r="G89" s="10"/>
      <c r="H89" s="20" t="e">
        <f>IF(#REF!="",0,IF(#REF!="Very low",1,IF(#REF!="Low",2,IF(#REF!="Medium",3,IF(#REF!="High",4,F53)))))</f>
        <v>#REF!</v>
      </c>
      <c r="I89" s="20" t="e">
        <f>IF(#REF!="",0,IF(#REF!="Very low",1,IF(#REF!="Low",2,IF(#REF!="Medium",3,IF(#REF!="High",4,G53)))))</f>
        <v>#REF!</v>
      </c>
      <c r="J89" s="27" t="e">
        <f t="shared" si="0"/>
        <v>#REF!</v>
      </c>
      <c r="K89" s="1" t="e">
        <f t="shared" si="1"/>
        <v>#REF!</v>
      </c>
    </row>
    <row r="90" spans="1:11" hidden="1">
      <c r="A90" s="9"/>
      <c r="B90" s="1"/>
      <c r="C90" s="1"/>
      <c r="D90" s="1"/>
      <c r="E90" s="1"/>
      <c r="F90" s="10" t="s">
        <v>27</v>
      </c>
      <c r="G90" s="10"/>
      <c r="H90" s="20">
        <f>IF(F53="",0,IF(F53="Very low",1,IF(F53="Low",2,IF(F53="Medium",3,IF(F53="High",4,F55)))))</f>
        <v>2</v>
      </c>
      <c r="I90" s="20">
        <f>IF(G53="",0,IF(G53="Very low",1,IF(G53="Low",2,IF(G53="Medium",3,IF(G53="High",4,G55)))))</f>
        <v>4</v>
      </c>
      <c r="J90" s="27">
        <f t="shared" si="0"/>
        <v>8</v>
      </c>
      <c r="K90" s="1" t="str">
        <f t="shared" si="1"/>
        <v>Medium</v>
      </c>
    </row>
    <row r="91" spans="1:11" hidden="1">
      <c r="A91" s="9"/>
      <c r="B91" s="1"/>
      <c r="C91" s="1"/>
      <c r="D91" s="1"/>
      <c r="E91" s="1"/>
      <c r="F91" s="10"/>
      <c r="G91" s="10"/>
      <c r="H91" s="20">
        <f>IF(F55="",0,IF(F55="Very low",1,IF(F55="Low",2,IF(F55="Medium",3,IF(F55="High",4,#REF!)))))</f>
        <v>3</v>
      </c>
      <c r="I91" s="20">
        <f>IF(G55="",0,IF(G55="Very low",1,IF(G55="Low",2,IF(G55="Medium",3,IF(G55="High",4,#REF!)))))</f>
        <v>2</v>
      </c>
      <c r="J91" s="27">
        <f t="shared" si="0"/>
        <v>6</v>
      </c>
      <c r="K91" s="1" t="str">
        <f t="shared" si="1"/>
        <v>Medium</v>
      </c>
    </row>
    <row r="92" spans="1:11" hidden="1">
      <c r="A92" s="9"/>
      <c r="B92" s="1"/>
      <c r="C92" s="1"/>
      <c r="D92" s="1"/>
      <c r="E92" s="1"/>
      <c r="F92" s="10"/>
      <c r="G92" s="10"/>
      <c r="H92" s="20" t="e">
        <f>IF(#REF!="",0,IF(#REF!="Very low",1,IF(#REF!="Low",2,IF(#REF!="Medium",3,IF(#REF!="High",4,F57)))))</f>
        <v>#REF!</v>
      </c>
      <c r="I92" s="20" t="e">
        <f>IF(#REF!="",0,IF(#REF!="Very low",1,IF(#REF!="Low",2,IF(#REF!="Medium",3,IF(#REF!="High",4,G57)))))</f>
        <v>#REF!</v>
      </c>
      <c r="J92" s="27" t="e">
        <f t="shared" si="0"/>
        <v>#REF!</v>
      </c>
      <c r="K92" s="1" t="e">
        <f t="shared" si="1"/>
        <v>#REF!</v>
      </c>
    </row>
    <row r="93" spans="1:11" hidden="1">
      <c r="A93" s="9"/>
      <c r="B93" s="1"/>
      <c r="C93" s="1"/>
      <c r="D93" s="1"/>
      <c r="E93" s="1"/>
      <c r="F93" s="10"/>
      <c r="G93" s="10"/>
      <c r="H93" s="20">
        <f>IF(F57="",0,IF(F57="Very low",1,IF(F57="Low",2,IF(F57="Medium",3,IF(F57="High",4,F58)))))</f>
        <v>3</v>
      </c>
      <c r="I93" s="20">
        <f>IF(G57="",0,IF(G57="Very low",1,IF(G57="Low",2,IF(G57="Medium",3,IF(G57="High",4,G58)))))</f>
        <v>3</v>
      </c>
      <c r="J93" s="27">
        <f t="shared" si="0"/>
        <v>9</v>
      </c>
      <c r="K93" s="1" t="str">
        <f t="shared" si="1"/>
        <v>Medium</v>
      </c>
    </row>
    <row r="94" spans="1:11" hidden="1">
      <c r="A94" s="9"/>
      <c r="B94" s="1"/>
      <c r="C94" s="1"/>
      <c r="D94" s="1"/>
      <c r="E94" s="1"/>
      <c r="F94" s="10"/>
      <c r="G94" s="10"/>
      <c r="H94" s="20">
        <f>IF(F58="",0,IF(F58="Very low",1,IF(F58="Low",2,IF(F58="Medium",3,IF(F58="High",4,#REF!)))))</f>
        <v>3</v>
      </c>
      <c r="I94" s="20">
        <f>IF(G58="",0,IF(G58="Very low",1,IF(G58="Low",2,IF(G58="Medium",3,IF(G58="High",4,#REF!)))))</f>
        <v>3</v>
      </c>
      <c r="J94" s="27">
        <f t="shared" si="0"/>
        <v>9</v>
      </c>
      <c r="K94" s="1" t="str">
        <f t="shared" si="1"/>
        <v>Medium</v>
      </c>
    </row>
    <row r="95" spans="1:11" hidden="1">
      <c r="A95" s="9"/>
      <c r="B95" s="1"/>
      <c r="C95" s="10" t="s">
        <v>24</v>
      </c>
      <c r="D95" s="10" t="s">
        <v>25</v>
      </c>
      <c r="E95" s="10" t="s">
        <v>26</v>
      </c>
      <c r="F95" s="10" t="s">
        <v>27</v>
      </c>
      <c r="G95" s="10"/>
      <c r="H95" s="20" t="e">
        <f>IF(#REF!="",0,IF(#REF!="Very low",1,IF(#REF!="Low",2,IF(#REF!="Medium",3,IF(#REF!="High",4,#REF!)))))</f>
        <v>#REF!</v>
      </c>
      <c r="I95" s="20" t="e">
        <f>IF(#REF!="",0,IF(#REF!="Very low",1,IF(#REF!="Low",2,IF(#REF!="Medium",3,IF(#REF!="High",4,#REF!)))))</f>
        <v>#REF!</v>
      </c>
      <c r="J95" s="27" t="e">
        <f t="shared" si="0"/>
        <v>#REF!</v>
      </c>
      <c r="K95" s="1" t="e">
        <f t="shared" si="1"/>
        <v>#REF!</v>
      </c>
    </row>
    <row r="96" spans="1:11" hidden="1">
      <c r="A96" s="9"/>
      <c r="B96" s="10" t="s">
        <v>24</v>
      </c>
      <c r="C96" s="25">
        <v>1</v>
      </c>
      <c r="D96" s="25">
        <v>2</v>
      </c>
      <c r="E96" s="26">
        <v>3</v>
      </c>
      <c r="F96" s="25">
        <v>4</v>
      </c>
      <c r="G96" s="10"/>
      <c r="H96" s="20" t="e">
        <f>IF(#REF!="",0,IF(#REF!="Very low",1,IF(#REF!="Low",2,IF(#REF!="Medium",3,IF(#REF!="High",4,F60)))))</f>
        <v>#REF!</v>
      </c>
      <c r="I96" s="20" t="e">
        <f>IF(#REF!="",0,IF(#REF!="Very low",1,IF(#REF!="Low",2,IF(#REF!="Medium",3,IF(#REF!="High",4,G60)))))</f>
        <v>#REF!</v>
      </c>
      <c r="J96" s="27" t="e">
        <f t="shared" si="0"/>
        <v>#REF!</v>
      </c>
      <c r="K96" s="1" t="e">
        <f t="shared" si="1"/>
        <v>#REF!</v>
      </c>
    </row>
    <row r="97" spans="1:11" hidden="1">
      <c r="A97" s="9"/>
      <c r="B97" s="10" t="s">
        <v>25</v>
      </c>
      <c r="C97" s="25">
        <v>2</v>
      </c>
      <c r="D97" s="25">
        <v>4</v>
      </c>
      <c r="E97" s="24">
        <v>6</v>
      </c>
      <c r="F97" s="23">
        <v>8</v>
      </c>
      <c r="G97" s="10"/>
      <c r="H97" s="20">
        <f>IF(F60="",0,IF(F60="Very low",1,IF(F60="Low",2,IF(F60="Medium",3,IF(F60="High",4,#REF!)))))</f>
        <v>3</v>
      </c>
      <c r="I97" s="20">
        <f>IF(G60="",0,IF(G60="Very low",1,IF(G60="Low",2,IF(G60="Medium",3,IF(G60="High",4,#REF!)))))</f>
        <v>3</v>
      </c>
      <c r="J97" s="27">
        <f t="shared" si="0"/>
        <v>9</v>
      </c>
      <c r="K97" s="1" t="str">
        <f t="shared" si="1"/>
        <v>Medium</v>
      </c>
    </row>
    <row r="98" spans="1:11" hidden="1">
      <c r="A98" s="9"/>
      <c r="B98" s="10" t="s">
        <v>26</v>
      </c>
      <c r="C98" s="25">
        <v>3</v>
      </c>
      <c r="D98" s="23">
        <v>6</v>
      </c>
      <c r="E98" s="24">
        <v>9</v>
      </c>
      <c r="F98" s="21">
        <v>12</v>
      </c>
      <c r="G98" s="10"/>
      <c r="H98" s="20" t="e">
        <f>IF(#REF!="",0,IF(#REF!="Very low",1,IF(#REF!="Low",2,IF(#REF!="Medium",3,IF(#REF!="High",4,#REF!)))))</f>
        <v>#REF!</v>
      </c>
      <c r="I98" s="20" t="e">
        <f>IF(#REF!="",0,IF(#REF!="Very low",1,IF(#REF!="Low",2,IF(#REF!="Medium",3,IF(#REF!="High",4,#REF!)))))</f>
        <v>#REF!</v>
      </c>
      <c r="J98" s="27" t="e">
        <f t="shared" si="0"/>
        <v>#REF!</v>
      </c>
      <c r="K98" s="1" t="e">
        <f t="shared" si="1"/>
        <v>#REF!</v>
      </c>
    </row>
    <row r="99" spans="1:11" hidden="1">
      <c r="A99" s="9"/>
      <c r="B99" s="10" t="s">
        <v>27</v>
      </c>
      <c r="C99" s="25">
        <v>4</v>
      </c>
      <c r="D99" s="23">
        <v>8</v>
      </c>
      <c r="E99" s="22">
        <v>12</v>
      </c>
      <c r="F99" s="21">
        <v>16</v>
      </c>
      <c r="G99" s="10"/>
      <c r="H99" s="20" t="e">
        <f>IF(#REF!="",0,IF(#REF!="Very low",1,IF(#REF!="Low",2,IF(#REF!="Medium",3,IF(#REF!="High",4,#REF!)))))</f>
        <v>#REF!</v>
      </c>
      <c r="I99" s="20" t="e">
        <f>IF(#REF!="",0,IF(#REF!="Very low",1,IF(#REF!="Low",2,IF(#REF!="Medium",3,IF(#REF!="High",4,#REF!)))))</f>
        <v>#REF!</v>
      </c>
      <c r="J99" s="27" t="e">
        <f t="shared" si="0"/>
        <v>#REF!</v>
      </c>
      <c r="K99" s="1" t="e">
        <f t="shared" si="1"/>
        <v>#REF!</v>
      </c>
    </row>
    <row r="100" spans="1:11" hidden="1">
      <c r="A100" s="9"/>
      <c r="B100" s="10"/>
      <c r="C100" s="10"/>
      <c r="D100" s="10"/>
      <c r="F100" s="10"/>
      <c r="G100" s="10"/>
      <c r="H100" s="20" t="e">
        <f>IF(#REF!="",0,IF(#REF!="Very low",1,IF(#REF!="Low",2,IF(#REF!="Medium",3,IF(#REF!="High",4,#REF!)))))</f>
        <v>#REF!</v>
      </c>
      <c r="I100" s="20" t="e">
        <f>IF(#REF!="",0,IF(#REF!="Very low",1,IF(#REF!="Low",2,IF(#REF!="Medium",3,IF(#REF!="High",4,#REF!)))))</f>
        <v>#REF!</v>
      </c>
      <c r="J100" s="27" t="e">
        <f t="shared" si="0"/>
        <v>#REF!</v>
      </c>
      <c r="K100" s="1" t="e">
        <f t="shared" si="1"/>
        <v>#REF!</v>
      </c>
    </row>
    <row r="101" spans="1:11" hidden="1">
      <c r="A101" s="9"/>
      <c r="B101" s="1"/>
      <c r="C101" s="1"/>
      <c r="D101" s="1"/>
      <c r="E101" s="1"/>
      <c r="F101" s="10"/>
      <c r="G101" s="10"/>
      <c r="H101" s="20" t="e">
        <f>IF(#REF!="",0,IF(#REF!="Very low",1,IF(#REF!="Low",2,IF(#REF!="Medium",3,IF(#REF!="High",4,#REF!)))))</f>
        <v>#REF!</v>
      </c>
      <c r="I101" s="20" t="e">
        <f>IF(#REF!="",0,IF(#REF!="Very low",1,IF(#REF!="Low",2,IF(#REF!="Medium",3,IF(#REF!="High",4,#REF!)))))</f>
        <v>#REF!</v>
      </c>
      <c r="J101" s="27" t="e">
        <f t="shared" si="0"/>
        <v>#REF!</v>
      </c>
      <c r="K101" s="1" t="e">
        <f t="shared" si="1"/>
        <v>#REF!</v>
      </c>
    </row>
    <row r="102" spans="1:11" hidden="1">
      <c r="A102" s="9"/>
      <c r="B102" s="1"/>
      <c r="C102" s="1"/>
      <c r="D102" s="1"/>
      <c r="E102" s="1"/>
      <c r="F102" s="10"/>
      <c r="G102" s="10"/>
      <c r="H102" s="20" t="e">
        <f>IF(#REF!="",0,IF(#REF!="Very low",1,IF(#REF!="Low",2,IF(#REF!="Medium",3,IF(#REF!="High",4,#REF!)))))</f>
        <v>#REF!</v>
      </c>
      <c r="I102" s="20" t="e">
        <f>IF(#REF!="",0,IF(#REF!="Very low",1,IF(#REF!="Low",2,IF(#REF!="Medium",3,IF(#REF!="High",4,#REF!)))))</f>
        <v>#REF!</v>
      </c>
      <c r="J102" s="27" t="e">
        <f t="shared" si="0"/>
        <v>#REF!</v>
      </c>
      <c r="K102" s="1" t="e">
        <f t="shared" si="1"/>
        <v>#REF!</v>
      </c>
    </row>
    <row r="103" spans="1:11" hidden="1">
      <c r="A103" s="9"/>
      <c r="B103" s="1"/>
      <c r="C103" s="1"/>
      <c r="D103" s="1"/>
      <c r="E103" s="1"/>
      <c r="F103" s="10"/>
      <c r="G103" s="10"/>
      <c r="H103" s="20" t="e">
        <f>IF(#REF!="",0,IF(#REF!="Very low",1,IF(#REF!="Low",2,IF(#REF!="Medium",3,IF(#REF!="High",4,#REF!)))))</f>
        <v>#REF!</v>
      </c>
      <c r="I103" s="20" t="e">
        <f>IF(#REF!="",0,IF(#REF!="Very low",1,IF(#REF!="Low",2,IF(#REF!="Medium",3,IF(#REF!="High",4,#REF!)))))</f>
        <v>#REF!</v>
      </c>
      <c r="J103" s="27" t="e">
        <f t="shared" si="0"/>
        <v>#REF!</v>
      </c>
      <c r="K103" s="1" t="e">
        <f t="shared" si="1"/>
        <v>#REF!</v>
      </c>
    </row>
    <row r="104" spans="1:11" hidden="1">
      <c r="A104" s="9"/>
      <c r="B104" s="1"/>
      <c r="C104" s="1"/>
      <c r="D104" s="1"/>
      <c r="E104" s="1"/>
      <c r="F104" s="10"/>
      <c r="G104" s="10"/>
      <c r="H104" s="20" t="e">
        <f>IF(#REF!="",0,IF(#REF!="Very low",1,IF(#REF!="Low",2,IF(#REF!="Medium",3,IF(#REF!="High",4,#REF!)))))</f>
        <v>#REF!</v>
      </c>
      <c r="I104" s="20" t="e">
        <f>IF(#REF!="",0,IF(#REF!="Very low",1,IF(#REF!="Low",2,IF(#REF!="Medium",3,IF(#REF!="High",4,#REF!)))))</f>
        <v>#REF!</v>
      </c>
      <c r="J104" s="27" t="e">
        <f t="shared" si="0"/>
        <v>#REF!</v>
      </c>
      <c r="K104" s="1" t="e">
        <f t="shared" si="1"/>
        <v>#REF!</v>
      </c>
    </row>
    <row r="105" spans="1:11" hidden="1">
      <c r="A105" s="9"/>
      <c r="B105" s="1"/>
      <c r="C105" s="1"/>
      <c r="D105" s="1"/>
      <c r="E105" s="1"/>
      <c r="F105" s="10"/>
      <c r="G105" s="10"/>
      <c r="H105" s="20" t="e">
        <f>IF(#REF!="",0,IF(#REF!="Very low",1,IF(#REF!="Low",2,IF(#REF!="Medium",3,IF(#REF!="High",4,#REF!)))))</f>
        <v>#REF!</v>
      </c>
      <c r="I105" s="20" t="e">
        <f>IF(#REF!="",0,IF(#REF!="Very low",1,IF(#REF!="Low",2,IF(#REF!="Medium",3,IF(#REF!="High",4,#REF!)))))</f>
        <v>#REF!</v>
      </c>
      <c r="J105" s="27" t="e">
        <f t="shared" si="0"/>
        <v>#REF!</v>
      </c>
      <c r="K105" s="1" t="e">
        <f t="shared" si="1"/>
        <v>#REF!</v>
      </c>
    </row>
    <row r="106" spans="1:11" hidden="1">
      <c r="A106" s="9"/>
      <c r="B106" s="1"/>
      <c r="C106" s="1"/>
      <c r="D106" s="1"/>
      <c r="E106" s="1"/>
      <c r="F106" s="10"/>
      <c r="G106" s="10"/>
      <c r="H106" s="20" t="e">
        <f>IF(#REF!="",0,IF(#REF!="Very low",1,IF(#REF!="Low",2,IF(#REF!="Medium",3,IF(#REF!="High",4,F72)))))</f>
        <v>#REF!</v>
      </c>
      <c r="I106" s="20" t="e">
        <f>IF(#REF!="",0,IF(#REF!="Very low",1,IF(#REF!="Low",2,IF(#REF!="Medium",3,IF(#REF!="High",4,G72)))))</f>
        <v>#REF!</v>
      </c>
      <c r="J106" s="27" t="e">
        <f t="shared" si="0"/>
        <v>#REF!</v>
      </c>
      <c r="K106" s="1" t="e">
        <f t="shared" si="1"/>
        <v>#REF!</v>
      </c>
    </row>
    <row r="107" spans="1:11" hidden="1">
      <c r="A107" s="9"/>
      <c r="B107" s="1"/>
      <c r="C107" s="1"/>
      <c r="D107" s="1"/>
      <c r="E107" s="1"/>
      <c r="F107" s="10"/>
      <c r="G107" s="10"/>
      <c r="H107" s="10"/>
      <c r="I107" s="10"/>
      <c r="J107" s="1"/>
      <c r="K107" s="1"/>
    </row>
    <row r="108" spans="1:11" hidden="1">
      <c r="A108" s="1"/>
      <c r="B108" s="1"/>
      <c r="C108" s="1"/>
      <c r="D108" s="1"/>
      <c r="E108" s="1"/>
      <c r="F108" s="10"/>
      <c r="G108" s="10"/>
      <c r="H108" s="10"/>
      <c r="I108" s="10"/>
      <c r="J108" s="1"/>
      <c r="K108" s="1"/>
    </row>
    <row r="109" spans="1:11" hidden="1">
      <c r="A109" s="1"/>
      <c r="B109" s="1"/>
      <c r="C109" s="1"/>
      <c r="D109" s="1"/>
      <c r="E109" s="1"/>
      <c r="F109" s="10"/>
      <c r="G109" s="10"/>
      <c r="H109" s="10"/>
      <c r="I109" s="10"/>
      <c r="J109" s="1"/>
      <c r="K109" s="1"/>
    </row>
    <row r="110" spans="1:11" hidden="1">
      <c r="A110" s="1"/>
      <c r="B110" s="1"/>
      <c r="C110" s="1"/>
      <c r="D110" s="1"/>
      <c r="E110" s="1"/>
      <c r="F110" s="10"/>
      <c r="G110" s="10"/>
      <c r="H110" s="10"/>
      <c r="I110" s="10"/>
      <c r="J110" s="1"/>
      <c r="K110" s="1"/>
    </row>
    <row r="144" ht="13.5" customHeight="1"/>
  </sheetData>
  <sheetProtection selectLockedCells="1"/>
  <mergeCells count="6">
    <mergeCell ref="D38:K38"/>
    <mergeCell ref="F12:J12"/>
    <mergeCell ref="F4:J4"/>
    <mergeCell ref="F6:J6"/>
    <mergeCell ref="F8:J8"/>
    <mergeCell ref="F10:J10"/>
  </mergeCells>
  <phoneticPr fontId="0" type="noConversion"/>
  <dataValidations count="2">
    <dataValidation type="list" allowBlank="1" showInputMessage="1" showErrorMessage="1" sqref="F53:G60 F62:G71">
      <formula1>$F$87:$F$91</formula1>
    </dataValidation>
    <dataValidation type="list" allowBlank="1" showInputMessage="1" showErrorMessage="1" sqref="F61:G61">
      <formula1>$F$86:$F$91</formula1>
    </dataValidation>
  </dataValidations>
  <pageMargins left="0.74803149606299213" right="0.74803149606299213" top="0.98425196850393704" bottom="0.98425196850393704" header="0.51181102362204722" footer="0.51181102362204722"/>
  <pageSetup paperSize="8" orientation="landscape"/>
  <headerFooter alignWithMargins="0">
    <oddHeader>&amp;CGeneric Risk Assessment SR2008No7GRA</oddHeader>
    <oddFooter>Page &amp;P</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Standard Permit GRA1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LIT 10261 Generic risk assessment for standard rules set number SR2015 No10</dc:title>
  <dc:creator>MD</dc:creator>
  <cp:keywords>LIT 10261</cp:keywords>
  <dc:description>version 1, issued 01/12/2015</dc:description>
  <cp:lastModifiedBy>ncole</cp:lastModifiedBy>
  <cp:lastPrinted>2008-03-13T16:07:31Z</cp:lastPrinted>
  <dcterms:created xsi:type="dcterms:W3CDTF">2005-05-04T08:30:35Z</dcterms:created>
  <dcterms:modified xsi:type="dcterms:W3CDTF">2015-11-24T14:32:14Z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-287714844</vt:i4>
  </property>
  <property fmtid="{D5CDD505-2E9C-101B-9397-08002B2CF9AE}" pid="3" name="_NewReviewCycle">
    <vt:lpwstr/>
  </property>
  <property fmtid="{D5CDD505-2E9C-101B-9397-08002B2CF9AE}" pid="4" name="_EmailSubject">
    <vt:lpwstr>batch addition / removal</vt:lpwstr>
  </property>
  <property fmtid="{D5CDD505-2E9C-101B-9397-08002B2CF9AE}" pid="5" name="_AuthorEmail">
    <vt:lpwstr>Document-Management.Bristol4.HO@environment-agency.gov.uk</vt:lpwstr>
  </property>
  <property fmtid="{D5CDD505-2E9C-101B-9397-08002B2CF9AE}" pid="6" name="_AuthorEmailDisplayName">
    <vt:lpwstr>Document-Management</vt:lpwstr>
  </property>
  <property fmtid="{D5CDD505-2E9C-101B-9397-08002B2CF9AE}" pid="7" name="_PreviousAdHocReviewCycleID">
    <vt:i4>-832766666</vt:i4>
  </property>
  <property fmtid="{D5CDD505-2E9C-101B-9397-08002B2CF9AE}" pid="8" name="_ReviewingToolsShownOnce">
    <vt:lpwstr/>
  </property>
</Properties>
</file>