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theme/themeOverride6.xml" ContentType="application/vnd.openxmlformats-officedocument.themeOverride+xml"/>
  <Override PartName="/xl/charts/chart9.xml" ContentType="application/vnd.openxmlformats-officedocument.drawingml.chart+xml"/>
  <Override PartName="/xl/theme/themeOverride7.xml" ContentType="application/vnd.openxmlformats-officedocument.themeOverride+xml"/>
  <Override PartName="/xl/charts/chart10.xml" ContentType="application/vnd.openxmlformats-officedocument.drawingml.chart+xml"/>
  <Override PartName="/xl/theme/themeOverride8.xml" ContentType="application/vnd.openxmlformats-officedocument.themeOverride+xml"/>
  <Override PartName="/xl/charts/chart11.xml" ContentType="application/vnd.openxmlformats-officedocument.drawingml.chart+xml"/>
  <Override PartName="/xl/theme/themeOverride9.xml" ContentType="application/vnd.openxmlformats-officedocument.themeOverride+xml"/>
  <Override PartName="/xl/charts/chart12.xml" ContentType="application/vnd.openxmlformats-officedocument.drawingml.chart+xml"/>
  <Override PartName="/xl/theme/themeOverride10.xml" ContentType="application/vnd.openxmlformats-officedocument.themeOverride+xml"/>
  <Override PartName="/xl/charts/chart13.xml" ContentType="application/vnd.openxmlformats-officedocument.drawingml.chart+xml"/>
  <Override PartName="/xl/theme/themeOverride1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14.xml" ContentType="application/vnd.openxmlformats-officedocument.drawingml.chart+xml"/>
  <Override PartName="/xl/theme/themeOverride12.xml" ContentType="application/vnd.openxmlformats-officedocument.themeOverride+xml"/>
  <Override PartName="/xl/charts/chart15.xml" ContentType="application/vnd.openxmlformats-officedocument.drawingml.chart+xml"/>
  <Override PartName="/xl/theme/themeOverride13.xml" ContentType="application/vnd.openxmlformats-officedocument.themeOverride+xml"/>
  <Override PartName="/xl/charts/chart16.xml" ContentType="application/vnd.openxmlformats-officedocument.drawingml.chart+xml"/>
  <Override PartName="/xl/theme/themeOverride14.xml" ContentType="application/vnd.openxmlformats-officedocument.themeOverride+xml"/>
  <Override PartName="/xl/charts/chart17.xml" ContentType="application/vnd.openxmlformats-officedocument.drawingml.chart+xml"/>
  <Override PartName="/xl/theme/themeOverride15.xml" ContentType="application/vnd.openxmlformats-officedocument.themeOverride+xml"/>
  <Override PartName="/xl/charts/chart18.xml" ContentType="application/vnd.openxmlformats-officedocument.drawingml.chart+xml"/>
  <Override PartName="/xl/theme/themeOverride16.xml" ContentType="application/vnd.openxmlformats-officedocument.themeOverride+xml"/>
  <Override PartName="/xl/charts/chart19.xml" ContentType="application/vnd.openxmlformats-officedocument.drawingml.chart+xml"/>
  <Override PartName="/xl/theme/themeOverride17.xml" ContentType="application/vnd.openxmlformats-officedocument.themeOverride+xml"/>
  <Override PartName="/xl/drawings/drawing8.xml" ContentType="application/vnd.openxmlformats-officedocument.drawing+xml"/>
  <Override PartName="/xl/charts/chart20.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style16.xml" ContentType="application/vnd.ms-office.chartstyle+xml"/>
  <Override PartName="/xl/charts/colors16.xml" ContentType="application/vnd.ms-office.chartcolorstyle+xml"/>
  <Override PartName="/xl/charts/style17.xml" ContentType="application/vnd.ms-office.chartstyle+xml"/>
  <Override PartName="/xl/charts/colors17.xml" ContentType="application/vnd.ms-office.chartcolorstyle+xml"/>
  <Override PartName="/xl/charts/style18.xml" ContentType="application/vnd.ms-office.chartstyle+xml"/>
  <Override PartName="/xl/charts/colors18.xml" ContentType="application/vnd.ms-office.chartcolorstyle+xml"/>
  <Override PartName="/xl/charts/style19.xml" ContentType="application/vnd.ms-office.chartstyle+xml"/>
  <Override PartName="/xl/charts/colors19.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4370" windowHeight="7530" tabRatio="839" firstSheet="4" activeTab="9"/>
  </bookViews>
  <sheets>
    <sheet name="Info" sheetId="5" r:id="rId1"/>
    <sheet name="Ch 2_eval subject" sheetId="9" r:id="rId2"/>
    <sheet name="Ch 4_project baseline" sheetId="10" r:id="rId3"/>
    <sheet name="Ch 4_sector baseline" sheetId="6" r:id="rId4"/>
    <sheet name="Ch 4_future baseline" sheetId="7" r:id="rId5"/>
    <sheet name="Annex A_ATI programme IL" sheetId="11" r:id="rId6"/>
    <sheet name="Annex B_Project baseline" sheetId="12" r:id="rId7"/>
    <sheet name="Annex C part 1_sector baseline" sheetId="1" r:id="rId8"/>
    <sheet name="Annex C part 2_data issues" sheetId="2" r:id="rId9"/>
    <sheet name="Annex F_Model" sheetId="8" r:id="rId10"/>
  </sheets>
  <externalReferences>
    <externalReference r:id="rId11"/>
  </externalReferences>
  <definedNames>
    <definedName name="_ftn1" localSheetId="9">'Annex F_Model'!#REF!</definedName>
    <definedName name="_ftn2" localSheetId="9">'Annex F_Model'!#REF!</definedName>
    <definedName name="_ftnref1" localSheetId="9">'Annex F_Model'!#REF!</definedName>
    <definedName name="_ftnref2" localSheetId="9">'Annex F_Model'!#REF!</definedName>
    <definedName name="_Ref415152185" localSheetId="2">'Ch 4_project baseline'!$A$14</definedName>
    <definedName name="_Ref418861133" localSheetId="7">'Annex C part 1_sector baseline'!$A$119</definedName>
    <definedName name="_Ref419471435" localSheetId="7">'Annex C part 1_sector baseline'!$A$139</definedName>
    <definedName name="_Ref419471524" localSheetId="7">'Annex C part 1_sector baseline'!$A$151</definedName>
    <definedName name="_Ref419471598" localSheetId="7">'Annex C part 1_sector baseline'!$A$173</definedName>
    <definedName name="_Ref419471612" localSheetId="7">'Annex C part 1_sector baseline'!$A$192</definedName>
    <definedName name="_Ref419471770" localSheetId="7">'Annex C part 1_sector baseline'!$A$233</definedName>
    <definedName name="_Ref419471898" localSheetId="7">'Annex C part 1_sector baseline'!$A$269</definedName>
    <definedName name="_Ref420585606" localSheetId="1">'Ch 2_eval subject'!$A$11</definedName>
    <definedName name="_Ref421632307" localSheetId="5">'Annex A_ATI programme IL'!$A$3</definedName>
    <definedName name="_Ref423513140" localSheetId="7">'Annex C part 1_sector baseline'!#REF!</definedName>
    <definedName name="_Ref423516572" localSheetId="1">'Ch 2_eval subject'!$A$23</definedName>
    <definedName name="_Ref423516646" localSheetId="1">'Ch 2_eval subject'!$A$48</definedName>
    <definedName name="_Ref423526759" localSheetId="2">'Ch 4_project baseline'!$A$3</definedName>
    <definedName name="_Ref423531134" localSheetId="6">'Annex B_Project baseline'!$A$3</definedName>
    <definedName name="_Ref423531143" localSheetId="6">'Annex B_Project baseline'!$A$11</definedName>
    <definedName name="_Ref423531151" localSheetId="6">'Annex B_Project baseline'!$A$22</definedName>
    <definedName name="_Ref423531167" localSheetId="6">'Annex B_Project baseline'!$A$117</definedName>
    <definedName name="_Ref424027632" localSheetId="4">'Ch 4_future baseline'!$A$2</definedName>
    <definedName name="_Ref424028678" localSheetId="3">'Ch 4_sector baseline'!$A$2</definedName>
    <definedName name="_Ref424114647" localSheetId="9">'Annex F_Model'!$A$2</definedName>
    <definedName name="_Ref424114697" localSheetId="9">'Annex F_Model'!#REF!</definedName>
    <definedName name="_Ref424114764" localSheetId="9">'Annex F_Model'!#REF!</definedName>
    <definedName name="_Ref424114786" localSheetId="9">'Annex F_Model'!$A$21</definedName>
    <definedName name="_Ref424114811" localSheetId="9">'Annex F_Model'!$A$47</definedName>
    <definedName name="_Ref424114870" localSheetId="9">'Annex F_Model'!$A$79</definedName>
    <definedName name="_Ref424114890" localSheetId="9">'Annex F_Model'!$A$94</definedName>
    <definedName name="_Ref424114921" localSheetId="9">'Annex F_Model'!$A$115</definedName>
    <definedName name="_Toc423956834" localSheetId="5">'Annex A_ATI programme IL'!$A$1</definedName>
    <definedName name="_Toc423956835" localSheetId="6">'Annex B_Project baseline'!$A$1</definedName>
    <definedName name="_Toc423956849" localSheetId="3">'Ch 4_sector baseline'!$A$1</definedName>
    <definedName name="Lambda1">[1]CalcYKE!$D$10</definedName>
    <definedName name="Lambda2">[1]CalcYKE!$D$11</definedName>
    <definedName name="Param_AeroGVA_WorldGDP_S1">'[1]User inputs'!$H$34</definedName>
    <definedName name="Param_AeroGVA_WorldGDP_S2">'[1]User inputs'!$I$34</definedName>
    <definedName name="Param_QX0_QAD_S1">'[1]User inputs'!$H$27</definedName>
    <definedName name="Param_QX0_QAD_S2">'[1]User inputs'!$I$27</definedName>
    <definedName name="Param_QX0_YKE_S1">'[1]User inputs'!$H$28</definedName>
    <definedName name="Param_QX0_YKE_S2">'[1]User inputs'!$I$28</definedName>
    <definedName name="Param_YE0_Y_S1">'[1]User inputs'!$H$30</definedName>
    <definedName name="Param_YE0_Y_S2">'[1]User inputs'!$I$30</definedName>
    <definedName name="Param_YE0_YKE_S1">'[1]User inputs'!$H$31</definedName>
    <definedName name="Param_YE0_YKE_S2">'[1]User inputs'!$I$31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0" i="1" l="1"/>
  <c r="M252" i="1" s="1"/>
  <c r="M254" i="1" l="1"/>
  <c r="M259" i="1"/>
  <c r="M258" i="1"/>
  <c r="M255" i="1"/>
  <c r="M257" i="1"/>
  <c r="M253" i="1"/>
  <c r="M251" i="1"/>
  <c r="M256" i="1"/>
  <c r="C181" i="12"/>
  <c r="C167" i="12"/>
  <c r="B181" i="12"/>
  <c r="B167" i="12"/>
  <c r="C142" i="12"/>
  <c r="B142" i="12"/>
  <c r="C137" i="12"/>
  <c r="B137" i="12"/>
  <c r="C120" i="12"/>
  <c r="C125" i="12"/>
  <c r="B125" i="12"/>
  <c r="B120" i="12"/>
  <c r="E25" i="12" l="1"/>
  <c r="D25" i="12"/>
  <c r="D30" i="12" s="1"/>
  <c r="C25" i="12"/>
  <c r="C30" i="12" s="1"/>
  <c r="B25" i="12"/>
  <c r="B30" i="12" s="1"/>
  <c r="E14" i="12"/>
  <c r="D14" i="12"/>
  <c r="D19" i="12" s="1"/>
  <c r="C14" i="12"/>
  <c r="C19" i="12" s="1"/>
  <c r="B14" i="12"/>
  <c r="B19" i="12" s="1"/>
  <c r="Y36" i="11" l="1"/>
  <c r="Z36" i="11"/>
  <c r="AA36" i="11"/>
  <c r="AB36" i="11"/>
  <c r="X36" i="11"/>
  <c r="C17" i="10" l="1"/>
  <c r="B17" i="10"/>
  <c r="C22" i="10"/>
  <c r="B22" i="10"/>
  <c r="E6" i="10"/>
  <c r="D6" i="10"/>
  <c r="D11" i="10" s="1"/>
  <c r="C6" i="10"/>
  <c r="C11" i="10" s="1"/>
  <c r="B6" i="10"/>
  <c r="B11" i="10" s="1"/>
  <c r="D19" i="9"/>
  <c r="C19" i="9"/>
  <c r="B19" i="9"/>
  <c r="C14" i="9"/>
  <c r="D14" i="9"/>
  <c r="E14" i="9"/>
  <c r="B14" i="9"/>
  <c r="K31" i="9"/>
  <c r="L31" i="9" s="1"/>
  <c r="M31" i="9" s="1"/>
  <c r="N31" i="9" s="1"/>
  <c r="O31" i="9" s="1"/>
  <c r="P31" i="9" s="1"/>
  <c r="Q31" i="9" s="1"/>
  <c r="P30" i="9"/>
  <c r="O30" i="9"/>
  <c r="N30" i="9"/>
  <c r="M30" i="9"/>
  <c r="L30" i="9"/>
  <c r="K30" i="9"/>
  <c r="J30" i="9"/>
  <c r="I30" i="9"/>
  <c r="H30" i="9"/>
</calcChain>
</file>

<file path=xl/sharedStrings.xml><?xml version="1.0" encoding="utf-8"?>
<sst xmlns="http://schemas.openxmlformats.org/spreadsheetml/2006/main" count="947" uniqueCount="504">
  <si>
    <t>£m</t>
  </si>
  <si>
    <t>Table C‑1: GVA and turnover in UK aerospace</t>
  </si>
  <si>
    <t>Variable</t>
  </si>
  <si>
    <t>Units</t>
  </si>
  <si>
    <t>Levels</t>
  </si>
  <si>
    <t>Growth rates* (% pa)</t>
  </si>
  <si>
    <t>98-01</t>
  </si>
  <si>
    <t>98-13</t>
  </si>
  <si>
    <t>GVA (constant)**</t>
  </si>
  <si>
    <t>Turnover (constant)**</t>
  </si>
  <si>
    <t>09-13</t>
  </si>
  <si>
    <t>02-08</t>
  </si>
  <si>
    <t>Figure C‑1: Trends in UK aerospace GVA and turnover, 1998-2013</t>
  </si>
  <si>
    <t>GVA (constant price 2010)</t>
  </si>
  <si>
    <t>Turnover (constant price 2010)</t>
  </si>
  <si>
    <t>Source: CE calculations and Annual Business Survey</t>
  </si>
  <si>
    <t>Table C‑2: Employment in UK aerospace</t>
  </si>
  <si>
    <t>Employment</t>
  </si>
  <si>
    <t>000’s</t>
  </si>
  <si>
    <t>Source: CE calculations and workforce jobs data, Business Register and Employment Survey.</t>
  </si>
  <si>
    <t>Source: CE calculations and national statistics.</t>
  </si>
  <si>
    <t>* In this and subsequent tables, growth rates are calculated as compound annual growth rates (CAGR)</t>
  </si>
  <si>
    <t>** The base year is 2010 for constant price indicators</t>
  </si>
  <si>
    <r>
      <t>***In this and subsequent tables, four compound annual growth rates have been presented; the first covers the years before September 11</t>
    </r>
    <r>
      <rPr>
        <i/>
        <vertAlign val="superscript"/>
        <sz val="8"/>
        <color theme="1"/>
        <rFont val="Cambria"/>
        <family val="1"/>
      </rPr>
      <t>th</t>
    </r>
    <r>
      <rPr>
        <i/>
        <sz val="8"/>
        <color theme="1"/>
        <rFont val="Cambria"/>
        <family val="1"/>
      </rPr>
      <t xml:space="preserve"> 2001, the second reflects the performance of the aerospace sector prior to the global recession, the third examines the performance of the aerospace sector during the period of recovery from the global recession, and the fourth covers the whole period under examination</t>
    </r>
  </si>
  <si>
    <t>Source: CE calculations, Workforce jobs data and Business Register and Employment Survey.</t>
  </si>
  <si>
    <t>Table C‑3: Exports and imports in UK aerospace</t>
  </si>
  <si>
    <t>Exports (constant)*</t>
  </si>
  <si>
    <t>Imports (constant)*</t>
  </si>
  <si>
    <t xml:space="preserve">£m </t>
  </si>
  <si>
    <t>Export share of turnover (current price)</t>
  </si>
  <si>
    <t>%</t>
  </si>
  <si>
    <t>Average Import share of UK into selected countries**</t>
  </si>
  <si>
    <t>Source: CE calculations, HMRC overseas trade statistics and OECD STAN database</t>
  </si>
  <si>
    <t xml:space="preserve">*Price series for exports and imports are calculated differently; see the second section of Annex C for details </t>
  </si>
  <si>
    <t>**We look at levels of imports into selected countries, and look at how much of that originates from the UK. The sample of countries will be outlined below</t>
  </si>
  <si>
    <t>Exports (constant prices)</t>
  </si>
  <si>
    <t>Imports (constant prices)</t>
  </si>
  <si>
    <t>Figure C‑3: Trends in exports and imports of UK aerospace, 1998-2013</t>
  </si>
  <si>
    <t>Source: CE calculations and HMRC overseas trade statistics</t>
  </si>
  <si>
    <t>Figure C‑4: UK exports by destination</t>
  </si>
  <si>
    <t>Source: CE calculations and HMRC Overseas Trade Statistics</t>
  </si>
  <si>
    <t>Extra EU</t>
  </si>
  <si>
    <t>Intra EU</t>
  </si>
  <si>
    <t>Table C‑4: Aerospace exports from UK as a % of total aerospace imports to selected countries</t>
  </si>
  <si>
    <t>Year</t>
  </si>
  <si>
    <t>Average</t>
  </si>
  <si>
    <t>Destination country</t>
  </si>
  <si>
    <t>(00-13)</t>
  </si>
  <si>
    <t>Australia</t>
  </si>
  <si>
    <t>Austria</t>
  </si>
  <si>
    <t>Belgium</t>
  </si>
  <si>
    <t>Canada</t>
  </si>
  <si>
    <t>France</t>
  </si>
  <si>
    <t>Germany</t>
  </si>
  <si>
    <t>Japan</t>
  </si>
  <si>
    <t>United States</t>
  </si>
  <si>
    <t>Brazil</t>
  </si>
  <si>
    <t>China (People’s Republic of)</t>
  </si>
  <si>
    <t>India</t>
  </si>
  <si>
    <t>South Africa</t>
  </si>
  <si>
    <t>Saudi Arabia</t>
  </si>
  <si>
    <t>Singapore</t>
  </si>
  <si>
    <t>United Arab Emirates</t>
  </si>
  <si>
    <t>-</t>
  </si>
  <si>
    <t>Source: CE calculations and STAN Bilateral Trade in Goods by Industry and End-use, OECD</t>
  </si>
  <si>
    <t>Table C‑5: Labour productivity in UK aerospace</t>
  </si>
  <si>
    <t>Real labour Productivity*</t>
  </si>
  <si>
    <t>£/worker</t>
  </si>
  <si>
    <t>Investment** (current)</t>
  </si>
  <si>
    <t>R&amp;D (current)</t>
  </si>
  <si>
    <t>Proportion of civil R&amp;D</t>
  </si>
  <si>
    <t>Nominal R&amp;D intensity</t>
  </si>
  <si>
    <t>% of current price GVA</t>
  </si>
  <si>
    <t>Investment  intensity</t>
  </si>
  <si>
    <t>*Investment is measured as capital expenditure.</t>
  </si>
  <si>
    <t xml:space="preserve">Source: CE calculations, Business Enterprise and Research Development Survey and Annual Business Survey </t>
  </si>
  <si>
    <t>Figure C‑5: Trends in labour productivity in UK aerospace, 1998-2013</t>
  </si>
  <si>
    <t>Source: CE calculations</t>
  </si>
  <si>
    <t>Productivity (constant price 2010)</t>
  </si>
  <si>
    <t>Figure C‑6: Trends in investment and R&amp;D in UK aerospace</t>
  </si>
  <si>
    <t>Source: Business Employment Research and Development survey</t>
  </si>
  <si>
    <t>Investment (current price)</t>
  </si>
  <si>
    <t>R&amp;D (current price) spending</t>
  </si>
  <si>
    <t>Figure C‑7: Research and development by focus</t>
  </si>
  <si>
    <t>Source: CE calculations and Business Employment Research and Development survey</t>
  </si>
  <si>
    <t>Civil R&amp;D (constant price 2010)</t>
  </si>
  <si>
    <t>Defence R&amp;D (constant price 2010)</t>
  </si>
  <si>
    <t>Nominal investment intensity</t>
  </si>
  <si>
    <t>Figure C‑8: Intensity of drivers, 1998-2013</t>
  </si>
  <si>
    <t>Source: CE calculations, Business Enterprise Research and Development Survey and Annual Business Survey</t>
  </si>
  <si>
    <t>Table C‑6: UK GVA share of global market</t>
  </si>
  <si>
    <t>Units: USD million</t>
  </si>
  <si>
    <t>Real Global GVA</t>
  </si>
  <si>
    <t>CAGR (2000-2012)</t>
  </si>
  <si>
    <t>UK</t>
  </si>
  <si>
    <t>EU (minus UK)</t>
  </si>
  <si>
    <t>US</t>
  </si>
  <si>
    <t>Korea</t>
  </si>
  <si>
    <t>Total GVA</t>
  </si>
  <si>
    <t>UK real GVA market share</t>
  </si>
  <si>
    <t>Figure C‑9: GVA share of key global aerospace players, 2012</t>
  </si>
  <si>
    <t>Source: CE calculations.</t>
  </si>
  <si>
    <t>Figure C‑10: Trends in UK real market share, 2000-2012</t>
  </si>
  <si>
    <t>Table C‑7: Global output based on output of key countries</t>
  </si>
  <si>
    <t>Units: USD millions</t>
  </si>
  <si>
    <t>Real Global Output</t>
  </si>
  <si>
    <t>Russia</t>
  </si>
  <si>
    <t>China</t>
  </si>
  <si>
    <t>Real global output</t>
  </si>
  <si>
    <t>Figure C‑11: Real gross output of selected producers</t>
  </si>
  <si>
    <t>Source: CE calculations based on national statistics and OECD trade data.</t>
  </si>
  <si>
    <t xml:space="preserve">*Due to issues of scaling, the bars for these observations extend beyond the axis. The exact number is displayed in the bar </t>
  </si>
  <si>
    <t>instead</t>
  </si>
  <si>
    <t>Source: CE calculations using national statistical sources</t>
  </si>
  <si>
    <t>WFJ (LFSratio)</t>
  </si>
  <si>
    <t>ABS estimate</t>
  </si>
  <si>
    <t>WFJ (BRES ONLY)</t>
  </si>
  <si>
    <t>ABI and BRES</t>
  </si>
  <si>
    <t>Constant ratio</t>
  </si>
  <si>
    <t>R&amp;D Scoreboard</t>
  </si>
  <si>
    <t>Aerospace_ABI (1997-2007: 35.3)</t>
  </si>
  <si>
    <t>NA CP</t>
  </si>
  <si>
    <t>Export implied deflator</t>
  </si>
  <si>
    <t>Import implied deflator</t>
  </si>
  <si>
    <t>NA KP</t>
  </si>
  <si>
    <t>Average (NA CP, ABS)</t>
  </si>
  <si>
    <t>ABS (coverted SIC codes)</t>
  </si>
  <si>
    <t>ABI (Converted SIC codes)</t>
  </si>
  <si>
    <t>ABI (1997-2007: 35.3)</t>
  </si>
  <si>
    <t>TOPSI</t>
  </si>
  <si>
    <t>NA (Gross output)</t>
  </si>
  <si>
    <t>PRODCOM</t>
  </si>
  <si>
    <t>Final demand  (33.16 zero)</t>
  </si>
  <si>
    <t>SuT tables (33.16 zero)</t>
  </si>
  <si>
    <t>Previous BIS definitions (33.16 zero)</t>
  </si>
  <si>
    <t>MQ10</t>
  </si>
  <si>
    <t>MQ10 30.3 Exports (industry)</t>
  </si>
  <si>
    <t>Inflated MQ10 using TOPSI (30.3+33.16)</t>
  </si>
  <si>
    <t>OTS CPA(08)to HS(2007) conversion</t>
  </si>
  <si>
    <t>TOPSI (30.3+33.16)</t>
  </si>
  <si>
    <t>Own analysis</t>
  </si>
  <si>
    <t>BIS definition HMRC</t>
  </si>
  <si>
    <t>SuT</t>
  </si>
  <si>
    <t>*A logarithmic scale was used</t>
  </si>
  <si>
    <t>MQ10 import deflator</t>
  </si>
  <si>
    <t xml:space="preserve">MQ10 export deflator </t>
  </si>
  <si>
    <t>MM22 EU imports price deflators (OTE)</t>
  </si>
  <si>
    <t>MM22 non-EU imports price deflators (OTE)</t>
  </si>
  <si>
    <t>Annex C part 2: Recommendations on data issues</t>
  </si>
  <si>
    <t>Annex C part 1: A detailed analysis of the sector baseline</t>
  </si>
  <si>
    <t>Filename:</t>
  </si>
  <si>
    <t>Author:</t>
  </si>
  <si>
    <t>Client:</t>
  </si>
  <si>
    <t>BIS</t>
  </si>
  <si>
    <t>Project:</t>
  </si>
  <si>
    <t>ATI Evaluation scoping study</t>
  </si>
  <si>
    <t>Created:</t>
  </si>
  <si>
    <t>Last updated:</t>
  </si>
  <si>
    <t>Version:</t>
  </si>
  <si>
    <t>Status:</t>
  </si>
  <si>
    <t>General description</t>
  </si>
  <si>
    <t>Sheet</t>
  </si>
  <si>
    <t>Description</t>
  </si>
  <si>
    <t>Annex C part 1_sector baseline</t>
  </si>
  <si>
    <t>Annex C part 2_data issues</t>
  </si>
  <si>
    <t>Table 4‑3: Headline indicators, 1998-2013</t>
  </si>
  <si>
    <t>Real labour Productivity**</t>
  </si>
  <si>
    <t>Total R&amp;D (civil and defence, current)</t>
  </si>
  <si>
    <t>Investment (current)</t>
  </si>
  <si>
    <t>Exports (constant)**</t>
  </si>
  <si>
    <t>Imports (constant)**</t>
  </si>
  <si>
    <t>*Growth rates calculated as compound annual growth rates.</t>
  </si>
  <si>
    <t>Setting the Baseline: The baseline at sector level</t>
  </si>
  <si>
    <t>Ch 4_sector baseline</t>
  </si>
  <si>
    <t>Tables, graphs, and reference values for sector baseline in chapter 4: ATI final report</t>
  </si>
  <si>
    <t>Tables, graphs, and reference values for Annex C part 1: ATI final report</t>
  </si>
  <si>
    <t>Tables, graphs, and reference values for Annex C part 2: ATI final report</t>
  </si>
  <si>
    <t>Setting the Baseline: Projecting a future baseline for the sector</t>
  </si>
  <si>
    <t>Figure 4‑1: Framework for projecting future performance</t>
  </si>
  <si>
    <t>Input</t>
  </si>
  <si>
    <t>Baseline assumption</t>
  </si>
  <si>
    <t>Exogenous inputs – projections</t>
  </si>
  <si>
    <t>(average annual % change over the period 2013-2030)</t>
  </si>
  <si>
    <t xml:space="preserve">  Future investment and R&amp;D growth</t>
  </si>
  <si>
    <t>R&amp;D expenditure</t>
  </si>
  <si>
    <t>Investment expenditure</t>
  </si>
  <si>
    <t xml:space="preserve">  Future world GDP growth</t>
  </si>
  <si>
    <t>Europe</t>
  </si>
  <si>
    <t>USA</t>
  </si>
  <si>
    <t>Rest of the World</t>
  </si>
  <si>
    <t>World total</t>
  </si>
  <si>
    <t>Econometric coefficients</t>
  </si>
  <si>
    <t>(elasticities)</t>
  </si>
  <si>
    <t>Export equation coefficients</t>
  </si>
  <si>
    <t>Trade-weighted global GDP</t>
  </si>
  <si>
    <t>Technology index</t>
  </si>
  <si>
    <t>Employment equation coefficients</t>
  </si>
  <si>
    <t>Gross output</t>
  </si>
  <si>
    <t>Global aerospace GVA coefficient</t>
  </si>
  <si>
    <t>Source: Cambridge Econometrics</t>
  </si>
  <si>
    <t>2008-2013</t>
  </si>
  <si>
    <t>2013-2030</t>
  </si>
  <si>
    <t>Global indicators</t>
  </si>
  <si>
    <t>(average annual % change)</t>
  </si>
  <si>
    <t>Global GDP</t>
  </si>
  <si>
    <t>Global aerospace GVA</t>
  </si>
  <si>
    <t>UK aerospace KPIs</t>
  </si>
  <si>
    <t>Output</t>
  </si>
  <si>
    <t>Value added</t>
  </si>
  <si>
    <t>Exports</t>
  </si>
  <si>
    <t>Imports</t>
  </si>
  <si>
    <t>Global market share (of GVA)</t>
  </si>
  <si>
    <t>Question</t>
  </si>
  <si>
    <t>Assumptions</t>
  </si>
  <si>
    <t>Findings</t>
  </si>
  <si>
    <t>What growth of R&amp;D and investment would be required to curb the projected fall in UK global market share?</t>
  </si>
  <si>
    <t>Assume global GDP growth as in the baseline; adjust R&amp;D and investment expenditure to achieve no fall in market share.</t>
  </si>
  <si>
    <t>The model suggests that the growth of R&amp;D and investment expenditure would need to be increased by 1.3 percentage points in each year (to +0.6% and +0.5% pa, respectively) to prevent a decline in global market share by 2030.</t>
  </si>
  <si>
    <r>
      <t>What impact might the composition of world growth have on UK aerospace?</t>
    </r>
    <r>
      <rPr>
        <sz val="9"/>
        <color theme="1"/>
        <rFont val="Arial"/>
        <family val="2"/>
      </rPr>
      <t xml:space="preserve">  </t>
    </r>
  </si>
  <si>
    <t>Two alternative scenarios are compared by varying only the assumptions for global GDP growth: scenario 1 – assumptions and inputs the same as the baseline; scenario 2 – same global GDP growth as Scenario 1, but slower in UK key markets (USA and Europe) and faster elsewhere.</t>
  </si>
  <si>
    <t>As would be expected, UK aerospace suffers a worse performance in Scenario 2 in which GDP growth is slower in the UK’s key markets (USA and Europe) and faster elsewhere: output growth and employment growth are curbed, and market share declines more rapidly.</t>
  </si>
  <si>
    <r>
      <t>How sensitive are the model results to the econometric coefficients?</t>
    </r>
    <r>
      <rPr>
        <sz val="9"/>
        <color theme="1"/>
        <rFont val="Arial"/>
        <family val="2"/>
      </rPr>
      <t xml:space="preserve">  </t>
    </r>
  </si>
  <si>
    <t>As an example, adjustments are made to the coefficient on the technology index in the equation used to determine output.  The coefficient in the baseline (and Scenario 1) is 0.61, indicating that a 1% increase in the technology index increases output by 0.61%. In Scenario 2 we increase the coefficient to 1 – this higher coefficient would indicate that UK competitiveness is boosted to a greater extent by the technology index than in the baseline.</t>
  </si>
  <si>
    <t>UK aerospace performs worse in Scenario 2 in which output is more responsive to increases in the technology index: this is because (in both Scenarios) the technology index is assumed to fall modestly, and so the higher coefficient translates into a larger negative impact on output. The overall impact of the change in the coefficient is fairly modest.</t>
  </si>
  <si>
    <t>Annex F: The model to project future sector performance</t>
  </si>
  <si>
    <t>Figure F‑1: Framework for projecting future performance</t>
  </si>
  <si>
    <t>Table F‑3: Inputs to the baseline projection</t>
  </si>
  <si>
    <t>Table F‑4: Headline results for the baseline projection</t>
  </si>
  <si>
    <t>Table F‑5: Assumptions for alternative compositions of global GDP growth</t>
  </si>
  <si>
    <t>Scenario 1 assumption</t>
  </si>
  <si>
    <t>Scenario 2 assumption</t>
  </si>
  <si>
    <t>Exogenous inputs - projections</t>
  </si>
  <si>
    <t>Table F‑6: Headline results for the projections with alternative compositions of global GDP growth</t>
  </si>
  <si>
    <t>Scenario 1</t>
  </si>
  <si>
    <t>Scenario 2</t>
  </si>
  <si>
    <t>Figure F‑2: Projections of market share with alternative compositions of global GDP growth</t>
  </si>
  <si>
    <t>Table F‑7: Headline results for the projections with alternative coefficients for technology index impact on output</t>
  </si>
  <si>
    <t>Headline variables</t>
  </si>
  <si>
    <t>S1 UK share of global GVA (%)</t>
  </si>
  <si>
    <t>S2 UK share of global GVA (%)</t>
  </si>
  <si>
    <t>Ch 4_future baseline</t>
  </si>
  <si>
    <t>Annex F_Model</t>
  </si>
  <si>
    <t>Tables, graphs, and reference values for future baseline in chapter 4: ATI final report</t>
  </si>
  <si>
    <t>Tables, graphs, and reference values for Annex F: ATI final report</t>
  </si>
  <si>
    <t>Source data used to derive growth rates</t>
  </si>
  <si>
    <t>Real</t>
  </si>
  <si>
    <t>Currency (millions)</t>
  </si>
  <si>
    <t>USD</t>
  </si>
  <si>
    <t>Source data used to derive growth/average rates</t>
  </si>
  <si>
    <t>Gross commodity output (£m, cvm)</t>
  </si>
  <si>
    <t>GVA (£m, cvm)</t>
  </si>
  <si>
    <t>Employment (000s)</t>
  </si>
  <si>
    <t>Exports (£m, cvm)</t>
  </si>
  <si>
    <t>Imports (£m, cvm)</t>
  </si>
  <si>
    <t>Investment (£m, cvm)</t>
  </si>
  <si>
    <t>R&amp;D expenditure (£m, cvm)</t>
  </si>
  <si>
    <t>Technological progress (£m, cvm)</t>
  </si>
  <si>
    <t>Global GDP (index 2010=1, cvm)</t>
  </si>
  <si>
    <t>Global aerospace GVA (£m, cvm)</t>
  </si>
  <si>
    <t>Trade-weighted global GDP (index 2010=1, cvm)</t>
  </si>
  <si>
    <t xml:space="preserve">The 2008-2013 growth rates are based on historical data in the "Scen1_Results" sheet of the model </t>
  </si>
  <si>
    <t>The 2013-2030 growth rates are based on the default inputs of the baseline projection; these may change according to user-inputted assumptions</t>
  </si>
  <si>
    <t>Scanerio 2 results</t>
  </si>
  <si>
    <t>The scenario 1 results are the same as in the Headline results table above</t>
  </si>
  <si>
    <t xml:space="preserve">The 2008-2013 growth rates are based on historical data in the "Scen2_Results" sheet of the model </t>
  </si>
  <si>
    <t>The scenario 2 results are based on the inputs and assumptions in Table F-5</t>
  </si>
  <si>
    <t>The scenario 2 results are based on keeping all inputs the same apart from the technology index, as outlined in point F-32 of the final report</t>
  </si>
  <si>
    <t>Notes:</t>
  </si>
  <si>
    <t>Tables and charts</t>
  </si>
  <si>
    <t>Table 4‑4: Inputs to the baseline projection</t>
  </si>
  <si>
    <t>Table 4‑5: Headline results for the baseline projection</t>
  </si>
  <si>
    <t>Table 4‑6: Examples of alternative projections and sensitivity analyses</t>
  </si>
  <si>
    <t>SQW and Cambridge Econometrics</t>
  </si>
  <si>
    <t>All graphs and tables included in the final report in excel format</t>
  </si>
  <si>
    <t>Evaluation subject and context</t>
  </si>
  <si>
    <t>Table 2‑1: Basic Characteristics of ‘early’ ATI projects</t>
  </si>
  <si>
    <t>Metric</t>
  </si>
  <si>
    <t>‘Early’ ATI projects</t>
  </si>
  <si>
    <t>Number of projects</t>
  </si>
  <si>
    <t>Avg. duration (in months)</t>
  </si>
  <si>
    <t>Avg. number of partners</t>
  </si>
  <si>
    <t>Avg. government grant (£)</t>
  </si>
  <si>
    <t>Source: SQW based on data extracted by BIS from Innovate UK website</t>
  </si>
  <si>
    <t>Table 2‑2: ‘Early’ ATI projects: Involvement of partners by type</t>
  </si>
  <si>
    <t>Type of partner[1]</t>
  </si>
  <si>
    <t>Avg. no. of partners per project</t>
  </si>
  <si>
    <t>Avg. funding for organisations of this type per project</t>
  </si>
  <si>
    <t>% of projects containing at least one listed partner type</t>
  </si>
  <si>
    <t>Large companies</t>
  </si>
  <si>
    <t>SMEs</t>
  </si>
  <si>
    <t>Medium companies</t>
  </si>
  <si>
    <t>Small companies</t>
  </si>
  <si>
    <t xml:space="preserve">Micro companies </t>
  </si>
  <si>
    <t>Research base</t>
  </si>
  <si>
    <t>Total</t>
  </si>
  <si>
    <t>n/a</t>
  </si>
  <si>
    <t>[1] The classification adopted by Innovate UK are used here. They presumably relate to standard ONS definitions.</t>
  </si>
  <si>
    <t>% of total grant funding</t>
  </si>
  <si>
    <t>Source: SQW based on data extracted by BIS from the Innovate UK website</t>
  </si>
  <si>
    <t>Figure 2‑3: Indicative evolution of the ATI project portfolio over time</t>
  </si>
  <si>
    <t>Y1</t>
  </si>
  <si>
    <t>Y2</t>
  </si>
  <si>
    <t>Y3</t>
  </si>
  <si>
    <t>Y4</t>
  </si>
  <si>
    <t>Y5</t>
  </si>
  <si>
    <t>Y6</t>
  </si>
  <si>
    <t>Y7</t>
  </si>
  <si>
    <t>Y8</t>
  </si>
  <si>
    <t>Y9</t>
  </si>
  <si>
    <t>Y10</t>
  </si>
  <si>
    <t>2013/14</t>
  </si>
  <si>
    <t>2014/15</t>
  </si>
  <si>
    <t>2015/16</t>
  </si>
  <si>
    <t>2016/17</t>
  </si>
  <si>
    <t>2017/18</t>
  </si>
  <si>
    <t>2018/19</t>
  </si>
  <si>
    <t>2019/2020</t>
  </si>
  <si>
    <t>2020/21</t>
  </si>
  <si>
    <t>2021/22</t>
  </si>
  <si>
    <t>2022/23</t>
  </si>
  <si>
    <t>Ongoing</t>
  </si>
  <si>
    <t>Finalised</t>
  </si>
  <si>
    <t>Source: SQW estimates based on average values for 51 ‘early ATI’ projects</t>
  </si>
  <si>
    <t>Table 2‑3: Estimated total and unique beneficiaries of the ATI programme</t>
  </si>
  <si>
    <t>‘Early ATI’ projects</t>
  </si>
  <si>
    <t>Est. totals for entire ATI programme</t>
  </si>
  <si>
    <t>Beneficiary category</t>
  </si>
  <si>
    <t>Total beneficiaries</t>
  </si>
  <si>
    <t>Unique beneficiaries</t>
  </si>
  <si>
    <t>40-50</t>
  </si>
  <si>
    <t>120-150</t>
  </si>
  <si>
    <t>200-250</t>
  </si>
  <si>
    <t>Source: SQW</t>
  </si>
  <si>
    <t>Table 4‑1: Pre-ATI projects: Involvement of partners by type</t>
  </si>
  <si>
    <t>Setting the Baseline: The baseline at project level</t>
  </si>
  <si>
    <t>Type of partner</t>
  </si>
  <si>
    <t>Table 4‑2: Main themes addressed by pre-ATI R&amp;T projects</t>
  </si>
  <si>
    <t>Addressed by % of …*</t>
  </si>
  <si>
    <t>R&amp;T themes</t>
  </si>
  <si>
    <t>… projects</t>
  </si>
  <si>
    <t>… project funding</t>
  </si>
  <si>
    <t>Priority aircraft value streams</t>
  </si>
  <si>
    <t>Whole aircraft</t>
  </si>
  <si>
    <t>Structures</t>
  </si>
  <si>
    <t>Propulsion</t>
  </si>
  <si>
    <t>Systems</t>
  </si>
  <si>
    <t>Enabling technologies and capabilities</t>
  </si>
  <si>
    <t xml:space="preserve">Aerodynamics </t>
  </si>
  <si>
    <t>Manufacturing</t>
  </si>
  <si>
    <t>Materials</t>
  </si>
  <si>
    <t>Technology infrastructure</t>
  </si>
  <si>
    <t>Process &amp; tools</t>
  </si>
  <si>
    <t>* NB: Fractional counting was used, i.e. projects addressing multiple themes were divided evenly across those themes.</t>
  </si>
  <si>
    <t>Annex A: ATI programme intervention logic</t>
  </si>
  <si>
    <t>Figure A‑5: Trends in government support for aerospace R&amp;T and the ATI drivers</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</si>
  <si>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</si>
  <si>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</si>
  <si>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</si>
  <si>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</si>
  <si>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</si>
  <si>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</si>
  <si>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</si>
  <si>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</si>
  <si>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</si>
  <si>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</si>
  <si>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</si>
  <si>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</si>
  <si>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</si>
  <si>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</si>
  <si>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</si>
  <si>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</si>
  <si>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</si>
  <si>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</si>
  <si>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</si>
  <si>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</si>
  <si>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</si>
  <si>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</si>
  <si>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</si>
  <si>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</si>
  <si>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</si>
  <si>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</si>
  <si>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</si>
  <si>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CARAD</t>
  </si>
  <si>
    <t>BIS/TSB</t>
  </si>
  <si>
    <t>RDAs</t>
  </si>
  <si>
    <t>Early ATI (ATI 0-8)</t>
  </si>
  <si>
    <t>AeroCentre</t>
  </si>
  <si>
    <t>Future ATI (est.)</t>
  </si>
  <si>
    <t>Source: SQW based on data provided by BIS</t>
  </si>
  <si>
    <t>Annex B: The project baseline</t>
  </si>
  <si>
    <t>Table B‑1: Basic characteristics of pre and early ATI projects</t>
  </si>
  <si>
    <t>Pre-ATI projects</t>
  </si>
  <si>
    <t>Table B‑2: Pre-ATI projects: Involvement of partners by type</t>
  </si>
  <si>
    <t>Table B‑3: ‘Early’ ATI projects: Involvement of partners by type</t>
  </si>
  <si>
    <t>Table B‑4: Pre-ATI projects – top ten large companies in terms of funding</t>
  </si>
  <si>
    <t>Organisation</t>
  </si>
  <si>
    <t>Total funding (£)</t>
  </si>
  <si>
    <t>% of all funding</t>
  </si>
  <si>
    <t>No. of projects</t>
  </si>
  <si>
    <t>Rolls-Royce</t>
  </si>
  <si>
    <t>Airbus</t>
  </si>
  <si>
    <t>AgustaWestland Limited</t>
  </si>
  <si>
    <t>GKN</t>
  </si>
  <si>
    <t>BAE Systems</t>
  </si>
  <si>
    <t>GE Aviation Systems Limited</t>
  </si>
  <si>
    <t>Short Brothers PLC</t>
  </si>
  <si>
    <t>QinetiQ</t>
  </si>
  <si>
    <t>EADS UK Limited</t>
  </si>
  <si>
    <t>Dunlop Aircraft Tyres Limited</t>
  </si>
  <si>
    <t>Table B‑5: Pre-ATI projects – top ten SMEs in terms of funding</t>
  </si>
  <si>
    <t>Spirit AeroSystems (Europe) Limited</t>
  </si>
  <si>
    <t>Triumph Actuation &amp; Motion Control Systems - UK Limited</t>
  </si>
  <si>
    <t>Transcendata Europe Limited</t>
  </si>
  <si>
    <t>BF1 Limited</t>
  </si>
  <si>
    <t>Ultra Electronics Precision Land &amp; Air</t>
  </si>
  <si>
    <t>HW Communications Limited</t>
  </si>
  <si>
    <t>Helitune Limited</t>
  </si>
  <si>
    <t>Stirling Dynamics Limited</t>
  </si>
  <si>
    <t>Plessey Semiconductors Limited</t>
  </si>
  <si>
    <t>British Ceramic Research Limited</t>
  </si>
  <si>
    <t>Table B‑6: Pre-ATI projects – top ten academic and other research institutions in terms of funding</t>
  </si>
  <si>
    <t>The Manufacturing Technology Centre</t>
  </si>
  <si>
    <t>Aircraft Research Association Limited</t>
  </si>
  <si>
    <t>University of Sheffield</t>
  </si>
  <si>
    <t>University of Cambridge</t>
  </si>
  <si>
    <t>University of Oxford</t>
  </si>
  <si>
    <t>University of Strathclyde</t>
  </si>
  <si>
    <t>University of Birmingham</t>
  </si>
  <si>
    <t>University of Southampton</t>
  </si>
  <si>
    <t>Loughborough University Development Trust</t>
  </si>
  <si>
    <t>University of Nottingham</t>
  </si>
  <si>
    <t>University of Bristol: The National Composite Centre</t>
  </si>
  <si>
    <t>Table B‑7: ‘Early’ ATI projects – top ten large companies in terms of funding</t>
  </si>
  <si>
    <t xml:space="preserve">Rolls-Royce </t>
  </si>
  <si>
    <t>Thales UK Limited</t>
  </si>
  <si>
    <t>BAE Systems (Operations) Limited</t>
  </si>
  <si>
    <t>Messier-Dowty Limited</t>
  </si>
  <si>
    <t>Safran Power</t>
  </si>
  <si>
    <t>Table B‑8: ‘Early’ ATI projects – top ten SMEs in terms of funding</t>
  </si>
  <si>
    <t>Hybrid Air Vehicles</t>
  </si>
  <si>
    <t>Crompton Technology Group Limited</t>
  </si>
  <si>
    <t>Oxsensis Limited</t>
  </si>
  <si>
    <t>Ilika Technologies Limited</t>
  </si>
  <si>
    <t>CFMS Limited</t>
  </si>
  <si>
    <t>Magnomatics Limited</t>
  </si>
  <si>
    <t xml:space="preserve">FGP Precision Engineering Limited  </t>
  </si>
  <si>
    <t>Table B‑9: ‘Early’ ATI projects – top ten academic and other research institutions in terms of funding</t>
  </si>
  <si>
    <t>Newcastle University</t>
  </si>
  <si>
    <t>Advanced Manufacturing Research Centre</t>
  </si>
  <si>
    <t>Swansea University</t>
  </si>
  <si>
    <t>Table B‑10: Main themes addressed by R&amp;T projects – by number of projects</t>
  </si>
  <si>
    <t>Addressed by % of…*</t>
  </si>
  <si>
    <t>…Pre-ATI projects</t>
  </si>
  <si>
    <t>…‘Early’ ATI projects</t>
  </si>
  <si>
    <t>Table B‑11: Main themes addressed by R&amp;T projects – by funding</t>
  </si>
  <si>
    <t>Addressed by % of funding for …*</t>
  </si>
  <si>
    <t>* NB: Fractional counting was used, i.e. funding for projects addressing multiple themes was divided evenly across those themes.</t>
  </si>
  <si>
    <t>Table B‑12: Pre-ATI projects included in the baseline analysis</t>
  </si>
  <si>
    <t>Scheme</t>
  </si>
  <si>
    <t>Total govt. grant (£m)</t>
  </si>
  <si>
    <t>Competition date</t>
  </si>
  <si>
    <t>Earliest start date</t>
  </si>
  <si>
    <t>Latest end date</t>
  </si>
  <si>
    <t>ENVIRONMENT04</t>
  </si>
  <si>
    <t>CFMS</t>
  </si>
  <si>
    <t>SAMULET1</t>
  </si>
  <si>
    <t>PROTOCOL</t>
  </si>
  <si>
    <t>SILOET1</t>
  </si>
  <si>
    <t>RTVP</t>
  </si>
  <si>
    <t>NGVL</t>
  </si>
  <si>
    <t>HITEA1</t>
  </si>
  <si>
    <t>SAMULET2</t>
  </si>
  <si>
    <t>SILOET2</t>
  </si>
  <si>
    <t>AeroCentre1</t>
  </si>
  <si>
    <t>AeroCentre2</t>
  </si>
  <si>
    <t>HITEA2</t>
  </si>
  <si>
    <t>CATAPULT</t>
  </si>
  <si>
    <t>TOTAL</t>
  </si>
  <si>
    <t>Table B‑13: ‘Early’ ATI projects included in the baseline analysis</t>
  </si>
  <si>
    <t>ATI0</t>
  </si>
  <si>
    <t>ATI1</t>
  </si>
  <si>
    <t>ATI2</t>
  </si>
  <si>
    <t>ATI3</t>
  </si>
  <si>
    <t>ATI4</t>
  </si>
  <si>
    <t>ATI5</t>
  </si>
  <si>
    <t>ATI CRD1</t>
  </si>
  <si>
    <t>ATI7</t>
  </si>
  <si>
    <t>ATI8</t>
  </si>
  <si>
    <t>Ch 2_eval subject</t>
  </si>
  <si>
    <t>Ch 4_project baseline</t>
  </si>
  <si>
    <t>Annex A_ATI programme IL</t>
  </si>
  <si>
    <t>Annex B_Project baseline</t>
  </si>
  <si>
    <t>Tables and graphs for evaluation subject and context in chapter 2: ATI final report</t>
  </si>
  <si>
    <t>Tables and graphs for project baseline in chapter 4: ATI final report</t>
  </si>
  <si>
    <t>Tables and graphs for ATI programme intervention logic in Annex A: ATI final report</t>
  </si>
  <si>
    <t>Tables and graphs for project baseline in Annex B: ATI final report</t>
  </si>
  <si>
    <t>SQW_CE ATI eval scoping tables and graphs.xlsx</t>
  </si>
  <si>
    <t>Figure C‑2: Trends in employment in UK aerospace, 1998-2013</t>
  </si>
  <si>
    <t>Figure C‑12: Options for "employment" indicator</t>
  </si>
  <si>
    <t>Figure C‑13: Options for "GVA" indicator</t>
  </si>
  <si>
    <t>Figure C‑14: Options for "turnover" indicator</t>
  </si>
  <si>
    <t>Figure C‑15: Options for "export" indicator</t>
  </si>
  <si>
    <t>Figure C‑16: Options for "imports" indicator</t>
  </si>
  <si>
    <t>Figure C‑17: Options for "price indices"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</si>
</sst>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3" formatCode="_-* #,##0.00_-;\-* #,##0.00_-;_-* &quot;-&quot;??_-;_-@_-"/>
    <numFmt numFmtId="164" formatCode="#,##0.0"/>
    <numFmt numFmtId="165" formatCode="0.0"/>
    <numFmt numFmtId="166" formatCode="0.0%"/>
    <numFmt numFmtId="167" formatCode="_-* #,##0_-;\-* #,##0_-;_-* &quot;-&quot;??_-;_-@_-"/>
    <numFmt numFmtId="168" formatCode="&quot;£&quot;#,##0.00"/>
    <numFmt numFmtId="169" formatCode="&quot;£&quot;#,##0"/>
    <numFmt numFmtId="170" formatCode="&quot;£&quot;#,##0.0"/>
    <numFmt numFmtId="171" formatCode="&quot;£&quot;#,##0.0;[Red]\-&quot;£&quot;#,##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1"/>
      <color theme="1"/>
      <name val="Arial"/>
      <family val="2"/>
    </font>
    <font>
      <b/>
      <sz val="9"/>
      <color rgb="FF037F8B"/>
      <name val="Arial"/>
      <family val="2"/>
    </font>
    <font>
      <sz val="10"/>
      <color theme="1"/>
      <name val="Times New Roman"/>
      <family val="1"/>
    </font>
    <font>
      <b/>
      <sz val="9"/>
      <color theme="1"/>
      <name val="Arial"/>
      <family val="2"/>
    </font>
    <font>
      <sz val="9"/>
      <color theme="1"/>
      <name val="Arial"/>
      <family val="2"/>
    </font>
    <font>
      <i/>
      <sz val="8"/>
      <color theme="1"/>
      <name val="Cambria"/>
      <family val="1"/>
    </font>
    <font>
      <b/>
      <sz val="9"/>
      <color rgb="FF000000"/>
      <name val="Calibri"/>
      <family val="2"/>
    </font>
    <font>
      <sz val="9"/>
      <color rgb="FF000000"/>
      <name val="Calibri"/>
      <family val="2"/>
    </font>
    <font>
      <i/>
      <vertAlign val="superscript"/>
      <sz val="8"/>
      <color theme="1"/>
      <name val="Cambria"/>
      <family val="1"/>
    </font>
    <font>
      <sz val="10.5"/>
      <color theme="1"/>
      <name val="Cambria"/>
      <family val="1"/>
    </font>
    <font>
      <sz val="9"/>
      <color rgb="FF000000"/>
      <name val="Arial"/>
      <family val="2"/>
    </font>
    <font>
      <sz val="11"/>
      <color theme="0"/>
      <name val="Calibri"/>
      <family val="2"/>
      <scheme val="minor"/>
    </font>
    <font>
      <b/>
      <u/>
      <sz val="11"/>
      <color theme="1"/>
      <name val="Calibri"/>
      <family val="2"/>
      <scheme val="minor"/>
    </font>
    <font>
      <u/>
      <sz val="11"/>
      <color theme="10"/>
      <name val="Calibri"/>
      <family val="2"/>
      <scheme val="minor"/>
    </font>
    <font>
      <sz val="20"/>
      <color rgb="FF037F8B"/>
      <name val="Arial"/>
      <family val="2"/>
    </font>
    <font>
      <i/>
      <sz val="9"/>
      <color theme="1"/>
      <name val="Arial"/>
      <family val="2"/>
    </font>
    <font>
      <sz val="11"/>
      <name val="Calibri"/>
      <family val="2"/>
      <scheme val="minor"/>
    </font>
    <font>
      <b/>
      <sz val="9"/>
      <name val="Arial"/>
      <family val="2"/>
    </font>
    <font>
      <sz val="9"/>
      <name val="Arial"/>
      <family val="2"/>
    </font>
    <font>
      <sz val="8"/>
      <color theme="1"/>
      <name val="Cambria"/>
      <family val="1"/>
    </font>
    <font>
      <b/>
      <u/>
      <sz val="12"/>
      <color rgb="FF037F8B"/>
      <name val="Arial"/>
      <family val="2"/>
    </font>
    <font>
      <sz val="11"/>
      <color rgb="FFFF0000"/>
      <name val="Calibri"/>
      <family val="2"/>
      <scheme val="minor"/>
    </font>
    <font>
      <i/>
      <sz val="8"/>
      <color theme="1"/>
      <name val="Arial"/>
      <family val="2"/>
    </font>
    <font>
      <b/>
      <sz val="9"/>
      <color rgb="FF000000"/>
      <name val="Arial"/>
      <family val="2"/>
    </font>
    <font>
      <sz val="10"/>
      <color theme="1"/>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7" tint="0.79998168889431442"/>
        <bgColor indexed="64"/>
      </patternFill>
    </fill>
  </fills>
  <borders count="2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diagonal/>
    </border>
    <border>
      <left/>
      <right style="thin">
        <color theme="7" tint="-0.24994659260841701"/>
      </right>
      <top/>
      <bottom/>
      <diagonal/>
    </border>
    <border>
      <left style="thin">
        <color theme="7" tint="-0.24994659260841701"/>
      </left>
      <right/>
      <top/>
      <bottom style="thin">
        <color theme="7" tint="-0.24994659260841701"/>
      </bottom>
      <diagonal/>
    </border>
    <border>
      <left/>
      <right/>
      <top/>
      <bottom style="thin">
        <color theme="7" tint="-0.24994659260841701"/>
      </bottom>
      <diagonal/>
    </border>
    <border>
      <left/>
      <right style="thin">
        <color theme="7" tint="-0.24994659260841701"/>
      </right>
      <top/>
      <bottom style="thin">
        <color theme="7" tint="-0.24994659260841701"/>
      </bottom>
      <diagonal/>
    </border>
    <border>
      <left/>
      <right/>
      <top style="medium">
        <color rgb="FF037F8B"/>
      </top>
      <bottom style="medium">
        <color rgb="FF037F8B"/>
      </bottom>
      <diagonal/>
    </border>
    <border>
      <left/>
      <right/>
      <top/>
      <bottom style="medium">
        <color rgb="FF037F8B"/>
      </bottom>
      <diagonal/>
    </border>
    <border>
      <left/>
      <right/>
      <top style="medium">
        <color rgb="FF037F8B"/>
      </top>
      <bottom/>
      <diagonal/>
    </border>
    <border>
      <left/>
      <right/>
      <top/>
      <bottom style="thin">
        <color indexed="64"/>
      </bottom>
      <diagonal/>
    </border>
    <border>
      <left/>
      <right style="thin">
        <color indexed="64"/>
      </right>
      <top/>
      <bottom style="medium">
        <color rgb="FF037F8B"/>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7" fillId="0" borderId="0" applyNumberFormat="0" applyFill="0" applyBorder="0" applyAlignment="0" applyProtection="0"/>
    <xf numFmtId="43" fontId="1" fillId="0" borderId="0" applyFont="0" applyFill="0" applyBorder="0" applyAlignment="0" applyProtection="0"/>
  </cellStyleXfs>
  <cellXfs count="216">
    <xf numFmtId="0" fontId="0" fillId="0" borderId="0" xfId="0"/>
    <xf numFmtId="0" fontId="2" fillId="0" borderId="0" xfId="0" applyFont="1"/>
    <xf numFmtId="0" fontId="3" fillId="0" borderId="0" xfId="0" applyFont="1" applyFill="1"/>
    <xf numFmtId="0" fontId="4" fillId="0" borderId="0" xfId="0" applyFont="1"/>
    <xf numFmtId="164" fontId="4" fillId="0" borderId="0" xfId="0" applyNumberFormat="1" applyFont="1"/>
    <xf numFmtId="0" fontId="5" fillId="0" borderId="0" xfId="0" applyFont="1" applyAlignment="1">
      <alignment vertical="center"/>
    </xf>
    <xf numFmtId="0" fontId="7" fillId="0" borderId="1" xfId="0" applyFont="1" applyBorder="1" applyAlignment="1">
      <alignment vertical="center"/>
    </xf>
    <xf numFmtId="0" fontId="7" fillId="0" borderId="1" xfId="0" applyFont="1" applyBorder="1" applyAlignment="1">
      <alignment vertical="center" wrapText="1"/>
    </xf>
    <xf numFmtId="0" fontId="6" fillId="0" borderId="1" xfId="0" applyFont="1" applyBorder="1" applyAlignment="1">
      <alignment vertical="center"/>
    </xf>
    <xf numFmtId="0" fontId="8" fillId="0" borderId="1" xfId="0" applyFont="1" applyBorder="1" applyAlignment="1">
      <alignment vertical="center" wrapText="1"/>
    </xf>
    <xf numFmtId="0" fontId="7" fillId="0" borderId="2" xfId="0" applyFont="1" applyBorder="1" applyAlignment="1">
      <alignment horizontal="right" vertical="center"/>
    </xf>
    <xf numFmtId="0" fontId="7" fillId="0" borderId="1" xfId="0" applyFont="1" applyBorder="1" applyAlignment="1">
      <alignment horizontal="right" vertical="center"/>
    </xf>
    <xf numFmtId="0" fontId="8" fillId="0" borderId="1" xfId="0" applyFont="1" applyBorder="1" applyAlignment="1">
      <alignment vertical="center"/>
    </xf>
    <xf numFmtId="3" fontId="8" fillId="0" borderId="2" xfId="0" applyNumberFormat="1" applyFont="1" applyBorder="1" applyAlignment="1">
      <alignment horizontal="right" vertical="center"/>
    </xf>
    <xf numFmtId="3" fontId="8" fillId="0" borderId="1" xfId="0" applyNumberFormat="1" applyFont="1" applyBorder="1" applyAlignment="1">
      <alignment horizontal="right" vertical="center"/>
    </xf>
    <xf numFmtId="0" fontId="8" fillId="0" borderId="2" xfId="0" applyFont="1" applyBorder="1" applyAlignment="1">
      <alignment horizontal="right" vertical="center"/>
    </xf>
    <xf numFmtId="0" fontId="8" fillId="0" borderId="2" xfId="0" applyFont="1" applyBorder="1" applyAlignment="1">
      <alignment horizontal="right" vertical="center" wrapText="1"/>
    </xf>
    <xf numFmtId="0" fontId="4" fillId="0" borderId="0" xfId="0" applyNumberFormat="1" applyFont="1"/>
    <xf numFmtId="49" fontId="7" fillId="0" borderId="2" xfId="0" applyNumberFormat="1" applyFont="1" applyBorder="1" applyAlignment="1">
      <alignment horizontal="right" vertical="center"/>
    </xf>
    <xf numFmtId="49" fontId="7" fillId="0" borderId="2" xfId="0" applyNumberFormat="1" applyFont="1" applyBorder="1" applyAlignment="1">
      <alignment horizontal="right" vertical="center" wrapText="1"/>
    </xf>
    <xf numFmtId="0" fontId="9" fillId="0" borderId="0" xfId="0" applyFont="1" applyAlignment="1">
      <alignment horizontal="right" vertical="center"/>
    </xf>
    <xf numFmtId="0" fontId="7" fillId="0" borderId="2" xfId="0" applyFont="1" applyBorder="1" applyAlignment="1">
      <alignment vertical="center"/>
    </xf>
    <xf numFmtId="0" fontId="10" fillId="0" borderId="1" xfId="0" applyFont="1" applyBorder="1" applyAlignment="1">
      <alignment vertical="center" wrapText="1"/>
    </xf>
    <xf numFmtId="0" fontId="10" fillId="0" borderId="2" xfId="0" applyFont="1" applyBorder="1" applyAlignment="1">
      <alignment vertical="center"/>
    </xf>
    <xf numFmtId="0" fontId="10" fillId="0" borderId="1" xfId="0" applyFont="1" applyBorder="1" applyAlignment="1">
      <alignment vertical="center"/>
    </xf>
    <xf numFmtId="0" fontId="11" fillId="0" borderId="1" xfId="0" applyFont="1" applyBorder="1" applyAlignment="1">
      <alignment vertical="center" wrapText="1"/>
    </xf>
    <xf numFmtId="0" fontId="11" fillId="0" borderId="2"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wrapText="1"/>
    </xf>
    <xf numFmtId="164" fontId="4" fillId="0" borderId="0" xfId="0" applyNumberFormat="1" applyFont="1" applyFill="1"/>
    <xf numFmtId="0" fontId="13" fillId="0" borderId="0" xfId="0" applyFont="1" applyAlignment="1">
      <alignment vertical="center" wrapText="1"/>
    </xf>
    <xf numFmtId="0" fontId="10" fillId="0" borderId="2" xfId="0" applyFont="1" applyBorder="1" applyAlignment="1">
      <alignment horizontal="right" vertical="center"/>
    </xf>
    <xf numFmtId="0" fontId="10" fillId="0" borderId="1" xfId="0" applyFont="1" applyBorder="1" applyAlignment="1">
      <alignment horizontal="right" vertical="center"/>
    </xf>
    <xf numFmtId="0" fontId="14" fillId="0" borderId="1" xfId="0" applyFont="1" applyBorder="1" applyAlignment="1">
      <alignment vertical="center" wrapText="1"/>
    </xf>
    <xf numFmtId="3" fontId="14" fillId="0" borderId="2" xfId="0" applyNumberFormat="1" applyFont="1" applyBorder="1" applyAlignment="1">
      <alignment horizontal="right" vertical="center"/>
    </xf>
    <xf numFmtId="3" fontId="14" fillId="0" borderId="1" xfId="0" applyNumberFormat="1" applyFont="1" applyBorder="1" applyAlignment="1">
      <alignment horizontal="right" vertical="center"/>
    </xf>
    <xf numFmtId="0" fontId="14" fillId="0" borderId="1" xfId="0" applyFont="1" applyBorder="1" applyAlignment="1">
      <alignment vertical="center"/>
    </xf>
    <xf numFmtId="0" fontId="14" fillId="0" borderId="2" xfId="0" applyFont="1" applyBorder="1" applyAlignment="1">
      <alignment horizontal="right" vertical="center"/>
    </xf>
    <xf numFmtId="0" fontId="14" fillId="0" borderId="1" xfId="0" applyFont="1" applyBorder="1" applyAlignment="1">
      <alignment horizontal="right" vertical="center"/>
    </xf>
    <xf numFmtId="10" fontId="14" fillId="0" borderId="2" xfId="0" applyNumberFormat="1" applyFont="1" applyBorder="1" applyAlignment="1">
      <alignment horizontal="right" vertical="center"/>
    </xf>
    <xf numFmtId="10" fontId="14" fillId="0" borderId="1" xfId="0" applyNumberFormat="1" applyFont="1" applyBorder="1" applyAlignment="1">
      <alignment horizontal="right" vertical="center"/>
    </xf>
    <xf numFmtId="0" fontId="6" fillId="0" borderId="0" xfId="0" applyFont="1" applyAlignment="1">
      <alignment vertical="center" wrapText="1"/>
    </xf>
    <xf numFmtId="0" fontId="14" fillId="0" borderId="4" xfId="0" applyFont="1" applyBorder="1" applyAlignment="1">
      <alignment vertical="center" wrapText="1"/>
    </xf>
    <xf numFmtId="0" fontId="8" fillId="0" borderId="5" xfId="0" applyFont="1" applyBorder="1" applyAlignment="1">
      <alignment vertical="center"/>
    </xf>
    <xf numFmtId="3" fontId="8" fillId="0" borderId="2" xfId="0" applyNumberFormat="1" applyFont="1" applyBorder="1" applyAlignment="1">
      <alignment vertical="center"/>
    </xf>
    <xf numFmtId="3" fontId="8" fillId="0" borderId="1" xfId="0" applyNumberFormat="1"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8" fillId="0" borderId="5" xfId="0" applyFont="1" applyBorder="1" applyAlignment="1">
      <alignment vertical="center" wrapText="1"/>
    </xf>
    <xf numFmtId="0" fontId="8" fillId="0" borderId="0" xfId="0" applyFont="1" applyAlignment="1">
      <alignment vertical="center"/>
    </xf>
    <xf numFmtId="0" fontId="8" fillId="0" borderId="0" xfId="0" applyFont="1" applyAlignment="1">
      <alignment vertical="center" wrapText="1"/>
    </xf>
    <xf numFmtId="3" fontId="8" fillId="0" borderId="0" xfId="0" applyNumberFormat="1" applyFont="1" applyAlignment="1">
      <alignment vertical="center"/>
    </xf>
    <xf numFmtId="3" fontId="8" fillId="0" borderId="5" xfId="0" applyNumberFormat="1" applyFont="1" applyBorder="1" applyAlignment="1">
      <alignment vertical="center"/>
    </xf>
    <xf numFmtId="3" fontId="4" fillId="0" borderId="0" xfId="0" applyNumberFormat="1" applyFont="1"/>
    <xf numFmtId="1" fontId="0" fillId="0" borderId="0" xfId="0" applyNumberFormat="1"/>
    <xf numFmtId="0" fontId="8" fillId="0" borderId="0" xfId="0" applyFont="1" applyAlignment="1">
      <alignment horizontal="right" vertical="center"/>
    </xf>
    <xf numFmtId="0" fontId="7" fillId="0" borderId="5" xfId="0" applyFont="1" applyBorder="1" applyAlignment="1">
      <alignment vertical="center"/>
    </xf>
    <xf numFmtId="0" fontId="7" fillId="0" borderId="0" xfId="0" applyFont="1" applyBorder="1" applyAlignment="1">
      <alignment vertical="center"/>
    </xf>
    <xf numFmtId="0" fontId="4" fillId="0" borderId="0" xfId="0" applyFont="1" applyAlignment="1">
      <alignment horizontal="right" vertical="center"/>
    </xf>
    <xf numFmtId="0" fontId="4" fillId="0" borderId="0" xfId="2" applyFont="1" applyAlignment="1">
      <alignment horizontal="right"/>
    </xf>
    <xf numFmtId="0" fontId="4" fillId="0" borderId="0" xfId="0" applyNumberFormat="1" applyFont="1" applyAlignment="1">
      <alignment horizontal="right" vertical="center"/>
    </xf>
    <xf numFmtId="0" fontId="15" fillId="2" borderId="0" xfId="0" applyFont="1" applyFill="1"/>
    <xf numFmtId="0" fontId="0" fillId="3" borderId="0" xfId="0" applyFill="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0" xfId="0" applyFill="1" applyBorder="1"/>
    <xf numFmtId="0" fontId="0" fillId="4" borderId="10" xfId="0" applyFill="1" applyBorder="1"/>
    <xf numFmtId="14" fontId="0" fillId="4" borderId="0" xfId="0" applyNumberFormat="1" applyFill="1" applyBorder="1" applyAlignment="1">
      <alignment horizontal="left"/>
    </xf>
    <xf numFmtId="14" fontId="0" fillId="4" borderId="0" xfId="0" applyNumberFormat="1" applyFill="1" applyBorder="1"/>
    <xf numFmtId="165" fontId="2" fillId="4" borderId="0" xfId="0" applyNumberFormat="1" applyFont="1" applyFill="1" applyBorder="1" applyAlignment="1">
      <alignment horizontal="left"/>
    </xf>
    <xf numFmtId="0" fontId="16" fillId="4" borderId="9" xfId="0" applyFont="1" applyFill="1" applyBorder="1"/>
    <xf numFmtId="0" fontId="16" fillId="4" borderId="0" xfId="0" applyFont="1" applyFill="1" applyBorder="1"/>
    <xf numFmtId="0" fontId="17" fillId="4" borderId="9" xfId="3" applyFill="1" applyBorder="1"/>
    <xf numFmtId="0" fontId="4" fillId="3" borderId="0" xfId="0" applyFont="1" applyFill="1"/>
    <xf numFmtId="0" fontId="0" fillId="4" borderId="11" xfId="0" applyFill="1" applyBorder="1"/>
    <xf numFmtId="0" fontId="0" fillId="4" borderId="12" xfId="0" applyFill="1" applyBorder="1"/>
    <xf numFmtId="0" fontId="0" fillId="4" borderId="13" xfId="0" applyFill="1" applyBorder="1"/>
    <xf numFmtId="49" fontId="10" fillId="0" borderId="2" xfId="0" applyNumberFormat="1" applyFont="1" applyBorder="1" applyAlignment="1">
      <alignment vertical="center"/>
    </xf>
    <xf numFmtId="49" fontId="10" fillId="0" borderId="2" xfId="0" applyNumberFormat="1" applyFont="1" applyBorder="1" applyAlignment="1">
      <alignment vertical="center" wrapText="1"/>
    </xf>
    <xf numFmtId="49" fontId="10" fillId="0" borderId="2" xfId="0" applyNumberFormat="1" applyFont="1" applyBorder="1" applyAlignment="1">
      <alignment horizontal="left" vertical="center"/>
    </xf>
    <xf numFmtId="49" fontId="10" fillId="0" borderId="2" xfId="0" applyNumberFormat="1" applyFont="1" applyBorder="1" applyAlignment="1">
      <alignment horizontal="left" vertical="center" wrapText="1"/>
    </xf>
    <xf numFmtId="49" fontId="7" fillId="0" borderId="2" xfId="0" applyNumberFormat="1" applyFont="1" applyBorder="1" applyAlignment="1">
      <alignment vertical="center"/>
    </xf>
    <xf numFmtId="49" fontId="7" fillId="0" borderId="2" xfId="0" applyNumberFormat="1" applyFont="1" applyBorder="1" applyAlignment="1">
      <alignment vertical="center" wrapText="1"/>
    </xf>
    <xf numFmtId="1" fontId="4" fillId="0" borderId="0" xfId="0" applyNumberFormat="1" applyFont="1"/>
    <xf numFmtId="9" fontId="4" fillId="0" borderId="0" xfId="1" applyFont="1"/>
    <xf numFmtId="166" fontId="4" fillId="0" borderId="0" xfId="1" applyNumberFormat="1" applyFont="1"/>
    <xf numFmtId="0" fontId="7" fillId="0" borderId="14" xfId="0" applyFont="1" applyBorder="1" applyAlignment="1">
      <alignment vertical="center" wrapText="1"/>
    </xf>
    <xf numFmtId="0" fontId="7" fillId="0" borderId="15" xfId="0" applyFont="1" applyBorder="1" applyAlignment="1">
      <alignment vertical="center" wrapText="1"/>
    </xf>
    <xf numFmtId="0" fontId="8" fillId="0" borderId="15" xfId="0" applyFont="1" applyBorder="1" applyAlignment="1">
      <alignment vertical="center" wrapText="1"/>
    </xf>
    <xf numFmtId="3" fontId="8" fillId="0" borderId="15" xfId="0" applyNumberFormat="1" applyFont="1" applyBorder="1" applyAlignment="1">
      <alignment vertical="center" wrapText="1"/>
    </xf>
    <xf numFmtId="0" fontId="8" fillId="0" borderId="15" xfId="0" applyFont="1" applyBorder="1" applyAlignment="1">
      <alignment vertical="center"/>
    </xf>
    <xf numFmtId="49" fontId="7" fillId="0" borderId="15" xfId="0" applyNumberFormat="1" applyFont="1" applyBorder="1" applyAlignment="1">
      <alignment vertical="center" wrapText="1"/>
    </xf>
    <xf numFmtId="0" fontId="18" fillId="0" borderId="0" xfId="0" applyFont="1" applyAlignment="1">
      <alignment vertical="center"/>
    </xf>
    <xf numFmtId="0" fontId="7" fillId="0" borderId="14" xfId="0" applyFont="1" applyBorder="1" applyAlignment="1">
      <alignment vertical="center" wrapText="1"/>
    </xf>
    <xf numFmtId="0" fontId="7" fillId="0" borderId="2" xfId="0" applyFont="1" applyBorder="1" applyAlignment="1">
      <alignment vertical="center"/>
    </xf>
    <xf numFmtId="0" fontId="7" fillId="0" borderId="1" xfId="0" applyFont="1" applyBorder="1" applyAlignment="1">
      <alignment vertical="center"/>
    </xf>
    <xf numFmtId="0" fontId="14" fillId="0" borderId="0" xfId="0" applyFont="1" applyAlignment="1">
      <alignment horizontal="right" vertical="center"/>
    </xf>
    <xf numFmtId="166" fontId="0" fillId="0" borderId="0" xfId="1" applyNumberFormat="1" applyFont="1"/>
    <xf numFmtId="0" fontId="19" fillId="0" borderId="15" xfId="0" applyFont="1" applyBorder="1" applyAlignment="1">
      <alignment vertical="center" wrapText="1"/>
    </xf>
    <xf numFmtId="0" fontId="8" fillId="0" borderId="15" xfId="0" applyFont="1" applyBorder="1" applyAlignment="1">
      <alignment horizontal="right" vertical="center" wrapText="1"/>
    </xf>
    <xf numFmtId="0" fontId="8" fillId="0" borderId="14" xfId="0" applyFont="1" applyBorder="1" applyAlignment="1">
      <alignment horizontal="right" vertical="center" wrapText="1"/>
    </xf>
    <xf numFmtId="10" fontId="0" fillId="0" borderId="0" xfId="1" applyNumberFormat="1" applyFont="1"/>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0" xfId="0" applyFont="1"/>
    <xf numFmtId="167" fontId="8" fillId="0" borderId="15" xfId="4" applyNumberFormat="1" applyFont="1" applyBorder="1" applyAlignment="1">
      <alignment horizontal="right" vertical="center"/>
    </xf>
    <xf numFmtId="0" fontId="8" fillId="0" borderId="14" xfId="0" applyFont="1" applyBorder="1" applyAlignment="1">
      <alignment vertical="center"/>
    </xf>
    <xf numFmtId="167" fontId="8" fillId="0" borderId="14" xfId="4" applyNumberFormat="1" applyFont="1" applyBorder="1" applyAlignment="1">
      <alignment horizontal="right" vertical="center"/>
    </xf>
    <xf numFmtId="1" fontId="8" fillId="0" borderId="15" xfId="0" applyNumberFormat="1" applyFont="1" applyBorder="1" applyAlignment="1">
      <alignment horizontal="right" vertical="center"/>
    </xf>
    <xf numFmtId="0" fontId="7" fillId="0" borderId="0" xfId="0" applyFont="1"/>
    <xf numFmtId="0" fontId="7" fillId="0" borderId="15" xfId="0" applyFont="1" applyBorder="1"/>
    <xf numFmtId="0" fontId="7" fillId="0" borderId="15" xfId="0" applyFont="1" applyBorder="1" applyAlignment="1">
      <alignment horizontal="right" vertical="center"/>
    </xf>
    <xf numFmtId="166" fontId="20" fillId="0" borderId="0" xfId="0" applyNumberFormat="1" applyFont="1"/>
    <xf numFmtId="9" fontId="20" fillId="0" borderId="0" xfId="0" applyNumberFormat="1" applyFont="1"/>
    <xf numFmtId="166" fontId="8" fillId="0" borderId="0" xfId="0" applyNumberFormat="1" applyFont="1" applyAlignment="1">
      <alignment vertical="center" wrapText="1"/>
    </xf>
    <xf numFmtId="166" fontId="8" fillId="0" borderId="2" xfId="0" applyNumberFormat="1" applyFont="1" applyBorder="1" applyAlignment="1">
      <alignment vertical="center" wrapText="1"/>
    </xf>
    <xf numFmtId="166" fontId="8" fillId="0" borderId="0" xfId="0" applyNumberFormat="1" applyFont="1" applyAlignment="1">
      <alignment vertical="center"/>
    </xf>
    <xf numFmtId="166" fontId="8" fillId="0" borderId="5" xfId="0" applyNumberFormat="1" applyFont="1" applyBorder="1" applyAlignment="1">
      <alignment vertical="center"/>
    </xf>
    <xf numFmtId="0" fontId="0" fillId="0" borderId="15" xfId="0" applyBorder="1"/>
    <xf numFmtId="0" fontId="7" fillId="0" borderId="18" xfId="0" applyFont="1" applyBorder="1"/>
    <xf numFmtId="0" fontId="7" fillId="0" borderId="15" xfId="0" applyNumberFormat="1" applyFont="1" applyBorder="1"/>
    <xf numFmtId="0" fontId="7" fillId="0" borderId="17" xfId="0" applyFont="1" applyBorder="1"/>
    <xf numFmtId="0" fontId="8" fillId="0" borderId="15" xfId="0" applyFont="1" applyBorder="1"/>
    <xf numFmtId="166" fontId="8" fillId="0" borderId="15" xfId="0" applyNumberFormat="1" applyFont="1" applyBorder="1"/>
    <xf numFmtId="166" fontId="7" fillId="0" borderId="0" xfId="0" applyNumberFormat="1" applyFont="1"/>
    <xf numFmtId="0" fontId="21" fillId="0" borderId="15" xfId="0" applyFont="1" applyBorder="1"/>
    <xf numFmtId="1" fontId="22" fillId="0" borderId="15" xfId="0" applyNumberFormat="1" applyFont="1" applyBorder="1"/>
    <xf numFmtId="166" fontId="22" fillId="0" borderId="15" xfId="0" applyNumberFormat="1" applyFont="1" applyBorder="1"/>
    <xf numFmtId="1" fontId="8" fillId="0" borderId="0" xfId="0" applyNumberFormat="1" applyFont="1" applyAlignment="1">
      <alignment vertical="center"/>
    </xf>
    <xf numFmtId="1" fontId="8" fillId="0" borderId="5" xfId="0" applyNumberFormat="1" applyFont="1" applyBorder="1" applyAlignment="1">
      <alignment vertical="center"/>
    </xf>
    <xf numFmtId="0" fontId="7" fillId="0" borderId="15" xfId="0" applyFont="1" applyFill="1" applyBorder="1" applyAlignment="1">
      <alignment vertical="center"/>
    </xf>
    <xf numFmtId="0" fontId="7" fillId="0" borderId="15" xfId="0" applyFont="1" applyFill="1" applyBorder="1" applyAlignment="1">
      <alignment horizontal="right" vertical="center"/>
    </xf>
    <xf numFmtId="0" fontId="8" fillId="0" borderId="15" xfId="0" applyFont="1" applyFill="1" applyBorder="1" applyAlignment="1">
      <alignment horizontal="left" vertical="top"/>
    </xf>
    <xf numFmtId="1" fontId="8" fillId="0" borderId="15" xfId="0" applyNumberFormat="1" applyFont="1" applyFill="1" applyBorder="1" applyAlignment="1">
      <alignment horizontal="right" vertical="center"/>
    </xf>
    <xf numFmtId="1" fontId="8" fillId="0" borderId="15" xfId="1" applyNumberFormat="1" applyFont="1" applyFill="1" applyBorder="1" applyAlignment="1">
      <alignment horizontal="right" vertical="center"/>
    </xf>
    <xf numFmtId="0" fontId="7" fillId="0" borderId="15" xfId="0" applyFont="1" applyFill="1" applyBorder="1" applyAlignment="1">
      <alignment horizontal="left" vertical="center"/>
    </xf>
    <xf numFmtId="0" fontId="8" fillId="0" borderId="15" xfId="0" applyFont="1" applyFill="1" applyBorder="1" applyAlignment="1">
      <alignment horizontal="left" vertical="center"/>
    </xf>
    <xf numFmtId="1" fontId="8" fillId="0" borderId="15" xfId="0" applyNumberFormat="1" applyFont="1" applyBorder="1" applyAlignment="1">
      <alignment vertical="center"/>
    </xf>
    <xf numFmtId="0" fontId="23" fillId="0" borderId="0" xfId="0" applyFont="1" applyAlignment="1">
      <alignment horizontal="left" vertical="center"/>
    </xf>
    <xf numFmtId="0" fontId="24" fillId="0" borderId="0" xfId="0" applyFont="1" applyAlignment="1">
      <alignment vertical="center"/>
    </xf>
    <xf numFmtId="0" fontId="8" fillId="0" borderId="14" xfId="0" applyFont="1" applyBorder="1" applyAlignment="1">
      <alignment horizontal="right" vertical="center" wrapText="1"/>
    </xf>
    <xf numFmtId="0" fontId="8" fillId="0" borderId="15" xfId="0" applyFont="1" applyBorder="1" applyAlignment="1">
      <alignment vertical="center" wrapText="1"/>
    </xf>
    <xf numFmtId="0" fontId="7" fillId="0" borderId="14" xfId="0" applyFont="1" applyBorder="1" applyAlignment="1">
      <alignment vertical="center" wrapText="1"/>
    </xf>
    <xf numFmtId="0" fontId="8" fillId="0" borderId="15" xfId="0" applyFont="1" applyBorder="1" applyAlignment="1">
      <alignment vertical="center" wrapText="1"/>
    </xf>
    <xf numFmtId="166" fontId="13" fillId="0" borderId="14" xfId="0" applyNumberFormat="1" applyFont="1" applyBorder="1"/>
    <xf numFmtId="166" fontId="8" fillId="0" borderId="14" xfId="0" applyNumberFormat="1" applyFont="1" applyBorder="1" applyAlignment="1">
      <alignment horizontal="right" vertical="center" wrapText="1"/>
    </xf>
    <xf numFmtId="0" fontId="25" fillId="0" borderId="15" xfId="0" applyFont="1" applyBorder="1"/>
    <xf numFmtId="166" fontId="8" fillId="0" borderId="15" xfId="0" applyNumberFormat="1" applyFont="1" applyBorder="1" applyAlignment="1">
      <alignment horizontal="right" vertical="center" wrapText="1"/>
    </xf>
    <xf numFmtId="0" fontId="8" fillId="0" borderId="15" xfId="0" applyFont="1" applyBorder="1" applyAlignment="1">
      <alignment horizontal="right" vertical="center"/>
    </xf>
    <xf numFmtId="165" fontId="8" fillId="0" borderId="15" xfId="0" applyNumberFormat="1" applyFont="1" applyBorder="1" applyAlignment="1">
      <alignment horizontal="right" vertical="center" wrapText="1"/>
    </xf>
    <xf numFmtId="0" fontId="7" fillId="0" borderId="14" xfId="0" applyFont="1" applyBorder="1" applyAlignment="1">
      <alignment horizontal="right" vertical="center" wrapText="1"/>
    </xf>
    <xf numFmtId="0" fontId="8" fillId="0" borderId="0" xfId="0" applyFont="1" applyAlignment="1">
      <alignment horizontal="right" vertical="center" wrapText="1"/>
    </xf>
    <xf numFmtId="0" fontId="26" fillId="0" borderId="0" xfId="0" applyFont="1" applyFill="1" applyBorder="1" applyAlignment="1">
      <alignment vertical="center"/>
    </xf>
    <xf numFmtId="0" fontId="7" fillId="0" borderId="15" xfId="0" applyFont="1" applyBorder="1" applyAlignment="1">
      <alignment horizontal="right" vertical="center" wrapText="1"/>
    </xf>
    <xf numFmtId="6" fontId="8" fillId="0" borderId="15" xfId="0" applyNumberFormat="1" applyFont="1" applyBorder="1" applyAlignment="1">
      <alignment horizontal="right" vertical="center" wrapText="1"/>
    </xf>
    <xf numFmtId="9" fontId="0" fillId="0" borderId="0" xfId="0" applyNumberFormat="1"/>
    <xf numFmtId="9" fontId="8" fillId="0" borderId="15" xfId="0" applyNumberFormat="1" applyFont="1" applyBorder="1" applyAlignment="1">
      <alignment horizontal="right" vertical="center" wrapText="1"/>
    </xf>
    <xf numFmtId="0" fontId="19" fillId="0" borderId="15" xfId="0" applyFont="1" applyBorder="1" applyAlignment="1">
      <alignment horizontal="left" vertical="center" wrapText="1" indent="1"/>
    </xf>
    <xf numFmtId="9" fontId="19" fillId="0" borderId="15" xfId="0" applyNumberFormat="1" applyFont="1" applyBorder="1" applyAlignment="1">
      <alignment horizontal="right" vertical="center" wrapText="1"/>
    </xf>
    <xf numFmtId="9" fontId="7" fillId="0" borderId="15" xfId="0" applyNumberFormat="1" applyFont="1" applyBorder="1" applyAlignment="1">
      <alignment horizontal="right" vertical="center" wrapText="1"/>
    </xf>
    <xf numFmtId="0" fontId="7" fillId="0" borderId="14" xfId="0" applyFont="1" applyBorder="1" applyAlignment="1">
      <alignment horizontal="left" vertical="center" wrapText="1"/>
    </xf>
    <xf numFmtId="165" fontId="19" fillId="0" borderId="15" xfId="0" applyNumberFormat="1" applyFont="1" applyBorder="1" applyAlignment="1">
      <alignment horizontal="right" vertical="center" wrapText="1"/>
    </xf>
    <xf numFmtId="169" fontId="8" fillId="0" borderId="15" xfId="0" applyNumberFormat="1" applyFont="1" applyBorder="1" applyAlignment="1">
      <alignment horizontal="right" vertical="center" wrapText="1"/>
    </xf>
    <xf numFmtId="169" fontId="19" fillId="0" borderId="15" xfId="0" applyNumberFormat="1" applyFont="1" applyBorder="1" applyAlignment="1">
      <alignment horizontal="right" vertical="center" wrapText="1"/>
    </xf>
    <xf numFmtId="169" fontId="7" fillId="0" borderId="15" xfId="0" applyNumberFormat="1" applyFont="1" applyBorder="1" applyAlignment="1">
      <alignment horizontal="right" vertical="center" wrapText="1"/>
    </xf>
    <xf numFmtId="0" fontId="8" fillId="0" borderId="19" xfId="0" applyFont="1" applyBorder="1"/>
    <xf numFmtId="0" fontId="7" fillId="0" borderId="19" xfId="0" applyFont="1" applyBorder="1"/>
    <xf numFmtId="0" fontId="7" fillId="0" borderId="19" xfId="0" applyFont="1" applyBorder="1" applyAlignment="1">
      <alignment horizontal="right"/>
    </xf>
    <xf numFmtId="3" fontId="8" fillId="0" borderId="15" xfId="0" applyNumberFormat="1" applyFont="1" applyBorder="1" applyAlignment="1">
      <alignment horizontal="right" vertical="center" wrapText="1"/>
    </xf>
    <xf numFmtId="165" fontId="7" fillId="0" borderId="15" xfId="0" applyNumberFormat="1" applyFont="1" applyBorder="1" applyAlignment="1">
      <alignment horizontal="right" vertical="center" wrapText="1"/>
    </xf>
    <xf numFmtId="165" fontId="8" fillId="0" borderId="0" xfId="0" applyNumberFormat="1" applyFont="1" applyAlignment="1">
      <alignment horizontal="right" vertical="center" wrapText="1"/>
    </xf>
    <xf numFmtId="169" fontId="8" fillId="0" borderId="0" xfId="0" applyNumberFormat="1" applyFont="1" applyAlignment="1">
      <alignment horizontal="right" vertical="center" wrapText="1"/>
    </xf>
    <xf numFmtId="168" fontId="8" fillId="0" borderId="15" xfId="0" applyNumberFormat="1" applyFont="1" applyBorder="1" applyAlignment="1">
      <alignment horizontal="right" vertical="center" wrapText="1"/>
    </xf>
    <xf numFmtId="0" fontId="7" fillId="0" borderId="16" xfId="0" applyFont="1" applyBorder="1" applyAlignment="1">
      <alignment vertical="center" wrapText="1"/>
    </xf>
    <xf numFmtId="0" fontId="19" fillId="0" borderId="15" xfId="0" applyFont="1" applyBorder="1" applyAlignment="1">
      <alignment horizontal="left" vertical="center" wrapText="1" indent="2"/>
    </xf>
    <xf numFmtId="9" fontId="8" fillId="0" borderId="15" xfId="0" applyNumberFormat="1" applyFont="1" applyBorder="1" applyAlignment="1">
      <alignment horizontal="right" vertical="center" wrapText="1" indent="3"/>
    </xf>
    <xf numFmtId="3" fontId="8" fillId="0" borderId="0" xfId="0" applyNumberFormat="1" applyFont="1"/>
    <xf numFmtId="167" fontId="8" fillId="0" borderId="0" xfId="0" applyNumberFormat="1" applyFont="1"/>
    <xf numFmtId="169" fontId="8" fillId="0" borderId="0" xfId="0" applyNumberFormat="1" applyFont="1" applyAlignment="1">
      <alignment vertical="center" wrapText="1"/>
    </xf>
    <xf numFmtId="165" fontId="8" fillId="0" borderId="0" xfId="0" applyNumberFormat="1" applyFont="1" applyAlignment="1">
      <alignment vertical="center" wrapText="1"/>
    </xf>
    <xf numFmtId="165" fontId="8" fillId="0" borderId="15" xfId="0" applyNumberFormat="1" applyFont="1" applyBorder="1" applyAlignment="1">
      <alignment vertical="center" wrapText="1"/>
    </xf>
    <xf numFmtId="0" fontId="14" fillId="0" borderId="15" xfId="0" applyFont="1" applyBorder="1" applyAlignment="1">
      <alignment vertical="center" wrapText="1"/>
    </xf>
    <xf numFmtId="0" fontId="14" fillId="0" borderId="15" xfId="0" applyFont="1" applyBorder="1" applyAlignment="1">
      <alignment horizontal="right" vertical="center" wrapText="1"/>
    </xf>
    <xf numFmtId="166" fontId="14" fillId="0" borderId="15" xfId="0" applyNumberFormat="1" applyFont="1" applyBorder="1" applyAlignment="1">
      <alignment horizontal="right" vertical="center" wrapText="1"/>
    </xf>
    <xf numFmtId="17" fontId="14" fillId="0" borderId="15" xfId="0" applyNumberFormat="1" applyFont="1" applyBorder="1" applyAlignment="1">
      <alignment horizontal="right" vertical="center" wrapText="1"/>
    </xf>
    <xf numFmtId="0" fontId="27" fillId="0" borderId="15" xfId="0" applyFont="1" applyBorder="1" applyAlignment="1">
      <alignment vertical="center" wrapText="1"/>
    </xf>
    <xf numFmtId="0" fontId="27" fillId="0" borderId="15" xfId="0" applyFont="1" applyBorder="1" applyAlignment="1">
      <alignment horizontal="right" vertical="center" wrapText="1"/>
    </xf>
    <xf numFmtId="171" fontId="27" fillId="0" borderId="15" xfId="0" applyNumberFormat="1" applyFont="1" applyBorder="1" applyAlignment="1">
      <alignment horizontal="right" vertical="center" wrapText="1"/>
    </xf>
    <xf numFmtId="170" fontId="14" fillId="0" borderId="15" xfId="0" applyNumberFormat="1" applyFont="1" applyBorder="1" applyAlignment="1">
      <alignment horizontal="right" vertical="center" wrapText="1"/>
    </xf>
    <xf numFmtId="0" fontId="17" fillId="4" borderId="9" xfId="3" quotePrefix="1" applyFill="1" applyBorder="1"/>
    <xf numFmtId="0" fontId="28" fillId="0" borderId="0" xfId="0" applyFont="1"/>
    <xf numFmtId="165" fontId="28" fillId="0" borderId="0" xfId="0" applyNumberFormat="1" applyFont="1"/>
    <xf numFmtId="166" fontId="8" fillId="0" borderId="0" xfId="1" applyNumberFormat="1" applyFont="1"/>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4" xfId="0" applyFont="1" applyBorder="1" applyAlignment="1">
      <alignment vertical="center" wrapText="1"/>
    </xf>
    <xf numFmtId="0" fontId="8" fillId="0" borderId="14" xfId="0" applyFont="1" applyBorder="1" applyAlignment="1">
      <alignment horizontal="right" vertical="center" wrapText="1"/>
    </xf>
    <xf numFmtId="0" fontId="8" fillId="0" borderId="14" xfId="0" applyFont="1" applyBorder="1" applyAlignment="1">
      <alignment vertical="center" wrapText="1"/>
    </xf>
    <xf numFmtId="0" fontId="19" fillId="0" borderId="16" xfId="0" applyFont="1" applyBorder="1" applyAlignment="1">
      <alignment vertical="center" wrapText="1"/>
    </xf>
    <xf numFmtId="0" fontId="19" fillId="0" borderId="15" xfId="0" applyFont="1" applyBorder="1" applyAlignment="1">
      <alignment vertical="center" wrapText="1"/>
    </xf>
    <xf numFmtId="0" fontId="8" fillId="0" borderId="16" xfId="0" applyFont="1" applyBorder="1" applyAlignment="1">
      <alignment vertical="center" wrapText="1"/>
    </xf>
    <xf numFmtId="0" fontId="8" fillId="0" borderId="15" xfId="0" applyFont="1" applyBorder="1" applyAlignment="1">
      <alignment vertical="center" wrapText="1"/>
    </xf>
    <xf numFmtId="0" fontId="19" fillId="0" borderId="14" xfId="0" applyFont="1" applyBorder="1" applyAlignment="1">
      <alignment vertical="center" wrapText="1"/>
    </xf>
    <xf numFmtId="0" fontId="7" fillId="0" borderId="3" xfId="0" applyFont="1" applyBorder="1" applyAlignment="1">
      <alignment vertical="center"/>
    </xf>
    <xf numFmtId="0" fontId="7" fillId="0" borderId="2" xfId="0" applyFont="1" applyBorder="1" applyAlignment="1">
      <alignment vertical="center"/>
    </xf>
    <xf numFmtId="0" fontId="7" fillId="0" borderId="1" xfId="0" applyFont="1" applyBorder="1" applyAlignment="1">
      <alignment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9" fillId="0" borderId="0" xfId="0" applyFont="1" applyAlignment="1">
      <alignment horizontal="right" vertical="center" wrapText="1"/>
    </xf>
    <xf numFmtId="0" fontId="9" fillId="0" borderId="16" xfId="0" applyFont="1" applyBorder="1" applyAlignment="1">
      <alignment horizontal="right" vertical="center" wrapText="1"/>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5" fillId="0" borderId="15" xfId="0" applyFont="1" applyBorder="1" applyAlignment="1">
      <alignment horizontal="left" vertical="center" wrapText="1"/>
    </xf>
  </cellXfs>
  <cellStyles count="5">
    <cellStyle name="Comma" xfId="4" builtinId="3"/>
    <cellStyle name="Hyperlink" xfId="3" builtinId="8"/>
    <cellStyle name="Normal" xfId="0" builtinId="0"/>
    <cellStyle name="Normal 2" xfId="2"/>
    <cellStyle name="Percent" xfId="1" builtinId="5"/>
  </cellStyles>
  <dxfs count="0"/>
  <tableStyles count="0" defaultTableStyle="TableStyleMedium2" defaultPivotStyle="PivotStyleLight16"/>
  <colors>
    <mruColors>
      <color rgb="FF037F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0.xml"/></Relationships>
</file>

<file path=xl/charts/_rels/chart13.xml.rels><?xml version="1.0" encoding="UTF-8" standalone="yes"?>
<Relationships xmlns="http://schemas.openxmlformats.org/package/2006/relationships"><Relationship Id="rId3" Type="http://schemas.microsoft.com/office/2011/relationships/chartStyle" Target="style12.xml"/><Relationship Id="rId2" Type="http://schemas.openxmlformats.org/officeDocument/2006/relationships/chartUserShapes" Target="../drawings/drawing6.xml"/><Relationship Id="rId1" Type="http://schemas.openxmlformats.org/officeDocument/2006/relationships/themeOverride" Target="../theme/themeOverride11.xml"/><Relationship Id="rId4" Type="http://schemas.microsoft.com/office/2011/relationships/chartColorStyle" Target="colors12.xml"/></Relationships>
</file>

<file path=xl/charts/_rels/chart14.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2.xml"/></Relationships>
</file>

<file path=xl/charts/_rels/chart15.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3.xml"/></Relationships>
</file>

<file path=xl/charts/_rels/chart16.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4.xml"/></Relationships>
</file>

<file path=xl/charts/_rels/chart17.xml.rels><?xml version="1.0" encoding="UTF-8" standalone="yes"?>
<Relationships xmlns="http://schemas.openxmlformats.org/package/2006/relationships"><Relationship Id="rId3" Type="http://schemas.microsoft.com/office/2011/relationships/chartStyle" Target="style16.xml"/><Relationship Id="rId2" Type="http://schemas.microsoft.com/office/2011/relationships/chartColorStyle" Target="colors16.xml"/><Relationship Id="rId1" Type="http://schemas.openxmlformats.org/officeDocument/2006/relationships/themeOverride" Target="../theme/themeOverride15.xml"/></Relationships>
</file>

<file path=xl/charts/_rels/chart18.xml.rels><?xml version="1.0" encoding="UTF-8" standalone="yes"?>
<Relationships xmlns="http://schemas.openxmlformats.org/package/2006/relationships"><Relationship Id="rId3" Type="http://schemas.microsoft.com/office/2011/relationships/chartStyle" Target="style17.xml"/><Relationship Id="rId2" Type="http://schemas.microsoft.com/office/2011/relationships/chartColorStyle" Target="colors17.xml"/><Relationship Id="rId1" Type="http://schemas.openxmlformats.org/officeDocument/2006/relationships/themeOverride" Target="../theme/themeOverride16.xml"/></Relationships>
</file>

<file path=xl/charts/_rels/chart19.xml.rels><?xml version="1.0" encoding="UTF-8" standalone="yes"?>
<Relationships xmlns="http://schemas.openxmlformats.org/package/2006/relationships"><Relationship Id="rId3" Type="http://schemas.microsoft.com/office/2011/relationships/chartStyle" Target="style18.xml"/><Relationship Id="rId2" Type="http://schemas.microsoft.com/office/2011/relationships/chartColorStyle" Target="colors18.xml"/><Relationship Id="rId1" Type="http://schemas.openxmlformats.org/officeDocument/2006/relationships/themeOverride" Target="../theme/themeOverride1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microsoft.com/office/2011/relationships/chartStyle" Target="style19.xml"/><Relationship Id="rId2" Type="http://schemas.microsoft.com/office/2011/relationships/chartColorStyle" Target="colors19.xml"/><Relationship Id="rId1" Type="http://schemas.openxmlformats.org/officeDocument/2006/relationships/themeOverride" Target="../theme/themeOverrid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7870036101096E-2"/>
          <c:y val="8.5517464163133453E-2"/>
          <c:w val="0.86462093862816025"/>
          <c:h val="0.68689986144903947"/>
        </c:manualLayout>
      </c:layout>
      <c:lineChart>
        <c:grouping val="standard"/>
        <c:varyColors val="0"/>
        <c:ser>
          <c:idx val="1"/>
          <c:order val="0"/>
          <c:tx>
            <c:strRef>
              <c:f>'Ch 2_eval subject'!$G$30</c:f>
              <c:strCache>
                <c:ptCount val="1"/>
                <c:pt idx="0">
                  <c:v>Ongoing</c:v>
                </c:pt>
              </c:strCache>
            </c:strRef>
          </c:tx>
          <c:spPr>
            <a:ln w="19050" cap="rnd" cmpd="sng" algn="ctr">
              <a:solidFill>
                <a:schemeClr val="accent5"/>
              </a:solidFill>
              <a:prstDash val="solid"/>
              <a:round/>
            </a:ln>
            <a:effectLst/>
          </c:spPr>
          <c:marker>
            <c:spPr>
              <a:solidFill>
                <a:schemeClr val="accent5"/>
              </a:solidFill>
              <a:ln w="6350" cap="flat" cmpd="sng" algn="ctr">
                <a:solidFill>
                  <a:schemeClr val="accent5"/>
                </a:solidFill>
                <a:prstDash val="solid"/>
                <a:round/>
              </a:ln>
              <a:effectLst/>
            </c:spPr>
          </c:marker>
          <c:cat>
            <c:multiLvlStrRef>
              <c:f>'Ch 2_eval subject'!$H$24:$Q$26</c:f>
              <c:multiLvlStrCache>
                <c:ptCount val="10"/>
                <c:lvl>
                  <c:pt idx="0">
                    <c:v>2013/14</c:v>
                  </c:pt>
                  <c:pt idx="1">
                    <c:v>2014/15</c:v>
                  </c:pt>
                  <c:pt idx="2">
                    <c:v>2015/16</c:v>
                  </c:pt>
                  <c:pt idx="3">
                    <c:v>2016/17</c:v>
                  </c:pt>
                  <c:pt idx="4">
                    <c:v>2017/18</c:v>
                  </c:pt>
                  <c:pt idx="5">
                    <c:v>2018/19</c:v>
                  </c:pt>
                  <c:pt idx="6">
                    <c:v>2019/2020</c:v>
                  </c:pt>
                  <c:pt idx="7">
                    <c:v>2020/21</c:v>
                  </c:pt>
                  <c:pt idx="8">
                    <c:v>2021/22</c:v>
                  </c:pt>
                  <c:pt idx="9">
                    <c:v>2022/23</c:v>
                  </c:pt>
                </c:lvl>
                <c:lvl>
                  <c:pt idx="0">
                    <c:v>Y1</c:v>
                  </c:pt>
                  <c:pt idx="1">
                    <c:v>Y2</c:v>
                  </c:pt>
                  <c:pt idx="2">
                    <c:v>Y3</c:v>
                  </c:pt>
                  <c:pt idx="3">
                    <c:v>Y4</c:v>
                  </c:pt>
                  <c:pt idx="4">
                    <c:v>Y5</c:v>
                  </c:pt>
                  <c:pt idx="5">
                    <c:v>Y6</c:v>
                  </c:pt>
                  <c:pt idx="6">
                    <c:v>Y7</c:v>
                  </c:pt>
                  <c:pt idx="7">
                    <c:v>Y8</c:v>
                  </c:pt>
                  <c:pt idx="8">
                    <c:v>Y9</c:v>
                  </c:pt>
                  <c:pt idx="9">
                    <c:v>Y10</c:v>
                  </c:pt>
                </c:lvl>
                <c:lvl>
                  <c:pt idx="0">
                    <c:v>Number of projects</c:v>
                  </c:pt>
                </c:lvl>
              </c:multiLvlStrCache>
            </c:multiLvlStrRef>
          </c:cat>
          <c:val>
            <c:numRef>
              <c:f>'Ch 2_eval subject'!$H$30:$Q$30</c:f>
              <c:numCache>
                <c:formatCode>General</c:formatCode>
                <c:ptCount val="10"/>
                <c:pt idx="0">
                  <c:v>33.33</c:v>
                </c:pt>
                <c:pt idx="1">
                  <c:v>66.66</c:v>
                </c:pt>
                <c:pt idx="2">
                  <c:v>99.99</c:v>
                </c:pt>
                <c:pt idx="3">
                  <c:v>99.99</c:v>
                </c:pt>
                <c:pt idx="4">
                  <c:v>99.99</c:v>
                </c:pt>
                <c:pt idx="5">
                  <c:v>99.99</c:v>
                </c:pt>
                <c:pt idx="6">
                  <c:v>99.99</c:v>
                </c:pt>
                <c:pt idx="7">
                  <c:v>66.66</c:v>
                </c:pt>
                <c:pt idx="8">
                  <c:v>33.33</c:v>
                </c:pt>
                <c:pt idx="9">
                  <c:v>0</c:v>
                </c:pt>
              </c:numCache>
            </c:numRef>
          </c:val>
          <c:smooth val="0"/>
        </c:ser>
        <c:ser>
          <c:idx val="2"/>
          <c:order val="1"/>
          <c:tx>
            <c:strRef>
              <c:f>'Ch 2_eval subject'!$G$31</c:f>
              <c:strCache>
                <c:ptCount val="1"/>
                <c:pt idx="0">
                  <c:v>Finalised</c:v>
                </c:pt>
              </c:strCache>
            </c:strRef>
          </c:tx>
          <c:spPr>
            <a:ln w="19050" cap="rnd" cmpd="sng" algn="ctr">
              <a:solidFill>
                <a:schemeClr val="accent4"/>
              </a:solidFill>
              <a:prstDash val="solid"/>
              <a:round/>
            </a:ln>
            <a:effectLst/>
          </c:spPr>
          <c:marker>
            <c:spPr>
              <a:solidFill>
                <a:schemeClr val="accent4"/>
              </a:solidFill>
              <a:ln w="6350" cap="flat" cmpd="sng" algn="ctr">
                <a:solidFill>
                  <a:schemeClr val="accent4"/>
                </a:solidFill>
                <a:prstDash val="solid"/>
                <a:round/>
              </a:ln>
              <a:effectLst/>
            </c:spPr>
          </c:marker>
          <c:cat>
            <c:multiLvlStrRef>
              <c:f>'Ch 2_eval subject'!$H$24:$Q$26</c:f>
              <c:multiLvlStrCache>
                <c:ptCount val="10"/>
                <c:lvl>
                  <c:pt idx="0">
                    <c:v>2013/14</c:v>
                  </c:pt>
                  <c:pt idx="1">
                    <c:v>2014/15</c:v>
                  </c:pt>
                  <c:pt idx="2">
                    <c:v>2015/16</c:v>
                  </c:pt>
                  <c:pt idx="3">
                    <c:v>2016/17</c:v>
                  </c:pt>
                  <c:pt idx="4">
                    <c:v>2017/18</c:v>
                  </c:pt>
                  <c:pt idx="5">
                    <c:v>2018/19</c:v>
                  </c:pt>
                  <c:pt idx="6">
                    <c:v>2019/2020</c:v>
                  </c:pt>
                  <c:pt idx="7">
                    <c:v>2020/21</c:v>
                  </c:pt>
                  <c:pt idx="8">
                    <c:v>2021/22</c:v>
                  </c:pt>
                  <c:pt idx="9">
                    <c:v>2022/23</c:v>
                  </c:pt>
                </c:lvl>
                <c:lvl>
                  <c:pt idx="0">
                    <c:v>Y1</c:v>
                  </c:pt>
                  <c:pt idx="1">
                    <c:v>Y2</c:v>
                  </c:pt>
                  <c:pt idx="2">
                    <c:v>Y3</c:v>
                  </c:pt>
                  <c:pt idx="3">
                    <c:v>Y4</c:v>
                  </c:pt>
                  <c:pt idx="4">
                    <c:v>Y5</c:v>
                  </c:pt>
                  <c:pt idx="5">
                    <c:v>Y6</c:v>
                  </c:pt>
                  <c:pt idx="6">
                    <c:v>Y7</c:v>
                  </c:pt>
                  <c:pt idx="7">
                    <c:v>Y8</c:v>
                  </c:pt>
                  <c:pt idx="8">
                    <c:v>Y9</c:v>
                  </c:pt>
                  <c:pt idx="9">
                    <c:v>Y10</c:v>
                  </c:pt>
                </c:lvl>
                <c:lvl>
                  <c:pt idx="0">
                    <c:v>Number of projects</c:v>
                  </c:pt>
                </c:lvl>
              </c:multiLvlStrCache>
            </c:multiLvlStrRef>
          </c:cat>
          <c:val>
            <c:numRef>
              <c:f>'Ch 2_eval subject'!$H$31:$Q$31</c:f>
              <c:numCache>
                <c:formatCode>General</c:formatCode>
                <c:ptCount val="10"/>
                <c:pt idx="2">
                  <c:v>0</c:v>
                </c:pt>
                <c:pt idx="3">
                  <c:v>33.33</c:v>
                </c:pt>
                <c:pt idx="4">
                  <c:v>66.66</c:v>
                </c:pt>
                <c:pt idx="5">
                  <c:v>99.99</c:v>
                </c:pt>
                <c:pt idx="6">
                  <c:v>133.32</c:v>
                </c:pt>
                <c:pt idx="7">
                  <c:v>166.64999999999998</c:v>
                </c:pt>
                <c:pt idx="8">
                  <c:v>199.97999999999996</c:v>
                </c:pt>
                <c:pt idx="9">
                  <c:v>233.30999999999995</c:v>
                </c:pt>
              </c:numCache>
            </c:numRef>
          </c:val>
          <c:smooth val="0"/>
        </c:ser>
        <c:dLbls>
          <c:showLegendKey val="0"/>
          <c:showVal val="0"/>
          <c:showCatName val="0"/>
          <c:showSerName val="0"/>
          <c:showPercent val="0"/>
          <c:showBubbleSize val="0"/>
        </c:dLbls>
        <c:marker val="1"/>
        <c:smooth val="0"/>
        <c:axId val="50811264"/>
        <c:axId val="50813568"/>
      </c:lineChart>
      <c:catAx>
        <c:axId val="50811264"/>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pitchFamily="34" charset="0"/>
                <a:ea typeface="Arial"/>
                <a:cs typeface="Arial" pitchFamily="34" charset="0"/>
              </a:defRPr>
            </a:pPr>
            <a:endParaRPr lang="en-US"/>
          </a:p>
        </c:txPr>
        <c:crossAx val="50813568"/>
        <c:crosses val="autoZero"/>
        <c:auto val="1"/>
        <c:lblAlgn val="ctr"/>
        <c:lblOffset val="100"/>
        <c:tickLblSkip val="1"/>
        <c:tickMarkSkip val="1"/>
        <c:noMultiLvlLbl val="0"/>
      </c:catAx>
      <c:valAx>
        <c:axId val="50813568"/>
        <c:scaling>
          <c:orientation val="minMax"/>
          <c:max val="240"/>
        </c:scaling>
        <c:delete val="0"/>
        <c:axPos val="l"/>
        <c:majorGridlines>
          <c:spPr>
            <a:ln w="6350" cap="flat" cmpd="sng" algn="ctr">
              <a:solidFill>
                <a:schemeClr val="bg1">
                  <a:lumMod val="85000"/>
                </a:schemeClr>
              </a:solidFill>
              <a:prstDash val="solid"/>
              <a:round/>
            </a:ln>
            <a:effectLst/>
          </c:spPr>
        </c:majorGridlines>
        <c:title>
          <c:tx>
            <c:rich>
              <a:bodyPr rot="-5400000" spcFirstLastPara="1" vertOverflow="ellipsis" vert="horz" wrap="square" anchor="ctr" anchorCtr="1"/>
              <a:lstStyle/>
              <a:p>
                <a:pPr>
                  <a:defRPr sz="900" b="1" i="0" u="none" strike="noStrike" kern="1200" baseline="0">
                    <a:solidFill>
                      <a:srgbClr val="000000"/>
                    </a:solidFill>
                    <a:latin typeface="Arial" pitchFamily="34" charset="0"/>
                    <a:ea typeface="Arial"/>
                    <a:cs typeface="Arial" pitchFamily="34" charset="0"/>
                  </a:defRPr>
                </a:pPr>
                <a:r>
                  <a:rPr lang="en-GB"/>
                  <a:t>Number of Projects</a:t>
                </a:r>
              </a:p>
            </c:rich>
          </c:tx>
          <c:layout>
            <c:manualLayout>
              <c:xMode val="edge"/>
              <c:yMode val="edge"/>
              <c:x val="7.2202166064982004E-3"/>
              <c:y val="0.31481481481481577"/>
            </c:manualLayout>
          </c:layout>
          <c:overlay val="0"/>
          <c:spPr>
            <a:noFill/>
            <a:ln w="25400">
              <a:noFill/>
            </a:ln>
            <a:effectLst/>
          </c:spPr>
        </c:title>
        <c:numFmt formatCode="General" sourceLinked="1"/>
        <c:majorTickMark val="none"/>
        <c:minorTickMark val="none"/>
        <c:tickLblPos val="nextTo"/>
        <c:spPr>
          <a:noFill/>
          <a:ln w="3175" cap="flat" cmpd="sng" algn="ctr">
            <a:no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pitchFamily="34" charset="0"/>
                <a:ea typeface="Arial"/>
                <a:cs typeface="Arial" pitchFamily="34" charset="0"/>
              </a:defRPr>
            </a:pPr>
            <a:endParaRPr lang="en-US"/>
          </a:p>
        </c:txPr>
        <c:crossAx val="50811264"/>
        <c:crosses val="autoZero"/>
        <c:crossBetween val="between"/>
        <c:majorUnit val="20"/>
      </c:valAx>
      <c:spPr>
        <a:noFill/>
        <a:ln w="25400">
          <a:noFill/>
        </a:ln>
        <a:effectLst/>
      </c:spPr>
    </c:plotArea>
    <c:legend>
      <c:legendPos val="b"/>
      <c:overlay val="0"/>
      <c:spPr>
        <a:solidFill>
          <a:srgbClr val="FFFFFF"/>
        </a:solidFill>
        <a:ln w="25400">
          <a:noFill/>
        </a:ln>
        <a:effectLst/>
      </c:spPr>
      <c:txPr>
        <a:bodyPr rot="0" spcFirstLastPara="1" vertOverflow="ellipsis" vert="horz" wrap="square" anchor="ctr" anchorCtr="1"/>
        <a:lstStyle/>
        <a:p>
          <a:pPr>
            <a:defRPr sz="800" b="0" i="0" u="none" strike="noStrike" kern="1200" baseline="0">
              <a:solidFill>
                <a:srgbClr val="000000"/>
              </a:solidFill>
              <a:latin typeface="Arial" pitchFamily="34" charset="0"/>
              <a:ea typeface="Arial"/>
              <a:cs typeface="Arial" pitchFamily="34" charset="0"/>
            </a:defRPr>
          </a:pPr>
          <a:endParaRPr lang="en-US"/>
        </a:p>
      </c:txPr>
    </c:legend>
    <c:plotVisOnly val="1"/>
    <c:dispBlanksAs val="gap"/>
    <c:showDLblsOverMax val="0"/>
  </c:chart>
  <c:spPr>
    <a:solidFill>
      <a:srgbClr val="FFFFFF"/>
    </a:solidFill>
    <a:ln w="9525" cap="flat" cmpd="sng" algn="ctr">
      <a:noFill/>
      <a:prstDash val="solid"/>
      <a:round/>
    </a:ln>
    <a:effectLst/>
  </c:spPr>
  <c:txPr>
    <a:bodyPr/>
    <a:lstStyle/>
    <a:p>
      <a:pPr>
        <a:defRPr sz="5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Intensity of drivers</a:t>
            </a:r>
          </a:p>
        </c:rich>
      </c:tx>
      <c:overlay val="0"/>
      <c:spPr>
        <a:noFill/>
        <a:ln>
          <a:noFill/>
        </a:ln>
        <a:effectLst/>
      </c:spPr>
    </c:title>
    <c:autoTitleDeleted val="0"/>
    <c:plotArea>
      <c:layout/>
      <c:lineChart>
        <c:grouping val="standard"/>
        <c:varyColors val="0"/>
        <c:ser>
          <c:idx val="0"/>
          <c:order val="0"/>
          <c:tx>
            <c:strRef>
              <c:f>'Annex C part 1_sector baseline'!$K$213</c:f>
              <c:strCache>
                <c:ptCount val="1"/>
                <c:pt idx="0">
                  <c:v>Nominal R&amp;D intensity</c:v>
                </c:pt>
              </c:strCache>
            </c:strRef>
          </c:tx>
          <c:spPr>
            <a:ln w="28575" cap="rnd">
              <a:solidFill>
                <a:schemeClr val="accent1"/>
              </a:solidFill>
              <a:round/>
            </a:ln>
            <a:effectLst/>
          </c:spPr>
          <c:marker>
            <c:symbol val="none"/>
          </c:marker>
          <c:cat>
            <c:numRef>
              <c:f>'Annex C part 1_sector baseline'!$L$212:$AA$212</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baseline'!$L$213:$AA$213</c:f>
              <c:numCache>
                <c:formatCode>0%</c:formatCode>
                <c:ptCount val="16"/>
                <c:pt idx="0">
                  <c:v>0.16669000769640152</c:v>
                </c:pt>
                <c:pt idx="1">
                  <c:v>0.16758161901102631</c:v>
                </c:pt>
                <c:pt idx="2">
                  <c:v>0.15732362226883526</c:v>
                </c:pt>
                <c:pt idx="3">
                  <c:v>0.17869572362992112</c:v>
                </c:pt>
                <c:pt idx="4">
                  <c:v>0.18786958644762472</c:v>
                </c:pt>
                <c:pt idx="5">
                  <c:v>0.25963056483973401</c:v>
                </c:pt>
                <c:pt idx="6">
                  <c:v>0.29538740542552572</c:v>
                </c:pt>
                <c:pt idx="7">
                  <c:v>0.31988064094689556</c:v>
                </c:pt>
                <c:pt idx="8">
                  <c:v>0.26053562983583844</c:v>
                </c:pt>
                <c:pt idx="9">
                  <c:v>0.26516919328649041</c:v>
                </c:pt>
                <c:pt idx="10">
                  <c:v>0.21561060624922196</c:v>
                </c:pt>
                <c:pt idx="11">
                  <c:v>0.18168298426075102</c:v>
                </c:pt>
                <c:pt idx="12">
                  <c:v>0.19826158940397351</c:v>
                </c:pt>
                <c:pt idx="13">
                  <c:v>0.16672463768115942</c:v>
                </c:pt>
                <c:pt idx="14">
                  <c:v>0.16866666666666666</c:v>
                </c:pt>
                <c:pt idx="15">
                  <c:v>0.1437125748502994</c:v>
                </c:pt>
              </c:numCache>
            </c:numRef>
          </c:val>
          <c:smooth val="0"/>
        </c:ser>
        <c:ser>
          <c:idx val="1"/>
          <c:order val="1"/>
          <c:tx>
            <c:strRef>
              <c:f>'Annex C part 1_sector baseline'!$K$214</c:f>
              <c:strCache>
                <c:ptCount val="1"/>
                <c:pt idx="0">
                  <c:v>Nominal investment intensity</c:v>
                </c:pt>
              </c:strCache>
            </c:strRef>
          </c:tx>
          <c:spPr>
            <a:ln w="28575" cap="rnd">
              <a:solidFill>
                <a:schemeClr val="accent2"/>
              </a:solidFill>
              <a:round/>
            </a:ln>
            <a:effectLst/>
          </c:spPr>
          <c:marker>
            <c:symbol val="none"/>
          </c:marker>
          <c:cat>
            <c:numRef>
              <c:f>'Annex C part 1_sector baseline'!$L$212:$AA$212</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baseline'!$L$214:$AA$214</c:f>
              <c:numCache>
                <c:formatCode>0%</c:formatCode>
                <c:ptCount val="16"/>
                <c:pt idx="0">
                  <c:v>9.9886822029750258E-2</c:v>
                </c:pt>
                <c:pt idx="1">
                  <c:v>9.2587823705993028E-2</c:v>
                </c:pt>
                <c:pt idx="2">
                  <c:v>6.4210750069475117E-2</c:v>
                </c:pt>
                <c:pt idx="3">
                  <c:v>6.9821076400843785E-2</c:v>
                </c:pt>
                <c:pt idx="4">
                  <c:v>9.075344205970641E-2</c:v>
                </c:pt>
                <c:pt idx="5">
                  <c:v>6.5513080551474062E-2</c:v>
                </c:pt>
                <c:pt idx="6">
                  <c:v>7.9382552409421714E-2</c:v>
                </c:pt>
                <c:pt idx="7">
                  <c:v>8.9519166781982809E-2</c:v>
                </c:pt>
                <c:pt idx="8">
                  <c:v>8.5217388268933186E-2</c:v>
                </c:pt>
                <c:pt idx="9">
                  <c:v>6.0501459682077222E-2</c:v>
                </c:pt>
                <c:pt idx="10">
                  <c:v>5.7761732851985562E-2</c:v>
                </c:pt>
                <c:pt idx="11">
                  <c:v>7.1384310323460154E-2</c:v>
                </c:pt>
                <c:pt idx="12">
                  <c:v>7.505518763796909E-2</c:v>
                </c:pt>
                <c:pt idx="13">
                  <c:v>6.7362318840579707E-2</c:v>
                </c:pt>
                <c:pt idx="14">
                  <c:v>8.0222222222222223E-2</c:v>
                </c:pt>
                <c:pt idx="15">
                  <c:v>6.1789464549162544E-2</c:v>
                </c:pt>
              </c:numCache>
            </c:numRef>
          </c:val>
          <c:smooth val="0"/>
        </c:ser>
        <c:dLbls>
          <c:showLegendKey val="0"/>
          <c:showVal val="0"/>
          <c:showCatName val="0"/>
          <c:showSerName val="0"/>
          <c:showPercent val="0"/>
          <c:showBubbleSize val="0"/>
        </c:dLbls>
        <c:marker val="1"/>
        <c:smooth val="0"/>
        <c:axId val="53693056"/>
        <c:axId val="53695232"/>
      </c:lineChart>
      <c:catAx>
        <c:axId val="536930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95232"/>
        <c:crosses val="autoZero"/>
        <c:auto val="1"/>
        <c:lblAlgn val="ctr"/>
        <c:lblOffset val="100"/>
        <c:noMultiLvlLbl val="0"/>
      </c:catAx>
      <c:valAx>
        <c:axId val="53695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Level of intensity (% of current</a:t>
                </a:r>
                <a:r>
                  <a:rPr lang="en-GB" baseline="0"/>
                  <a:t> price GVA)</a:t>
                </a:r>
                <a:endParaRPr lang="en-GB"/>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930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GVA share of key global aerospace players, 2012</a:t>
            </a:r>
          </a:p>
        </c:rich>
      </c:tx>
      <c:overlay val="0"/>
      <c:spPr>
        <a:noFill/>
        <a:ln>
          <a:noFill/>
        </a:ln>
        <a:effectLst/>
      </c:spPr>
    </c:title>
    <c:autoTitleDeleted val="0"/>
    <c:plotArea>
      <c:layout/>
      <c:pieChart>
        <c:varyColors val="1"/>
        <c:ser>
          <c:idx val="0"/>
          <c:order val="0"/>
          <c:tx>
            <c:strRef>
              <c:f>'Annex C part 1_sector baseline'!$K$251:$K$259</c:f>
              <c:strCache>
                <c:ptCount val="1"/>
                <c:pt idx="0">
                  <c:v>UK EU (minus UK) US Canada Brazil Japan India Korea Singapore</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Lbls>
            <c:dLbl>
              <c:idx val="0"/>
              <c:layout>
                <c:manualLayout>
                  <c:x val="2.6618269812462191E-2"/>
                  <c:y val="0.11869436201780416"/>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3309134906231096"/>
                  <c:y val="-5.934718100890207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8717483363581454E-2"/>
                  <c:y val="-4.747774480712167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5656382335148212E-2"/>
                  <c:y val="-7.912957467853609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6646784126498887"/>
                  <c:y val="-0.138476755687438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3128315009308364E-2"/>
                  <c:y val="-4.352126607319485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2848095557709524"/>
                  <c:y val="5.143422354104846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0.14519056261343014"/>
                  <c:y val="0.19386745796241345"/>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'Annex C part 1_sector baseline'!$K$251:$K$259</c:f>
              <c:strCache>
                <c:ptCount val="9"/>
                <c:pt idx="0">
                  <c:v>UK</c:v>
                </c:pt>
                <c:pt idx="1">
                  <c:v>EU (minus UK)</c:v>
                </c:pt>
                <c:pt idx="2">
                  <c:v>US</c:v>
                </c:pt>
                <c:pt idx="3">
                  <c:v>Canada</c:v>
                </c:pt>
                <c:pt idx="4">
                  <c:v>Brazil</c:v>
                </c:pt>
                <c:pt idx="5">
                  <c:v>Japan</c:v>
                </c:pt>
                <c:pt idx="6">
                  <c:v>India</c:v>
                </c:pt>
                <c:pt idx="7">
                  <c:v>Korea</c:v>
                </c:pt>
                <c:pt idx="8">
                  <c:v>Singapore</c:v>
                </c:pt>
              </c:strCache>
            </c:strRef>
          </c:cat>
          <c:val>
            <c:numRef>
              <c:f>'Annex C part 1_sector baseline'!$L$251:$L$259</c:f>
              <c:numCache>
                <c:formatCode>0.0</c:formatCode>
                <c:ptCount val="9"/>
                <c:pt idx="0">
                  <c:v>13762.782067243605</c:v>
                </c:pt>
                <c:pt idx="1">
                  <c:v>32922.238937428279</c:v>
                </c:pt>
                <c:pt idx="2">
                  <c:v>85701.078250865859</c:v>
                </c:pt>
                <c:pt idx="3">
                  <c:v>6472.96642055345</c:v>
                </c:pt>
                <c:pt idx="4">
                  <c:v>2205.1524439435543</c:v>
                </c:pt>
                <c:pt idx="5">
                  <c:v>5699.088795826905</c:v>
                </c:pt>
                <c:pt idx="6">
                  <c:v>142.37865973524742</c:v>
                </c:pt>
                <c:pt idx="7">
                  <c:v>1291.1299413046179</c:v>
                </c:pt>
                <c:pt idx="8">
                  <c:v>2456.0195648309868</c:v>
                </c:pt>
              </c:numCache>
            </c:numRef>
          </c:val>
        </c:ser>
        <c:dLbls>
          <c:showLegendKey val="0"/>
          <c:showVal val="0"/>
          <c:showCatName val="0"/>
          <c:showSerName val="0"/>
          <c:showPercent val="0"/>
          <c:showBubbleSize val="0"/>
          <c:showLeaderLines val="1"/>
        </c:dLbls>
        <c:firstSliceAng val="75"/>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Trends</a:t>
            </a:r>
            <a:r>
              <a:rPr lang="en-GB" baseline="0"/>
              <a:t> in </a:t>
            </a:r>
            <a:r>
              <a:rPr lang="en-GB"/>
              <a:t>UK real market share, 2000-2012</a:t>
            </a:r>
          </a:p>
        </c:rich>
      </c:tx>
      <c:overlay val="0"/>
      <c:spPr>
        <a:noFill/>
        <a:ln>
          <a:noFill/>
        </a:ln>
        <a:effectLst/>
      </c:spPr>
    </c:title>
    <c:autoTitleDeleted val="0"/>
    <c:plotArea>
      <c:layout/>
      <c:lineChart>
        <c:grouping val="standard"/>
        <c:varyColors val="0"/>
        <c:ser>
          <c:idx val="0"/>
          <c:order val="0"/>
          <c:tx>
            <c:strRef>
              <c:f>'Annex C part 1_sector baseline'!$K$271</c:f>
              <c:strCache>
                <c:ptCount val="1"/>
                <c:pt idx="0">
                  <c:v>UK real GVA market share</c:v>
                </c:pt>
              </c:strCache>
            </c:strRef>
          </c:tx>
          <c:spPr>
            <a:ln w="28575" cap="rnd">
              <a:solidFill>
                <a:schemeClr val="accent1"/>
              </a:solidFill>
              <a:round/>
            </a:ln>
            <a:effectLst/>
          </c:spPr>
          <c:marker>
            <c:symbol val="none"/>
          </c:marker>
          <c:cat>
            <c:numRef>
              <c:f>'Annex C part 1_sector baseline'!$L$270:$Y$270</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'Annex C part 1_sector baseline'!$L$271:$Y$271</c:f>
              <c:numCache>
                <c:formatCode>0.0%</c:formatCode>
                <c:ptCount val="14"/>
                <c:pt idx="0">
                  <c:v>0.11174842004417256</c:v>
                </c:pt>
                <c:pt idx="1">
                  <c:v>0.1059489916132217</c:v>
                </c:pt>
                <c:pt idx="2">
                  <c:v>0.10333518660853183</c:v>
                </c:pt>
                <c:pt idx="3">
                  <c:v>0.11136437725812956</c:v>
                </c:pt>
                <c:pt idx="4">
                  <c:v>0.1056707182373811</c:v>
                </c:pt>
                <c:pt idx="5">
                  <c:v>0.11840619623330322</c:v>
                </c:pt>
                <c:pt idx="6">
                  <c:v>0.10235963784707934</c:v>
                </c:pt>
                <c:pt idx="7">
                  <c:v>0.10126590402617236</c:v>
                </c:pt>
                <c:pt idx="8">
                  <c:v>0.10680837114819404</c:v>
                </c:pt>
                <c:pt idx="9">
                  <c:v>9.7703469601836429E-2</c:v>
                </c:pt>
                <c:pt idx="10">
                  <c:v>8.7906257465877172E-2</c:v>
                </c:pt>
                <c:pt idx="11">
                  <c:v>7.6894582777248463E-2</c:v>
                </c:pt>
                <c:pt idx="12">
                  <c:v>9.0655425160142147E-2</c:v>
                </c:pt>
                <c:pt idx="13">
                  <c:v>9.1354285233178581E-2</c:v>
                </c:pt>
              </c:numCache>
            </c:numRef>
          </c:val>
          <c:smooth val="0"/>
        </c:ser>
        <c:dLbls>
          <c:showLegendKey val="0"/>
          <c:showVal val="0"/>
          <c:showCatName val="0"/>
          <c:showSerName val="0"/>
          <c:showPercent val="0"/>
          <c:showBubbleSize val="0"/>
        </c:dLbls>
        <c:marker val="1"/>
        <c:smooth val="0"/>
        <c:axId val="53820800"/>
        <c:axId val="53843456"/>
      </c:lineChart>
      <c:catAx>
        <c:axId val="538208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43456"/>
        <c:crosses val="autoZero"/>
        <c:auto val="1"/>
        <c:lblAlgn val="ctr"/>
        <c:lblOffset val="100"/>
        <c:noMultiLvlLbl val="0"/>
      </c:catAx>
      <c:valAx>
        <c:axId val="53843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UK share of real global GVA (%)</a:t>
                </a:r>
              </a:p>
            </c:rich>
          </c:tx>
          <c:overlay val="0"/>
          <c:spPr>
            <a:noFill/>
            <a:ln>
              <a:noFill/>
            </a:ln>
            <a:effectLst/>
          </c:sp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208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Real gross output of selected producers</a:t>
            </a:r>
            <a:endParaRPr lang="en-GB">
              <a:effectLst/>
            </a:endParaRPr>
          </a:p>
        </c:rich>
      </c:tx>
      <c:overlay val="0"/>
      <c:spPr>
        <a:noFill/>
        <a:ln>
          <a:noFill/>
        </a:ln>
        <a:effectLst/>
      </c:spPr>
    </c:title>
    <c:autoTitleDeleted val="0"/>
    <c:plotArea>
      <c:layout>
        <c:manualLayout>
          <c:layoutTarget val="inner"/>
          <c:xMode val="edge"/>
          <c:yMode val="edge"/>
          <c:x val="0.10997709065705447"/>
          <c:y val="7.6407522990858567E-2"/>
          <c:w val="0.84881874409031921"/>
          <c:h val="0.83886889611325743"/>
        </c:manualLayout>
      </c:layout>
      <c:barChart>
        <c:barDir val="bar"/>
        <c:grouping val="clustered"/>
        <c:varyColors val="0"/>
        <c:ser>
          <c:idx val="0"/>
          <c:order val="0"/>
          <c:tx>
            <c:strRef>
              <c:f>'Annex C part 1_sector baseline'!$K$312</c:f>
              <c:strCache>
                <c:ptCount val="1"/>
                <c:pt idx="0">
                  <c:v>UK</c:v>
                </c:pt>
              </c:strCache>
            </c:strRef>
          </c:tx>
          <c:spPr>
            <a:solidFill>
              <a:schemeClr val="accent1"/>
            </a:solidFill>
            <a:ln>
              <a:noFill/>
            </a:ln>
            <a:effectLst/>
          </c:spPr>
          <c:invertIfNegative val="0"/>
          <c:dLbls>
            <c:dLbl>
              <c:idx val="2"/>
              <c:layout>
                <c:manualLayout>
                  <c:x val="-1.9198195671940627E-3"/>
                  <c:y val="3.8103701774627407E-3"/>
                </c:manualLayout>
              </c:layout>
              <c:showLegendKey val="0"/>
              <c:showVal val="0"/>
              <c:showCatName val="0"/>
              <c:showSerName val="1"/>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baseline'!$L$311:$N$311</c:f>
              <c:numCache>
                <c:formatCode>General</c:formatCode>
                <c:ptCount val="3"/>
                <c:pt idx="0">
                  <c:v>2000</c:v>
                </c:pt>
                <c:pt idx="1">
                  <c:v>2008</c:v>
                </c:pt>
                <c:pt idx="2">
                  <c:v>2012</c:v>
                </c:pt>
              </c:numCache>
            </c:numRef>
          </c:cat>
          <c:val>
            <c:numRef>
              <c:f>'Annex C part 1_sector baseline'!$L$312:$N$312</c:f>
              <c:numCache>
                <c:formatCode>0</c:formatCode>
                <c:ptCount val="3"/>
                <c:pt idx="0">
                  <c:v>30911.370853477954</c:v>
                </c:pt>
                <c:pt idx="1">
                  <c:v>39957.528944975697</c:v>
                </c:pt>
                <c:pt idx="2">
                  <c:v>39670.45470982595</c:v>
                </c:pt>
              </c:numCache>
            </c:numRef>
          </c:val>
        </c:ser>
        <c:ser>
          <c:idx val="1"/>
          <c:order val="1"/>
          <c:tx>
            <c:strRef>
              <c:f>'Annex C part 1_sector baseline'!$K$313</c:f>
              <c:strCache>
                <c:ptCount val="1"/>
                <c:pt idx="0">
                  <c:v>EU (minus UK)</c:v>
                </c:pt>
              </c:strCache>
            </c:strRef>
          </c:tx>
          <c:spPr>
            <a:solidFill>
              <a:schemeClr val="accent2"/>
            </a:solidFill>
            <a:ln>
              <a:noFill/>
            </a:ln>
            <a:effectLst/>
          </c:spPr>
          <c:invertIfNegative val="0"/>
          <c:cat>
            <c:numRef>
              <c:f>'Annex C part 1_sector baseline'!$L$311:$N$311</c:f>
              <c:numCache>
                <c:formatCode>General</c:formatCode>
                <c:ptCount val="3"/>
                <c:pt idx="0">
                  <c:v>2000</c:v>
                </c:pt>
                <c:pt idx="1">
                  <c:v>2008</c:v>
                </c:pt>
                <c:pt idx="2">
                  <c:v>2012</c:v>
                </c:pt>
              </c:numCache>
            </c:numRef>
          </c:cat>
          <c:val>
            <c:numRef>
              <c:f>'Annex C part 1_sector baseline'!$L$313:$N$313</c:f>
              <c:numCache>
                <c:formatCode>0</c:formatCode>
                <c:ptCount val="3"/>
                <c:pt idx="0">
                  <c:v>66663.963014275287</c:v>
                </c:pt>
                <c:pt idx="1">
                  <c:v>114354.45246038678</c:v>
                </c:pt>
                <c:pt idx="2">
                  <c:v>108080.39874519304</c:v>
                </c:pt>
              </c:numCache>
            </c:numRef>
          </c:val>
        </c:ser>
        <c:ser>
          <c:idx val="2"/>
          <c:order val="2"/>
          <c:tx>
            <c:strRef>
              <c:f>'Annex C part 1_sector baseline'!$K$314</c:f>
              <c:strCache>
                <c:ptCount val="1"/>
                <c:pt idx="0">
                  <c:v>US</c:v>
                </c:pt>
              </c:strCache>
            </c:strRef>
          </c:tx>
          <c:spPr>
            <a:solidFill>
              <a:schemeClr val="accent3"/>
            </a:solidFill>
            <a:ln>
              <a:noFill/>
            </a:ln>
            <a:effectLst/>
          </c:spPr>
          <c:invertIfNegative val="0"/>
          <c:cat>
            <c:numRef>
              <c:f>'Annex C part 1_sector baseline'!$L$311:$N$311</c:f>
              <c:numCache>
                <c:formatCode>General</c:formatCode>
                <c:ptCount val="3"/>
                <c:pt idx="0">
                  <c:v>2000</c:v>
                </c:pt>
                <c:pt idx="1">
                  <c:v>2008</c:v>
                </c:pt>
                <c:pt idx="2">
                  <c:v>2012</c:v>
                </c:pt>
              </c:numCache>
            </c:numRef>
          </c:cat>
          <c:val>
            <c:numRef>
              <c:f>'Annex C part 1_sector baseline'!$L$314:$N$314</c:f>
              <c:numCache>
                <c:formatCode>0</c:formatCode>
                <c:ptCount val="3"/>
                <c:pt idx="0">
                  <c:v>165433.80920613746</c:v>
                </c:pt>
                <c:pt idx="1">
                  <c:v>201961.0642201835</c:v>
                </c:pt>
                <c:pt idx="2">
                  <c:v>222784.7649513213</c:v>
                </c:pt>
              </c:numCache>
            </c:numRef>
          </c:val>
        </c:ser>
        <c:ser>
          <c:idx val="3"/>
          <c:order val="3"/>
          <c:tx>
            <c:strRef>
              <c:f>'Annex C part 1_sector baseline'!$K$315</c:f>
              <c:strCache>
                <c:ptCount val="1"/>
                <c:pt idx="0">
                  <c:v>Canada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baseline'!$L$311:$N$311</c:f>
              <c:numCache>
                <c:formatCode>General</c:formatCode>
                <c:ptCount val="3"/>
                <c:pt idx="0">
                  <c:v>2000</c:v>
                </c:pt>
                <c:pt idx="1">
                  <c:v>2008</c:v>
                </c:pt>
                <c:pt idx="2">
                  <c:v>2012</c:v>
                </c:pt>
              </c:numCache>
            </c:numRef>
          </c:cat>
          <c:val>
            <c:numRef>
              <c:f>'Annex C part 1_sector baseline'!$L$315:$N$315</c:f>
              <c:numCache>
                <c:formatCode>0</c:formatCode>
                <c:ptCount val="3"/>
                <c:pt idx="0">
                  <c:v>8886.7309889276257</c:v>
                </c:pt>
                <c:pt idx="1">
                  <c:v>18119.281382124434</c:v>
                </c:pt>
                <c:pt idx="2">
                  <c:v>16987.594885560578</c:v>
                </c:pt>
              </c:numCache>
            </c:numRef>
          </c:val>
        </c:ser>
        <c:ser>
          <c:idx val="4"/>
          <c:order val="4"/>
          <c:tx>
            <c:strRef>
              <c:f>'Annex C part 1_sector baseline'!$K$316</c:f>
              <c:strCache>
                <c:ptCount val="1"/>
                <c:pt idx="0">
                  <c:v>Brazil</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baseline'!$L$311:$N$311</c:f>
              <c:numCache>
                <c:formatCode>General</c:formatCode>
                <c:ptCount val="3"/>
                <c:pt idx="0">
                  <c:v>2000</c:v>
                </c:pt>
                <c:pt idx="1">
                  <c:v>2008</c:v>
                </c:pt>
                <c:pt idx="2">
                  <c:v>2012</c:v>
                </c:pt>
              </c:numCache>
            </c:numRef>
          </c:cat>
          <c:val>
            <c:numRef>
              <c:f>'Annex C part 1_sector baseline'!$L$316:$N$316</c:f>
              <c:numCache>
                <c:formatCode>0</c:formatCode>
                <c:ptCount val="3"/>
                <c:pt idx="0">
                  <c:v>7392.8054436178345</c:v>
                </c:pt>
                <c:pt idx="1">
                  <c:v>8419.0647689987236</c:v>
                </c:pt>
                <c:pt idx="2">
                  <c:v>6589.1678874646914</c:v>
                </c:pt>
              </c:numCache>
            </c:numRef>
          </c:val>
        </c:ser>
        <c:ser>
          <c:idx val="5"/>
          <c:order val="5"/>
          <c:tx>
            <c:strRef>
              <c:f>'Annex C part 1_sector baseline'!$K$317</c:f>
              <c:strCache>
                <c:ptCount val="1"/>
                <c:pt idx="0">
                  <c:v>Japan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baseline'!$L$311:$N$311</c:f>
              <c:numCache>
                <c:formatCode>General</c:formatCode>
                <c:ptCount val="3"/>
                <c:pt idx="0">
                  <c:v>2000</c:v>
                </c:pt>
                <c:pt idx="1">
                  <c:v>2008</c:v>
                </c:pt>
                <c:pt idx="2">
                  <c:v>2012</c:v>
                </c:pt>
              </c:numCache>
            </c:numRef>
          </c:cat>
          <c:val>
            <c:numRef>
              <c:f>'Annex C part 1_sector baseline'!$L$317:$N$317</c:f>
              <c:numCache>
                <c:formatCode>0</c:formatCode>
                <c:ptCount val="3"/>
                <c:pt idx="0">
                  <c:v>9254.4213798883102</c:v>
                </c:pt>
                <c:pt idx="1">
                  <c:v>13380.904967363731</c:v>
                </c:pt>
                <c:pt idx="2">
                  <c:v>16466.655048170989</c:v>
                </c:pt>
              </c:numCache>
            </c:numRef>
          </c:val>
        </c:ser>
        <c:ser>
          <c:idx val="6"/>
          <c:order val="6"/>
          <c:tx>
            <c:strRef>
              <c:f>'Annex C part 1_sector baseline'!$K$318</c:f>
              <c:strCache>
                <c:ptCount val="1"/>
                <c:pt idx="0">
                  <c:v>India</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baseline'!$L$311:$N$311</c:f>
              <c:numCache>
                <c:formatCode>General</c:formatCode>
                <c:ptCount val="3"/>
                <c:pt idx="0">
                  <c:v>2000</c:v>
                </c:pt>
                <c:pt idx="1">
                  <c:v>2008</c:v>
                </c:pt>
                <c:pt idx="2">
                  <c:v>2012</c:v>
                </c:pt>
              </c:numCache>
            </c:numRef>
          </c:cat>
          <c:val>
            <c:numRef>
              <c:f>'Annex C part 1_sector baseline'!$L$318:$N$318</c:f>
              <c:numCache>
                <c:formatCode>0</c:formatCode>
                <c:ptCount val="3"/>
                <c:pt idx="0">
                  <c:v>47.360235156176607</c:v>
                </c:pt>
                <c:pt idx="1">
                  <c:v>282.1738165947724</c:v>
                </c:pt>
                <c:pt idx="2">
                  <c:v>434.7029958886252</c:v>
                </c:pt>
              </c:numCache>
            </c:numRef>
          </c:val>
        </c:ser>
        <c:ser>
          <c:idx val="7"/>
          <c:order val="7"/>
          <c:tx>
            <c:strRef>
              <c:f>'Annex C part 1_sector baseline'!$K$319</c:f>
              <c:strCache>
                <c:ptCount val="1"/>
                <c:pt idx="0">
                  <c:v>Korea</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baseline'!$L$311:$N$311</c:f>
              <c:numCache>
                <c:formatCode>General</c:formatCode>
                <c:ptCount val="3"/>
                <c:pt idx="0">
                  <c:v>2000</c:v>
                </c:pt>
                <c:pt idx="1">
                  <c:v>2008</c:v>
                </c:pt>
                <c:pt idx="2">
                  <c:v>2012</c:v>
                </c:pt>
              </c:numCache>
            </c:numRef>
          </c:cat>
          <c:val>
            <c:numRef>
              <c:f>'Annex C part 1_sector baseline'!$L$319:$N$319</c:f>
              <c:numCache>
                <c:formatCode>0</c:formatCode>
                <c:ptCount val="3"/>
                <c:pt idx="0">
                  <c:v>1557.1877920201935</c:v>
                </c:pt>
                <c:pt idx="1">
                  <c:v>2400.1740267213268</c:v>
                </c:pt>
                <c:pt idx="2">
                  <c:v>3148.2052216743277</c:v>
                </c:pt>
              </c:numCache>
            </c:numRef>
          </c:val>
        </c:ser>
        <c:ser>
          <c:idx val="8"/>
          <c:order val="8"/>
          <c:tx>
            <c:strRef>
              <c:f>'Annex C part 1_sector baseline'!$K$320</c:f>
              <c:strCache>
                <c:ptCount val="1"/>
                <c:pt idx="0">
                  <c:v>Singapore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baseline'!$L$311:$N$311</c:f>
              <c:numCache>
                <c:formatCode>General</c:formatCode>
                <c:ptCount val="3"/>
                <c:pt idx="0">
                  <c:v>2000</c:v>
                </c:pt>
                <c:pt idx="1">
                  <c:v>2008</c:v>
                </c:pt>
                <c:pt idx="2">
                  <c:v>2012</c:v>
                </c:pt>
              </c:numCache>
            </c:numRef>
          </c:cat>
          <c:val>
            <c:numRef>
              <c:f>'Annex C part 1_sector baseline'!$L$320:$N$320</c:f>
              <c:numCache>
                <c:formatCode>0</c:formatCode>
                <c:ptCount val="3"/>
                <c:pt idx="0">
                  <c:v>1077.097950648809</c:v>
                </c:pt>
                <c:pt idx="1">
                  <c:v>4825.5121173673888</c:v>
                </c:pt>
                <c:pt idx="2">
                  <c:v>7154.0221438990757</c:v>
                </c:pt>
              </c:numCache>
            </c:numRef>
          </c:val>
        </c:ser>
        <c:ser>
          <c:idx val="9"/>
          <c:order val="9"/>
          <c:tx>
            <c:strRef>
              <c:f>'Annex C part 1_sector baseline'!$K$321</c:f>
              <c:strCache>
                <c:ptCount val="1"/>
                <c:pt idx="0">
                  <c:v>Russia</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baseline'!$L$311:$N$311</c:f>
              <c:numCache>
                <c:formatCode>General</c:formatCode>
                <c:ptCount val="3"/>
                <c:pt idx="0">
                  <c:v>2000</c:v>
                </c:pt>
                <c:pt idx="1">
                  <c:v>2008</c:v>
                </c:pt>
                <c:pt idx="2">
                  <c:v>2012</c:v>
                </c:pt>
              </c:numCache>
            </c:numRef>
          </c:cat>
          <c:val>
            <c:numRef>
              <c:f>'Annex C part 1_sector baseline'!$L$321:$N$321</c:f>
              <c:numCache>
                <c:formatCode>0</c:formatCode>
                <c:ptCount val="3"/>
                <c:pt idx="0">
                  <c:v>2309.6399750778819</c:v>
                </c:pt>
                <c:pt idx="1">
                  <c:v>1071.6504719576719</c:v>
                </c:pt>
                <c:pt idx="2">
                  <c:v>5024.130921386306</c:v>
                </c:pt>
              </c:numCache>
            </c:numRef>
          </c:val>
        </c:ser>
        <c:ser>
          <c:idx val="10"/>
          <c:order val="10"/>
          <c:tx>
            <c:strRef>
              <c:f>'Annex C part 1_sector baseline'!$K$322</c:f>
              <c:strCache>
                <c:ptCount val="1"/>
                <c:pt idx="0">
                  <c:v>China</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baseline'!$L$311:$N$311</c:f>
              <c:numCache>
                <c:formatCode>General</c:formatCode>
                <c:ptCount val="3"/>
                <c:pt idx="0">
                  <c:v>2000</c:v>
                </c:pt>
                <c:pt idx="1">
                  <c:v>2008</c:v>
                </c:pt>
                <c:pt idx="2">
                  <c:v>2012</c:v>
                </c:pt>
              </c:numCache>
            </c:numRef>
          </c:cat>
          <c:val>
            <c:numRef>
              <c:f>'Annex C part 1_sector baseline'!$L$322:$N$322</c:f>
              <c:numCache>
                <c:formatCode>0</c:formatCode>
                <c:ptCount val="3"/>
                <c:pt idx="0">
                  <c:v>753.23273723536749</c:v>
                </c:pt>
                <c:pt idx="1">
                  <c:v>2386.0326706586825</c:v>
                </c:pt>
                <c:pt idx="2">
                  <c:v>2928.4783416506716</c:v>
                </c:pt>
              </c:numCache>
            </c:numRef>
          </c:val>
        </c:ser>
        <c:ser>
          <c:idx val="11"/>
          <c:order val="11"/>
          <c:tx>
            <c:strRef>
              <c:f>'Annex C part 1_sector baseline'!$K$323</c:f>
              <c:strCache>
                <c:ptCount val="1"/>
                <c:pt idx="0">
                  <c:v>Australia</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baseline'!$L$311:$N$311</c:f>
              <c:numCache>
                <c:formatCode>General</c:formatCode>
                <c:ptCount val="3"/>
                <c:pt idx="0">
                  <c:v>2000</c:v>
                </c:pt>
                <c:pt idx="1">
                  <c:v>2008</c:v>
                </c:pt>
                <c:pt idx="2">
                  <c:v>2012</c:v>
                </c:pt>
              </c:numCache>
            </c:numRef>
          </c:cat>
          <c:val>
            <c:numRef>
              <c:f>'Annex C part 1_sector baseline'!$L$323:$N$323</c:f>
              <c:numCache>
                <c:formatCode>0</c:formatCode>
                <c:ptCount val="3"/>
                <c:pt idx="0">
                  <c:v>385.30044049187268</c:v>
                </c:pt>
                <c:pt idx="1">
                  <c:v>1071.3895408325836</c:v>
                </c:pt>
                <c:pt idx="2">
                  <c:v>1291.4941261511458</c:v>
                </c:pt>
              </c:numCache>
            </c:numRef>
          </c:val>
        </c:ser>
        <c:ser>
          <c:idx val="12"/>
          <c:order val="12"/>
          <c:tx>
            <c:strRef>
              <c:f>'Annex C part 1_sector baseline'!$K$324</c:f>
              <c:strCache>
                <c:ptCount val="1"/>
                <c:pt idx="0">
                  <c:v>South Africa</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baseline'!$L$311:$N$311</c:f>
              <c:numCache>
                <c:formatCode>General</c:formatCode>
                <c:ptCount val="3"/>
                <c:pt idx="0">
                  <c:v>2000</c:v>
                </c:pt>
                <c:pt idx="1">
                  <c:v>2008</c:v>
                </c:pt>
                <c:pt idx="2">
                  <c:v>2012</c:v>
                </c:pt>
              </c:numCache>
            </c:numRef>
          </c:cat>
          <c:val>
            <c:numRef>
              <c:f>'Annex C part 1_sector baseline'!$L$324:$N$324</c:f>
              <c:numCache>
                <c:formatCode>0</c:formatCode>
                <c:ptCount val="3"/>
                <c:pt idx="0">
                  <c:v>379.64398532555413</c:v>
                </c:pt>
                <c:pt idx="1">
                  <c:v>729.69241844884516</c:v>
                </c:pt>
                <c:pt idx="2">
                  <c:v>388.80671132383765</c:v>
                </c:pt>
              </c:numCache>
            </c:numRef>
          </c:val>
        </c:ser>
        <c:dLbls>
          <c:showLegendKey val="0"/>
          <c:showVal val="0"/>
          <c:showCatName val="0"/>
          <c:showSerName val="0"/>
          <c:showPercent val="0"/>
          <c:showBubbleSize val="0"/>
        </c:dLbls>
        <c:gapWidth val="182"/>
        <c:axId val="64622592"/>
        <c:axId val="64624512"/>
      </c:barChart>
      <c:catAx>
        <c:axId val="646225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24512"/>
        <c:crosses val="autoZero"/>
        <c:auto val="1"/>
        <c:lblAlgn val="ctr"/>
        <c:lblOffset val="100"/>
        <c:noMultiLvlLbl val="0"/>
      </c:catAx>
      <c:valAx>
        <c:axId val="64624512"/>
        <c:scaling>
          <c:orientation val="minMax"/>
          <c:max val="5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Level</a:t>
                </a:r>
                <a:r>
                  <a:rPr lang="en-GB" baseline="0"/>
                  <a:t> (US$ millions)</a:t>
                </a:r>
                <a:endParaRPr lang="en-GB"/>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22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Employment</a:t>
            </a:r>
          </a:p>
        </c:rich>
      </c:tx>
      <c:overlay val="0"/>
      <c:spPr>
        <a:noFill/>
        <a:ln>
          <a:noFill/>
        </a:ln>
        <a:effectLst/>
      </c:spPr>
    </c:title>
    <c:autoTitleDeleted val="0"/>
    <c:plotArea>
      <c:layout/>
      <c:lineChart>
        <c:grouping val="standard"/>
        <c:varyColors val="0"/>
        <c:ser>
          <c:idx val="1"/>
          <c:order val="0"/>
          <c:tx>
            <c:strRef>
              <c:f>'Annex C part 2_data issues'!$L$9</c:f>
              <c:strCache>
                <c:ptCount val="1"/>
                <c:pt idx="0">
                  <c:v>R&amp;D Scoreboard</c:v>
                </c:pt>
              </c:strCache>
            </c:strRef>
          </c:tx>
          <c:spPr>
            <a:ln w="28575" cap="rnd">
              <a:solidFill>
                <a:schemeClr val="accent2"/>
              </a:solidFill>
              <a:prstDash val="sysDot"/>
              <a:round/>
            </a:ln>
            <a:effectLst/>
          </c:spPr>
          <c:marker>
            <c:symbol val="none"/>
          </c:marker>
          <c:cat>
            <c:numRef>
              <c:f>'Annex C part 2_data issues'!$M$8:$AD$8</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'Annex C part 2_data issues'!$M$9:$AD$9</c:f>
              <c:numCache>
                <c:formatCode>General</c:formatCode>
                <c:ptCount val="18"/>
                <c:pt idx="9">
                  <c:v>168.745</c:v>
                </c:pt>
                <c:pt idx="10">
                  <c:v>154.66800000000001</c:v>
                </c:pt>
                <c:pt idx="11">
                  <c:v>160.65700000000001</c:v>
                </c:pt>
                <c:pt idx="12">
                  <c:v>178.47200000000001</c:v>
                </c:pt>
                <c:pt idx="13">
                  <c:v>185.66900000000001</c:v>
                </c:pt>
                <c:pt idx="14">
                  <c:v>181.535</c:v>
                </c:pt>
                <c:pt idx="15">
                  <c:v>175.45500000000001</c:v>
                </c:pt>
                <c:pt idx="16">
                  <c:v>160.15899999999999</c:v>
                </c:pt>
                <c:pt idx="17">
                  <c:v>173.488</c:v>
                </c:pt>
              </c:numCache>
            </c:numRef>
          </c:val>
          <c:smooth val="0"/>
        </c:ser>
        <c:ser>
          <c:idx val="2"/>
          <c:order val="1"/>
          <c:tx>
            <c:strRef>
              <c:f>'Annex C part 2_data issues'!$L$10</c:f>
              <c:strCache>
                <c:ptCount val="1"/>
                <c:pt idx="0">
                  <c:v>WFJ (LFSratio)</c:v>
                </c:pt>
              </c:strCache>
            </c:strRef>
          </c:tx>
          <c:spPr>
            <a:ln w="28575" cap="rnd">
              <a:solidFill>
                <a:schemeClr val="accent3"/>
              </a:solidFill>
              <a:prstDash val="sysDot"/>
              <a:round/>
            </a:ln>
            <a:effectLst/>
          </c:spPr>
          <c:marker>
            <c:symbol val="none"/>
          </c:marker>
          <c:cat>
            <c:numRef>
              <c:f>'Annex C part 2_data issues'!$M$8:$AD$8</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'Annex C part 2_data issues'!$M$10:$AD$10</c:f>
              <c:numCache>
                <c:formatCode>General</c:formatCode>
                <c:ptCount val="18"/>
                <c:pt idx="1">
                  <c:v>108.00078252994662</c:v>
                </c:pt>
                <c:pt idx="2">
                  <c:v>114.32673186413365</c:v>
                </c:pt>
                <c:pt idx="3">
                  <c:v>115.66927886608008</c:v>
                </c:pt>
                <c:pt idx="4">
                  <c:v>115.75437187838045</c:v>
                </c:pt>
                <c:pt idx="5">
                  <c:v>116.03997917583656</c:v>
                </c:pt>
                <c:pt idx="6">
                  <c:v>106.12488524661268</c:v>
                </c:pt>
                <c:pt idx="7">
                  <c:v>99.349756414152893</c:v>
                </c:pt>
                <c:pt idx="8">
                  <c:v>96.772045399989608</c:v>
                </c:pt>
                <c:pt idx="9">
                  <c:v>96.012522655546576</c:v>
                </c:pt>
                <c:pt idx="10">
                  <c:v>97.590633722633555</c:v>
                </c:pt>
                <c:pt idx="11">
                  <c:v>102.19972364203079</c:v>
                </c:pt>
                <c:pt idx="12">
                  <c:v>101.07619316841345</c:v>
                </c:pt>
                <c:pt idx="13">
                  <c:v>114.2752782195609</c:v>
                </c:pt>
                <c:pt idx="14">
                  <c:v>109.49830522502943</c:v>
                </c:pt>
                <c:pt idx="15">
                  <c:v>109.96663550991056</c:v>
                </c:pt>
                <c:pt idx="16">
                  <c:v>112.0415648818788</c:v>
                </c:pt>
                <c:pt idx="17">
                  <c:v>109.59100756202749</c:v>
                </c:pt>
              </c:numCache>
            </c:numRef>
          </c:val>
          <c:smooth val="0"/>
        </c:ser>
        <c:ser>
          <c:idx val="4"/>
          <c:order val="2"/>
          <c:tx>
            <c:strRef>
              <c:f>'Annex C part 2_data issues'!$L$11</c:f>
              <c:strCache>
                <c:ptCount val="1"/>
                <c:pt idx="0">
                  <c:v>ABS estimate</c:v>
                </c:pt>
              </c:strCache>
            </c:strRef>
          </c:tx>
          <c:spPr>
            <a:ln w="28575" cap="rnd">
              <a:solidFill>
                <a:schemeClr val="accent5"/>
              </a:solidFill>
              <a:prstDash val="sysDot"/>
              <a:round/>
            </a:ln>
            <a:effectLst/>
          </c:spPr>
          <c:marker>
            <c:symbol val="none"/>
          </c:marker>
          <c:cat>
            <c:numRef>
              <c:f>'Annex C part 2_data issues'!$M$8:$AD$8</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'Annex C part 2_data issues'!$M$11:$AD$11</c:f>
              <c:numCache>
                <c:formatCode>General</c:formatCode>
                <c:ptCount val="18"/>
                <c:pt idx="12">
                  <c:v>105.02040581060906</c:v>
                </c:pt>
                <c:pt idx="13">
                  <c:v>122.68649425836627</c:v>
                </c:pt>
                <c:pt idx="14">
                  <c:v>109.58519621001021</c:v>
                </c:pt>
                <c:pt idx="15">
                  <c:v>104.78529869178585</c:v>
                </c:pt>
                <c:pt idx="16">
                  <c:v>102.8948844231027</c:v>
                </c:pt>
                <c:pt idx="17">
                  <c:v>101.94065673211632</c:v>
                </c:pt>
              </c:numCache>
            </c:numRef>
          </c:val>
          <c:smooth val="0"/>
        </c:ser>
        <c:ser>
          <c:idx val="5"/>
          <c:order val="3"/>
          <c:tx>
            <c:strRef>
              <c:f>'Annex C part 2_data issues'!$L$12</c:f>
              <c:strCache>
                <c:ptCount val="1"/>
                <c:pt idx="0">
                  <c:v>WFJ (BRES ONLY)</c:v>
                </c:pt>
              </c:strCache>
            </c:strRef>
          </c:tx>
          <c:spPr>
            <a:ln w="28575" cap="rnd">
              <a:solidFill>
                <a:schemeClr val="accent6"/>
              </a:solidFill>
              <a:prstDash val="solid"/>
              <a:round/>
            </a:ln>
            <a:effectLst/>
          </c:spPr>
          <c:marker>
            <c:symbol val="none"/>
          </c:marker>
          <c:cat>
            <c:numRef>
              <c:f>'Annex C part 2_data issues'!$M$8:$AD$8</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'Annex C part 2_data issues'!$M$12:$AD$12</c:f>
              <c:numCache>
                <c:formatCode>General</c:formatCode>
                <c:ptCount val="18"/>
                <c:pt idx="0">
                  <c:v>109.39488915670393</c:v>
                </c:pt>
                <c:pt idx="1">
                  <c:v>112.53580941896107</c:v>
                </c:pt>
                <c:pt idx="2">
                  <c:v>118.89046236267427</c:v>
                </c:pt>
                <c:pt idx="3">
                  <c:v>120.0515392202874</c:v>
                </c:pt>
                <c:pt idx="4">
                  <c:v>120.17381052598675</c:v>
                </c:pt>
                <c:pt idx="5">
                  <c:v>120.34208580525822</c:v>
                </c:pt>
                <c:pt idx="6">
                  <c:v>109.98936673835792</c:v>
                </c:pt>
                <c:pt idx="7">
                  <c:v>102.82437498327702</c:v>
                </c:pt>
                <c:pt idx="8">
                  <c:v>100.01649744221316</c:v>
                </c:pt>
                <c:pt idx="9">
                  <c:v>99.147256552933868</c:v>
                </c:pt>
                <c:pt idx="10">
                  <c:v>100.58627906802062</c:v>
                </c:pt>
                <c:pt idx="11">
                  <c:v>104.77190283244062</c:v>
                </c:pt>
                <c:pt idx="12">
                  <c:v>104.17324743461803</c:v>
                </c:pt>
                <c:pt idx="13">
                  <c:v>117.67799763468594</c:v>
                </c:pt>
                <c:pt idx="14">
                  <c:v>110.64451856230079</c:v>
                </c:pt>
                <c:pt idx="15">
                  <c:v>112.4105997020559</c:v>
                </c:pt>
                <c:pt idx="16">
                  <c:v>114.01467371649855</c:v>
                </c:pt>
                <c:pt idx="17">
                  <c:v>110.08324860513119</c:v>
                </c:pt>
              </c:numCache>
            </c:numRef>
          </c:val>
          <c:smooth val="0"/>
        </c:ser>
        <c:ser>
          <c:idx val="6"/>
          <c:order val="4"/>
          <c:tx>
            <c:strRef>
              <c:f>'Annex C part 2_data issues'!$L$13</c:f>
              <c:strCache>
                <c:ptCount val="1"/>
                <c:pt idx="0">
                  <c:v>ABI and BRES</c:v>
                </c:pt>
              </c:strCache>
            </c:strRef>
          </c:tx>
          <c:spPr>
            <a:ln w="28575" cap="rnd">
              <a:solidFill>
                <a:schemeClr val="accent1">
                  <a:lumMod val="60000"/>
                </a:schemeClr>
              </a:solidFill>
              <a:prstDash val="sysDot"/>
              <a:round/>
            </a:ln>
            <a:effectLst/>
          </c:spPr>
          <c:marker>
            <c:symbol val="none"/>
          </c:marker>
          <c:cat>
            <c:numRef>
              <c:f>'Annex C part 2_data issues'!$M$8:$AD$8</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'Annex C part 2_data issues'!$M$13:$AD$13</c:f>
              <c:numCache>
                <c:formatCode>General</c:formatCode>
                <c:ptCount val="18"/>
                <c:pt idx="2">
                  <c:v>114</c:v>
                </c:pt>
                <c:pt idx="3">
                  <c:v>116</c:v>
                </c:pt>
                <c:pt idx="4">
                  <c:v>119</c:v>
                </c:pt>
                <c:pt idx="5">
                  <c:v>115</c:v>
                </c:pt>
                <c:pt idx="6">
                  <c:v>106</c:v>
                </c:pt>
                <c:pt idx="7">
                  <c:v>101</c:v>
                </c:pt>
                <c:pt idx="8">
                  <c:v>101</c:v>
                </c:pt>
                <c:pt idx="9">
                  <c:v>101</c:v>
                </c:pt>
                <c:pt idx="10">
                  <c:v>100</c:v>
                </c:pt>
                <c:pt idx="11">
                  <c:v>107</c:v>
                </c:pt>
                <c:pt idx="12">
                  <c:v>104.217</c:v>
                </c:pt>
                <c:pt idx="13">
                  <c:v>106.92100000000001</c:v>
                </c:pt>
                <c:pt idx="14">
                  <c:v>99.322000000000003</c:v>
                </c:pt>
                <c:pt idx="15">
                  <c:v>101.747</c:v>
                </c:pt>
                <c:pt idx="16">
                  <c:v>102.306</c:v>
                </c:pt>
                <c:pt idx="17">
                  <c:v>100.45</c:v>
                </c:pt>
              </c:numCache>
            </c:numRef>
          </c:val>
          <c:smooth val="0"/>
        </c:ser>
        <c:ser>
          <c:idx val="3"/>
          <c:order val="5"/>
          <c:tx>
            <c:strRef>
              <c:f>'Annex C part 2_data issues'!$L$14</c:f>
              <c:strCache>
                <c:ptCount val="1"/>
                <c:pt idx="0">
                  <c:v>Constant ratio</c:v>
                </c:pt>
              </c:strCache>
            </c:strRef>
          </c:tx>
          <c:spPr>
            <a:ln w="28575" cap="rnd">
              <a:solidFill>
                <a:schemeClr val="accent4"/>
              </a:solidFill>
              <a:prstDash val="sysDot"/>
              <a:round/>
            </a:ln>
            <a:effectLst/>
          </c:spPr>
          <c:marker>
            <c:symbol val="none"/>
          </c:marker>
          <c:cat>
            <c:numRef>
              <c:f>'Annex C part 2_data issues'!$M$8:$AD$8</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'Annex C part 2_data issues'!$M$14:$AD$14</c:f>
              <c:numCache>
                <c:formatCode>General</c:formatCode>
                <c:ptCount val="18"/>
                <c:pt idx="0">
                  <c:v>109.39488915670393</c:v>
                </c:pt>
                <c:pt idx="1">
                  <c:v>112.53580941896107</c:v>
                </c:pt>
                <c:pt idx="2">
                  <c:v>118.89046236267427</c:v>
                </c:pt>
                <c:pt idx="3">
                  <c:v>120.0515392202874</c:v>
                </c:pt>
                <c:pt idx="4">
                  <c:v>120.17381052598675</c:v>
                </c:pt>
                <c:pt idx="5">
                  <c:v>120.34208580525822</c:v>
                </c:pt>
                <c:pt idx="6">
                  <c:v>109.98936673835792</c:v>
                </c:pt>
                <c:pt idx="7">
                  <c:v>102.82437498327702</c:v>
                </c:pt>
                <c:pt idx="8">
                  <c:v>100.01649744221316</c:v>
                </c:pt>
                <c:pt idx="9">
                  <c:v>99.147256552933868</c:v>
                </c:pt>
                <c:pt idx="10">
                  <c:v>100.58627906802062</c:v>
                </c:pt>
                <c:pt idx="11">
                  <c:v>104.77190283244062</c:v>
                </c:pt>
                <c:pt idx="12">
                  <c:v>104.17324743461803</c:v>
                </c:pt>
                <c:pt idx="13">
                  <c:v>117.94614671903068</c:v>
                </c:pt>
                <c:pt idx="14">
                  <c:v>113.08270690213845</c:v>
                </c:pt>
                <c:pt idx="15">
                  <c:v>113.00576888895299</c:v>
                </c:pt>
                <c:pt idx="16">
                  <c:v>115.26013595680959</c:v>
                </c:pt>
                <c:pt idx="17">
                  <c:v>113.32114585139408</c:v>
                </c:pt>
              </c:numCache>
            </c:numRef>
          </c:val>
          <c:smooth val="0"/>
        </c:ser>
        <c:dLbls>
          <c:showLegendKey val="0"/>
          <c:showVal val="0"/>
          <c:showCatName val="0"/>
          <c:showSerName val="0"/>
          <c:showPercent val="0"/>
          <c:showBubbleSize val="0"/>
        </c:dLbls>
        <c:marker val="1"/>
        <c:smooth val="0"/>
        <c:axId val="64667008"/>
        <c:axId val="64673280"/>
        <c:extLst/>
      </c:lineChart>
      <c:catAx>
        <c:axId val="646670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73280"/>
        <c:crosses val="autoZero"/>
        <c:auto val="1"/>
        <c:lblAlgn val="ctr"/>
        <c:lblOffset val="100"/>
        <c:tickLblSkip val="2"/>
        <c:noMultiLvlLbl val="0"/>
      </c:catAx>
      <c:valAx>
        <c:axId val="64673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Unit (000's)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670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GVA</a:t>
            </a:r>
          </a:p>
        </c:rich>
      </c:tx>
      <c:overlay val="0"/>
      <c:spPr>
        <a:noFill/>
        <a:ln>
          <a:noFill/>
        </a:ln>
        <a:effectLst/>
      </c:spPr>
    </c:title>
    <c:autoTitleDeleted val="0"/>
    <c:plotArea>
      <c:layout/>
      <c:lineChart>
        <c:grouping val="standard"/>
        <c:varyColors val="0"/>
        <c:ser>
          <c:idx val="0"/>
          <c:order val="0"/>
          <c:tx>
            <c:strRef>
              <c:f>'Annex C part 2_data issues'!$L$35</c:f>
              <c:strCache>
                <c:ptCount val="1"/>
                <c:pt idx="0">
                  <c:v>Aerospace_ABI (1997-2007: 35.3)</c:v>
                </c:pt>
              </c:strCache>
            </c:strRef>
          </c:tx>
          <c:spPr>
            <a:ln w="28575" cap="rnd">
              <a:solidFill>
                <a:schemeClr val="accent1"/>
              </a:solidFill>
              <a:prstDash val="sysDot"/>
              <a:round/>
            </a:ln>
            <a:effectLst/>
          </c:spPr>
          <c:marker>
            <c:symbol val="none"/>
          </c:marker>
          <c:cat>
            <c:numRef>
              <c:f>'Annex C part 2_data issues'!$M$34:$AD$34</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'Annex C part 2_data issues'!$M$35:$AD$35</c:f>
              <c:numCache>
                <c:formatCode>General</c:formatCode>
                <c:ptCount val="18"/>
                <c:pt idx="0">
                  <c:v>4727</c:v>
                </c:pt>
                <c:pt idx="1">
                  <c:v>6065</c:v>
                </c:pt>
                <c:pt idx="2">
                  <c:v>7206</c:v>
                </c:pt>
                <c:pt idx="3">
                  <c:v>6760</c:v>
                </c:pt>
                <c:pt idx="4">
                  <c:v>7158</c:v>
                </c:pt>
                <c:pt idx="5">
                  <c:v>7009</c:v>
                </c:pt>
                <c:pt idx="6">
                  <c:v>6165</c:v>
                </c:pt>
                <c:pt idx="7">
                  <c:v>6490</c:v>
                </c:pt>
                <c:pt idx="8">
                  <c:v>6610</c:v>
                </c:pt>
                <c:pt idx="9">
                  <c:v>6871</c:v>
                </c:pt>
                <c:pt idx="10">
                  <c:v>7622</c:v>
                </c:pt>
                <c:pt idx="11">
                  <c:v>8033</c:v>
                </c:pt>
                <c:pt idx="12">
                  <c:v>8069</c:v>
                </c:pt>
                <c:pt idx="13">
                  <c:v>7248</c:v>
                </c:pt>
                <c:pt idx="14">
                  <c:v>8625</c:v>
                </c:pt>
                <c:pt idx="15">
                  <c:v>9000</c:v>
                </c:pt>
                <c:pt idx="16">
                  <c:v>11523</c:v>
                </c:pt>
              </c:numCache>
            </c:numRef>
          </c:val>
          <c:smooth val="0"/>
        </c:ser>
        <c:ser>
          <c:idx val="1"/>
          <c:order val="1"/>
          <c:tx>
            <c:strRef>
              <c:f>'Annex C part 2_data issues'!$L$36</c:f>
              <c:strCache>
                <c:ptCount val="1"/>
                <c:pt idx="0">
                  <c:v>NA CP</c:v>
                </c:pt>
              </c:strCache>
            </c:strRef>
          </c:tx>
          <c:spPr>
            <a:ln w="28575" cap="rnd">
              <a:solidFill>
                <a:schemeClr val="accent2"/>
              </a:solidFill>
              <a:prstDash val="sysDot"/>
              <a:round/>
            </a:ln>
            <a:effectLst/>
          </c:spPr>
          <c:marker>
            <c:symbol val="none"/>
          </c:marker>
          <c:cat>
            <c:numRef>
              <c:f>'Annex C part 2_data issues'!$M$34:$AD$34</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'Annex C part 2_data issues'!$M$36:$AD$36</c:f>
              <c:numCache>
                <c:formatCode>General</c:formatCode>
                <c:ptCount val="18"/>
                <c:pt idx="0">
                  <c:v>5883</c:v>
                </c:pt>
                <c:pt idx="1">
                  <c:v>5815</c:v>
                </c:pt>
                <c:pt idx="2">
                  <c:v>6244</c:v>
                </c:pt>
                <c:pt idx="3">
                  <c:v>6890</c:v>
                </c:pt>
                <c:pt idx="4">
                  <c:v>6996</c:v>
                </c:pt>
                <c:pt idx="5">
                  <c:v>7252</c:v>
                </c:pt>
                <c:pt idx="6">
                  <c:v>7520</c:v>
                </c:pt>
                <c:pt idx="7">
                  <c:v>8170</c:v>
                </c:pt>
                <c:pt idx="8">
                  <c:v>7882</c:v>
                </c:pt>
                <c:pt idx="9">
                  <c:v>8424</c:v>
                </c:pt>
                <c:pt idx="10">
                  <c:v>7551</c:v>
                </c:pt>
                <c:pt idx="11">
                  <c:v>6748</c:v>
                </c:pt>
                <c:pt idx="12">
                  <c:v>5736</c:v>
                </c:pt>
                <c:pt idx="13">
                  <c:v>6777</c:v>
                </c:pt>
                <c:pt idx="14">
                  <c:v>9577</c:v>
                </c:pt>
                <c:pt idx="15">
                  <c:v>6816</c:v>
                </c:pt>
                <c:pt idx="16">
                  <c:v>6846</c:v>
                </c:pt>
                <c:pt idx="17">
                  <c:v>6777</c:v>
                </c:pt>
              </c:numCache>
            </c:numRef>
          </c:val>
          <c:smooth val="0"/>
        </c:ser>
        <c:ser>
          <c:idx val="2"/>
          <c:order val="2"/>
          <c:tx>
            <c:strRef>
              <c:f>'Annex C part 2_data issues'!$L$37</c:f>
              <c:strCache>
                <c:ptCount val="1"/>
                <c:pt idx="0">
                  <c:v>NA KP</c:v>
                </c:pt>
              </c:strCache>
            </c:strRef>
          </c:tx>
          <c:spPr>
            <a:ln w="28575" cap="rnd">
              <a:solidFill>
                <a:schemeClr val="accent3"/>
              </a:solidFill>
              <a:prstDash val="sysDot"/>
              <a:round/>
            </a:ln>
            <a:effectLst/>
          </c:spPr>
          <c:marker>
            <c:symbol val="none"/>
          </c:marker>
          <c:cat>
            <c:numRef>
              <c:f>'Annex C part 2_data issues'!$M$34:$AD$34</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'Annex C part 2_data issues'!$M$37:$AD$37</c:f>
              <c:numCache>
                <c:formatCode>General</c:formatCode>
                <c:ptCount val="18"/>
                <c:pt idx="0">
                  <c:v>6461</c:v>
                </c:pt>
                <c:pt idx="1">
                  <c:v>6710</c:v>
                </c:pt>
                <c:pt idx="2">
                  <c:v>6772</c:v>
                </c:pt>
                <c:pt idx="3">
                  <c:v>7065</c:v>
                </c:pt>
                <c:pt idx="4">
                  <c:v>7275</c:v>
                </c:pt>
                <c:pt idx="5">
                  <c:v>6010</c:v>
                </c:pt>
                <c:pt idx="6">
                  <c:v>6195</c:v>
                </c:pt>
                <c:pt idx="7">
                  <c:v>6527</c:v>
                </c:pt>
                <c:pt idx="8">
                  <c:v>6659</c:v>
                </c:pt>
                <c:pt idx="9">
                  <c:v>8096</c:v>
                </c:pt>
                <c:pt idx="10">
                  <c:v>8074</c:v>
                </c:pt>
                <c:pt idx="11">
                  <c:v>7712</c:v>
                </c:pt>
                <c:pt idx="12">
                  <c:v>8274</c:v>
                </c:pt>
                <c:pt idx="13">
                  <c:v>9220</c:v>
                </c:pt>
                <c:pt idx="14">
                  <c:v>9577</c:v>
                </c:pt>
                <c:pt idx="15">
                  <c:v>9876</c:v>
                </c:pt>
                <c:pt idx="16">
                  <c:v>10809</c:v>
                </c:pt>
                <c:pt idx="17">
                  <c:v>10503</c:v>
                </c:pt>
              </c:numCache>
            </c:numRef>
          </c:val>
          <c:smooth val="0"/>
        </c:ser>
        <c:ser>
          <c:idx val="3"/>
          <c:order val="3"/>
          <c:tx>
            <c:strRef>
              <c:f>'Annex C part 2_data issues'!$L$38</c:f>
              <c:strCache>
                <c:ptCount val="1"/>
                <c:pt idx="0">
                  <c:v>Average (NA CP, ABS)</c:v>
                </c:pt>
              </c:strCache>
            </c:strRef>
          </c:tx>
          <c:spPr>
            <a:ln w="28575" cap="rnd">
              <a:solidFill>
                <a:schemeClr val="accent4"/>
              </a:solidFill>
              <a:prstDash val="sysDot"/>
              <a:round/>
            </a:ln>
            <a:effectLst/>
          </c:spPr>
          <c:marker>
            <c:symbol val="none"/>
          </c:marker>
          <c:cat>
            <c:numRef>
              <c:f>'Annex C part 2_data issues'!$M$34:$AD$34</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'Annex C part 2_data issues'!$M$38:$AD$38</c:f>
              <c:numCache>
                <c:formatCode>General</c:formatCode>
                <c:ptCount val="18"/>
                <c:pt idx="0">
                  <c:v>5305</c:v>
                </c:pt>
                <c:pt idx="1">
                  <c:v>5940</c:v>
                </c:pt>
                <c:pt idx="2">
                  <c:v>6725</c:v>
                </c:pt>
                <c:pt idx="3">
                  <c:v>6825</c:v>
                </c:pt>
                <c:pt idx="4">
                  <c:v>7077</c:v>
                </c:pt>
                <c:pt idx="5">
                  <c:v>7130.5</c:v>
                </c:pt>
                <c:pt idx="6">
                  <c:v>6842.5</c:v>
                </c:pt>
                <c:pt idx="7">
                  <c:v>7330</c:v>
                </c:pt>
                <c:pt idx="8">
                  <c:v>7246</c:v>
                </c:pt>
                <c:pt idx="9">
                  <c:v>7647.5</c:v>
                </c:pt>
                <c:pt idx="10">
                  <c:v>7586.5</c:v>
                </c:pt>
                <c:pt idx="11">
                  <c:v>7390.5</c:v>
                </c:pt>
                <c:pt idx="12">
                  <c:v>6902.5</c:v>
                </c:pt>
                <c:pt idx="13">
                  <c:v>7012.5</c:v>
                </c:pt>
                <c:pt idx="14">
                  <c:v>9101</c:v>
                </c:pt>
                <c:pt idx="15">
                  <c:v>7908</c:v>
                </c:pt>
                <c:pt idx="16">
                  <c:v>9184.5</c:v>
                </c:pt>
              </c:numCache>
            </c:numRef>
          </c:val>
          <c:smooth val="0"/>
        </c:ser>
        <c:ser>
          <c:idx val="4"/>
          <c:order val="4"/>
          <c:tx>
            <c:strRef>
              <c:f>'Annex C part 2_data issues'!$L$39</c:f>
              <c:strCache>
                <c:ptCount val="1"/>
                <c:pt idx="0">
                  <c:v>ABS (coverted SIC codes)</c:v>
                </c:pt>
              </c:strCache>
            </c:strRef>
          </c:tx>
          <c:spPr>
            <a:ln w="28575" cap="rnd">
              <a:solidFill>
                <a:schemeClr val="accent5"/>
              </a:solidFill>
              <a:round/>
            </a:ln>
            <a:effectLst/>
          </c:spPr>
          <c:marker>
            <c:symbol val="none"/>
          </c:marker>
          <c:cat>
            <c:numRef>
              <c:f>'Annex C part 2_data issues'!$M$34:$AD$34</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'Annex C part 2_data issues'!$M$39:$AD$39</c:f>
              <c:numCache>
                <c:formatCode>General</c:formatCode>
                <c:ptCount val="18"/>
                <c:pt idx="0">
                  <c:v>4882.4221330814371</c:v>
                </c:pt>
                <c:pt idx="1">
                  <c:v>6233.127074373695</c:v>
                </c:pt>
                <c:pt idx="2">
                  <c:v>7381.4777975059997</c:v>
                </c:pt>
                <c:pt idx="3">
                  <c:v>6934.750066558312</c:v>
                </c:pt>
                <c:pt idx="4">
                  <c:v>7336.4934166812036</c:v>
                </c:pt>
                <c:pt idx="5">
                  <c:v>7196.4814825252079</c:v>
                </c:pt>
                <c:pt idx="6">
                  <c:v>6328.2225689190282</c:v>
                </c:pt>
                <c:pt idx="7">
                  <c:v>6652.2809162065778</c:v>
                </c:pt>
                <c:pt idx="8">
                  <c:v>6780.6541639388633</c:v>
                </c:pt>
                <c:pt idx="9">
                  <c:v>7031.6678035719324</c:v>
                </c:pt>
                <c:pt idx="10">
                  <c:v>7806.3366801571074</c:v>
                </c:pt>
                <c:pt idx="11">
                  <c:v>8033</c:v>
                </c:pt>
                <c:pt idx="12">
                  <c:v>8069</c:v>
                </c:pt>
                <c:pt idx="13">
                  <c:v>7248</c:v>
                </c:pt>
                <c:pt idx="14">
                  <c:v>8625</c:v>
                </c:pt>
                <c:pt idx="15">
                  <c:v>9000</c:v>
                </c:pt>
                <c:pt idx="16">
                  <c:v>11523</c:v>
                </c:pt>
              </c:numCache>
            </c:numRef>
          </c:val>
          <c:smooth val="0"/>
        </c:ser>
        <c:dLbls>
          <c:showLegendKey val="0"/>
          <c:showVal val="0"/>
          <c:showCatName val="0"/>
          <c:showSerName val="0"/>
          <c:showPercent val="0"/>
          <c:showBubbleSize val="0"/>
        </c:dLbls>
        <c:marker val="1"/>
        <c:smooth val="0"/>
        <c:axId val="64722432"/>
        <c:axId val="64724352"/>
      </c:lineChart>
      <c:catAx>
        <c:axId val="647224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24352"/>
        <c:crosses val="autoZero"/>
        <c:auto val="1"/>
        <c:lblAlgn val="ctr"/>
        <c:lblOffset val="100"/>
        <c:tickLblSkip val="2"/>
        <c:noMultiLvlLbl val="0"/>
      </c:catAx>
      <c:valAx>
        <c:axId val="6472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Value (£m)</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22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Turnover/Gross Output</a:t>
            </a:r>
          </a:p>
        </c:rich>
      </c:tx>
      <c:overlay val="0"/>
      <c:spPr>
        <a:noFill/>
        <a:ln>
          <a:noFill/>
        </a:ln>
        <a:effectLst/>
      </c:spPr>
    </c:title>
    <c:autoTitleDeleted val="0"/>
    <c:plotArea>
      <c:layout>
        <c:manualLayout>
          <c:layoutTarget val="inner"/>
          <c:xMode val="edge"/>
          <c:yMode val="edge"/>
          <c:x val="0.14956705237272744"/>
          <c:y val="0.12783935183457518"/>
          <c:w val="0.79993913895846092"/>
          <c:h val="0.61677136329522786"/>
        </c:manualLayout>
      </c:layout>
      <c:lineChart>
        <c:grouping val="standard"/>
        <c:varyColors val="0"/>
        <c:ser>
          <c:idx val="0"/>
          <c:order val="0"/>
          <c:tx>
            <c:strRef>
              <c:f>'Annex C part 2_data issues'!$N$65</c:f>
              <c:strCache>
                <c:ptCount val="1"/>
                <c:pt idx="0">
                  <c:v>ABI (Converted SIC codes)</c:v>
                </c:pt>
              </c:strCache>
            </c:strRef>
          </c:tx>
          <c:spPr>
            <a:ln w="28575" cap="rnd">
              <a:solidFill>
                <a:schemeClr val="accent2"/>
              </a:solidFill>
              <a:round/>
            </a:ln>
            <a:effectLst/>
          </c:spPr>
          <c:marker>
            <c:symbol val="none"/>
          </c:marker>
          <c:cat>
            <c:numRef>
              <c:f>'Annex C part 2_data issues'!$O$64:$AH$64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'Annex C part 2_data issues'!$O$65:$AH$65</c:f>
              <c:numCache>
                <c:formatCode>General</c:formatCode>
                <c:ptCount val="20"/>
                <c:pt idx="2">
                  <c:v>18164.861412493883</c:v>
                </c:pt>
                <c:pt idx="3">
                  <c:v>18060.26707540789</c:v>
                </c:pt>
                <c:pt idx="4">
                  <c:v>18134.316700496776</c:v>
                </c:pt>
                <c:pt idx="5">
                  <c:v>17570.043594621635</c:v>
                </c:pt>
                <c:pt idx="6">
                  <c:v>17920.797720490289</c:v>
                </c:pt>
                <c:pt idx="7">
                  <c:v>15664.197374505948</c:v>
                </c:pt>
                <c:pt idx="8">
                  <c:v>15919.141380232802</c:v>
                </c:pt>
                <c:pt idx="9">
                  <c:v>16592.101183676201</c:v>
                </c:pt>
                <c:pt idx="10">
                  <c:v>17232.441570313924</c:v>
                </c:pt>
                <c:pt idx="11">
                  <c:v>18692.939398267681</c:v>
                </c:pt>
                <c:pt idx="12">
                  <c:v>19940.25165763079</c:v>
                </c:pt>
                <c:pt idx="13">
                  <c:v>21040</c:v>
                </c:pt>
                <c:pt idx="14">
                  <c:v>23502</c:v>
                </c:pt>
                <c:pt idx="15">
                  <c:v>23724</c:v>
                </c:pt>
                <c:pt idx="16">
                  <c:v>24881</c:v>
                </c:pt>
                <c:pt idx="17">
                  <c:v>25942</c:v>
                </c:pt>
                <c:pt idx="18">
                  <c:v>28724</c:v>
                </c:pt>
              </c:numCache>
            </c:numRef>
          </c:val>
          <c:smooth val="0"/>
        </c:ser>
        <c:ser>
          <c:idx val="1"/>
          <c:order val="1"/>
          <c:tx>
            <c:strRef>
              <c:f>'Annex C part 2_data issues'!$N$66</c:f>
              <c:strCache>
                <c:ptCount val="1"/>
                <c:pt idx="0">
                  <c:v>ABI (1997-2007: 35.3)</c:v>
                </c:pt>
              </c:strCache>
            </c:strRef>
          </c:tx>
          <c:spPr>
            <a:ln w="28575" cap="rnd">
              <a:solidFill>
                <a:schemeClr val="accent4"/>
              </a:solidFill>
              <a:prstDash val="sysDot"/>
              <a:round/>
            </a:ln>
            <a:effectLst/>
          </c:spPr>
          <c:marker>
            <c:symbol val="none"/>
          </c:marker>
          <c:cat>
            <c:numRef>
              <c:f>'Annex C part 2_data issues'!$O$64:$AH$64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'Annex C part 2_data issues'!$O$66:$AH$66</c:f>
              <c:numCache>
                <c:formatCode>General</c:formatCode>
                <c:ptCount val="20"/>
                <c:pt idx="0">
                  <c:v>9639</c:v>
                </c:pt>
                <c:pt idx="1">
                  <c:v>11697</c:v>
                </c:pt>
                <c:pt idx="2">
                  <c:v>17721</c:v>
                </c:pt>
                <c:pt idx="3">
                  <c:v>17601</c:v>
                </c:pt>
                <c:pt idx="4">
                  <c:v>17623</c:v>
                </c:pt>
                <c:pt idx="5">
                  <c:v>17050</c:v>
                </c:pt>
                <c:pt idx="6">
                  <c:v>17387</c:v>
                </c:pt>
                <c:pt idx="7">
                  <c:v>15091</c:v>
                </c:pt>
                <c:pt idx="8">
                  <c:v>15349</c:v>
                </c:pt>
                <c:pt idx="9">
                  <c:v>16035</c:v>
                </c:pt>
                <c:pt idx="10">
                  <c:v>16671</c:v>
                </c:pt>
                <c:pt idx="11">
                  <c:v>18153</c:v>
                </c:pt>
                <c:pt idx="12">
                  <c:v>19393</c:v>
                </c:pt>
                <c:pt idx="13">
                  <c:v>21040</c:v>
                </c:pt>
                <c:pt idx="14">
                  <c:v>23502</c:v>
                </c:pt>
                <c:pt idx="15">
                  <c:v>23724</c:v>
                </c:pt>
                <c:pt idx="16">
                  <c:v>24881</c:v>
                </c:pt>
                <c:pt idx="17">
                  <c:v>25942</c:v>
                </c:pt>
                <c:pt idx="18">
                  <c:v>28724</c:v>
                </c:pt>
              </c:numCache>
            </c:numRef>
          </c:val>
          <c:smooth val="0"/>
        </c:ser>
        <c:ser>
          <c:idx val="3"/>
          <c:order val="2"/>
          <c:tx>
            <c:strRef>
              <c:f>'Annex C part 2_data issues'!$N$67</c:f>
              <c:strCache>
                <c:ptCount val="1"/>
                <c:pt idx="0">
                  <c:v>TOPSI</c:v>
                </c:pt>
              </c:strCache>
            </c:strRef>
          </c:tx>
          <c:spPr>
            <a:ln w="28575" cap="rnd">
              <a:solidFill>
                <a:schemeClr val="accent2">
                  <a:lumMod val="60000"/>
                </a:schemeClr>
              </a:solidFill>
              <a:prstDash val="sysDot"/>
              <a:round/>
            </a:ln>
            <a:effectLst/>
          </c:spPr>
          <c:marker>
            <c:symbol val="none"/>
          </c:marker>
          <c:cat>
            <c:numRef>
              <c:f>'Annex C part 2_data issues'!$O$64:$AH$64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'Annex C part 2_data issues'!$O$67:$AH$67</c:f>
              <c:numCache>
                <c:formatCode>General</c:formatCode>
                <c:ptCount val="20"/>
                <c:pt idx="3">
                  <c:v>15818.5</c:v>
                </c:pt>
                <c:pt idx="4">
                  <c:v>17140.5</c:v>
                </c:pt>
                <c:pt idx="5">
                  <c:v>17426.3</c:v>
                </c:pt>
                <c:pt idx="6">
                  <c:v>17718.900000000001</c:v>
                </c:pt>
                <c:pt idx="7">
                  <c:v>15393.6</c:v>
                </c:pt>
                <c:pt idx="8">
                  <c:v>15983.400000000001</c:v>
                </c:pt>
                <c:pt idx="9">
                  <c:v>17128.599999999999</c:v>
                </c:pt>
                <c:pt idx="10">
                  <c:v>17854.8</c:v>
                </c:pt>
                <c:pt idx="11">
                  <c:v>21535.399999999998</c:v>
                </c:pt>
                <c:pt idx="12">
                  <c:v>21208.1</c:v>
                </c:pt>
                <c:pt idx="13">
                  <c:v>21853.5</c:v>
                </c:pt>
                <c:pt idx="14">
                  <c:v>24571.7</c:v>
                </c:pt>
                <c:pt idx="15">
                  <c:v>25801.3</c:v>
                </c:pt>
                <c:pt idx="16">
                  <c:v>22787.7</c:v>
                </c:pt>
                <c:pt idx="17">
                  <c:v>25178.899999999998</c:v>
                </c:pt>
                <c:pt idx="18">
                  <c:v>28406.1</c:v>
                </c:pt>
                <c:pt idx="19">
                  <c:v>27613.7</c:v>
                </c:pt>
              </c:numCache>
            </c:numRef>
          </c:val>
          <c:smooth val="0"/>
        </c:ser>
        <c:ser>
          <c:idx val="4"/>
          <c:order val="3"/>
          <c:tx>
            <c:strRef>
              <c:f>'Annex C part 2_data issues'!$N$68</c:f>
              <c:strCache>
                <c:ptCount val="1"/>
                <c:pt idx="0">
                  <c:v>R&amp;D Scoreboard</c:v>
                </c:pt>
              </c:strCache>
            </c:strRef>
          </c:tx>
          <c:spPr>
            <a:ln w="28575" cap="rnd">
              <a:solidFill>
                <a:schemeClr val="accent4">
                  <a:lumMod val="60000"/>
                </a:schemeClr>
              </a:solidFill>
              <a:prstDash val="sysDot"/>
              <a:round/>
            </a:ln>
            <a:effectLst/>
          </c:spPr>
          <c:marker>
            <c:symbol val="none"/>
          </c:marker>
          <c:cat>
            <c:numRef>
              <c:f>'Annex C part 2_data issues'!$O$64:$AH$64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'Annex C part 2_data issues'!$O$68:$AH$68</c:f>
              <c:numCache>
                <c:formatCode>General</c:formatCode>
                <c:ptCount val="20"/>
                <c:pt idx="10">
                  <c:v>24315.244199999997</c:v>
                </c:pt>
                <c:pt idx="11">
                  <c:v>24494.162700000001</c:v>
                </c:pt>
                <c:pt idx="12">
                  <c:v>24807.927900000002</c:v>
                </c:pt>
                <c:pt idx="13">
                  <c:v>26898.146032999997</c:v>
                </c:pt>
                <c:pt idx="14">
                  <c:v>38842.09430260001</c:v>
                </c:pt>
                <c:pt idx="15">
                  <c:v>39849.109293599999</c:v>
                </c:pt>
                <c:pt idx="16">
                  <c:v>37928.686562207491</c:v>
                </c:pt>
                <c:pt idx="17">
                  <c:v>33578.130179150096</c:v>
                </c:pt>
                <c:pt idx="18">
                  <c:v>39800.493262975506</c:v>
                </c:pt>
              </c:numCache>
            </c:numRef>
          </c:val>
          <c:smooth val="0"/>
        </c:ser>
        <c:ser>
          <c:idx val="5"/>
          <c:order val="4"/>
          <c:tx>
            <c:strRef>
              <c:f>'Annex C part 2_data issues'!$N$69</c:f>
              <c:strCache>
                <c:ptCount val="1"/>
                <c:pt idx="0">
                  <c:v>NA (Gross output)</c:v>
                </c:pt>
              </c:strCache>
            </c:strRef>
          </c:tx>
          <c:spPr>
            <a:ln w="28575" cap="rnd">
              <a:solidFill>
                <a:schemeClr val="accent6">
                  <a:lumMod val="60000"/>
                </a:schemeClr>
              </a:solidFill>
              <a:prstDash val="sysDot"/>
              <a:round/>
            </a:ln>
            <a:effectLst/>
          </c:spPr>
          <c:marker>
            <c:symbol val="none"/>
          </c:marker>
          <c:cat>
            <c:numRef>
              <c:f>'Annex C part 2_data issues'!$O$64:$AH$64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'Annex C part 2_data issues'!$O$69:$AH$69</c:f>
              <c:numCache>
                <c:formatCode>General</c:formatCode>
                <c:ptCount val="20"/>
                <c:pt idx="2">
                  <c:v>14399</c:v>
                </c:pt>
                <c:pt idx="3">
                  <c:v>15697</c:v>
                </c:pt>
                <c:pt idx="4">
                  <c:v>16356</c:v>
                </c:pt>
                <c:pt idx="5">
                  <c:v>17395</c:v>
                </c:pt>
                <c:pt idx="6">
                  <c:v>17737</c:v>
                </c:pt>
                <c:pt idx="7">
                  <c:v>15985</c:v>
                </c:pt>
                <c:pt idx="8">
                  <c:v>16250</c:v>
                </c:pt>
                <c:pt idx="9">
                  <c:v>18296</c:v>
                </c:pt>
                <c:pt idx="10">
                  <c:v>18548</c:v>
                </c:pt>
                <c:pt idx="11">
                  <c:v>19382</c:v>
                </c:pt>
                <c:pt idx="12">
                  <c:v>20314</c:v>
                </c:pt>
                <c:pt idx="13">
                  <c:v>19644</c:v>
                </c:pt>
                <c:pt idx="14">
                  <c:v>20112</c:v>
                </c:pt>
                <c:pt idx="15">
                  <c:v>21307</c:v>
                </c:pt>
                <c:pt idx="16">
                  <c:v>27415</c:v>
                </c:pt>
                <c:pt idx="17">
                  <c:v>26034</c:v>
                </c:pt>
              </c:numCache>
            </c:numRef>
          </c:val>
          <c:smooth val="0"/>
        </c:ser>
        <c:ser>
          <c:idx val="10"/>
          <c:order val="5"/>
          <c:tx>
            <c:strRef>
              <c:f>'Annex C part 2_data issues'!$N$70</c:f>
              <c:strCache>
                <c:ptCount val="1"/>
                <c:pt idx="0">
                  <c:v>PRODCOM</c:v>
                </c:pt>
              </c:strCache>
            </c:strRef>
          </c:tx>
          <c:spPr>
            <a:ln w="28575" cap="rnd">
              <a:solidFill>
                <a:schemeClr val="accent4">
                  <a:lumMod val="80000"/>
                </a:schemeClr>
              </a:solidFill>
              <a:prstDash val="sysDot"/>
              <a:round/>
            </a:ln>
            <a:effectLst/>
          </c:spPr>
          <c:marker>
            <c:symbol val="none"/>
          </c:marker>
          <c:cat>
            <c:numRef>
              <c:f>'Annex C part 2_data issues'!$O$64:$AH$64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'Annex C part 2_data issues'!$O$70:$AH$70</c:f>
              <c:numCache>
                <c:formatCode>General</c:formatCode>
                <c:ptCount val="20"/>
                <c:pt idx="2">
                  <c:v>17362.706999999999</c:v>
                </c:pt>
                <c:pt idx="3">
                  <c:v>17528.788</c:v>
                </c:pt>
                <c:pt idx="4">
                  <c:v>17559.546999999999</c:v>
                </c:pt>
                <c:pt idx="5">
                  <c:v>16521.797999999999</c:v>
                </c:pt>
                <c:pt idx="6">
                  <c:v>15494.679</c:v>
                </c:pt>
                <c:pt idx="7">
                  <c:v>15096.082</c:v>
                </c:pt>
                <c:pt idx="8">
                  <c:v>15289.022999999999</c:v>
                </c:pt>
                <c:pt idx="9">
                  <c:v>15709.403</c:v>
                </c:pt>
                <c:pt idx="10">
                  <c:v>16933.213</c:v>
                </c:pt>
                <c:pt idx="11">
                  <c:v>18779.957999999999</c:v>
                </c:pt>
                <c:pt idx="12">
                  <c:v>20179.895</c:v>
                </c:pt>
                <c:pt idx="13">
                  <c:v>23189.659</c:v>
                </c:pt>
                <c:pt idx="14">
                  <c:v>25016.179</c:v>
                </c:pt>
                <c:pt idx="15">
                  <c:v>24958.044000000002</c:v>
                </c:pt>
                <c:pt idx="16">
                  <c:v>24576.656999999999</c:v>
                </c:pt>
                <c:pt idx="17">
                  <c:v>25897.227999999999</c:v>
                </c:pt>
                <c:pt idx="18">
                  <c:v>28960.75</c:v>
                </c:pt>
              </c:numCache>
            </c:numRef>
          </c:val>
          <c:smooth val="0"/>
        </c:ser>
        <c:ser>
          <c:idx val="11"/>
          <c:order val="6"/>
          <c:tx>
            <c:strRef>
              <c:f>'Annex C part 2_data issues'!$N$71</c:f>
              <c:strCache>
                <c:ptCount val="1"/>
                <c:pt idx="0">
                  <c:v>Final demand  (33.16 zero)</c:v>
                </c:pt>
              </c:strCache>
            </c:strRef>
          </c:tx>
          <c:spPr>
            <a:ln w="28575" cap="rnd">
              <a:solidFill>
                <a:schemeClr val="accent6">
                  <a:lumMod val="80000"/>
                </a:schemeClr>
              </a:solidFill>
              <a:prstDash val="sysDot"/>
              <a:round/>
            </a:ln>
            <a:effectLst/>
          </c:spPr>
          <c:marker>
            <c:symbol val="none"/>
          </c:marker>
          <c:cat>
            <c:numRef>
              <c:f>'Annex C part 2_data issues'!$O$64:$AH$64</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'Annex C part 2_data issues'!$O$71:$AH$71</c:f>
              <c:numCache>
                <c:formatCode>General</c:formatCode>
                <c:ptCount val="20"/>
                <c:pt idx="2">
                  <c:v>16582</c:v>
                </c:pt>
                <c:pt idx="3">
                  <c:v>16830</c:v>
                </c:pt>
                <c:pt idx="4">
                  <c:v>16891</c:v>
                </c:pt>
                <c:pt idx="5">
                  <c:v>19540</c:v>
                </c:pt>
                <c:pt idx="6">
                  <c:v>21327</c:v>
                </c:pt>
                <c:pt idx="7">
                  <c:v>21309</c:v>
                </c:pt>
                <c:pt idx="8">
                  <c:v>20928</c:v>
                </c:pt>
                <c:pt idx="9">
                  <c:v>20224</c:v>
                </c:pt>
                <c:pt idx="10">
                  <c:v>20547</c:v>
                </c:pt>
                <c:pt idx="11">
                  <c:v>22510</c:v>
                </c:pt>
                <c:pt idx="12">
                  <c:v>21402</c:v>
                </c:pt>
                <c:pt idx="13">
                  <c:v>24358</c:v>
                </c:pt>
                <c:pt idx="14">
                  <c:v>25719</c:v>
                </c:pt>
                <c:pt idx="15">
                  <c:v>29568</c:v>
                </c:pt>
                <c:pt idx="16">
                  <c:v>30092</c:v>
                </c:pt>
                <c:pt idx="17">
                  <c:v>32070</c:v>
                </c:pt>
              </c:numCache>
            </c:numRef>
          </c:val>
          <c:smooth val="0"/>
        </c:ser>
        <c:dLbls>
          <c:showLegendKey val="0"/>
          <c:showVal val="0"/>
          <c:showCatName val="0"/>
          <c:showSerName val="0"/>
          <c:showPercent val="0"/>
          <c:showBubbleSize val="0"/>
        </c:dLbls>
        <c:marker val="1"/>
        <c:smooth val="0"/>
        <c:axId val="64840448"/>
        <c:axId val="64842368"/>
      </c:lineChart>
      <c:catAx>
        <c:axId val="648404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layout>
            <c:manualLayout>
              <c:xMode val="edge"/>
              <c:yMode val="edge"/>
              <c:x val="0.5062064990491647"/>
              <c:y val="0.7952736555639866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42368"/>
        <c:crosses val="autoZero"/>
        <c:auto val="1"/>
        <c:lblAlgn val="ctr"/>
        <c:lblOffset val="100"/>
        <c:tickLblSkip val="2"/>
        <c:noMultiLvlLbl val="0"/>
      </c:catAx>
      <c:valAx>
        <c:axId val="64842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Value (£m)</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40448"/>
        <c:crosses val="autoZero"/>
        <c:crossBetween val="midCat"/>
      </c:valAx>
      <c:spPr>
        <a:noFill/>
        <a:ln>
          <a:noFill/>
        </a:ln>
        <a:effectLst/>
      </c:spPr>
    </c:plotArea>
    <c:legend>
      <c:legendPos val="b"/>
      <c:layout>
        <c:manualLayout>
          <c:xMode val="edge"/>
          <c:yMode val="edge"/>
          <c:x val="1.9562938090480066E-2"/>
          <c:y val="0.86023393995181885"/>
          <c:w val="0.96809781753442625"/>
          <c:h val="0.11051181793429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Exports</a:t>
            </a:r>
          </a:p>
        </c:rich>
      </c:tx>
      <c:overlay val="0"/>
      <c:spPr>
        <a:noFill/>
        <a:ln>
          <a:noFill/>
        </a:ln>
        <a:effectLst/>
      </c:spPr>
    </c:title>
    <c:autoTitleDeleted val="0"/>
    <c:plotArea>
      <c:layout/>
      <c:lineChart>
        <c:grouping val="standard"/>
        <c:varyColors val="0"/>
        <c:ser>
          <c:idx val="1"/>
          <c:order val="0"/>
          <c:tx>
            <c:strRef>
              <c:f>'Annex C part 2_data issues'!$N$91</c:f>
              <c:strCache>
                <c:ptCount val="1"/>
                <c:pt idx="0">
                  <c:v>SuT tables (33.16 zero)</c:v>
                </c:pt>
              </c:strCache>
            </c:strRef>
          </c:tx>
          <c:spPr>
            <a:ln w="28575" cap="rnd">
              <a:solidFill>
                <a:schemeClr val="accent5"/>
              </a:solidFill>
              <a:prstDash val="sysDot"/>
              <a:round/>
            </a:ln>
            <a:effectLst/>
          </c:spPr>
          <c:marker>
            <c:symbol val="none"/>
          </c:marker>
          <c:cat>
            <c:numRef>
              <c:f>'Annex C part 2_data issues'!$O$90:$AF$90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'Annex C part 2_data issues'!$O$91:$AF$91</c:f>
              <c:numCache>
                <c:formatCode>General</c:formatCode>
                <c:ptCount val="18"/>
                <c:pt idx="0">
                  <c:v>10389</c:v>
                </c:pt>
                <c:pt idx="1">
                  <c:v>10530</c:v>
                </c:pt>
                <c:pt idx="2">
                  <c:v>10541</c:v>
                </c:pt>
                <c:pt idx="3">
                  <c:v>12166</c:v>
                </c:pt>
                <c:pt idx="4">
                  <c:v>13556</c:v>
                </c:pt>
                <c:pt idx="5">
                  <c:v>11863</c:v>
                </c:pt>
                <c:pt idx="6">
                  <c:v>12832</c:v>
                </c:pt>
                <c:pt idx="7">
                  <c:v>12160</c:v>
                </c:pt>
                <c:pt idx="8">
                  <c:v>12567</c:v>
                </c:pt>
                <c:pt idx="9">
                  <c:v>13928</c:v>
                </c:pt>
                <c:pt idx="10">
                  <c:v>12977</c:v>
                </c:pt>
                <c:pt idx="11">
                  <c:v>14595</c:v>
                </c:pt>
                <c:pt idx="12">
                  <c:v>16169</c:v>
                </c:pt>
                <c:pt idx="13">
                  <c:v>18277</c:v>
                </c:pt>
                <c:pt idx="14">
                  <c:v>21028</c:v>
                </c:pt>
                <c:pt idx="15">
                  <c:v>22655</c:v>
                </c:pt>
              </c:numCache>
            </c:numRef>
          </c:val>
          <c:smooth val="0"/>
        </c:ser>
        <c:ser>
          <c:idx val="2"/>
          <c:order val="1"/>
          <c:tx>
            <c:strRef>
              <c:f>'Annex C part 2_data issues'!$N$92</c:f>
              <c:strCache>
                <c:ptCount val="1"/>
                <c:pt idx="0">
                  <c:v>Previous BIS definitions (33.16 zero)</c:v>
                </c:pt>
              </c:strCache>
            </c:strRef>
          </c:tx>
          <c:spPr>
            <a:ln w="28575" cap="rnd">
              <a:solidFill>
                <a:schemeClr val="accent4"/>
              </a:solidFill>
              <a:prstDash val="sysDot"/>
              <a:round/>
            </a:ln>
            <a:effectLst/>
          </c:spPr>
          <c:marker>
            <c:symbol val="none"/>
          </c:marker>
          <c:cat>
            <c:numRef>
              <c:f>'Annex C part 2_data issues'!$O$90:$AF$90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'Annex C part 2_data issues'!$O$92:$AF$92</c:f>
              <c:numCache>
                <c:formatCode>General</c:formatCode>
                <c:ptCount val="18"/>
                <c:pt idx="3">
                  <c:v>13103.406967000001</c:v>
                </c:pt>
                <c:pt idx="4">
                  <c:v>13751.362026000001</c:v>
                </c:pt>
                <c:pt idx="5">
                  <c:v>13430.995419000001</c:v>
                </c:pt>
                <c:pt idx="6">
                  <c:v>14881.783307</c:v>
                </c:pt>
                <c:pt idx="7">
                  <c:v>15458.860382999999</c:v>
                </c:pt>
                <c:pt idx="8">
                  <c:v>17525.061684</c:v>
                </c:pt>
                <c:pt idx="9">
                  <c:v>19417.325706</c:v>
                </c:pt>
                <c:pt idx="10">
                  <c:v>18930.517773</c:v>
                </c:pt>
                <c:pt idx="11">
                  <c:v>20540.685337999999</c:v>
                </c:pt>
                <c:pt idx="12">
                  <c:v>20820.958468000001</c:v>
                </c:pt>
                <c:pt idx="13">
                  <c:v>22567.373278999999</c:v>
                </c:pt>
                <c:pt idx="14">
                  <c:v>23629.704486999999</c:v>
                </c:pt>
                <c:pt idx="15">
                  <c:v>25702.513655999999</c:v>
                </c:pt>
                <c:pt idx="16">
                  <c:v>26435.419695000001</c:v>
                </c:pt>
                <c:pt idx="17">
                  <c:v>24534.127629999999</c:v>
                </c:pt>
              </c:numCache>
            </c:numRef>
          </c:val>
          <c:smooth val="0"/>
        </c:ser>
        <c:ser>
          <c:idx val="3"/>
          <c:order val="2"/>
          <c:tx>
            <c:strRef>
              <c:f>'Annex C part 2_data issues'!$N$93</c:f>
              <c:strCache>
                <c:ptCount val="1"/>
                <c:pt idx="0">
                  <c:v>MQ10 30.3 Exports (industry)</c:v>
                </c:pt>
              </c:strCache>
            </c:strRef>
          </c:tx>
          <c:spPr>
            <a:ln w="28575" cap="rnd">
              <a:solidFill>
                <a:schemeClr val="accent6">
                  <a:lumMod val="60000"/>
                </a:schemeClr>
              </a:solidFill>
              <a:prstDash val="sysDot"/>
              <a:round/>
            </a:ln>
            <a:effectLst/>
          </c:spPr>
          <c:marker>
            <c:symbol val="none"/>
          </c:marker>
          <c:cat>
            <c:numRef>
              <c:f>'Annex C part 2_data issues'!$O$90:$AF$90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'Annex C part 2_data issues'!$O$93:$AF$93</c:f>
              <c:numCache>
                <c:formatCode>General</c:formatCode>
                <c:ptCount val="18"/>
                <c:pt idx="1">
                  <c:v>10361</c:v>
                </c:pt>
                <c:pt idx="2">
                  <c:v>10404</c:v>
                </c:pt>
                <c:pt idx="3">
                  <c:v>12037</c:v>
                </c:pt>
                <c:pt idx="4">
                  <c:v>13382</c:v>
                </c:pt>
                <c:pt idx="5">
                  <c:v>11671</c:v>
                </c:pt>
                <c:pt idx="6">
                  <c:v>12576</c:v>
                </c:pt>
                <c:pt idx="7">
                  <c:v>11940</c:v>
                </c:pt>
                <c:pt idx="8">
                  <c:v>12326</c:v>
                </c:pt>
                <c:pt idx="9">
                  <c:v>13591</c:v>
                </c:pt>
                <c:pt idx="10">
                  <c:v>12664</c:v>
                </c:pt>
                <c:pt idx="11">
                  <c:v>14260</c:v>
                </c:pt>
                <c:pt idx="12">
                  <c:v>15881</c:v>
                </c:pt>
                <c:pt idx="13">
                  <c:v>17924</c:v>
                </c:pt>
                <c:pt idx="14">
                  <c:v>20595</c:v>
                </c:pt>
                <c:pt idx="15">
                  <c:v>22261</c:v>
                </c:pt>
                <c:pt idx="16">
                  <c:v>24335</c:v>
                </c:pt>
              </c:numCache>
            </c:numRef>
          </c:val>
          <c:smooth val="0"/>
        </c:ser>
        <c:ser>
          <c:idx val="4"/>
          <c:order val="3"/>
          <c:tx>
            <c:strRef>
              <c:f>'Annex C part 2_data issues'!$N$94</c:f>
              <c:strCache>
                <c:ptCount val="1"/>
                <c:pt idx="0">
                  <c:v>Inflated MQ10 using TOPSI (30.3+33.16)</c:v>
                </c:pt>
              </c:strCache>
            </c:strRef>
          </c:tx>
          <c:spPr>
            <a:ln w="28575" cap="rnd">
              <a:solidFill>
                <a:schemeClr val="accent5">
                  <a:lumMod val="60000"/>
                </a:schemeClr>
              </a:solidFill>
              <a:prstDash val="sysDot"/>
              <a:round/>
            </a:ln>
            <a:effectLst/>
          </c:spPr>
          <c:marker>
            <c:symbol val="none"/>
          </c:marker>
          <c:cat>
            <c:numRef>
              <c:f>'Annex C part 2_data issues'!$O$90:$AF$90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'Annex C part 2_data issues'!$O$94:$AF$94</c:f>
              <c:numCache>
                <c:formatCode>General</c:formatCode>
                <c:ptCount val="18"/>
                <c:pt idx="1">
                  <c:v>12548.153272673906</c:v>
                </c:pt>
                <c:pt idx="2">
                  <c:v>12597.451559465326</c:v>
                </c:pt>
                <c:pt idx="3">
                  <c:v>14576.368822269806</c:v>
                </c:pt>
                <c:pt idx="4">
                  <c:v>16204.981527058757</c:v>
                </c:pt>
                <c:pt idx="5">
                  <c:v>14131.719656835614</c:v>
                </c:pt>
                <c:pt idx="6">
                  <c:v>15218.10916474958</c:v>
                </c:pt>
                <c:pt idx="7">
                  <c:v>14449.594016325649</c:v>
                </c:pt>
                <c:pt idx="8">
                  <c:v>14925.175720515737</c:v>
                </c:pt>
                <c:pt idx="9">
                  <c:v>16457.735833483242</c:v>
                </c:pt>
                <c:pt idx="10">
                  <c:v>15327.212243199787</c:v>
                </c:pt>
                <c:pt idx="11">
                  <c:v>17258.636276900244</c:v>
                </c:pt>
                <c:pt idx="12">
                  <c:v>18812.95194180925</c:v>
                </c:pt>
                <c:pt idx="13">
                  <c:v>20657.059007832897</c:v>
                </c:pt>
                <c:pt idx="14">
                  <c:v>24060.667274384687</c:v>
                </c:pt>
                <c:pt idx="15">
                  <c:v>25898.744886389755</c:v>
                </c:pt>
                <c:pt idx="16">
                  <c:v>28391.427657958891</c:v>
                </c:pt>
              </c:numCache>
            </c:numRef>
          </c:val>
          <c:smooth val="0"/>
        </c:ser>
        <c:ser>
          <c:idx val="10"/>
          <c:order val="4"/>
          <c:tx>
            <c:strRef>
              <c:f>'Annex C part 2_data issues'!$N$95</c:f>
              <c:strCache>
                <c:ptCount val="1"/>
                <c:pt idx="0">
                  <c:v>TOPSI (30.3+33.16)</c:v>
                </c:pt>
              </c:strCache>
            </c:strRef>
          </c:tx>
          <c:spPr>
            <a:ln w="28575" cap="rnd">
              <a:solidFill>
                <a:schemeClr val="accent5">
                  <a:lumMod val="80000"/>
                </a:schemeClr>
              </a:solidFill>
              <a:prstDash val="sysDot"/>
              <a:round/>
            </a:ln>
            <a:effectLst/>
          </c:spPr>
          <c:marker>
            <c:symbol val="none"/>
          </c:marker>
          <c:cat>
            <c:numRef>
              <c:f>'Annex C part 2_data issues'!$O$90:$AF$90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'Annex C part 2_data issues'!$O$95:$AF$95</c:f>
              <c:numCache>
                <c:formatCode>General</c:formatCode>
                <c:ptCount val="18"/>
                <c:pt idx="1">
                  <c:v>8252.4</c:v>
                </c:pt>
                <c:pt idx="2">
                  <c:v>8478.6999999999989</c:v>
                </c:pt>
                <c:pt idx="3">
                  <c:v>8482.7999999999993</c:v>
                </c:pt>
                <c:pt idx="4">
                  <c:v>8561.2000000000007</c:v>
                </c:pt>
                <c:pt idx="5">
                  <c:v>9188.1</c:v>
                </c:pt>
                <c:pt idx="6">
                  <c:v>9415.6</c:v>
                </c:pt>
                <c:pt idx="7">
                  <c:v>10096.200000000001</c:v>
                </c:pt>
                <c:pt idx="8">
                  <c:v>10217.799999999999</c:v>
                </c:pt>
                <c:pt idx="9">
                  <c:v>11443.4</c:v>
                </c:pt>
                <c:pt idx="10">
                  <c:v>10763.300000000001</c:v>
                </c:pt>
                <c:pt idx="11">
                  <c:v>11416.6</c:v>
                </c:pt>
                <c:pt idx="12">
                  <c:v>11188.5</c:v>
                </c:pt>
                <c:pt idx="13">
                  <c:v>13683.4</c:v>
                </c:pt>
                <c:pt idx="14">
                  <c:v>14097.6</c:v>
                </c:pt>
                <c:pt idx="15">
                  <c:v>15186.5</c:v>
                </c:pt>
                <c:pt idx="16">
                  <c:v>17516</c:v>
                </c:pt>
                <c:pt idx="17">
                  <c:v>17603.8</c:v>
                </c:pt>
              </c:numCache>
            </c:numRef>
          </c:val>
          <c:smooth val="0"/>
        </c:ser>
        <c:ser>
          <c:idx val="0"/>
          <c:order val="5"/>
          <c:tx>
            <c:strRef>
              <c:f>'Annex C part 2_data issues'!$N$96</c:f>
              <c:strCache>
                <c:ptCount val="1"/>
                <c:pt idx="0">
                  <c:v>OTS CPA(08)to HS(2007) conversion</c:v>
                </c:pt>
              </c:strCache>
            </c:strRef>
          </c:tx>
          <c:spPr>
            <a:ln w="28575" cap="rnd">
              <a:solidFill>
                <a:schemeClr val="accent6"/>
              </a:solidFill>
              <a:round/>
            </a:ln>
            <a:effectLst/>
          </c:spPr>
          <c:marker>
            <c:symbol val="none"/>
          </c:marker>
          <c:cat>
            <c:numRef>
              <c:f>'Annex C part 2_data issues'!$O$90:$AF$90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'Annex C part 2_data issues'!$O$96:$AF$96</c:f>
              <c:numCache>
                <c:formatCode>General</c:formatCode>
                <c:ptCount val="18"/>
                <c:pt idx="1">
                  <c:v>10185.924848000001</c:v>
                </c:pt>
                <c:pt idx="2">
                  <c:v>10294.436478</c:v>
                </c:pt>
                <c:pt idx="3">
                  <c:v>11906.233748000001</c:v>
                </c:pt>
                <c:pt idx="4">
                  <c:v>13344.042051</c:v>
                </c:pt>
                <c:pt idx="5">
                  <c:v>11717.676799000001</c:v>
                </c:pt>
                <c:pt idx="6">
                  <c:v>12619.831910000001</c:v>
                </c:pt>
                <c:pt idx="7">
                  <c:v>11938.361719</c:v>
                </c:pt>
                <c:pt idx="8">
                  <c:v>12391.666701</c:v>
                </c:pt>
                <c:pt idx="9">
                  <c:v>13795.426474</c:v>
                </c:pt>
                <c:pt idx="10">
                  <c:v>12861.019408</c:v>
                </c:pt>
                <c:pt idx="11">
                  <c:v>14215.215897</c:v>
                </c:pt>
                <c:pt idx="12">
                  <c:v>15761.860042</c:v>
                </c:pt>
                <c:pt idx="13">
                  <c:v>17796.392713000001</c:v>
                </c:pt>
                <c:pt idx="14">
                  <c:v>20419.314470000001</c:v>
                </c:pt>
                <c:pt idx="15">
                  <c:v>21981.338242999998</c:v>
                </c:pt>
                <c:pt idx="16">
                  <c:v>24272.565532000001</c:v>
                </c:pt>
                <c:pt idx="17">
                  <c:v>22649.660542000001</c:v>
                </c:pt>
              </c:numCache>
            </c:numRef>
          </c:val>
          <c:smooth val="0"/>
        </c:ser>
        <c:dLbls>
          <c:showLegendKey val="0"/>
          <c:showVal val="0"/>
          <c:showCatName val="0"/>
          <c:showSerName val="0"/>
          <c:showPercent val="0"/>
          <c:showBubbleSize val="0"/>
        </c:dLbls>
        <c:marker val="1"/>
        <c:smooth val="0"/>
        <c:axId val="64891520"/>
        <c:axId val="64905984"/>
        <c:extLst/>
      </c:lineChart>
      <c:catAx>
        <c:axId val="64891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05984"/>
        <c:crosses val="autoZero"/>
        <c:auto val="1"/>
        <c:lblAlgn val="ctr"/>
        <c:lblOffset val="100"/>
        <c:noMultiLvlLbl val="0"/>
      </c:catAx>
      <c:valAx>
        <c:axId val="6490598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Value (£m)</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91520"/>
        <c:crosses val="autoZero"/>
        <c:crossBetween val="midCat"/>
      </c:valAx>
      <c:spPr>
        <a:noFill/>
        <a:ln>
          <a:noFill/>
        </a:ln>
        <a:effectLst/>
      </c:spPr>
    </c:plotArea>
    <c:legend>
      <c:legendPos val="b"/>
      <c:layout>
        <c:manualLayout>
          <c:xMode val="edge"/>
          <c:yMode val="edge"/>
          <c:x val="8.6091556436240169E-2"/>
          <c:y val="0.82752508308640149"/>
          <c:w val="0.91390841134845191"/>
          <c:h val="0.15405022783022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Imports</a:t>
            </a:r>
          </a:p>
        </c:rich>
      </c:tx>
      <c:layout>
        <c:manualLayout>
          <c:xMode val="edge"/>
          <c:yMode val="edge"/>
          <c:x val="0.45672400750050718"/>
          <c:y val="0"/>
        </c:manualLayout>
      </c:layout>
      <c:overlay val="0"/>
      <c:spPr>
        <a:noFill/>
        <a:ln>
          <a:noFill/>
        </a:ln>
        <a:effectLst/>
      </c:spPr>
    </c:title>
    <c:autoTitleDeleted val="0"/>
    <c:plotArea>
      <c:layout/>
      <c:lineChart>
        <c:grouping val="standard"/>
        <c:varyColors val="0"/>
        <c:ser>
          <c:idx val="0"/>
          <c:order val="0"/>
          <c:tx>
            <c:strRef>
              <c:f>'Annex C part 2_data issues'!$N$118</c:f>
              <c:strCache>
                <c:ptCount val="1"/>
                <c:pt idx="0">
                  <c:v>Own analysis</c:v>
                </c:pt>
              </c:strCache>
            </c:strRef>
          </c:tx>
          <c:spPr>
            <a:ln w="28575" cap="rnd">
              <a:solidFill>
                <a:schemeClr val="accent6"/>
              </a:solidFill>
              <a:round/>
            </a:ln>
            <a:effectLst/>
          </c:spPr>
          <c:marker>
            <c:symbol val="none"/>
          </c:marker>
          <c:cat>
            <c:numRef>
              <c:f>'Annex C part 2_data issues'!$O$117:$AE$117</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'Annex C part 2_data issues'!$O$118:$AE$118</c:f>
              <c:numCache>
                <c:formatCode>General</c:formatCode>
                <c:ptCount val="17"/>
                <c:pt idx="0">
                  <c:v>8763.7244589999991</c:v>
                </c:pt>
                <c:pt idx="1">
                  <c:v>8682.8152370000007</c:v>
                </c:pt>
                <c:pt idx="2">
                  <c:v>9063.6189740000009</c:v>
                </c:pt>
                <c:pt idx="3">
                  <c:v>11754.034132999999</c:v>
                </c:pt>
                <c:pt idx="4">
                  <c:v>12845.644515</c:v>
                </c:pt>
                <c:pt idx="5">
                  <c:v>11028.812169000001</c:v>
                </c:pt>
                <c:pt idx="6">
                  <c:v>10170.246582</c:v>
                </c:pt>
                <c:pt idx="7">
                  <c:v>10287.927833</c:v>
                </c:pt>
                <c:pt idx="8">
                  <c:v>12043.206311</c:v>
                </c:pt>
                <c:pt idx="9">
                  <c:v>12535.224351999999</c:v>
                </c:pt>
                <c:pt idx="10">
                  <c:v>14969.196233000001</c:v>
                </c:pt>
                <c:pt idx="11">
                  <c:v>16854.037693999999</c:v>
                </c:pt>
                <c:pt idx="12">
                  <c:v>20244.437773000001</c:v>
                </c:pt>
                <c:pt idx="13">
                  <c:v>14188.446828</c:v>
                </c:pt>
                <c:pt idx="14">
                  <c:v>17349.604446000001</c:v>
                </c:pt>
                <c:pt idx="15">
                  <c:v>20030.026532</c:v>
                </c:pt>
                <c:pt idx="16">
                  <c:v>20311.897594999999</c:v>
                </c:pt>
              </c:numCache>
            </c:numRef>
          </c:val>
          <c:smooth val="0"/>
        </c:ser>
        <c:ser>
          <c:idx val="1"/>
          <c:order val="1"/>
          <c:tx>
            <c:strRef>
              <c:f>'Annex C part 2_data issues'!$N$119</c:f>
              <c:strCache>
                <c:ptCount val="1"/>
                <c:pt idx="0">
                  <c:v>MQ10</c:v>
                </c:pt>
              </c:strCache>
            </c:strRef>
          </c:tx>
          <c:spPr>
            <a:ln w="28575" cap="rnd">
              <a:solidFill>
                <a:schemeClr val="accent5"/>
              </a:solidFill>
              <a:prstDash val="sysDot"/>
              <a:round/>
            </a:ln>
            <a:effectLst/>
          </c:spPr>
          <c:marker>
            <c:symbol val="none"/>
          </c:marker>
          <c:cat>
            <c:numRef>
              <c:f>'Annex C part 2_data issues'!$O$117:$AE$117</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'Annex C part 2_data issues'!$O$119:$AE$119</c:f>
              <c:numCache>
                <c:formatCode>General</c:formatCode>
                <c:ptCount val="17"/>
                <c:pt idx="0">
                  <c:v>8650</c:v>
                </c:pt>
                <c:pt idx="1">
                  <c:v>8558</c:v>
                </c:pt>
                <c:pt idx="2">
                  <c:v>8996</c:v>
                </c:pt>
                <c:pt idx="3">
                  <c:v>11538</c:v>
                </c:pt>
                <c:pt idx="4">
                  <c:v>12411</c:v>
                </c:pt>
                <c:pt idx="5">
                  <c:v>10521</c:v>
                </c:pt>
                <c:pt idx="6">
                  <c:v>9768</c:v>
                </c:pt>
                <c:pt idx="7">
                  <c:v>9819</c:v>
                </c:pt>
                <c:pt idx="8">
                  <c:v>11410</c:v>
                </c:pt>
                <c:pt idx="9">
                  <c:v>11787</c:v>
                </c:pt>
                <c:pt idx="10">
                  <c:v>14368</c:v>
                </c:pt>
                <c:pt idx="11">
                  <c:v>16370</c:v>
                </c:pt>
                <c:pt idx="12">
                  <c:v>19594</c:v>
                </c:pt>
                <c:pt idx="13">
                  <c:v>13437</c:v>
                </c:pt>
                <c:pt idx="14">
                  <c:v>16507</c:v>
                </c:pt>
                <c:pt idx="15">
                  <c:v>19041</c:v>
                </c:pt>
              </c:numCache>
            </c:numRef>
          </c:val>
          <c:smooth val="0"/>
        </c:ser>
        <c:ser>
          <c:idx val="2"/>
          <c:order val="2"/>
          <c:tx>
            <c:strRef>
              <c:f>'Annex C part 2_data issues'!$N$120</c:f>
              <c:strCache>
                <c:ptCount val="1"/>
                <c:pt idx="0">
                  <c:v>BIS definition HMRC</c:v>
                </c:pt>
              </c:strCache>
            </c:strRef>
          </c:tx>
          <c:spPr>
            <a:ln w="28575" cap="rnd">
              <a:solidFill>
                <a:schemeClr val="accent4"/>
              </a:solidFill>
              <a:prstDash val="sysDot"/>
              <a:round/>
            </a:ln>
            <a:effectLst/>
          </c:spPr>
          <c:marker>
            <c:symbol val="none"/>
          </c:marker>
          <c:cat>
            <c:numRef>
              <c:f>'Annex C part 2_data issues'!$O$117:$AE$117</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'Annex C part 2_data issues'!$O$120:$AE$120</c:f>
              <c:numCache>
                <c:formatCode>General</c:formatCode>
                <c:ptCount val="17"/>
                <c:pt idx="3">
                  <c:v>13000.427282000001</c:v>
                </c:pt>
                <c:pt idx="4">
                  <c:v>14035.540053000001</c:v>
                </c:pt>
                <c:pt idx="5">
                  <c:v>12129.148026999999</c:v>
                </c:pt>
                <c:pt idx="6">
                  <c:v>11258.756045</c:v>
                </c:pt>
                <c:pt idx="7">
                  <c:v>11367.029076999999</c:v>
                </c:pt>
                <c:pt idx="8">
                  <c:v>13041.778893000001</c:v>
                </c:pt>
                <c:pt idx="9">
                  <c:v>13352.265950999999</c:v>
                </c:pt>
                <c:pt idx="10">
                  <c:v>16037.431449</c:v>
                </c:pt>
                <c:pt idx="11">
                  <c:v>18216.530339000001</c:v>
                </c:pt>
                <c:pt idx="12">
                  <c:v>21402.616908</c:v>
                </c:pt>
                <c:pt idx="13">
                  <c:v>15492.486279999999</c:v>
                </c:pt>
                <c:pt idx="14">
                  <c:v>18738.034575000001</c:v>
                </c:pt>
                <c:pt idx="15">
                  <c:v>21373.584019000002</c:v>
                </c:pt>
              </c:numCache>
            </c:numRef>
          </c:val>
          <c:smooth val="0"/>
        </c:ser>
        <c:ser>
          <c:idx val="3"/>
          <c:order val="3"/>
          <c:tx>
            <c:strRef>
              <c:f>'Annex C part 2_data issues'!$N$121</c:f>
              <c:strCache>
                <c:ptCount val="1"/>
                <c:pt idx="0">
                  <c:v>SuT</c:v>
                </c:pt>
              </c:strCache>
            </c:strRef>
          </c:tx>
          <c:spPr>
            <a:ln w="28575" cap="rnd">
              <a:solidFill>
                <a:schemeClr val="accent6">
                  <a:lumMod val="60000"/>
                </a:schemeClr>
              </a:solidFill>
              <a:prstDash val="sysDot"/>
              <a:round/>
            </a:ln>
            <a:effectLst/>
          </c:spPr>
          <c:marker>
            <c:symbol val="none"/>
          </c:marker>
          <c:cat>
            <c:numRef>
              <c:f>'Annex C part 2_data issues'!$O$117:$AE$117</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'Annex C part 2_data issues'!$O$121:$AE$121</c:f>
              <c:numCache>
                <c:formatCode>General</c:formatCode>
                <c:ptCount val="17"/>
                <c:pt idx="0">
                  <c:v>8683</c:v>
                </c:pt>
                <c:pt idx="1">
                  <c:v>8562</c:v>
                </c:pt>
                <c:pt idx="2">
                  <c:v>9007</c:v>
                </c:pt>
                <c:pt idx="3">
                  <c:v>11533</c:v>
                </c:pt>
                <c:pt idx="4">
                  <c:v>12382</c:v>
                </c:pt>
                <c:pt idx="5">
                  <c:v>10528</c:v>
                </c:pt>
                <c:pt idx="6">
                  <c:v>9767</c:v>
                </c:pt>
                <c:pt idx="7">
                  <c:v>9879</c:v>
                </c:pt>
                <c:pt idx="8">
                  <c:v>11553</c:v>
                </c:pt>
                <c:pt idx="9">
                  <c:v>11821</c:v>
                </c:pt>
                <c:pt idx="10">
                  <c:v>14380</c:v>
                </c:pt>
                <c:pt idx="11">
                  <c:v>16379</c:v>
                </c:pt>
                <c:pt idx="12">
                  <c:v>19634</c:v>
                </c:pt>
                <c:pt idx="13">
                  <c:v>13471</c:v>
                </c:pt>
                <c:pt idx="14">
                  <c:v>16507</c:v>
                </c:pt>
              </c:numCache>
            </c:numRef>
          </c:val>
          <c:smooth val="0"/>
        </c:ser>
        <c:dLbls>
          <c:showLegendKey val="0"/>
          <c:showVal val="0"/>
          <c:showCatName val="0"/>
          <c:showSerName val="0"/>
          <c:showPercent val="0"/>
          <c:showBubbleSize val="0"/>
        </c:dLbls>
        <c:marker val="1"/>
        <c:smooth val="0"/>
        <c:axId val="64933248"/>
        <c:axId val="64943616"/>
      </c:lineChart>
      <c:catAx>
        <c:axId val="649332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3616"/>
        <c:crosses val="autoZero"/>
        <c:auto val="1"/>
        <c:lblAlgn val="ctr"/>
        <c:lblOffset val="100"/>
        <c:tickLblSkip val="2"/>
        <c:noMultiLvlLbl val="0"/>
      </c:catAx>
      <c:valAx>
        <c:axId val="6494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Value (£m)</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33248"/>
        <c:crosses val="autoZero"/>
        <c:crossBetween val="between"/>
      </c:valAx>
      <c:spPr>
        <a:noFill/>
        <a:ln>
          <a:noFill/>
        </a:ln>
        <a:effectLst/>
      </c:spPr>
    </c:plotArea>
    <c:legend>
      <c:legendPos val="b"/>
      <c:layout>
        <c:manualLayout>
          <c:xMode val="edge"/>
          <c:yMode val="edge"/>
          <c:x val="0.66491587538481955"/>
          <c:y val="0.5208459265751566"/>
          <c:w val="0.28036950087329321"/>
          <c:h val="0.23139823859539999"/>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Export/import price indices (Base year=2010)</a:t>
            </a:r>
          </a:p>
        </c:rich>
      </c:tx>
      <c:overlay val="0"/>
      <c:spPr>
        <a:noFill/>
        <a:ln>
          <a:noFill/>
        </a:ln>
        <a:effectLst/>
      </c:spPr>
    </c:title>
    <c:autoTitleDeleted val="0"/>
    <c:plotArea>
      <c:layout/>
      <c:lineChart>
        <c:grouping val="standard"/>
        <c:varyColors val="0"/>
        <c:ser>
          <c:idx val="0"/>
          <c:order val="0"/>
          <c:tx>
            <c:strRef>
              <c:f>'Annex C part 2_data issues'!$L$146</c:f>
              <c:strCache>
                <c:ptCount val="1"/>
                <c:pt idx="0">
                  <c:v>MQ10 import deflator</c:v>
                </c:pt>
              </c:strCache>
            </c:strRef>
          </c:tx>
          <c:spPr>
            <a:ln w="28575" cap="rnd">
              <a:solidFill>
                <a:schemeClr val="accent1"/>
              </a:solidFill>
              <a:prstDash val="sysDot"/>
              <a:round/>
            </a:ln>
            <a:effectLst/>
          </c:spPr>
          <c:marker>
            <c:symbol val="none"/>
          </c:marker>
          <c:cat>
            <c:numRef>
              <c:f>'Annex C part 2_data issues'!$M$145:$AB$145</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2_data issues'!$M$146:$AB$146</c:f>
              <c:numCache>
                <c:formatCode>General</c:formatCode>
                <c:ptCount val="16"/>
                <c:pt idx="0">
                  <c:v>7150.2550155248327</c:v>
                </c:pt>
                <c:pt idx="1">
                  <c:v>2296.3391400401938</c:v>
                </c:pt>
                <c:pt idx="2">
                  <c:v>1881.8303812287393</c:v>
                </c:pt>
                <c:pt idx="3">
                  <c:v>1120.9988936549391</c:v>
                </c:pt>
                <c:pt idx="4">
                  <c:v>767.73506404513739</c:v>
                </c:pt>
                <c:pt idx="5">
                  <c:v>146.28466552513584</c:v>
                </c:pt>
                <c:pt idx="6">
                  <c:v>145.44268997665984</c:v>
                </c:pt>
                <c:pt idx="7">
                  <c:v>141.79416974385606</c:v>
                </c:pt>
                <c:pt idx="8">
                  <c:v>108.28013469278592</c:v>
                </c:pt>
                <c:pt idx="9">
                  <c:v>96.031835579487989</c:v>
                </c:pt>
                <c:pt idx="10">
                  <c:v>100.82364614811361</c:v>
                </c:pt>
                <c:pt idx="11">
                  <c:v>102.13888068526417</c:v>
                </c:pt>
                <c:pt idx="12">
                  <c:v>100</c:v>
                </c:pt>
                <c:pt idx="13">
                  <c:v>102.50076554047158</c:v>
                </c:pt>
                <c:pt idx="14">
                  <c:v>103.5166801331639</c:v>
                </c:pt>
                <c:pt idx="15">
                  <c:v>107.0666013854912</c:v>
                </c:pt>
              </c:numCache>
            </c:numRef>
          </c:val>
          <c:smooth val="0"/>
        </c:ser>
        <c:ser>
          <c:idx val="1"/>
          <c:order val="1"/>
          <c:tx>
            <c:strRef>
              <c:f>'Annex C part 2_data issues'!$L$147</c:f>
              <c:strCache>
                <c:ptCount val="1"/>
                <c:pt idx="0">
                  <c:v>Import implied deflator</c:v>
                </c:pt>
              </c:strCache>
            </c:strRef>
          </c:tx>
          <c:spPr>
            <a:ln w="28575" cap="rnd">
              <a:solidFill>
                <a:schemeClr val="accent2"/>
              </a:solidFill>
              <a:round/>
            </a:ln>
            <a:effectLst/>
          </c:spPr>
          <c:marker>
            <c:symbol val="none"/>
          </c:marker>
          <c:cat>
            <c:numRef>
              <c:f>'Annex C part 2_data issues'!$M$145:$AB$145</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2_data issues'!$M$147:$AB$147</c:f>
              <c:numCache>
                <c:formatCode>General</c:formatCode>
                <c:ptCount val="16"/>
                <c:pt idx="0">
                  <c:v>83.542145980999678</c:v>
                </c:pt>
                <c:pt idx="1">
                  <c:v>83.206166026888297</c:v>
                </c:pt>
                <c:pt idx="2">
                  <c:v>90.860665850991083</c:v>
                </c:pt>
                <c:pt idx="3">
                  <c:v>99.099478638765845</c:v>
                </c:pt>
                <c:pt idx="4">
                  <c:v>97.901637063238297</c:v>
                </c:pt>
                <c:pt idx="5">
                  <c:v>95.739679097652001</c:v>
                </c:pt>
                <c:pt idx="6">
                  <c:v>92.277624787895604</c:v>
                </c:pt>
                <c:pt idx="7">
                  <c:v>95.140758309888241</c:v>
                </c:pt>
                <c:pt idx="8">
                  <c:v>93.46085853933134</c:v>
                </c:pt>
                <c:pt idx="9">
                  <c:v>96.031835579487989</c:v>
                </c:pt>
                <c:pt idx="10">
                  <c:v>100.82364614811361</c:v>
                </c:pt>
                <c:pt idx="11">
                  <c:v>102.13888068526417</c:v>
                </c:pt>
                <c:pt idx="12">
                  <c:v>100</c:v>
                </c:pt>
                <c:pt idx="13">
                  <c:v>102.50076554047158</c:v>
                </c:pt>
                <c:pt idx="14">
                  <c:v>103.5166801331639</c:v>
                </c:pt>
                <c:pt idx="15">
                  <c:v>107.0666013854912</c:v>
                </c:pt>
              </c:numCache>
            </c:numRef>
          </c:val>
          <c:smooth val="0"/>
        </c:ser>
        <c:ser>
          <c:idx val="2"/>
          <c:order val="2"/>
          <c:tx>
            <c:strRef>
              <c:f>'Annex C part 2_data issues'!$L$148</c:f>
              <c:strCache>
                <c:ptCount val="1"/>
                <c:pt idx="0">
                  <c:v>MQ10 export deflator </c:v>
                </c:pt>
              </c:strCache>
            </c:strRef>
          </c:tx>
          <c:spPr>
            <a:ln w="28575" cap="rnd">
              <a:solidFill>
                <a:schemeClr val="accent3"/>
              </a:solidFill>
              <a:prstDash val="sysDot"/>
              <a:round/>
            </a:ln>
            <a:effectLst/>
          </c:spPr>
          <c:marker>
            <c:symbol val="none"/>
          </c:marker>
          <c:cat>
            <c:numRef>
              <c:f>'Annex C part 2_data issues'!$M$145:$AB$145</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2_data issues'!$M$148:$AB$148</c:f>
              <c:numCache>
                <c:formatCode>General</c:formatCode>
                <c:ptCount val="16"/>
                <c:pt idx="0">
                  <c:v>255.10994375482198</c:v>
                </c:pt>
                <c:pt idx="1">
                  <c:v>220.734808314291</c:v>
                </c:pt>
                <c:pt idx="2">
                  <c:v>150.46418845938405</c:v>
                </c:pt>
                <c:pt idx="3">
                  <c:v>142.46766940019606</c:v>
                </c:pt>
                <c:pt idx="4">
                  <c:v>109.26798637330407</c:v>
                </c:pt>
                <c:pt idx="5">
                  <c:v>96.41071348809291</c:v>
                </c:pt>
                <c:pt idx="6">
                  <c:v>90.838084031567632</c:v>
                </c:pt>
                <c:pt idx="7">
                  <c:v>87.680822521202344</c:v>
                </c:pt>
                <c:pt idx="8">
                  <c:v>86.128787367753034</c:v>
                </c:pt>
                <c:pt idx="9">
                  <c:v>86.847084510158098</c:v>
                </c:pt>
                <c:pt idx="10">
                  <c:v>95.609290526889779</c:v>
                </c:pt>
                <c:pt idx="11">
                  <c:v>101.43069935328059</c:v>
                </c:pt>
                <c:pt idx="12">
                  <c:v>100</c:v>
                </c:pt>
                <c:pt idx="13">
                  <c:v>100.9261325596965</c:v>
                </c:pt>
                <c:pt idx="14">
                  <c:v>110.98733571661333</c:v>
                </c:pt>
                <c:pt idx="15">
                  <c:v>115.39360251081631</c:v>
                </c:pt>
              </c:numCache>
            </c:numRef>
          </c:val>
          <c:smooth val="0"/>
        </c:ser>
        <c:ser>
          <c:idx val="3"/>
          <c:order val="3"/>
          <c:tx>
            <c:strRef>
              <c:f>'Annex C part 2_data issues'!$L$149</c:f>
              <c:strCache>
                <c:ptCount val="1"/>
                <c:pt idx="0">
                  <c:v>Export implied deflator</c:v>
                </c:pt>
              </c:strCache>
            </c:strRef>
          </c:tx>
          <c:spPr>
            <a:ln w="28575" cap="rnd">
              <a:solidFill>
                <a:schemeClr val="accent4"/>
              </a:solidFill>
              <a:round/>
            </a:ln>
            <a:effectLst/>
          </c:spPr>
          <c:marker>
            <c:symbol val="none"/>
          </c:marker>
          <c:cat>
            <c:numRef>
              <c:f>'Annex C part 2_data issues'!$M$145:$AB$145</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2_data issues'!$M$149:$AB$149</c:f>
              <c:numCache>
                <c:formatCode>General</c:formatCode>
                <c:ptCount val="16"/>
                <c:pt idx="0">
                  <c:v>86.128787367753034</c:v>
                </c:pt>
                <c:pt idx="1">
                  <c:v>86.128787367753034</c:v>
                </c:pt>
                <c:pt idx="2">
                  <c:v>86.128787367753034</c:v>
                </c:pt>
                <c:pt idx="3">
                  <c:v>86.128787367753034</c:v>
                </c:pt>
                <c:pt idx="4">
                  <c:v>86.128787367753034</c:v>
                </c:pt>
                <c:pt idx="5">
                  <c:v>86.128787367753034</c:v>
                </c:pt>
                <c:pt idx="6">
                  <c:v>86.128787367753034</c:v>
                </c:pt>
                <c:pt idx="7">
                  <c:v>86.128787367753034</c:v>
                </c:pt>
                <c:pt idx="8">
                  <c:v>86.128787367753034</c:v>
                </c:pt>
                <c:pt idx="9">
                  <c:v>86.847084510158098</c:v>
                </c:pt>
                <c:pt idx="10">
                  <c:v>95.609290526889779</c:v>
                </c:pt>
                <c:pt idx="11">
                  <c:v>101.43069935328059</c:v>
                </c:pt>
                <c:pt idx="12">
                  <c:v>100</c:v>
                </c:pt>
                <c:pt idx="13">
                  <c:v>100.9261325596965</c:v>
                </c:pt>
                <c:pt idx="14">
                  <c:v>110.98733571661333</c:v>
                </c:pt>
                <c:pt idx="15">
                  <c:v>115.39360251081631</c:v>
                </c:pt>
              </c:numCache>
            </c:numRef>
          </c:val>
          <c:smooth val="0"/>
        </c:ser>
        <c:ser>
          <c:idx val="4"/>
          <c:order val="4"/>
          <c:tx>
            <c:strRef>
              <c:f>'Annex C part 2_data issues'!$L$150</c:f>
              <c:strCache>
                <c:ptCount val="1"/>
                <c:pt idx="0">
                  <c:v>MM22 EU imports price deflators (OTE)</c:v>
                </c:pt>
              </c:strCache>
            </c:strRef>
          </c:tx>
          <c:spPr>
            <a:ln w="28575" cap="rnd">
              <a:solidFill>
                <a:schemeClr val="accent5"/>
              </a:solidFill>
              <a:prstDash val="sysDot"/>
              <a:round/>
            </a:ln>
            <a:effectLst/>
          </c:spPr>
          <c:marker>
            <c:symbol val="none"/>
          </c:marker>
          <c:cat>
            <c:numRef>
              <c:f>'Annex C part 2_data issues'!$M$145:$AB$145</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2_data issues'!$M$150:$AB$150</c:f>
              <c:numCache>
                <c:formatCode>General</c:formatCode>
                <c:ptCount val="16"/>
                <c:pt idx="0">
                  <c:v>69.06820365033623</c:v>
                </c:pt>
                <c:pt idx="1">
                  <c:v>70.220941402497601</c:v>
                </c:pt>
                <c:pt idx="2">
                  <c:v>71.661863592699333</c:v>
                </c:pt>
                <c:pt idx="3">
                  <c:v>70.893371757925067</c:v>
                </c:pt>
                <c:pt idx="4">
                  <c:v>71.469740634005774</c:v>
                </c:pt>
                <c:pt idx="5">
                  <c:v>75.408261287223837</c:v>
                </c:pt>
                <c:pt idx="6">
                  <c:v>72.238232468780026</c:v>
                </c:pt>
                <c:pt idx="7">
                  <c:v>72.910662824207492</c:v>
                </c:pt>
                <c:pt idx="8">
                  <c:v>72.910662824207492</c:v>
                </c:pt>
                <c:pt idx="9">
                  <c:v>73.871277617675318</c:v>
                </c:pt>
                <c:pt idx="10">
                  <c:v>74.639769452449585</c:v>
                </c:pt>
                <c:pt idx="11">
                  <c:v>83.09317963496639</c:v>
                </c:pt>
                <c:pt idx="12">
                  <c:v>96.061479346781951</c:v>
                </c:pt>
                <c:pt idx="13">
                  <c:v>100</c:v>
                </c:pt>
                <c:pt idx="14">
                  <c:v>100.48030739673392</c:v>
                </c:pt>
                <c:pt idx="15">
                  <c:v>101.24879923150817</c:v>
                </c:pt>
              </c:numCache>
            </c:numRef>
          </c:val>
          <c:smooth val="0"/>
        </c:ser>
        <c:ser>
          <c:idx val="5"/>
          <c:order val="5"/>
          <c:tx>
            <c:strRef>
              <c:f>'Annex C part 2_data issues'!$L$151</c:f>
              <c:strCache>
                <c:ptCount val="1"/>
                <c:pt idx="0">
                  <c:v>MM22 non-EU imports price deflators (OTE)</c:v>
                </c:pt>
              </c:strCache>
            </c:strRef>
          </c:tx>
          <c:spPr>
            <a:ln w="28575" cap="rnd">
              <a:solidFill>
                <a:schemeClr val="accent6"/>
              </a:solidFill>
              <a:prstDash val="sysDot"/>
              <a:round/>
            </a:ln>
            <a:effectLst/>
          </c:spPr>
          <c:marker>
            <c:symbol val="none"/>
          </c:marker>
          <c:cat>
            <c:numRef>
              <c:f>'Annex C part 2_data issues'!$M$145:$AB$145</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2_data issues'!$M$151:$AB$151</c:f>
              <c:numCache>
                <c:formatCode>General</c:formatCode>
                <c:ptCount val="16"/>
                <c:pt idx="0">
                  <c:v>71.342685370741492</c:v>
                </c:pt>
                <c:pt idx="1">
                  <c:v>72.645290581162328</c:v>
                </c:pt>
                <c:pt idx="2">
                  <c:v>76.452905811623253</c:v>
                </c:pt>
                <c:pt idx="3">
                  <c:v>79.659318637274552</c:v>
                </c:pt>
                <c:pt idx="4">
                  <c:v>77.755511022044075</c:v>
                </c:pt>
                <c:pt idx="5">
                  <c:v>76.25250501002003</c:v>
                </c:pt>
                <c:pt idx="6">
                  <c:v>71.543086172344701</c:v>
                </c:pt>
                <c:pt idx="7">
                  <c:v>73.346693386773538</c:v>
                </c:pt>
                <c:pt idx="8">
                  <c:v>70.440881763527045</c:v>
                </c:pt>
                <c:pt idx="9">
                  <c:v>68.737474949899791</c:v>
                </c:pt>
                <c:pt idx="10">
                  <c:v>79.859719438877761</c:v>
                </c:pt>
                <c:pt idx="11">
                  <c:v>94.989979959919836</c:v>
                </c:pt>
                <c:pt idx="12">
                  <c:v>100.20040080160319</c:v>
                </c:pt>
                <c:pt idx="13">
                  <c:v>100</c:v>
                </c:pt>
                <c:pt idx="14">
                  <c:v>103.90781563126252</c:v>
                </c:pt>
                <c:pt idx="15">
                  <c:v>106.312625250501</c:v>
                </c:pt>
              </c:numCache>
            </c:numRef>
          </c:val>
          <c:smooth val="0"/>
        </c:ser>
        <c:dLbls>
          <c:showLegendKey val="0"/>
          <c:showVal val="0"/>
          <c:showCatName val="0"/>
          <c:showSerName val="0"/>
          <c:showPercent val="0"/>
          <c:showBubbleSize val="0"/>
        </c:dLbls>
        <c:marker val="1"/>
        <c:smooth val="0"/>
        <c:axId val="65275776"/>
        <c:axId val="65282048"/>
      </c:lineChart>
      <c:catAx>
        <c:axId val="652757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82048"/>
        <c:crosses val="autoZero"/>
        <c:auto val="1"/>
        <c:lblAlgn val="ctr"/>
        <c:lblOffset val="100"/>
        <c:noMultiLvlLbl val="0"/>
      </c:catAx>
      <c:valAx>
        <c:axId val="65282048"/>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Price indices*</a:t>
                </a:r>
                <a:r>
                  <a:rPr lang="en-GB" baseline="0"/>
                  <a:t> (</a:t>
                </a:r>
                <a:r>
                  <a:rPr lang="en-GB"/>
                  <a:t>Base year :</a:t>
                </a:r>
                <a:r>
                  <a:rPr lang="en-GB" baseline="0"/>
                  <a:t> 2010=100)</a:t>
                </a:r>
                <a:endParaRPr lang="en-GB"/>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275776"/>
        <c:crosses val="autoZero"/>
        <c:crossBetween val="midCat"/>
      </c:valAx>
      <c:spPr>
        <a:noFill/>
        <a:ln>
          <a:noFill/>
        </a:ln>
        <a:effectLst/>
      </c:spPr>
    </c:plotArea>
    <c:legend>
      <c:legendPos val="b"/>
      <c:layout>
        <c:manualLayout>
          <c:xMode val="edge"/>
          <c:yMode val="edge"/>
          <c:x val="0.48565323338495681"/>
          <c:y val="0.58425676441607588"/>
          <c:w val="0.46602791292819323"/>
          <c:h val="0.269010123734533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891101647083857E-2"/>
          <c:y val="7.8493680597617604E-2"/>
          <c:w val="0.88706283236605055"/>
          <c:h val="0.69869241820794015"/>
        </c:manualLayout>
      </c:layout>
      <c:barChart>
        <c:barDir val="col"/>
        <c:grouping val="stacked"/>
        <c:varyColors val="0"/>
        <c:ser>
          <c:idx val="2"/>
          <c:order val="0"/>
          <c:tx>
            <c:strRef>
              <c:f>'Annex A_ATI programme IL'!$A$31</c:f>
              <c:strCache>
                <c:ptCount val="1"/>
                <c:pt idx="0">
                  <c:v>CARAD</c:v>
                </c:pt>
              </c:strCache>
            </c:strRef>
          </c:tx>
          <c:spPr>
            <a:solidFill>
              <a:srgbClr val="ED7D31"/>
            </a:solidFill>
          </c:spPr>
          <c:invertIfNegative val="0"/>
          <c:cat>
            <c:strRef>
              <c:f>'Annex A_ATI programme IL'!$B$30:$AB$30</c:f>
              <c:strCache>
                <c:ptCount val="27"/>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strCache>
            </c:strRef>
          </c:cat>
          <c:val>
            <c:numRef>
              <c:f>'Annex A_ATI programme IL'!$B$31:$AB$31</c:f>
              <c:numCache>
                <c:formatCode>_-* #,##0_-;\-* #,##0_-;_-* "-"??_-;_-@_-</c:formatCode>
                <c:ptCount val="27"/>
                <c:pt idx="0">
                  <c:v>23000000</c:v>
                </c:pt>
                <c:pt idx="1">
                  <c:v>23400000</c:v>
                </c:pt>
                <c:pt idx="2">
                  <c:v>24500000</c:v>
                </c:pt>
                <c:pt idx="3">
                  <c:v>23800000</c:v>
                </c:pt>
                <c:pt idx="4">
                  <c:v>24600000</c:v>
                </c:pt>
                <c:pt idx="5">
                  <c:v>21100000</c:v>
                </c:pt>
                <c:pt idx="6">
                  <c:v>20000000</c:v>
                </c:pt>
                <c:pt idx="7">
                  <c:v>20000000</c:v>
                </c:pt>
                <c:pt idx="8">
                  <c:v>20000000</c:v>
                </c:pt>
                <c:pt idx="9">
                  <c:v>20000000</c:v>
                </c:pt>
                <c:pt idx="10">
                  <c:v>20000000</c:v>
                </c:pt>
                <c:pt idx="11">
                  <c:v>21670000</c:v>
                </c:pt>
                <c:pt idx="12">
                  <c:v>21010000</c:v>
                </c:pt>
                <c:pt idx="13">
                  <c:v>14700000</c:v>
                </c:pt>
                <c:pt idx="14">
                  <c:v>6650000</c:v>
                </c:pt>
                <c:pt idx="15">
                  <c:v>0</c:v>
                </c:pt>
                <c:pt idx="16">
                  <c:v>0</c:v>
                </c:pt>
                <c:pt idx="17">
                  <c:v>0</c:v>
                </c:pt>
                <c:pt idx="18">
                  <c:v>0</c:v>
                </c:pt>
                <c:pt idx="19">
                  <c:v>0</c:v>
                </c:pt>
                <c:pt idx="20">
                  <c:v>0</c:v>
                </c:pt>
                <c:pt idx="21">
                  <c:v>0</c:v>
                </c:pt>
                <c:pt idx="22">
                  <c:v>0</c:v>
                </c:pt>
                <c:pt idx="23">
                  <c:v>0</c:v>
                </c:pt>
                <c:pt idx="24">
                  <c:v>0</c:v>
                </c:pt>
                <c:pt idx="25">
                  <c:v>0</c:v>
                </c:pt>
                <c:pt idx="26">
                  <c:v>0</c:v>
                </c:pt>
              </c:numCache>
            </c:numRef>
          </c:val>
        </c:ser>
        <c:ser>
          <c:idx val="3"/>
          <c:order val="1"/>
          <c:tx>
            <c:strRef>
              <c:f>'Annex A_ATI programme IL'!$A$32</c:f>
              <c:strCache>
                <c:ptCount val="1"/>
                <c:pt idx="0">
                  <c:v>BIS/TSB</c:v>
                </c:pt>
              </c:strCache>
            </c:strRef>
          </c:tx>
          <c:spPr>
            <a:solidFill>
              <a:srgbClr val="5B9BD5">
                <a:lumMod val="75000"/>
              </a:srgbClr>
            </a:solidFill>
          </c:spPr>
          <c:invertIfNegative val="0"/>
          <c:cat>
            <c:strRef>
              <c:f>'Annex A_ATI programme IL'!$B$30:$AB$30</c:f>
              <c:strCache>
                <c:ptCount val="27"/>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strCache>
            </c:strRef>
          </c:cat>
          <c:val>
            <c:numRef>
              <c:f>'Annex A_ATI programme IL'!$B$32:$AB$32</c:f>
              <c:numCache>
                <c:formatCode>_-* #,##0_-;\-* #,##0_-;_-* "-"??_-;_-@_-</c:formatCode>
                <c:ptCount val="27"/>
                <c:pt idx="0">
                  <c:v>0</c:v>
                </c:pt>
                <c:pt idx="1">
                  <c:v>0</c:v>
                </c:pt>
                <c:pt idx="2">
                  <c:v>0</c:v>
                </c:pt>
                <c:pt idx="3">
                  <c:v>0</c:v>
                </c:pt>
                <c:pt idx="4">
                  <c:v>0</c:v>
                </c:pt>
                <c:pt idx="5">
                  <c:v>0</c:v>
                </c:pt>
                <c:pt idx="6">
                  <c:v>0</c:v>
                </c:pt>
                <c:pt idx="7">
                  <c:v>0</c:v>
                </c:pt>
                <c:pt idx="8">
                  <c:v>0</c:v>
                </c:pt>
                <c:pt idx="9">
                  <c:v>0</c:v>
                </c:pt>
                <c:pt idx="10">
                  <c:v>0</c:v>
                </c:pt>
                <c:pt idx="11">
                  <c:v>1300000</c:v>
                </c:pt>
                <c:pt idx="12">
                  <c:v>6300000</c:v>
                </c:pt>
                <c:pt idx="13">
                  <c:v>21000000</c:v>
                </c:pt>
                <c:pt idx="14">
                  <c:v>44000000</c:v>
                </c:pt>
                <c:pt idx="15">
                  <c:v>51000000</c:v>
                </c:pt>
                <c:pt idx="16">
                  <c:v>60000000</c:v>
                </c:pt>
                <c:pt idx="17">
                  <c:v>52000000</c:v>
                </c:pt>
                <c:pt idx="18">
                  <c:v>42000000</c:v>
                </c:pt>
                <c:pt idx="19">
                  <c:v>22000000</c:v>
                </c:pt>
                <c:pt idx="20">
                  <c:v>31000000</c:v>
                </c:pt>
                <c:pt idx="21">
                  <c:v>22000000</c:v>
                </c:pt>
                <c:pt idx="22">
                  <c:v>21942080.550000001</c:v>
                </c:pt>
                <c:pt idx="23">
                  <c:v>10434333.800000001</c:v>
                </c:pt>
                <c:pt idx="24">
                  <c:v>2435028.6</c:v>
                </c:pt>
                <c:pt idx="25">
                  <c:v>0</c:v>
                </c:pt>
                <c:pt idx="26">
                  <c:v>0</c:v>
                </c:pt>
              </c:numCache>
            </c:numRef>
          </c:val>
        </c:ser>
        <c:ser>
          <c:idx val="6"/>
          <c:order val="2"/>
          <c:tx>
            <c:strRef>
              <c:f>'Annex A_ATI programme IL'!$A$33</c:f>
              <c:strCache>
                <c:ptCount val="1"/>
                <c:pt idx="0">
                  <c:v>AeroCentre</c:v>
                </c:pt>
              </c:strCache>
            </c:strRef>
          </c:tx>
          <c:spPr>
            <a:solidFill>
              <a:srgbClr val="7030A0"/>
            </a:solidFill>
          </c:spPr>
          <c:invertIfNegative val="0"/>
          <c:cat>
            <c:strRef>
              <c:f>'Annex A_ATI programme IL'!$B$30:$AB$30</c:f>
              <c:strCache>
                <c:ptCount val="27"/>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strCache>
            </c:strRef>
          </c:cat>
          <c:val>
            <c:numRef>
              <c:f>'Annex A_ATI programme IL'!$B$33:$AB$33</c:f>
              <c:numCache>
                <c:formatCode>_-* #,##0_-;\-* #,##0_-;_-* "-"??_-;_-@_-</c:formatCode>
                <c:ptCount val="27"/>
                <c:pt idx="13">
                  <c:v>0</c:v>
                </c:pt>
                <c:pt idx="14">
                  <c:v>0</c:v>
                </c:pt>
                <c:pt idx="15">
                  <c:v>0</c:v>
                </c:pt>
                <c:pt idx="16">
                  <c:v>0</c:v>
                </c:pt>
                <c:pt idx="17">
                  <c:v>0</c:v>
                </c:pt>
                <c:pt idx="18">
                  <c:v>7064243</c:v>
                </c:pt>
                <c:pt idx="19">
                  <c:v>10816807.25</c:v>
                </c:pt>
                <c:pt idx="20">
                  <c:v>10816807.25</c:v>
                </c:pt>
                <c:pt idx="21">
                  <c:v>10816807.25</c:v>
                </c:pt>
                <c:pt idx="22">
                  <c:v>3752564.25</c:v>
                </c:pt>
                <c:pt idx="23">
                  <c:v>0</c:v>
                </c:pt>
                <c:pt idx="24">
                  <c:v>0</c:v>
                </c:pt>
                <c:pt idx="25">
                  <c:v>0</c:v>
                </c:pt>
                <c:pt idx="26">
                  <c:v>0</c:v>
                </c:pt>
              </c:numCache>
            </c:numRef>
          </c:val>
        </c:ser>
        <c:ser>
          <c:idx val="4"/>
          <c:order val="3"/>
          <c:tx>
            <c:strRef>
              <c:f>'Annex A_ATI programme IL'!$A$34</c:f>
              <c:strCache>
                <c:ptCount val="1"/>
                <c:pt idx="0">
                  <c:v>RDAs</c:v>
                </c:pt>
              </c:strCache>
            </c:strRef>
          </c:tx>
          <c:spPr>
            <a:solidFill>
              <a:srgbClr val="70AD47"/>
            </a:solidFill>
          </c:spPr>
          <c:invertIfNegative val="0"/>
          <c:cat>
            <c:strRef>
              <c:f>'Annex A_ATI programme IL'!$B$30:$AB$30</c:f>
              <c:strCache>
                <c:ptCount val="27"/>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strCache>
            </c:strRef>
          </c:cat>
          <c:val>
            <c:numRef>
              <c:f>'Annex A_ATI programme IL'!$B$34:$AB$34</c:f>
              <c:numCache>
                <c:formatCode>_-* #,##0_-;\-* #,##0_-;_-* "-"??_-;_-@_-</c:formatCode>
                <c:ptCount val="27"/>
                <c:pt idx="0">
                  <c:v>0</c:v>
                </c:pt>
                <c:pt idx="1">
                  <c:v>0</c:v>
                </c:pt>
                <c:pt idx="2">
                  <c:v>0</c:v>
                </c:pt>
                <c:pt idx="3">
                  <c:v>0</c:v>
                </c:pt>
                <c:pt idx="4">
                  <c:v>0</c:v>
                </c:pt>
                <c:pt idx="5">
                  <c:v>0</c:v>
                </c:pt>
                <c:pt idx="6">
                  <c:v>0</c:v>
                </c:pt>
                <c:pt idx="7">
                  <c:v>0</c:v>
                </c:pt>
                <c:pt idx="8">
                  <c:v>0</c:v>
                </c:pt>
                <c:pt idx="9">
                  <c:v>0</c:v>
                </c:pt>
                <c:pt idx="10">
                  <c:v>0</c:v>
                </c:pt>
                <c:pt idx="11">
                  <c:v>600000</c:v>
                </c:pt>
                <c:pt idx="12">
                  <c:v>2700000</c:v>
                </c:pt>
                <c:pt idx="13">
                  <c:v>9000000</c:v>
                </c:pt>
                <c:pt idx="14">
                  <c:v>18900000</c:v>
                </c:pt>
                <c:pt idx="15">
                  <c:v>23000000</c:v>
                </c:pt>
                <c:pt idx="16">
                  <c:v>25000000</c:v>
                </c:pt>
                <c:pt idx="17">
                  <c:v>22000000</c:v>
                </c:pt>
                <c:pt idx="18">
                  <c:v>18000000</c:v>
                </c:pt>
                <c:pt idx="19">
                  <c:v>9000000</c:v>
                </c:pt>
                <c:pt idx="20">
                  <c:v>3000000</c:v>
                </c:pt>
                <c:pt idx="21">
                  <c:v>0</c:v>
                </c:pt>
                <c:pt idx="22">
                  <c:v>0</c:v>
                </c:pt>
                <c:pt idx="23">
                  <c:v>0</c:v>
                </c:pt>
                <c:pt idx="24">
                  <c:v>0</c:v>
                </c:pt>
                <c:pt idx="25">
                  <c:v>0</c:v>
                </c:pt>
                <c:pt idx="26">
                  <c:v>0</c:v>
                </c:pt>
              </c:numCache>
            </c:numRef>
          </c:val>
        </c:ser>
        <c:ser>
          <c:idx val="5"/>
          <c:order val="4"/>
          <c:tx>
            <c:strRef>
              <c:f>'Annex A_ATI programme IL'!$A$35</c:f>
              <c:strCache>
                <c:ptCount val="1"/>
                <c:pt idx="0">
                  <c:v>Early ATI (ATI 0-8)</c:v>
                </c:pt>
              </c:strCache>
            </c:strRef>
          </c:tx>
          <c:spPr>
            <a:solidFill>
              <a:srgbClr val="FF0000"/>
            </a:solidFill>
          </c:spPr>
          <c:invertIfNegative val="0"/>
          <c:cat>
            <c:strRef>
              <c:f>'Annex A_ATI programme IL'!$B$30:$AB$30</c:f>
              <c:strCache>
                <c:ptCount val="27"/>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strCache>
            </c:strRef>
          </c:cat>
          <c:val>
            <c:numRef>
              <c:f>'Annex A_ATI programme IL'!$B$35:$AB$35</c:f>
              <c:numCache>
                <c:formatCode>_-* #,##0_-;\-* #,##0_-;_-* "-"??_-;_-@_-</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38815833.899999999</c:v>
                </c:pt>
                <c:pt idx="21">
                  <c:v>80596631.150000006</c:v>
                </c:pt>
                <c:pt idx="22">
                  <c:v>79544131.150000006</c:v>
                </c:pt>
                <c:pt idx="23">
                  <c:v>79544131.150000006</c:v>
                </c:pt>
                <c:pt idx="24">
                  <c:v>62469841.649999999</c:v>
                </c:pt>
                <c:pt idx="25">
                  <c:v>0</c:v>
                </c:pt>
                <c:pt idx="26">
                  <c:v>0</c:v>
                </c:pt>
              </c:numCache>
            </c:numRef>
          </c:val>
        </c:ser>
        <c:ser>
          <c:idx val="7"/>
          <c:order val="5"/>
          <c:tx>
            <c:strRef>
              <c:f>'Annex A_ATI programme IL'!$A$36</c:f>
              <c:strCache>
                <c:ptCount val="1"/>
                <c:pt idx="0">
                  <c:v>Future ATI (est.)</c:v>
                </c:pt>
              </c:strCache>
            </c:strRef>
          </c:tx>
          <c:spPr>
            <a:pattFill prst="wdDnDiag">
              <a:fgClr>
                <a:srgbClr val="FF0000"/>
              </a:fgClr>
              <a:bgClr>
                <a:sysClr val="window" lastClr="FFFFFF"/>
              </a:bgClr>
            </a:pattFill>
          </c:spPr>
          <c:invertIfNegative val="0"/>
          <c:cat>
            <c:strRef>
              <c:f>'Annex A_ATI programme IL'!$B$30:$AB$30</c:f>
              <c:strCache>
                <c:ptCount val="27"/>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strCache>
            </c:strRef>
          </c:cat>
          <c:val>
            <c:numRef>
              <c:f>'Annex A_ATI programme IL'!$B$36:$AB$36</c:f>
              <c:numCache>
                <c:formatCode>_-* #,##0_-;\-* #,##0_-;_-* "-"??_-;_-@_-</c:formatCode>
                <c:ptCount val="27"/>
                <c:pt idx="22">
                  <c:v>44761224.049999997</c:v>
                </c:pt>
                <c:pt idx="23">
                  <c:v>60021535.049999997</c:v>
                </c:pt>
                <c:pt idx="24">
                  <c:v>85095129.75</c:v>
                </c:pt>
                <c:pt idx="25">
                  <c:v>150000000</c:v>
                </c:pt>
                <c:pt idx="26">
                  <c:v>150000000</c:v>
                </c:pt>
              </c:numCache>
            </c:numRef>
          </c:val>
        </c:ser>
        <c:dLbls>
          <c:showLegendKey val="0"/>
          <c:showVal val="0"/>
          <c:showCatName val="0"/>
          <c:showSerName val="0"/>
          <c:showPercent val="0"/>
          <c:showBubbleSize val="0"/>
        </c:dLbls>
        <c:gapWidth val="150"/>
        <c:overlap val="100"/>
        <c:axId val="51439872"/>
        <c:axId val="51441664"/>
      </c:barChart>
      <c:catAx>
        <c:axId val="51439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a:pPr>
            <a:endParaRPr lang="en-US"/>
          </a:p>
        </c:txPr>
        <c:crossAx val="51441664"/>
        <c:crosses val="autoZero"/>
        <c:auto val="1"/>
        <c:lblAlgn val="ctr"/>
        <c:lblOffset val="100"/>
        <c:tickLblSkip val="1"/>
        <c:tickMarkSkip val="1"/>
        <c:noMultiLvlLbl val="0"/>
      </c:catAx>
      <c:valAx>
        <c:axId val="51441664"/>
        <c:scaling>
          <c:orientation val="minMax"/>
          <c:max val="150000000"/>
        </c:scaling>
        <c:delete val="0"/>
        <c:axPos val="l"/>
        <c:majorGridlines>
          <c:spPr>
            <a:ln>
              <a:solidFill>
                <a:schemeClr val="bg1">
                  <a:lumMod val="85000"/>
                </a:schemeClr>
              </a:solidFill>
            </a:ln>
          </c:spPr>
        </c:majorGridlines>
        <c:title>
          <c:tx>
            <c:rich>
              <a:bodyPr/>
              <a:lstStyle/>
              <a:p>
                <a:pPr>
                  <a:defRPr sz="1000"/>
                </a:pPr>
                <a:r>
                  <a:rPr lang="en-GB" sz="1000"/>
                  <a:t>UK Government funding for aerospace R&amp;D</a:t>
                </a:r>
              </a:p>
            </c:rich>
          </c:tx>
          <c:layout>
            <c:manualLayout>
              <c:xMode val="edge"/>
              <c:yMode val="edge"/>
              <c:x val="9.0744101633393939E-3"/>
              <c:y val="0.35937500000000033"/>
            </c:manualLayout>
          </c:layout>
          <c:overlay val="0"/>
          <c:spPr>
            <a:noFill/>
            <a:ln w="25400">
              <a:noFill/>
            </a:ln>
          </c:spPr>
        </c:title>
        <c:numFmt formatCode="_-* #,##0_-;\-* #,##0_-;_-* &quot;-&quot;??_-;_-@_-" sourceLinked="1"/>
        <c:majorTickMark val="none"/>
        <c:minorTickMark val="none"/>
        <c:tickLblPos val="nextTo"/>
        <c:spPr>
          <a:ln w="3175">
            <a:noFill/>
            <a:prstDash val="solid"/>
          </a:ln>
        </c:spPr>
        <c:txPr>
          <a:bodyPr rot="0" vert="horz"/>
          <a:lstStyle/>
          <a:p>
            <a:pPr>
              <a:defRPr sz="1000"/>
            </a:pPr>
            <a:endParaRPr lang="en-US"/>
          </a:p>
        </c:txPr>
        <c:crossAx val="51439872"/>
        <c:crosses val="autoZero"/>
        <c:crossBetween val="between"/>
        <c:majorUnit val="10000000"/>
        <c:dispUnits>
          <c:builtInUnit val="millions"/>
          <c:dispUnitsLbl>
            <c:tx>
              <c:rich>
                <a:bodyPr/>
                <a:lstStyle/>
                <a:p>
                  <a:pPr>
                    <a:defRPr sz="1000"/>
                  </a:pPr>
                  <a:r>
                    <a:rPr lang="en-GB" sz="1000"/>
                    <a:t>Million</a:t>
                  </a:r>
                  <a:r>
                    <a:rPr lang="en-GB" sz="1000" baseline="0"/>
                    <a:t> £</a:t>
                  </a:r>
                  <a:endParaRPr lang="en-GB" sz="1000"/>
                </a:p>
              </c:rich>
            </c:tx>
          </c:dispUnitsLbl>
        </c:dispUnits>
      </c:valAx>
      <c:spPr>
        <a:noFill/>
        <a:ln w="25400">
          <a:noFill/>
        </a:ln>
      </c:spPr>
    </c:plotArea>
    <c:legend>
      <c:legendPos val="b"/>
      <c:overlay val="0"/>
      <c:spPr>
        <a:solidFill>
          <a:srgbClr val="FFFFFF"/>
        </a:solidFill>
        <a:ln w="25400">
          <a:noFill/>
        </a:ln>
      </c:spPr>
      <c:txPr>
        <a:bodyPr/>
        <a:lstStyle/>
        <a:p>
          <a:pPr>
            <a:defRPr sz="1000"/>
          </a:pPr>
          <a:endParaRPr lang="en-US"/>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UK</a:t>
            </a:r>
            <a:r>
              <a:rPr lang="en-GB" baseline="0"/>
              <a:t> share of global output</a:t>
            </a:r>
            <a:endParaRPr lang="en-GB"/>
          </a:p>
        </c:rich>
      </c:tx>
      <c:overlay val="0"/>
      <c:spPr>
        <a:noFill/>
        <a:ln>
          <a:noFill/>
        </a:ln>
        <a:effectLst/>
      </c:spPr>
    </c:title>
    <c:autoTitleDeleted val="0"/>
    <c:plotArea>
      <c:layout>
        <c:manualLayout>
          <c:layoutTarget val="inner"/>
          <c:xMode val="edge"/>
          <c:yMode val="edge"/>
          <c:x val="0.1055531496062992"/>
          <c:y val="0.14999868379284451"/>
          <c:w val="0.83855796150481188"/>
          <c:h val="0.70900641844548196"/>
        </c:manualLayout>
      </c:layout>
      <c:lineChart>
        <c:grouping val="standard"/>
        <c:varyColors val="0"/>
        <c:ser>
          <c:idx val="0"/>
          <c:order val="0"/>
          <c:tx>
            <c:strRef>
              <c:f>'Annex F_Model'!$G$100</c:f>
              <c:strCache>
                <c:ptCount val="1"/>
                <c:pt idx="0">
                  <c:v>S1 UK share of global GVA (%)</c:v>
                </c:pt>
              </c:strCache>
            </c:strRef>
          </c:tx>
          <c:spPr>
            <a:ln w="28575" cap="rnd">
              <a:solidFill>
                <a:schemeClr val="accent1"/>
              </a:solidFill>
              <a:round/>
            </a:ln>
            <a:effectLst/>
          </c:spPr>
          <c:marker>
            <c:symbol val="none"/>
          </c:marker>
          <c:cat>
            <c:numRef>
              <c:f>'Annex F_Model'!$H$99:$AG$99</c:f>
              <c:numCache>
                <c:formatCode>General</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'Annex F_Model'!$H$100:$AG$100</c:f>
              <c:numCache>
                <c:formatCode>0.00%</c:formatCode>
                <c:ptCount val="26"/>
                <c:pt idx="0">
                  <c:v>0.10228087560745502</c:v>
                </c:pt>
                <c:pt idx="1">
                  <c:v>0.10113477843048888</c:v>
                </c:pt>
                <c:pt idx="2">
                  <c:v>0.10670907455993121</c:v>
                </c:pt>
                <c:pt idx="3">
                  <c:v>9.7556860705685325E-2</c:v>
                </c:pt>
                <c:pt idx="4">
                  <c:v>8.7557175028686762E-2</c:v>
                </c:pt>
                <c:pt idx="5">
                  <c:v>7.6354328494673135E-2</c:v>
                </c:pt>
                <c:pt idx="6">
                  <c:v>8.9973068790665342E-2</c:v>
                </c:pt>
                <c:pt idx="7">
                  <c:v>9.1300278547452235E-2</c:v>
                </c:pt>
                <c:pt idx="8">
                  <c:v>9.1300278547452235E-2</c:v>
                </c:pt>
                <c:pt idx="9">
                  <c:v>9.189421119305699E-2</c:v>
                </c:pt>
                <c:pt idx="10">
                  <c:v>9.1988276487110096E-2</c:v>
                </c:pt>
                <c:pt idx="11">
                  <c:v>9.1924071247567865E-2</c:v>
                </c:pt>
                <c:pt idx="12">
                  <c:v>9.1804339504003046E-2</c:v>
                </c:pt>
                <c:pt idx="13">
                  <c:v>9.1659757067575454E-2</c:v>
                </c:pt>
                <c:pt idx="14">
                  <c:v>9.1499366161002058E-2</c:v>
                </c:pt>
                <c:pt idx="15">
                  <c:v>9.1325730431351879E-2</c:v>
                </c:pt>
                <c:pt idx="16">
                  <c:v>9.1139480421123631E-2</c:v>
                </c:pt>
                <c:pt idx="17">
                  <c:v>9.0940676525530367E-2</c:v>
                </c:pt>
                <c:pt idx="18">
                  <c:v>9.0729218105469384E-2</c:v>
                </c:pt>
                <c:pt idx="19">
                  <c:v>9.0504966817020763E-2</c:v>
                </c:pt>
                <c:pt idx="20">
                  <c:v>9.0267784330151701E-2</c:v>
                </c:pt>
                <c:pt idx="21">
                  <c:v>9.0017544398867722E-2</c:v>
                </c:pt>
                <c:pt idx="22">
                  <c:v>8.9754137238250917E-2</c:v>
                </c:pt>
                <c:pt idx="23">
                  <c:v>8.9477471580496043E-2</c:v>
                </c:pt>
                <c:pt idx="24">
                  <c:v>8.9187476013063177E-2</c:v>
                </c:pt>
                <c:pt idx="25">
                  <c:v>8.8884100073218703E-2</c:v>
                </c:pt>
              </c:numCache>
            </c:numRef>
          </c:val>
          <c:smooth val="0"/>
        </c:ser>
        <c:ser>
          <c:idx val="1"/>
          <c:order val="1"/>
          <c:tx>
            <c:strRef>
              <c:f>'Annex F_Model'!$G$101</c:f>
              <c:strCache>
                <c:ptCount val="1"/>
                <c:pt idx="0">
                  <c:v>S2 UK share of global GVA (%)</c:v>
                </c:pt>
              </c:strCache>
            </c:strRef>
          </c:tx>
          <c:spPr>
            <a:ln w="28575" cap="rnd">
              <a:solidFill>
                <a:srgbClr val="037F8B"/>
              </a:solidFill>
              <a:prstDash val="sysDash"/>
              <a:round/>
            </a:ln>
            <a:effectLst/>
          </c:spPr>
          <c:marker>
            <c:symbol val="none"/>
          </c:marker>
          <c:cat>
            <c:numRef>
              <c:f>'Annex F_Model'!$H$99:$AG$99</c:f>
              <c:numCache>
                <c:formatCode>General</c:formatCode>
                <c:ptCount val="2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numCache>
            </c:numRef>
          </c:cat>
          <c:val>
            <c:numRef>
              <c:f>'Annex F_Model'!$H$101:$AG$101</c:f>
              <c:numCache>
                <c:formatCode>0.00%</c:formatCode>
                <c:ptCount val="26"/>
                <c:pt idx="0">
                  <c:v>0.10228087560745502</c:v>
                </c:pt>
                <c:pt idx="1">
                  <c:v>0.10113477843048888</c:v>
                </c:pt>
                <c:pt idx="2">
                  <c:v>0.10670907455993121</c:v>
                </c:pt>
                <c:pt idx="3">
                  <c:v>9.7556860705685325E-2</c:v>
                </c:pt>
                <c:pt idx="4">
                  <c:v>8.7557175028686762E-2</c:v>
                </c:pt>
                <c:pt idx="5">
                  <c:v>7.6354328494673135E-2</c:v>
                </c:pt>
                <c:pt idx="6">
                  <c:v>8.9973068790665342E-2</c:v>
                </c:pt>
                <c:pt idx="7">
                  <c:v>9.1300278547452235E-2</c:v>
                </c:pt>
                <c:pt idx="8">
                  <c:v>9.1300278547452235E-2</c:v>
                </c:pt>
                <c:pt idx="9">
                  <c:v>9.1722219842412953E-2</c:v>
                </c:pt>
                <c:pt idx="10">
                  <c:v>9.1628289592258202E-2</c:v>
                </c:pt>
                <c:pt idx="11">
                  <c:v>9.1362307665065562E-2</c:v>
                </c:pt>
                <c:pt idx="12">
                  <c:v>9.1027049498531173E-2</c:v>
                </c:pt>
                <c:pt idx="13">
                  <c:v>9.0652744994359283E-2</c:v>
                </c:pt>
                <c:pt idx="14">
                  <c:v>9.0247947267620143E-2</c:v>
                </c:pt>
                <c:pt idx="15">
                  <c:v>8.9814794102985734E-2</c:v>
                </c:pt>
                <c:pt idx="16">
                  <c:v>8.9353581525499839E-2</c:v>
                </c:pt>
                <c:pt idx="17">
                  <c:v>8.8864137579053995E-2</c:v>
                </c:pt>
                <c:pt idx="18">
                  <c:v>8.8346238680038075E-2</c:v>
                </c:pt>
                <c:pt idx="19">
                  <c:v>8.7799739151462705E-2</c:v>
                </c:pt>
                <c:pt idx="20">
                  <c:v>8.7224614298952508E-2</c:v>
                </c:pt>
                <c:pt idx="21">
                  <c:v>8.6620976796166593E-2</c:v>
                </c:pt>
                <c:pt idx="22">
                  <c:v>8.5989084137611263E-2</c:v>
                </c:pt>
                <c:pt idx="23">
                  <c:v>8.5329342379771383E-2</c:v>
                </c:pt>
                <c:pt idx="24">
                  <c:v>8.4642307664746605E-2</c:v>
                </c:pt>
                <c:pt idx="25">
                  <c:v>8.3928685928451291E-2</c:v>
                </c:pt>
              </c:numCache>
            </c:numRef>
          </c:val>
          <c:smooth val="0"/>
        </c:ser>
        <c:dLbls>
          <c:showLegendKey val="0"/>
          <c:showVal val="0"/>
          <c:showCatName val="0"/>
          <c:showSerName val="0"/>
          <c:showPercent val="0"/>
          <c:showBubbleSize val="0"/>
        </c:dLbls>
        <c:marker val="1"/>
        <c:smooth val="0"/>
        <c:axId val="65623936"/>
        <c:axId val="65625472"/>
      </c:lineChart>
      <c:catAx>
        <c:axId val="656239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25472"/>
        <c:crosses val="autoZero"/>
        <c:auto val="1"/>
        <c:lblAlgn val="ctr"/>
        <c:lblOffset val="100"/>
        <c:tickLblSkip val="4"/>
        <c:noMultiLvlLbl val="0"/>
      </c:catAx>
      <c:valAx>
        <c:axId val="65625472"/>
        <c:scaling>
          <c:orientation val="minMax"/>
        </c:scaling>
        <c:delete val="0"/>
        <c:axPos val="l"/>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239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kern="1200" spc="0" baseline="0">
                <a:solidFill>
                  <a:srgbClr val="595959"/>
                </a:solidFill>
                <a:effectLst/>
                <a:latin typeface="Cambria" panose="02040503050406030204" pitchFamily="18" charset="0"/>
              </a:rPr>
              <a:t>Trends in UK aerospace GVA and turnover, 1998-2013</a:t>
            </a:r>
            <a:endParaRPr lang="en-GB">
              <a:effectLst/>
              <a:latin typeface="Cambria" panose="02040503050406030204" pitchFamily="18" charset="0"/>
            </a:endParaRPr>
          </a:p>
        </c:rich>
      </c:tx>
      <c:overlay val="0"/>
      <c:spPr>
        <a:noFill/>
        <a:ln>
          <a:noFill/>
        </a:ln>
        <a:effectLst/>
      </c:spPr>
    </c:title>
    <c:autoTitleDeleted val="0"/>
    <c:plotArea>
      <c:layout/>
      <c:lineChart>
        <c:grouping val="standard"/>
        <c:varyColors val="0"/>
        <c:ser>
          <c:idx val="0"/>
          <c:order val="0"/>
          <c:tx>
            <c:strRef>
              <c:f>'Annex C part 1_sector baseline'!$K$17</c:f>
              <c:strCache>
                <c:ptCount val="1"/>
                <c:pt idx="0">
                  <c:v>Turnover (constant price 2010)</c:v>
                </c:pt>
              </c:strCache>
            </c:strRef>
          </c:tx>
          <c:spPr>
            <a:ln w="28575" cap="rnd">
              <a:solidFill>
                <a:schemeClr val="accent1"/>
              </a:solidFill>
              <a:round/>
            </a:ln>
            <a:effectLst/>
          </c:spPr>
          <c:marker>
            <c:symbol val="none"/>
          </c:marker>
          <c:cat>
            <c:numRef>
              <c:f>'Annex C part 1_sector baseline'!$L$16:$AA$16</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baseline'!$L$17:$AA$17</c:f>
              <c:numCache>
                <c:formatCode>#,##0.0</c:formatCode>
                <c:ptCount val="16"/>
                <c:pt idx="0">
                  <c:v>22774.61169660516</c:v>
                </c:pt>
                <c:pt idx="1">
                  <c:v>21135.567249996242</c:v>
                </c:pt>
                <c:pt idx="2">
                  <c:v>20430.283249560041</c:v>
                </c:pt>
                <c:pt idx="3">
                  <c:v>20984.540656311812</c:v>
                </c:pt>
                <c:pt idx="4">
                  <c:v>18193.028309530717</c:v>
                </c:pt>
                <c:pt idx="5">
                  <c:v>18467.681415583298</c:v>
                </c:pt>
                <c:pt idx="6">
                  <c:v>18705.863792194137</c:v>
                </c:pt>
                <c:pt idx="7">
                  <c:v>18812.709137897298</c:v>
                </c:pt>
                <c:pt idx="8">
                  <c:v>19949.775238279275</c:v>
                </c:pt>
                <c:pt idx="9">
                  <c:v>20989.73858697978</c:v>
                </c:pt>
                <c:pt idx="10">
                  <c:v>21735.537190082647</c:v>
                </c:pt>
                <c:pt idx="11">
                  <c:v>23643.863179074444</c:v>
                </c:pt>
                <c:pt idx="12">
                  <c:v>23724</c:v>
                </c:pt>
                <c:pt idx="13">
                  <c:v>24513.300492610841</c:v>
                </c:pt>
                <c:pt idx="14">
                  <c:v>25113.262342691192</c:v>
                </c:pt>
                <c:pt idx="15">
                  <c:v>27021.636876763878</c:v>
                </c:pt>
              </c:numCache>
            </c:numRef>
          </c:val>
          <c:smooth val="0"/>
        </c:ser>
        <c:dLbls>
          <c:showLegendKey val="0"/>
          <c:showVal val="0"/>
          <c:showCatName val="0"/>
          <c:showSerName val="0"/>
          <c:showPercent val="0"/>
          <c:showBubbleSize val="0"/>
        </c:dLbls>
        <c:marker val="1"/>
        <c:smooth val="0"/>
        <c:axId val="51496064"/>
        <c:axId val="51497984"/>
      </c:lineChart>
      <c:lineChart>
        <c:grouping val="standard"/>
        <c:varyColors val="0"/>
        <c:ser>
          <c:idx val="1"/>
          <c:order val="1"/>
          <c:tx>
            <c:strRef>
              <c:f>'Annex C part 1_sector baseline'!$K$18</c:f>
              <c:strCache>
                <c:ptCount val="1"/>
                <c:pt idx="0">
                  <c:v>GVA (constant price 2010)</c:v>
                </c:pt>
              </c:strCache>
            </c:strRef>
          </c:tx>
          <c:spPr>
            <a:ln w="28575" cap="rnd">
              <a:solidFill>
                <a:schemeClr val="accent2"/>
              </a:solidFill>
              <a:round/>
            </a:ln>
            <a:effectLst/>
          </c:spPr>
          <c:marker>
            <c:symbol val="none"/>
          </c:marker>
          <c:cat>
            <c:numRef>
              <c:f>'Annex C part 1_sector baseline'!$L$16:$AA$16</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baseline'!$L$18:$AA$18</c:f>
              <c:numCache>
                <c:formatCode>#,##0.0</c:formatCode>
                <c:ptCount val="16"/>
                <c:pt idx="0">
                  <c:v>7860.1854657928061</c:v>
                </c:pt>
                <c:pt idx="1">
                  <c:v>8603.1209761142181</c:v>
                </c:pt>
                <c:pt idx="2">
                  <c:v>8063.6628680910608</c:v>
                </c:pt>
                <c:pt idx="3">
                  <c:v>8590.7417057156945</c:v>
                </c:pt>
                <c:pt idx="4">
                  <c:v>8358.2827903893249</c:v>
                </c:pt>
                <c:pt idx="5">
                  <c:v>7341.3254859849512</c:v>
                </c:pt>
                <c:pt idx="6">
                  <c:v>7499.753005869873</c:v>
                </c:pt>
                <c:pt idx="7">
                  <c:v>7402.4608776625155</c:v>
                </c:pt>
                <c:pt idx="8">
                  <c:v>7504.4480294257546</c:v>
                </c:pt>
                <c:pt idx="9">
                  <c:v>8217.1965054285338</c:v>
                </c:pt>
                <c:pt idx="10">
                  <c:v>8298.553719008265</c:v>
                </c:pt>
                <c:pt idx="11">
                  <c:v>8117.7062374245461</c:v>
                </c:pt>
                <c:pt idx="12">
                  <c:v>7248</c:v>
                </c:pt>
                <c:pt idx="13">
                  <c:v>8497.536945812808</c:v>
                </c:pt>
                <c:pt idx="14">
                  <c:v>8712.4878993223629</c:v>
                </c:pt>
                <c:pt idx="15">
                  <c:v>10840.075258701789</c:v>
                </c:pt>
              </c:numCache>
            </c:numRef>
          </c:val>
          <c:smooth val="0"/>
        </c:ser>
        <c:dLbls>
          <c:showLegendKey val="0"/>
          <c:showVal val="0"/>
          <c:showCatName val="0"/>
          <c:showSerName val="0"/>
          <c:showPercent val="0"/>
          <c:showBubbleSize val="0"/>
        </c:dLbls>
        <c:marker val="1"/>
        <c:smooth val="0"/>
        <c:axId val="51502080"/>
        <c:axId val="51500160"/>
      </c:lineChart>
      <c:catAx>
        <c:axId val="51496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97984"/>
        <c:crosses val="autoZero"/>
        <c:auto val="1"/>
        <c:lblAlgn val="ctr"/>
        <c:lblOffset val="100"/>
        <c:tickLblSkip val="2"/>
        <c:noMultiLvlLbl val="0"/>
      </c:catAx>
      <c:valAx>
        <c:axId val="51497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kern="1200" baseline="0">
                    <a:solidFill>
                      <a:srgbClr val="595959"/>
                    </a:solidFill>
                    <a:effectLst/>
                  </a:rPr>
                  <a:t>Turnover levels (£m)</a:t>
                </a:r>
                <a:endParaRPr lang="en-GB">
                  <a:effectLst/>
                </a:endParaRPr>
              </a:p>
            </c:rich>
          </c:tx>
          <c:overlay val="0"/>
          <c:spPr>
            <a:noFill/>
            <a:ln>
              <a:noFill/>
            </a:ln>
            <a:effectLst/>
          </c:spPr>
        </c:title>
        <c:numFmt formatCode="0" sourceLinked="0"/>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96064"/>
        <c:crosses val="autoZero"/>
        <c:crossBetween val="midCat"/>
      </c:valAx>
      <c:valAx>
        <c:axId val="515001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kern="1200" baseline="0">
                    <a:solidFill>
                      <a:srgbClr val="595959"/>
                    </a:solidFill>
                    <a:effectLst/>
                  </a:rPr>
                  <a:t>GVA levels (£m)</a:t>
                </a:r>
                <a:endParaRPr lang="en-GB">
                  <a:effectLst/>
                </a:endParaRPr>
              </a:p>
            </c:rich>
          </c:tx>
          <c:overlay val="0"/>
          <c:spPr>
            <a:noFill/>
            <a:ln>
              <a:noFill/>
            </a:ln>
            <a:effectLst/>
          </c:spPr>
        </c:title>
        <c:numFmt formatCode="0" sourceLinked="0"/>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02080"/>
        <c:crosses val="max"/>
        <c:crossBetween val="between"/>
      </c:valAx>
      <c:catAx>
        <c:axId val="51502080"/>
        <c:scaling>
          <c:orientation val="minMax"/>
        </c:scaling>
        <c:delete val="1"/>
        <c:axPos val="b"/>
        <c:numFmt formatCode="General" sourceLinked="1"/>
        <c:majorTickMark val="out"/>
        <c:minorTickMark val="none"/>
        <c:tickLblPos val="nextTo"/>
        <c:crossAx val="515001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Trends</a:t>
            </a:r>
            <a:r>
              <a:rPr lang="en-GB" baseline="0"/>
              <a:t> in e</a:t>
            </a:r>
            <a:r>
              <a:rPr lang="en-GB"/>
              <a:t>mployment in</a:t>
            </a:r>
            <a:r>
              <a:rPr lang="en-GB" baseline="0"/>
              <a:t> UK aerospace, 1998-2013</a:t>
            </a:r>
            <a:endParaRPr lang="en-GB"/>
          </a:p>
        </c:rich>
      </c:tx>
      <c:overlay val="0"/>
      <c:spPr>
        <a:noFill/>
        <a:ln>
          <a:noFill/>
        </a:ln>
        <a:effectLst/>
      </c:spPr>
    </c:title>
    <c:autoTitleDeleted val="0"/>
    <c:plotArea>
      <c:layout/>
      <c:lineChart>
        <c:grouping val="standard"/>
        <c:varyColors val="0"/>
        <c:ser>
          <c:idx val="0"/>
          <c:order val="0"/>
          <c:tx>
            <c:strRef>
              <c:f>'Annex C part 1_sector baseline'!$K$45</c:f>
              <c:strCache>
                <c:ptCount val="1"/>
                <c:pt idx="0">
                  <c:v>Employment</c:v>
                </c:pt>
              </c:strCache>
            </c:strRef>
          </c:tx>
          <c:spPr>
            <a:ln w="28575" cap="rnd">
              <a:solidFill>
                <a:schemeClr val="accent1"/>
              </a:solidFill>
              <a:round/>
            </a:ln>
            <a:effectLst/>
          </c:spPr>
          <c:marker>
            <c:symbol val="none"/>
          </c:marker>
          <c:cat>
            <c:numRef>
              <c:f>'Annex C part 1_sector baseline'!$L$44:$AA$44</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baseline'!$L$45:$AA$45</c:f>
              <c:numCache>
                <c:formatCode>#,##0.0</c:formatCode>
                <c:ptCount val="16"/>
                <c:pt idx="0">
                  <c:v>118.89046236267427</c:v>
                </c:pt>
                <c:pt idx="1">
                  <c:v>120.0515392202874</c:v>
                </c:pt>
                <c:pt idx="2">
                  <c:v>120.17381052598675</c:v>
                </c:pt>
                <c:pt idx="3">
                  <c:v>120.34208580525822</c:v>
                </c:pt>
                <c:pt idx="4">
                  <c:v>109.98936673835792</c:v>
                </c:pt>
                <c:pt idx="5">
                  <c:v>102.82437498327702</c:v>
                </c:pt>
                <c:pt idx="6">
                  <c:v>100.01649744221316</c:v>
                </c:pt>
                <c:pt idx="7">
                  <c:v>99.147256552933868</c:v>
                </c:pt>
                <c:pt idx="8">
                  <c:v>100.58627906802062</c:v>
                </c:pt>
                <c:pt idx="9">
                  <c:v>104.77190283244062</c:v>
                </c:pt>
                <c:pt idx="10">
                  <c:v>104.17324743461803</c:v>
                </c:pt>
                <c:pt idx="11">
                  <c:v>117.67799763468594</c:v>
                </c:pt>
                <c:pt idx="12">
                  <c:v>110.64451856230079</c:v>
                </c:pt>
                <c:pt idx="13">
                  <c:v>112.4105997020559</c:v>
                </c:pt>
                <c:pt idx="14">
                  <c:v>114.01467371649855</c:v>
                </c:pt>
                <c:pt idx="15">
                  <c:v>110.08324860513119</c:v>
                </c:pt>
              </c:numCache>
            </c:numRef>
          </c:val>
          <c:smooth val="0"/>
        </c:ser>
        <c:dLbls>
          <c:showLegendKey val="0"/>
          <c:showVal val="0"/>
          <c:showCatName val="0"/>
          <c:showSerName val="0"/>
          <c:showPercent val="0"/>
          <c:showBubbleSize val="0"/>
        </c:dLbls>
        <c:marker val="1"/>
        <c:smooth val="0"/>
        <c:axId val="51510656"/>
        <c:axId val="51713536"/>
      </c:lineChart>
      <c:catAx>
        <c:axId val="51510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13536"/>
        <c:crosses val="autoZero"/>
        <c:auto val="1"/>
        <c:lblAlgn val="ctr"/>
        <c:lblOffset val="100"/>
        <c:noMultiLvlLbl val="0"/>
      </c:catAx>
      <c:valAx>
        <c:axId val="51713536"/>
        <c:scaling>
          <c:orientation val="minMax"/>
        </c:scaling>
        <c:delete val="0"/>
        <c:axPos val="l"/>
        <c:majorGridlines>
          <c:spPr>
            <a:ln w="9525" cap="flat" cmpd="sng" algn="ctr">
              <a:no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Employment level (thousands)</a:t>
                </a:r>
              </a:p>
            </c:rich>
          </c:tx>
          <c:overlay val="0"/>
          <c:spPr>
            <a:noFill/>
            <a:ln>
              <a:noFill/>
            </a:ln>
            <a:effectLst/>
          </c:spPr>
        </c:title>
        <c:numFmt formatCode="#,##0" sourceLinked="0"/>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106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Trends in exports and imports of UK aerospace, 1998-2013</a:t>
            </a:r>
          </a:p>
        </c:rich>
      </c:tx>
      <c:overlay val="0"/>
      <c:spPr>
        <a:noFill/>
        <a:ln>
          <a:noFill/>
        </a:ln>
        <a:effectLst/>
      </c:spPr>
    </c:title>
    <c:autoTitleDeleted val="0"/>
    <c:plotArea>
      <c:layout/>
      <c:lineChart>
        <c:grouping val="standard"/>
        <c:varyColors val="0"/>
        <c:ser>
          <c:idx val="0"/>
          <c:order val="0"/>
          <c:tx>
            <c:strRef>
              <c:f>'Annex C part 1_sector baseline'!$K$77</c:f>
              <c:strCache>
                <c:ptCount val="1"/>
                <c:pt idx="0">
                  <c:v>Exports (constant prices)</c:v>
                </c:pt>
              </c:strCache>
            </c:strRef>
          </c:tx>
          <c:spPr>
            <a:ln w="28575" cap="rnd">
              <a:solidFill>
                <a:schemeClr val="accent1"/>
              </a:solidFill>
              <a:round/>
            </a:ln>
            <a:effectLst/>
          </c:spPr>
          <c:marker>
            <c:symbol val="none"/>
          </c:marker>
          <c:cat>
            <c:numRef>
              <c:f>'Annex C part 1_sector baseline'!$L$76:$AA$76</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baseline'!$L$77:$AA$77</c:f>
              <c:numCache>
                <c:formatCode>#,##0.0</c:formatCode>
                <c:ptCount val="16"/>
                <c:pt idx="0">
                  <c:v>11826.388318354115</c:v>
                </c:pt>
                <c:pt idx="1">
                  <c:v>11952.375962342037</c:v>
                </c:pt>
                <c:pt idx="2">
                  <c:v>13823.756390720693</c:v>
                </c:pt>
                <c:pt idx="3">
                  <c:v>15493.126582664578</c:v>
                </c:pt>
                <c:pt idx="4">
                  <c:v>13604.8319697894</c:v>
                </c:pt>
                <c:pt idx="5">
                  <c:v>14652.280957022875</c:v>
                </c:pt>
                <c:pt idx="6">
                  <c:v>13861.058635396239</c:v>
                </c:pt>
                <c:pt idx="7">
                  <c:v>14387.369286984169</c:v>
                </c:pt>
                <c:pt idx="8">
                  <c:v>16017.207365402968</c:v>
                </c:pt>
                <c:pt idx="9">
                  <c:v>14808.809622729137</c:v>
                </c:pt>
                <c:pt idx="10">
                  <c:v>14868.027802174749</c:v>
                </c:pt>
                <c:pt idx="11">
                  <c:v>15537.639436073032</c:v>
                </c:pt>
                <c:pt idx="12">
                  <c:v>17791.222643999998</c:v>
                </c:pt>
                <c:pt idx="13">
                  <c:v>20231.801830831399</c:v>
                </c:pt>
                <c:pt idx="14">
                  <c:v>19804.742090686817</c:v>
                </c:pt>
                <c:pt idx="15">
                  <c:v>21034.001865679595</c:v>
                </c:pt>
              </c:numCache>
            </c:numRef>
          </c:val>
          <c:smooth val="0"/>
        </c:ser>
        <c:ser>
          <c:idx val="1"/>
          <c:order val="1"/>
          <c:tx>
            <c:strRef>
              <c:f>'Annex C part 1_sector baseline'!$K$78</c:f>
              <c:strCache>
                <c:ptCount val="1"/>
                <c:pt idx="0">
                  <c:v>Imports (constant prices)</c:v>
                </c:pt>
              </c:strCache>
            </c:strRef>
          </c:tx>
          <c:spPr>
            <a:ln w="28575" cap="rnd">
              <a:solidFill>
                <a:schemeClr val="accent2"/>
              </a:solidFill>
              <a:round/>
            </a:ln>
            <a:effectLst/>
          </c:spPr>
          <c:marker>
            <c:symbol val="none"/>
          </c:marker>
          <c:cat>
            <c:numRef>
              <c:f>'Annex C part 1_sector baseline'!$L$76:$AA$76</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baseline'!$L$78:$AA$78</c:f>
              <c:numCache>
                <c:formatCode>#,##0.0</c:formatCode>
                <c:ptCount val="16"/>
                <c:pt idx="0">
                  <c:v>10490.183554769072</c:v>
                </c:pt>
                <c:pt idx="1">
                  <c:v>10435.302636338422</c:v>
                </c:pt>
                <c:pt idx="2">
                  <c:v>9975.2944677558044</c:v>
                </c:pt>
                <c:pt idx="3">
                  <c:v>11860.843562906539</c:v>
                </c:pt>
                <c:pt idx="4">
                  <c:v>13120.970088275973</c:v>
                </c:pt>
                <c:pt idx="5">
                  <c:v>11519.583387939807</c:v>
                </c:pt>
                <c:pt idx="6">
                  <c:v>11021.357133299412</c:v>
                </c:pt>
                <c:pt idx="7">
                  <c:v>10813.375902986416</c:v>
                </c:pt>
                <c:pt idx="8">
                  <c:v>12885.828890531569</c:v>
                </c:pt>
                <c:pt idx="9">
                  <c:v>13053.196657502476</c:v>
                </c:pt>
                <c:pt idx="10">
                  <c:v>14846.91022878671</c:v>
                </c:pt>
                <c:pt idx="11">
                  <c:v>16501.098877257984</c:v>
                </c:pt>
                <c:pt idx="12">
                  <c:v>20244.437773000001</c:v>
                </c:pt>
                <c:pt idx="13">
                  <c:v>13842.28376557618</c:v>
                </c:pt>
                <c:pt idx="14">
                  <c:v>16760.201760413362</c:v>
                </c:pt>
                <c:pt idx="15">
                  <c:v>18708.006299632398</c:v>
                </c:pt>
              </c:numCache>
            </c:numRef>
          </c:val>
          <c:smooth val="0"/>
        </c:ser>
        <c:dLbls>
          <c:showLegendKey val="0"/>
          <c:showVal val="0"/>
          <c:showCatName val="0"/>
          <c:showSerName val="0"/>
          <c:showPercent val="0"/>
          <c:showBubbleSize val="0"/>
        </c:dLbls>
        <c:marker val="1"/>
        <c:smooth val="0"/>
        <c:axId val="51727360"/>
        <c:axId val="51729536"/>
      </c:lineChart>
      <c:catAx>
        <c:axId val="517273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9536"/>
        <c:crosses val="autoZero"/>
        <c:auto val="1"/>
        <c:lblAlgn val="ctr"/>
        <c:lblOffset val="100"/>
        <c:tickLblSkip val="2"/>
        <c:noMultiLvlLbl val="0"/>
      </c:catAx>
      <c:valAx>
        <c:axId val="5172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Value</a:t>
                </a:r>
                <a:r>
                  <a:rPr lang="en-GB" baseline="0"/>
                  <a:t> levels (£m)</a:t>
                </a:r>
                <a:endParaRPr lang="en-GB"/>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7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UK exports by destination</a:t>
            </a:r>
          </a:p>
        </c:rich>
      </c:tx>
      <c:overlay val="0"/>
      <c:spPr>
        <a:noFill/>
        <a:ln>
          <a:noFill/>
        </a:ln>
        <a:effectLst/>
      </c:spPr>
    </c:title>
    <c:autoTitleDeleted val="0"/>
    <c:plotArea>
      <c:layout/>
      <c:areaChart>
        <c:grouping val="stacked"/>
        <c:varyColors val="0"/>
        <c:ser>
          <c:idx val="0"/>
          <c:order val="0"/>
          <c:tx>
            <c:strRef>
              <c:f>'Annex C part 1_sector baseline'!$K$99</c:f>
              <c:strCache>
                <c:ptCount val="1"/>
                <c:pt idx="0">
                  <c:v>Extra EU</c:v>
                </c:pt>
              </c:strCache>
            </c:strRef>
          </c:tx>
          <c:spPr>
            <a:pattFill prst="ltDnDiag">
              <a:fgClr>
                <a:srgbClr val="5B9BD5"/>
              </a:fgClr>
              <a:bgClr>
                <a:sysClr val="window" lastClr="FFFFFF"/>
              </a:bgClr>
            </a:pattFill>
            <a:ln w="25400">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baseline'!$L$98:$AB$98</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'Annex C part 1_sector baseline'!$L$99:$AB$99</c:f>
              <c:numCache>
                <c:formatCode>General</c:formatCode>
                <c:ptCount val="17"/>
                <c:pt idx="0">
                  <c:v>6635.1029060000001</c:v>
                </c:pt>
                <c:pt idx="1">
                  <c:v>6426.8754159999999</c:v>
                </c:pt>
                <c:pt idx="2">
                  <c:v>7349.7754349999996</c:v>
                </c:pt>
                <c:pt idx="3">
                  <c:v>7834.7893139999996</c:v>
                </c:pt>
                <c:pt idx="4">
                  <c:v>6529.7779540000001</c:v>
                </c:pt>
                <c:pt idx="5">
                  <c:v>7136.5608780000002</c:v>
                </c:pt>
                <c:pt idx="6">
                  <c:v>6768.0667000000003</c:v>
                </c:pt>
                <c:pt idx="7">
                  <c:v>6910.0397510000003</c:v>
                </c:pt>
                <c:pt idx="8">
                  <c:v>7846.7404919999999</c:v>
                </c:pt>
                <c:pt idx="9">
                  <c:v>8834.8802560000004</c:v>
                </c:pt>
                <c:pt idx="10">
                  <c:v>10438.654363</c:v>
                </c:pt>
                <c:pt idx="11">
                  <c:v>11759.142381</c:v>
                </c:pt>
                <c:pt idx="12">
                  <c:v>13327.501695000001</c:v>
                </c:pt>
                <c:pt idx="13">
                  <c:v>14924.534996</c:v>
                </c:pt>
                <c:pt idx="14">
                  <c:v>16290.024584999999</c:v>
                </c:pt>
                <c:pt idx="15">
                  <c:v>17846.317679</c:v>
                </c:pt>
                <c:pt idx="16">
                  <c:v>16491.280371000001</c:v>
                </c:pt>
              </c:numCache>
            </c:numRef>
          </c:val>
        </c:ser>
        <c:ser>
          <c:idx val="1"/>
          <c:order val="1"/>
          <c:tx>
            <c:strRef>
              <c:f>'Annex C part 1_sector baseline'!$K$100</c:f>
              <c:strCache>
                <c:ptCount val="1"/>
                <c:pt idx="0">
                  <c:v>Intra EU</c:v>
                </c:pt>
              </c:strCache>
            </c:strRef>
          </c:tx>
          <c:spPr>
            <a:pattFill prst="pct20">
              <a:fgClr>
                <a:srgbClr val="FFC000">
                  <a:lumMod val="60000"/>
                  <a:lumOff val="40000"/>
                </a:srgbClr>
              </a:fgClr>
              <a:bgClr>
                <a:sysClr val="window" lastClr="FFFFFF"/>
              </a:bgClr>
            </a:pattFill>
            <a:ln w="25400">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baseline'!$L$98:$AB$98</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'Annex C part 1_sector baseline'!$L$100:$AB$100</c:f>
              <c:numCache>
                <c:formatCode>General</c:formatCode>
                <c:ptCount val="17"/>
                <c:pt idx="0">
                  <c:v>3550.821942</c:v>
                </c:pt>
                <c:pt idx="1">
                  <c:v>3867.5610620000002</c:v>
                </c:pt>
                <c:pt idx="2">
                  <c:v>4556.4583130000001</c:v>
                </c:pt>
                <c:pt idx="3">
                  <c:v>5509.2527369999998</c:v>
                </c:pt>
                <c:pt idx="4">
                  <c:v>5187.8988449999997</c:v>
                </c:pt>
                <c:pt idx="5">
                  <c:v>5483.2710319999996</c:v>
                </c:pt>
                <c:pt idx="6">
                  <c:v>5170.2950190000001</c:v>
                </c:pt>
                <c:pt idx="7">
                  <c:v>5481.6269499999999</c:v>
                </c:pt>
                <c:pt idx="8">
                  <c:v>5948.685982</c:v>
                </c:pt>
                <c:pt idx="9">
                  <c:v>4026.1391520000002</c:v>
                </c:pt>
                <c:pt idx="10">
                  <c:v>3776.5615339999999</c:v>
                </c:pt>
                <c:pt idx="11">
                  <c:v>4000.7939620000002</c:v>
                </c:pt>
                <c:pt idx="12">
                  <c:v>4463.7209489999996</c:v>
                </c:pt>
                <c:pt idx="13">
                  <c:v>5494.6401390000001</c:v>
                </c:pt>
                <c:pt idx="14">
                  <c:v>5690.7310070000003</c:v>
                </c:pt>
                <c:pt idx="15">
                  <c:v>6425.574826</c:v>
                </c:pt>
                <c:pt idx="16">
                  <c:v>6150.1570229999998</c:v>
                </c:pt>
              </c:numCache>
            </c:numRef>
          </c:val>
        </c:ser>
        <c:dLbls>
          <c:showLegendKey val="0"/>
          <c:showVal val="0"/>
          <c:showCatName val="0"/>
          <c:showSerName val="0"/>
          <c:showPercent val="0"/>
          <c:showBubbleSize val="0"/>
        </c:dLbls>
        <c:axId val="51747840"/>
        <c:axId val="51758208"/>
      </c:areaChart>
      <c:catAx>
        <c:axId val="517478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58208"/>
        <c:crosses val="autoZero"/>
        <c:auto val="1"/>
        <c:lblAlgn val="ctr"/>
        <c:lblOffset val="100"/>
        <c:tickLblSkip val="2"/>
        <c:noMultiLvlLbl val="0"/>
      </c:catAx>
      <c:valAx>
        <c:axId val="51758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Export levels (£million)</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47840"/>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Trends in labour productivity in UK aerospace, 1998-2013</a:t>
            </a:r>
          </a:p>
        </c:rich>
      </c:tx>
      <c:overlay val="0"/>
      <c:spPr>
        <a:noFill/>
        <a:ln>
          <a:noFill/>
        </a:ln>
        <a:effectLst/>
      </c:spPr>
    </c:title>
    <c:autoTitleDeleted val="0"/>
    <c:plotArea>
      <c:layout/>
      <c:lineChart>
        <c:grouping val="standard"/>
        <c:varyColors val="0"/>
        <c:ser>
          <c:idx val="0"/>
          <c:order val="0"/>
          <c:tx>
            <c:strRef>
              <c:f>'Annex C part 1_sector baseline'!$K$153</c:f>
              <c:strCache>
                <c:ptCount val="1"/>
                <c:pt idx="0">
                  <c:v>Productivity (constant price 2010)</c:v>
                </c:pt>
              </c:strCache>
            </c:strRef>
          </c:tx>
          <c:spPr>
            <a:ln w="28575" cap="rnd">
              <a:solidFill>
                <a:schemeClr val="accent1"/>
              </a:solidFill>
              <a:round/>
            </a:ln>
            <a:effectLst/>
          </c:spPr>
          <c:marker>
            <c:symbol val="none"/>
          </c:marker>
          <c:cat>
            <c:numRef>
              <c:f>'Annex C part 1_sector baseline'!$L$152:$AA$152</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baseline'!$L$153:$AA$153</c:f>
              <c:numCache>
                <c:formatCode>0</c:formatCode>
                <c:ptCount val="16"/>
                <c:pt idx="0">
                  <c:v>66112.834533483285</c:v>
                </c:pt>
                <c:pt idx="1">
                  <c:v>71661.896482043478</c:v>
                </c:pt>
                <c:pt idx="2">
                  <c:v>67100.001512786752</c:v>
                </c:pt>
                <c:pt idx="3">
                  <c:v>71386.013033025985</c:v>
                </c:pt>
                <c:pt idx="4">
                  <c:v>75991.734821712002</c:v>
                </c:pt>
                <c:pt idx="5">
                  <c:v>71396.743108615221</c:v>
                </c:pt>
                <c:pt idx="6">
                  <c:v>74985.159425354082</c:v>
                </c:pt>
                <c:pt idx="7">
                  <c:v>74661.27793168342</c:v>
                </c:pt>
                <c:pt idx="8">
                  <c:v>74607.074632425123</c:v>
                </c:pt>
                <c:pt idx="9">
                  <c:v>78429.390736275105</c:v>
                </c:pt>
                <c:pt idx="10">
                  <c:v>79661.083083895064</c:v>
                </c:pt>
                <c:pt idx="11">
                  <c:v>68982.362043793211</c:v>
                </c:pt>
                <c:pt idx="12">
                  <c:v>65507.086064266776</c:v>
                </c:pt>
                <c:pt idx="13">
                  <c:v>75593.733761189025</c:v>
                </c:pt>
                <c:pt idx="14">
                  <c:v>76415.496491146972</c:v>
                </c:pt>
                <c:pt idx="15">
                  <c:v>98471.614855636741</c:v>
                </c:pt>
              </c:numCache>
            </c:numRef>
          </c:val>
          <c:smooth val="0"/>
        </c:ser>
        <c:dLbls>
          <c:showLegendKey val="0"/>
          <c:showVal val="0"/>
          <c:showCatName val="0"/>
          <c:showSerName val="0"/>
          <c:showPercent val="0"/>
          <c:showBubbleSize val="0"/>
        </c:dLbls>
        <c:marker val="1"/>
        <c:smooth val="0"/>
        <c:axId val="52114560"/>
        <c:axId val="52116480"/>
      </c:lineChart>
      <c:catAx>
        <c:axId val="521145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16480"/>
        <c:crosses val="autoZero"/>
        <c:auto val="1"/>
        <c:lblAlgn val="ctr"/>
        <c:lblOffset val="100"/>
        <c:tickLblSkip val="2"/>
        <c:noMultiLvlLbl val="0"/>
      </c:catAx>
      <c:valAx>
        <c:axId val="52116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Level (£</a:t>
                </a:r>
                <a:r>
                  <a:rPr lang="en-GB" baseline="0"/>
                  <a:t> per worker)</a:t>
                </a:r>
                <a:endParaRPr lang="en-GB"/>
              </a:p>
            </c:rich>
          </c:tx>
          <c:layout>
            <c:manualLayout>
              <c:xMode val="edge"/>
              <c:yMode val="edge"/>
              <c:x val="1.5456413127797353E-2"/>
              <c:y val="0.2387888137799464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145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Factors</a:t>
            </a:r>
            <a:r>
              <a:rPr lang="en-GB" baseline="0"/>
              <a:t> driving productivity</a:t>
            </a:r>
            <a:endParaRPr lang="en-GB"/>
          </a:p>
        </c:rich>
      </c:tx>
      <c:overlay val="0"/>
      <c:spPr>
        <a:noFill/>
        <a:ln>
          <a:noFill/>
        </a:ln>
        <a:effectLst/>
      </c:spPr>
    </c:title>
    <c:autoTitleDeleted val="0"/>
    <c:plotArea>
      <c:layout/>
      <c:lineChart>
        <c:grouping val="standard"/>
        <c:varyColors val="0"/>
        <c:ser>
          <c:idx val="0"/>
          <c:order val="0"/>
          <c:tx>
            <c:strRef>
              <c:f>'Annex C part 1_sector baseline'!$K$176</c:f>
              <c:strCache>
                <c:ptCount val="1"/>
                <c:pt idx="0">
                  <c:v>Investment (current price)</c:v>
                </c:pt>
              </c:strCache>
            </c:strRef>
          </c:tx>
          <c:spPr>
            <a:ln w="28575" cap="rnd">
              <a:solidFill>
                <a:schemeClr val="accent1"/>
              </a:solidFill>
              <a:round/>
            </a:ln>
            <a:effectLst/>
          </c:spPr>
          <c:marker>
            <c:symbol val="none"/>
          </c:marker>
          <c:cat>
            <c:numRef>
              <c:f>'Annex C part 1_sector baseline'!$L$174:$AA$174</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baseline'!$L$176:$AA$176</c:f>
              <c:numCache>
                <c:formatCode>#,##0</c:formatCode>
                <c:ptCount val="16"/>
                <c:pt idx="0">
                  <c:v>622.60725476678317</c:v>
                </c:pt>
                <c:pt idx="1">
                  <c:v>683.43496500518722</c:v>
                </c:pt>
                <c:pt idx="2">
                  <c:v>445.28550331805172</c:v>
                </c:pt>
                <c:pt idx="3">
                  <c:v>512.24186736038575</c:v>
                </c:pt>
                <c:pt idx="4">
                  <c:v>653.1054652581015</c:v>
                </c:pt>
                <c:pt idx="5">
                  <c:v>414.58135490524842</c:v>
                </c:pt>
                <c:pt idx="6">
                  <c:v>528.07503847296459</c:v>
                </c:pt>
                <c:pt idx="7">
                  <c:v>606.99851099258933</c:v>
                </c:pt>
                <c:pt idx="8">
                  <c:v>599.22036539514602</c:v>
                </c:pt>
                <c:pt idx="9">
                  <c:v>472.29476391924578</c:v>
                </c:pt>
                <c:pt idx="10">
                  <c:v>464</c:v>
                </c:pt>
                <c:pt idx="11">
                  <c:v>576</c:v>
                </c:pt>
                <c:pt idx="12">
                  <c:v>544</c:v>
                </c:pt>
                <c:pt idx="13">
                  <c:v>581</c:v>
                </c:pt>
                <c:pt idx="14">
                  <c:v>722</c:v>
                </c:pt>
                <c:pt idx="15">
                  <c:v>712</c:v>
                </c:pt>
              </c:numCache>
            </c:numRef>
          </c:val>
          <c:smooth val="0"/>
        </c:ser>
        <c:ser>
          <c:idx val="1"/>
          <c:order val="1"/>
          <c:tx>
            <c:strRef>
              <c:f>'Annex C part 1_sector baseline'!$K$175</c:f>
              <c:strCache>
                <c:ptCount val="1"/>
                <c:pt idx="0">
                  <c:v>R&amp;D (current price) spending</c:v>
                </c:pt>
              </c:strCache>
            </c:strRef>
          </c:tx>
          <c:spPr>
            <a:ln w="28575" cap="rnd">
              <a:solidFill>
                <a:schemeClr val="accent2"/>
              </a:solidFill>
              <a:round/>
            </a:ln>
            <a:effectLst/>
          </c:spPr>
          <c:marker>
            <c:symbol val="none"/>
          </c:marker>
          <c:cat>
            <c:numRef>
              <c:f>'Annex C part 1_sector baseline'!$L$174:$AA$174</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baseline'!$L$175:$AA$175</c:f>
              <c:numCache>
                <c:formatCode>General</c:formatCode>
                <c:ptCount val="16"/>
                <c:pt idx="0">
                  <c:v>1039</c:v>
                </c:pt>
                <c:pt idx="1">
                  <c:v>1237</c:v>
                </c:pt>
                <c:pt idx="2">
                  <c:v>1091</c:v>
                </c:pt>
                <c:pt idx="3">
                  <c:v>1311</c:v>
                </c:pt>
                <c:pt idx="4">
                  <c:v>1352</c:v>
                </c:pt>
                <c:pt idx="5">
                  <c:v>1643</c:v>
                </c:pt>
                <c:pt idx="6">
                  <c:v>1965</c:v>
                </c:pt>
                <c:pt idx="7">
                  <c:v>2169</c:v>
                </c:pt>
                <c:pt idx="8">
                  <c:v>1832</c:v>
                </c:pt>
                <c:pt idx="9">
                  <c:v>2070</c:v>
                </c:pt>
                <c:pt idx="10">
                  <c:v>1732</c:v>
                </c:pt>
                <c:pt idx="11">
                  <c:v>1466</c:v>
                </c:pt>
                <c:pt idx="12">
                  <c:v>1437</c:v>
                </c:pt>
                <c:pt idx="13">
                  <c:v>1438</c:v>
                </c:pt>
                <c:pt idx="14">
                  <c:v>1518</c:v>
                </c:pt>
                <c:pt idx="15">
                  <c:v>1656</c:v>
                </c:pt>
              </c:numCache>
            </c:numRef>
          </c:val>
          <c:smooth val="0"/>
        </c:ser>
        <c:dLbls>
          <c:showLegendKey val="0"/>
          <c:showVal val="0"/>
          <c:showCatName val="0"/>
          <c:showSerName val="0"/>
          <c:showPercent val="0"/>
          <c:showBubbleSize val="0"/>
        </c:dLbls>
        <c:marker val="1"/>
        <c:smooth val="0"/>
        <c:axId val="52158848"/>
        <c:axId val="52160768"/>
      </c:lineChart>
      <c:catAx>
        <c:axId val="521588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60768"/>
        <c:crosses val="autoZero"/>
        <c:auto val="1"/>
        <c:lblAlgn val="ctr"/>
        <c:lblOffset val="100"/>
        <c:noMultiLvlLbl val="0"/>
      </c:catAx>
      <c:valAx>
        <c:axId val="52160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Spending levels (£m)</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588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R&amp;D expenditure</a:t>
            </a:r>
          </a:p>
        </c:rich>
      </c:tx>
      <c:overlay val="0"/>
      <c:spPr>
        <a:noFill/>
        <a:ln>
          <a:noFill/>
        </a:ln>
        <a:effectLst/>
      </c:spPr>
    </c:title>
    <c:autoTitleDeleted val="0"/>
    <c:plotArea>
      <c:layout/>
      <c:areaChart>
        <c:grouping val="stacked"/>
        <c:varyColors val="0"/>
        <c:ser>
          <c:idx val="0"/>
          <c:order val="0"/>
          <c:tx>
            <c:strRef>
              <c:f>'Annex C part 1_sector baseline'!$K$194</c:f>
              <c:strCache>
                <c:ptCount val="1"/>
                <c:pt idx="0">
                  <c:v>Civil R&amp;D (constant price 2010)</c:v>
                </c:pt>
              </c:strCache>
            </c:strRef>
          </c:tx>
          <c:spPr>
            <a:pattFill prst="ltUpDiag">
              <a:fgClr>
                <a:srgbClr val="5B9BD5"/>
              </a:fgClr>
              <a:bgClr>
                <a:sysClr val="window" lastClr="FFFFFF"/>
              </a:bgClr>
            </a:pattFill>
            <a:ln w="25400">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baseline'!$L$193:$AA$193</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baseline'!$L$194:$AA$194</c:f>
              <c:numCache>
                <c:formatCode>General</c:formatCode>
                <c:ptCount val="16"/>
                <c:pt idx="0">
                  <c:v>412</c:v>
                </c:pt>
                <c:pt idx="1">
                  <c:v>485</c:v>
                </c:pt>
                <c:pt idx="2">
                  <c:v>535</c:v>
                </c:pt>
                <c:pt idx="3">
                  <c:v>457</c:v>
                </c:pt>
                <c:pt idx="4">
                  <c:v>642</c:v>
                </c:pt>
                <c:pt idx="5">
                  <c:v>659</c:v>
                </c:pt>
                <c:pt idx="6">
                  <c:v>871</c:v>
                </c:pt>
                <c:pt idx="7">
                  <c:v>939</c:v>
                </c:pt>
                <c:pt idx="8">
                  <c:v>902</c:v>
                </c:pt>
                <c:pt idx="9">
                  <c:v>908</c:v>
                </c:pt>
                <c:pt idx="10">
                  <c:v>902</c:v>
                </c:pt>
                <c:pt idx="11">
                  <c:v>836</c:v>
                </c:pt>
                <c:pt idx="12">
                  <c:v>905</c:v>
                </c:pt>
                <c:pt idx="13">
                  <c:v>1018</c:v>
                </c:pt>
                <c:pt idx="14">
                  <c:v>1036</c:v>
                </c:pt>
                <c:pt idx="15">
                  <c:v>1167</c:v>
                </c:pt>
              </c:numCache>
            </c:numRef>
          </c:val>
        </c:ser>
        <c:ser>
          <c:idx val="1"/>
          <c:order val="1"/>
          <c:tx>
            <c:strRef>
              <c:f>'Annex C part 1_sector baseline'!$K$195</c:f>
              <c:strCache>
                <c:ptCount val="1"/>
                <c:pt idx="0">
                  <c:v>Defence R&amp;D (constant price 2010)</c:v>
                </c:pt>
              </c:strCache>
            </c:strRef>
          </c:tx>
          <c:spPr>
            <a:pattFill prst="pct5">
              <a:fgClr>
                <a:srgbClr val="5B9BD5"/>
              </a:fgClr>
              <a:bgClr>
                <a:sysClr val="window" lastClr="FFFFFF"/>
              </a:bgClr>
            </a:pattFill>
            <a:ln w="25400">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'Annex C part 1_sector baseline'!$L$193:$AA$193</c:f>
              <c:numCache>
                <c:formatCode>General</c:formatCod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numCache>
            </c:numRef>
          </c:cat>
          <c:val>
            <c:numRef>
              <c:f>'Annex C part 1_sector baseline'!$L$195:$AA$195</c:f>
              <c:numCache>
                <c:formatCode>General</c:formatCode>
                <c:ptCount val="16"/>
                <c:pt idx="0">
                  <c:v>481</c:v>
                </c:pt>
                <c:pt idx="1">
                  <c:v>554</c:v>
                </c:pt>
                <c:pt idx="2">
                  <c:v>702</c:v>
                </c:pt>
                <c:pt idx="3">
                  <c:v>634</c:v>
                </c:pt>
                <c:pt idx="4">
                  <c:v>669</c:v>
                </c:pt>
                <c:pt idx="5">
                  <c:v>693</c:v>
                </c:pt>
                <c:pt idx="6">
                  <c:v>772</c:v>
                </c:pt>
                <c:pt idx="7">
                  <c:v>1026</c:v>
                </c:pt>
                <c:pt idx="8">
                  <c:v>1267</c:v>
                </c:pt>
                <c:pt idx="9">
                  <c:v>924</c:v>
                </c:pt>
                <c:pt idx="10">
                  <c:v>1168</c:v>
                </c:pt>
                <c:pt idx="11">
                  <c:v>896</c:v>
                </c:pt>
                <c:pt idx="12">
                  <c:v>561</c:v>
                </c:pt>
                <c:pt idx="13">
                  <c:v>419</c:v>
                </c:pt>
                <c:pt idx="14">
                  <c:v>402</c:v>
                </c:pt>
                <c:pt idx="15">
                  <c:v>351</c:v>
                </c:pt>
              </c:numCache>
            </c:numRef>
          </c:val>
        </c:ser>
        <c:dLbls>
          <c:showLegendKey val="0"/>
          <c:showVal val="0"/>
          <c:showCatName val="0"/>
          <c:showSerName val="0"/>
          <c:showPercent val="0"/>
          <c:showBubbleSize val="0"/>
        </c:dLbls>
        <c:axId val="52518912"/>
        <c:axId val="52520832"/>
      </c:areaChart>
      <c:catAx>
        <c:axId val="5251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520832"/>
        <c:crosses val="autoZero"/>
        <c:auto val="1"/>
        <c:lblAlgn val="ctr"/>
        <c:lblOffset val="100"/>
        <c:noMultiLvlLbl val="0"/>
      </c:catAx>
      <c:valAx>
        <c:axId val="52520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R&amp;D expenditure levels (£million)</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51891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10</xdr:col>
      <xdr:colOff>523875</xdr:colOff>
      <xdr:row>1</xdr:row>
      <xdr:rowOff>95250</xdr:rowOff>
    </xdr:from>
    <xdr:to>
      <xdr:col>11</xdr:col>
      <xdr:colOff>2962275</xdr:colOff>
      <xdr:row>5</xdr:row>
      <xdr:rowOff>66675</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7581900" y="285750"/>
          <a:ext cx="3048000" cy="733425"/>
        </a:xfrm>
        <a:prstGeom prst="rect">
          <a:avLst/>
        </a:prstGeom>
        <a:noFill/>
        <a:ln w="9525">
          <a:noFill/>
          <a:miter lim="800000"/>
          <a:headEnd/>
          <a:tailEnd/>
        </a:ln>
      </xdr:spPr>
    </xdr:pic>
    <xdr:clientData/>
  </xdr:twoCellAnchor>
  <xdr:twoCellAnchor editAs="oneCell">
    <xdr:from>
      <xdr:col>2</xdr:col>
      <xdr:colOff>0</xdr:colOff>
      <xdr:row>2</xdr:row>
      <xdr:rowOff>0</xdr:rowOff>
    </xdr:from>
    <xdr:to>
      <xdr:col>3</xdr:col>
      <xdr:colOff>316865</xdr:colOff>
      <xdr:row>5</xdr:row>
      <xdr:rowOff>189865</xdr:rowOff>
    </xdr:to>
    <xdr:pic>
      <xdr:nvPicPr>
        <xdr:cNvPr id="3" name="Picture 2" descr="new SQW logo R-118 G-27 B-0"/>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25" y="381000"/>
          <a:ext cx="1697990" cy="7613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101600</xdr:rowOff>
    </xdr:from>
    <xdr:to>
      <xdr:col>5</xdr:col>
      <xdr:colOff>101600</xdr:colOff>
      <xdr:row>45</xdr:row>
      <xdr:rowOff>43543</xdr:rowOff>
    </xdr:to>
    <xdr:graphicFrame macro="">
      <xdr:nvGraphicFramePr>
        <xdr:cNvPr id="2" name="Chart 1" descr="Trend of expected ATI projects per year from 2013 to 2022" title="Indicative evolution of the ATI project portfolio over tim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4</xdr:col>
      <xdr:colOff>824753</xdr:colOff>
      <xdr:row>20</xdr:row>
      <xdr:rowOff>107575</xdr:rowOff>
    </xdr:to>
    <xdr:pic>
      <xdr:nvPicPr>
        <xdr:cNvPr id="3" name="Picture 2" descr="Relationship between global economy, aerospace R&amp;D funding and aerospace outputs" title=" Framework for projecting future performanc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20" t="12221" r="11425" b="16999"/>
        <a:stretch/>
      </xdr:blipFill>
      <xdr:spPr bwMode="auto">
        <a:xfrm>
          <a:off x="0" y="502023"/>
          <a:ext cx="6158753" cy="360381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3</xdr:row>
      <xdr:rowOff>0</xdr:rowOff>
    </xdr:from>
    <xdr:to>
      <xdr:col>9</xdr:col>
      <xdr:colOff>101600</xdr:colOff>
      <xdr:row>27</xdr:row>
      <xdr:rowOff>37407</xdr:rowOff>
    </xdr:to>
    <xdr:graphicFrame macro="">
      <xdr:nvGraphicFramePr>
        <xdr:cNvPr id="2" name="Chart 1" descr="UK government R&amp;D funding for aerospace Research and Technology development 1993 to 2020 - showing step increase in funding over 2006 to 2012 (pre-ATI) and a further increase with ATI funding commitment over 2013-20" title=" Trends in government support for aerospace R&amp;T and the ATI drive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33867</xdr:colOff>
      <xdr:row>15</xdr:row>
      <xdr:rowOff>25401</xdr:rowOff>
    </xdr:from>
    <xdr:to>
      <xdr:col>8</xdr:col>
      <xdr:colOff>638984</xdr:colOff>
      <xdr:row>29</xdr:row>
      <xdr:rowOff>168426</xdr:rowOff>
    </xdr:to>
    <xdr:graphicFrame macro="">
      <xdr:nvGraphicFramePr>
        <xdr:cNvPr id="2" name="Chart 1" descr="UK sales (turnover) and GVA output from 1998 to 2013" title=" Trends in UK aerospace GVA and turnover, 1998-20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16933</xdr:colOff>
      <xdr:row>43</xdr:row>
      <xdr:rowOff>8467</xdr:rowOff>
    </xdr:from>
    <xdr:to>
      <xdr:col>9</xdr:col>
      <xdr:colOff>16933</xdr:colOff>
      <xdr:row>61</xdr:row>
      <xdr:rowOff>0</xdr:rowOff>
    </xdr:to>
    <xdr:graphicFrame macro="">
      <xdr:nvGraphicFramePr>
        <xdr:cNvPr id="7" name="Chart 6" descr="Employment in UK aerospace sector 1998 to 2013" title="Trends in employment in UK aerospace, 1998-20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50800</xdr:colOff>
      <xdr:row>74</xdr:row>
      <xdr:rowOff>177800</xdr:rowOff>
    </xdr:from>
    <xdr:to>
      <xdr:col>8</xdr:col>
      <xdr:colOff>633506</xdr:colOff>
      <xdr:row>93</xdr:row>
      <xdr:rowOff>170603</xdr:rowOff>
    </xdr:to>
    <xdr:graphicFrame macro="">
      <xdr:nvGraphicFramePr>
        <xdr:cNvPr id="8" name="Chart 7" descr="UK exports and imports of aerospace products from 1998 to 2013" title="Trends in exports and imports of UK aerospace, 1998-20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93133</xdr:colOff>
      <xdr:row>97</xdr:row>
      <xdr:rowOff>25401</xdr:rowOff>
    </xdr:from>
    <xdr:to>
      <xdr:col>8</xdr:col>
      <xdr:colOff>698250</xdr:colOff>
      <xdr:row>116</xdr:row>
      <xdr:rowOff>25400</xdr:rowOff>
    </xdr:to>
    <xdr:graphicFrame macro="">
      <xdr:nvGraphicFramePr>
        <xdr:cNvPr id="9" name="Chart 8" descr="Destimation of UK exports split between EU and rest of world from 1998 to 2014 " title="UK exports by destinat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16933</xdr:colOff>
      <xdr:row>151</xdr:row>
      <xdr:rowOff>0</xdr:rowOff>
    </xdr:from>
    <xdr:to>
      <xdr:col>9</xdr:col>
      <xdr:colOff>16933</xdr:colOff>
      <xdr:row>169</xdr:row>
      <xdr:rowOff>185021</xdr:rowOff>
    </xdr:to>
    <xdr:graphicFrame macro="">
      <xdr:nvGraphicFramePr>
        <xdr:cNvPr id="10" name="Chart 9" descr="UK labour productivity in aerospace sector from 1998 to 2013" title="Trends in labour productivity in UK aerospace, 1998-20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8467</xdr:colOff>
      <xdr:row>172</xdr:row>
      <xdr:rowOff>177800</xdr:rowOff>
    </xdr:from>
    <xdr:to>
      <xdr:col>9</xdr:col>
      <xdr:colOff>59267</xdr:colOff>
      <xdr:row>188</xdr:row>
      <xdr:rowOff>152400</xdr:rowOff>
    </xdr:to>
    <xdr:graphicFrame macro="">
      <xdr:nvGraphicFramePr>
        <xdr:cNvPr id="11" name="Chart 10" descr="Drivers of productivity changes in UK aerospace sector, split between R&amp;D spending and other investment" title="Trends in investment and R&amp;D in UK aerospac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192</xdr:row>
      <xdr:rowOff>118533</xdr:rowOff>
    </xdr:from>
    <xdr:to>
      <xdr:col>9</xdr:col>
      <xdr:colOff>0</xdr:colOff>
      <xdr:row>207</xdr:row>
      <xdr:rowOff>140545</xdr:rowOff>
    </xdr:to>
    <xdr:graphicFrame macro="">
      <xdr:nvGraphicFramePr>
        <xdr:cNvPr id="16" name="Chart 15" descr="UK research and development spending in aerospace sector split between civil and defence " title="Research and development by focu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211</xdr:row>
      <xdr:rowOff>126999</xdr:rowOff>
    </xdr:from>
    <xdr:to>
      <xdr:col>9</xdr:col>
      <xdr:colOff>0</xdr:colOff>
      <xdr:row>229</xdr:row>
      <xdr:rowOff>163605</xdr:rowOff>
    </xdr:to>
    <xdr:graphicFrame macro="">
      <xdr:nvGraphicFramePr>
        <xdr:cNvPr id="17" name="Chart 16" descr="Intensity of UK investment in aerospace sector (as a share of aerosapce gross value added) - split by R&amp;D and other investment" title="Intensity of drivers, 1998-20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xdr:colOff>
      <xdr:row>249</xdr:row>
      <xdr:rowOff>0</xdr:rowOff>
    </xdr:from>
    <xdr:to>
      <xdr:col>8</xdr:col>
      <xdr:colOff>22412</xdr:colOff>
      <xdr:row>265</xdr:row>
      <xdr:rowOff>161925</xdr:rowOff>
    </xdr:to>
    <xdr:graphicFrame macro="">
      <xdr:nvGraphicFramePr>
        <xdr:cNvPr id="18" name="Chart 17" descr="Market share of world aerospace gross value added output in 2012, including civil and defence" title="GVA share of key global aerospace players, 20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25400</xdr:colOff>
      <xdr:row>269</xdr:row>
      <xdr:rowOff>8466</xdr:rowOff>
    </xdr:from>
    <xdr:to>
      <xdr:col>8</xdr:col>
      <xdr:colOff>609600</xdr:colOff>
      <xdr:row>288</xdr:row>
      <xdr:rowOff>160867</xdr:rowOff>
    </xdr:to>
    <xdr:graphicFrame macro="">
      <xdr:nvGraphicFramePr>
        <xdr:cNvPr id="19" name="Chart 18" descr="UK market share of world aerospace output from 1999 to 2012 (including civil and defence)" title="Trends in UK real market share, 2000-20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310</xdr:row>
      <xdr:rowOff>0</xdr:rowOff>
    </xdr:from>
    <xdr:to>
      <xdr:col>9</xdr:col>
      <xdr:colOff>11205</xdr:colOff>
      <xdr:row>345</xdr:row>
      <xdr:rowOff>146685</xdr:rowOff>
    </xdr:to>
    <xdr:graphicFrame macro="">
      <xdr:nvGraphicFramePr>
        <xdr:cNvPr id="20" name="Chart 19" descr="Gross output in real constant prices for top world aerospace producers (civil and defence)" title=" Real gross output of selected producer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0.78841</cdr:x>
      <cdr:y>0.27562</cdr:y>
    </cdr:from>
    <cdr:to>
      <cdr:x>0.90999</cdr:x>
      <cdr:y>0.30356</cdr:y>
    </cdr:to>
    <cdr:sp macro="" textlink="">
      <cdr:nvSpPr>
        <cdr:cNvPr id="2" name="TextBox 1"/>
        <cdr:cNvSpPr txBox="1"/>
      </cdr:nvSpPr>
      <cdr:spPr>
        <a:xfrm xmlns:a="http://schemas.openxmlformats.org/drawingml/2006/main">
          <a:off x="5215467" y="1837267"/>
          <a:ext cx="804333" cy="1862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8964</xdr:colOff>
      <xdr:row>6</xdr:row>
      <xdr:rowOff>17932</xdr:rowOff>
    </xdr:from>
    <xdr:to>
      <xdr:col>7</xdr:col>
      <xdr:colOff>591671</xdr:colOff>
      <xdr:row>27</xdr:row>
      <xdr:rowOff>116541</xdr:rowOff>
    </xdr:to>
    <xdr:graphicFrame macro="">
      <xdr:nvGraphicFramePr>
        <xdr:cNvPr id="2" name="Chart 1" descr="Differences in employment estimates from available sources" title="Options for &quot;employment&quot; indicato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161364</xdr:rowOff>
    </xdr:from>
    <xdr:to>
      <xdr:col>9</xdr:col>
      <xdr:colOff>2721</xdr:colOff>
      <xdr:row>58</xdr:row>
      <xdr:rowOff>161365</xdr:rowOff>
    </xdr:to>
    <xdr:graphicFrame macro="">
      <xdr:nvGraphicFramePr>
        <xdr:cNvPr id="3" name="Chart 2" descr="Differences in GVA estimates from range of available sources" title="Options for &quot;GVA&quot; indicato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17929</xdr:colOff>
      <xdr:row>62</xdr:row>
      <xdr:rowOff>8964</xdr:rowOff>
    </xdr:from>
    <xdr:to>
      <xdr:col>12</xdr:col>
      <xdr:colOff>7043</xdr:colOff>
      <xdr:row>85</xdr:row>
      <xdr:rowOff>6563</xdr:rowOff>
    </xdr:to>
    <xdr:graphicFrame macro="">
      <xdr:nvGraphicFramePr>
        <xdr:cNvPr id="4" name="Chart 3" descr="Differences in turnover estimates from range of available sources" title="Options for &quot;turnover&quot; indicato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62753</xdr:colOff>
      <xdr:row>87</xdr:row>
      <xdr:rowOff>170329</xdr:rowOff>
    </xdr:from>
    <xdr:to>
      <xdr:col>12</xdr:col>
      <xdr:colOff>51867</xdr:colOff>
      <xdr:row>111</xdr:row>
      <xdr:rowOff>170329</xdr:rowOff>
    </xdr:to>
    <xdr:graphicFrame macro="">
      <xdr:nvGraphicFramePr>
        <xdr:cNvPr id="6" name="Chart 5" descr="Difference in export estimates from range of available sources" title="Options for &quot;export&quot; indicato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115</xdr:row>
      <xdr:rowOff>-1</xdr:rowOff>
    </xdr:from>
    <xdr:to>
      <xdr:col>12</xdr:col>
      <xdr:colOff>0</xdr:colOff>
      <xdr:row>137</xdr:row>
      <xdr:rowOff>167927</xdr:rowOff>
    </xdr:to>
    <xdr:graphicFrame macro="">
      <xdr:nvGraphicFramePr>
        <xdr:cNvPr id="7" name="Chart 6" descr="Difference in estimates for imports from range of available sources" title=" Options for &quot;imports&quot; indicato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17929</xdr:colOff>
      <xdr:row>142</xdr:row>
      <xdr:rowOff>170329</xdr:rowOff>
    </xdr:from>
    <xdr:to>
      <xdr:col>9</xdr:col>
      <xdr:colOff>589429</xdr:colOff>
      <xdr:row>172</xdr:row>
      <xdr:rowOff>0</xdr:rowOff>
    </xdr:to>
    <xdr:graphicFrame macro="">
      <xdr:nvGraphicFramePr>
        <xdr:cNvPr id="9" name="Chart 8" descr="Differences in import and export price indices from available sources" title="Options for &quot;price indices&quot; dat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54427</xdr:rowOff>
    </xdr:from>
    <xdr:to>
      <xdr:col>3</xdr:col>
      <xdr:colOff>805542</xdr:colOff>
      <xdr:row>19</xdr:row>
      <xdr:rowOff>97971</xdr:rowOff>
    </xdr:to>
    <xdr:pic>
      <xdr:nvPicPr>
        <xdr:cNvPr id="3" name="Picture 2" descr="Relationship between global economy, UK spending on aerospace research and development and Uk aerospace output" title="Framework for projecting future performanc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20" t="12221" r="11425" b="16999"/>
        <a:stretch/>
      </xdr:blipFill>
      <xdr:spPr bwMode="auto">
        <a:xfrm>
          <a:off x="0" y="555170"/>
          <a:ext cx="5050971" cy="3189515"/>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45945</xdr:colOff>
      <xdr:row>94</xdr:row>
      <xdr:rowOff>64035</xdr:rowOff>
    </xdr:from>
    <xdr:to>
      <xdr:col>5</xdr:col>
      <xdr:colOff>0</xdr:colOff>
      <xdr:row>111</xdr:row>
      <xdr:rowOff>138920</xdr:rowOff>
    </xdr:to>
    <xdr:graphicFrame macro="">
      <xdr:nvGraphicFramePr>
        <xdr:cNvPr id="12" name="Chart 11" descr="Estimate of projected UK market share up to 2030 assuming different levels of global GDP growth&#10;" title="Projections of market share with alternative compositions of global GDP growth"/>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S_ATI_Model\Model\BIS_ATI_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User inputs"/>
      <sheetName val="Scen1_Results"/>
      <sheetName val="Scen2_Results"/>
      <sheetName val="Chart_Scens"/>
      <sheetName val="Proj_Scen1"/>
      <sheetName val="Proj_Scen2"/>
      <sheetName val="Charts_data"/>
      <sheetName val="Hist"/>
      <sheetName val="ATI data"/>
      <sheetName val="Global_GDP"/>
      <sheetName val="MDM data"/>
      <sheetName val="GDP weights"/>
      <sheetName val="Trade weights"/>
      <sheetName val="CalcYKE"/>
    </sheetNames>
    <sheetDataSet>
      <sheetData sheetId="0"/>
      <sheetData sheetId="1">
        <row r="27">
          <cell r="H27">
            <v>0.84271099999999999</v>
          </cell>
          <cell r="I27">
            <v>0.84271099999999999</v>
          </cell>
        </row>
        <row r="28">
          <cell r="H28">
            <v>0.605074</v>
          </cell>
          <cell r="I28">
            <v>1</v>
          </cell>
        </row>
        <row r="30">
          <cell r="H30">
            <v>0.2</v>
          </cell>
          <cell r="I30">
            <v>0.2</v>
          </cell>
        </row>
        <row r="31">
          <cell r="H31">
            <v>-0.12306</v>
          </cell>
          <cell r="I31">
            <v>-0.12306</v>
          </cell>
        </row>
        <row r="34">
          <cell r="H34">
            <v>0.641511846</v>
          </cell>
          <cell r="I34">
            <v>0.641511846</v>
          </cell>
        </row>
      </sheetData>
      <sheetData sheetId="2"/>
      <sheetData sheetId="3"/>
      <sheetData sheetId="4"/>
      <sheetData sheetId="5"/>
      <sheetData sheetId="6"/>
      <sheetData sheetId="7"/>
      <sheetData sheetId="8"/>
      <sheetData sheetId="9"/>
      <sheetData sheetId="10"/>
      <sheetData sheetId="11"/>
      <sheetData sheetId="12"/>
      <sheetData sheetId="13"/>
      <sheetData sheetId="14">
        <row r="10">
          <cell r="D10">
            <v>0.3</v>
          </cell>
        </row>
        <row r="11">
          <cell r="D1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SQW">
    <a:dk1>
      <a:sysClr val="windowText" lastClr="000000"/>
    </a:dk1>
    <a:lt1>
      <a:srgbClr val="FFFFFF"/>
    </a:lt1>
    <a:dk2>
      <a:srgbClr val="000000"/>
    </a:dk2>
    <a:lt2>
      <a:srgbClr val="FFFFFF"/>
    </a:lt2>
    <a:accent1>
      <a:srgbClr val="215968"/>
    </a:accent1>
    <a:accent2>
      <a:srgbClr val="31859C"/>
    </a:accent2>
    <a:accent3>
      <a:srgbClr val="93CDDD"/>
    </a:accent3>
    <a:accent4>
      <a:srgbClr val="403052"/>
    </a:accent4>
    <a:accent5>
      <a:srgbClr val="604A7B"/>
    </a:accent5>
    <a:accent6>
      <a:srgbClr val="B3A2C7"/>
    </a:accent6>
    <a:hlink>
      <a:srgbClr val="0000FF"/>
    </a:hlink>
    <a:folHlink>
      <a:srgbClr val="800080"/>
    </a:folHlink>
  </a:clrScheme>
  <a:fontScheme name="SQW">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SQW Colours">
    <a:dk1>
      <a:sysClr val="windowText" lastClr="000000"/>
    </a:dk1>
    <a:lt1>
      <a:srgbClr val="FFFFFF"/>
    </a:lt1>
    <a:dk2>
      <a:srgbClr val="000000"/>
    </a:dk2>
    <a:lt2>
      <a:srgbClr val="FFFFFF"/>
    </a:lt2>
    <a:accent1>
      <a:srgbClr val="037F8B"/>
    </a:accent1>
    <a:accent2>
      <a:srgbClr val="81BFC5"/>
    </a:accent2>
    <a:accent3>
      <a:srgbClr val="9BBB59"/>
    </a:accent3>
    <a:accent4>
      <a:srgbClr val="8064A2"/>
    </a:accent4>
    <a:accent5>
      <a:srgbClr val="4BACC6"/>
    </a:accent5>
    <a:accent6>
      <a:srgbClr val="F79646"/>
    </a:accent6>
    <a:hlink>
      <a:srgbClr val="0000FF"/>
    </a:hlink>
    <a:folHlink>
      <a:srgbClr val="800080"/>
    </a:folHlink>
  </a:clrScheme>
  <a:fontScheme name="SQW">
    <a:majorFont>
      <a:latin typeface="Aria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3"/>
  <sheetViews>
    <sheetView workbookViewId="0"/>
  </sheetViews>
  <sheetFormatPr defaultRowHeight="15" x14ac:dyDescent="0.25"/>
  <cols>
    <col min="1" max="1" width="10.42578125" customWidth="1"/>
    <col min="2" max="2" width="9.140625" customWidth="1"/>
    <col min="3" max="3" width="20.7109375" customWidth="1"/>
    <col min="4" max="4" width="10.7109375" bestFit="1" customWidth="1"/>
    <col min="12" max="12" width="46.42578125" customWidth="1"/>
  </cols>
  <sheetData>
    <row r="1" spans="1:22" s="61" customFormat="1" x14ac:dyDescent="0.25">
      <c r="A1" s="61" t="s">
        <v>150</v>
      </c>
      <c r="B1" s="61" t="s">
        <v>496</v>
      </c>
    </row>
    <row r="2" spans="1:22" x14ac:dyDescent="0.25">
      <c r="A2" s="62"/>
      <c r="B2" s="62"/>
      <c r="C2" s="62"/>
      <c r="D2" s="62"/>
      <c r="E2" s="62"/>
      <c r="F2" s="62"/>
      <c r="G2" s="62"/>
      <c r="H2" s="62"/>
      <c r="I2" s="62"/>
      <c r="J2" s="62"/>
      <c r="K2" s="62"/>
      <c r="L2" s="62"/>
      <c r="M2" s="62"/>
      <c r="N2" s="62"/>
      <c r="O2" s="62"/>
      <c r="P2" s="62"/>
      <c r="Q2" s="62"/>
      <c r="R2" s="62"/>
      <c r="S2" s="62"/>
      <c r="T2" s="62"/>
      <c r="U2" s="62"/>
      <c r="V2" s="62"/>
    </row>
    <row r="3" spans="1:22" x14ac:dyDescent="0.25">
      <c r="A3" s="62"/>
      <c r="B3" s="62"/>
      <c r="C3" s="62"/>
      <c r="D3" s="62"/>
      <c r="E3" s="62"/>
      <c r="F3" s="62"/>
      <c r="G3" s="62"/>
      <c r="H3" s="62"/>
      <c r="I3" s="62"/>
      <c r="J3" s="62"/>
      <c r="K3" s="62"/>
      <c r="L3" s="62"/>
      <c r="M3" s="62"/>
      <c r="N3" s="62"/>
      <c r="O3" s="62"/>
      <c r="P3" s="62"/>
      <c r="Q3" s="62"/>
      <c r="R3" s="62"/>
      <c r="S3" s="62"/>
      <c r="T3" s="62"/>
      <c r="U3" s="62"/>
      <c r="V3" s="62"/>
    </row>
    <row r="4" spans="1:22" x14ac:dyDescent="0.25">
      <c r="A4" s="62"/>
      <c r="B4" s="62"/>
      <c r="C4" s="62"/>
      <c r="D4" s="62"/>
      <c r="E4" s="62"/>
      <c r="F4" s="62"/>
      <c r="G4" s="62"/>
      <c r="H4" s="62"/>
      <c r="I4" s="62"/>
      <c r="J4" s="62"/>
      <c r="K4" s="62"/>
      <c r="L4" s="62"/>
      <c r="M4" s="62"/>
      <c r="N4" s="62"/>
      <c r="O4" s="62"/>
      <c r="P4" s="62"/>
      <c r="Q4" s="62"/>
      <c r="R4" s="62"/>
      <c r="S4" s="62"/>
      <c r="T4" s="62"/>
      <c r="U4" s="62"/>
      <c r="V4" s="62"/>
    </row>
    <row r="5" spans="1:22" x14ac:dyDescent="0.25">
      <c r="A5" s="62"/>
      <c r="B5" s="62"/>
      <c r="C5" s="62"/>
      <c r="D5" s="62"/>
      <c r="E5" s="62"/>
      <c r="F5" s="62"/>
      <c r="G5" s="62"/>
      <c r="H5" s="62"/>
      <c r="I5" s="62"/>
      <c r="J5" s="62"/>
      <c r="K5" s="62"/>
      <c r="L5" s="62"/>
      <c r="M5" s="62"/>
      <c r="N5" s="62"/>
      <c r="O5" s="62"/>
      <c r="P5" s="62"/>
      <c r="Q5" s="62"/>
      <c r="R5" s="62"/>
      <c r="S5" s="62"/>
      <c r="T5" s="62"/>
      <c r="U5" s="62"/>
      <c r="V5" s="62"/>
    </row>
    <row r="6" spans="1:22" x14ac:dyDescent="0.25">
      <c r="A6" s="62"/>
      <c r="B6" s="62"/>
      <c r="C6" s="62"/>
      <c r="D6" s="62"/>
      <c r="E6" s="62"/>
      <c r="F6" s="62"/>
      <c r="G6" s="62"/>
      <c r="H6" s="62"/>
      <c r="I6" s="62"/>
      <c r="J6" s="62"/>
      <c r="K6" s="62"/>
      <c r="L6" s="62"/>
      <c r="M6" s="62"/>
      <c r="N6" s="62"/>
      <c r="O6" s="62"/>
      <c r="P6" s="62"/>
      <c r="Q6" s="62"/>
      <c r="R6" s="62"/>
      <c r="S6" s="62"/>
      <c r="T6" s="62"/>
      <c r="U6" s="62"/>
      <c r="V6" s="62"/>
    </row>
    <row r="7" spans="1:22" x14ac:dyDescent="0.25">
      <c r="A7" s="62"/>
      <c r="B7" s="62"/>
      <c r="C7" s="62"/>
      <c r="D7" s="62"/>
      <c r="E7" s="62"/>
      <c r="F7" s="62"/>
      <c r="G7" s="62"/>
      <c r="H7" s="62"/>
      <c r="I7" s="62"/>
      <c r="J7" s="62"/>
      <c r="K7" s="62"/>
      <c r="L7" s="62"/>
      <c r="M7" s="62"/>
      <c r="N7" s="62"/>
      <c r="O7" s="62"/>
      <c r="P7" s="62"/>
      <c r="Q7" s="62"/>
      <c r="R7" s="62"/>
      <c r="S7" s="62"/>
      <c r="T7" s="62"/>
      <c r="U7" s="62"/>
      <c r="V7" s="62"/>
    </row>
    <row r="8" spans="1:22" x14ac:dyDescent="0.25">
      <c r="A8" s="62"/>
      <c r="B8" s="62"/>
      <c r="C8" s="63" t="s">
        <v>151</v>
      </c>
      <c r="D8" s="64" t="s">
        <v>272</v>
      </c>
      <c r="E8" s="64"/>
      <c r="F8" s="64"/>
      <c r="G8" s="64"/>
      <c r="H8" s="64"/>
      <c r="I8" s="64"/>
      <c r="J8" s="64"/>
      <c r="K8" s="64"/>
      <c r="L8" s="65"/>
      <c r="M8" s="62"/>
      <c r="N8" s="62"/>
      <c r="O8" s="62"/>
      <c r="P8" s="62"/>
      <c r="Q8" s="62"/>
      <c r="R8" s="62"/>
      <c r="S8" s="62"/>
      <c r="T8" s="62"/>
      <c r="U8" s="62"/>
      <c r="V8" s="62"/>
    </row>
    <row r="9" spans="1:22" x14ac:dyDescent="0.25">
      <c r="A9" s="62"/>
      <c r="B9" s="62"/>
      <c r="C9" s="66" t="s">
        <v>152</v>
      </c>
      <c r="D9" s="67" t="s">
        <v>153</v>
      </c>
      <c r="E9" s="67"/>
      <c r="F9" s="67"/>
      <c r="G9" s="67"/>
      <c r="H9" s="67"/>
      <c r="I9" s="67"/>
      <c r="J9" s="67"/>
      <c r="K9" s="67"/>
      <c r="L9" s="68"/>
      <c r="M9" s="62"/>
      <c r="N9" s="62"/>
      <c r="O9" s="62"/>
      <c r="P9" s="62"/>
      <c r="Q9" s="62"/>
      <c r="R9" s="62"/>
      <c r="S9" s="62"/>
      <c r="T9" s="62"/>
      <c r="U9" s="62"/>
      <c r="V9" s="62"/>
    </row>
    <row r="10" spans="1:22" x14ac:dyDescent="0.25">
      <c r="A10" s="62"/>
      <c r="B10" s="62"/>
      <c r="C10" s="66" t="s">
        <v>154</v>
      </c>
      <c r="D10" s="67" t="s">
        <v>155</v>
      </c>
      <c r="E10" s="67"/>
      <c r="F10" s="67"/>
      <c r="G10" s="67"/>
      <c r="H10" s="67"/>
      <c r="I10" s="67"/>
      <c r="J10" s="67"/>
      <c r="K10" s="67"/>
      <c r="L10" s="68"/>
      <c r="M10" s="62"/>
      <c r="N10" s="62"/>
      <c r="O10" s="62"/>
      <c r="P10" s="62"/>
      <c r="Q10" s="62"/>
      <c r="R10" s="62"/>
      <c r="S10" s="62"/>
      <c r="T10" s="62"/>
      <c r="U10" s="62"/>
      <c r="V10" s="62"/>
    </row>
    <row r="11" spans="1:22" x14ac:dyDescent="0.25">
      <c r="A11" s="62"/>
      <c r="B11" s="62"/>
      <c r="C11" s="66" t="s">
        <v>156</v>
      </c>
      <c r="D11" s="69">
        <v>42212</v>
      </c>
      <c r="E11" s="67"/>
      <c r="F11" s="67"/>
      <c r="G11" s="67"/>
      <c r="H11" s="67"/>
      <c r="I11" s="67"/>
      <c r="J11" s="67"/>
      <c r="K11" s="67"/>
      <c r="L11" s="68"/>
      <c r="M11" s="62"/>
      <c r="N11" s="62"/>
      <c r="O11" s="62"/>
      <c r="P11" s="62"/>
      <c r="Q11" s="62"/>
      <c r="R11" s="62"/>
      <c r="S11" s="62"/>
      <c r="T11" s="62"/>
      <c r="U11" s="62"/>
      <c r="V11" s="62"/>
    </row>
    <row r="12" spans="1:22" x14ac:dyDescent="0.25">
      <c r="A12" s="62"/>
      <c r="B12" s="62"/>
      <c r="C12" s="66"/>
      <c r="D12" s="70"/>
      <c r="E12" s="67"/>
      <c r="F12" s="67"/>
      <c r="G12" s="67"/>
      <c r="H12" s="67"/>
      <c r="I12" s="67"/>
      <c r="J12" s="67"/>
      <c r="K12" s="67"/>
      <c r="L12" s="68"/>
      <c r="M12" s="62"/>
      <c r="N12" s="62"/>
      <c r="O12" s="62"/>
      <c r="P12" s="62"/>
      <c r="Q12" s="62"/>
      <c r="R12" s="62"/>
      <c r="S12" s="62"/>
      <c r="T12" s="62"/>
      <c r="U12" s="62"/>
      <c r="V12" s="62"/>
    </row>
    <row r="13" spans="1:22" x14ac:dyDescent="0.25">
      <c r="A13" s="62"/>
      <c r="B13" s="62"/>
      <c r="C13" s="66" t="s">
        <v>157</v>
      </c>
      <c r="D13" s="69">
        <v>42271</v>
      </c>
      <c r="E13" s="67"/>
      <c r="F13" s="67"/>
      <c r="G13" s="67"/>
      <c r="H13" s="67"/>
      <c r="I13" s="67"/>
      <c r="J13" s="67"/>
      <c r="K13" s="67"/>
      <c r="L13" s="68"/>
      <c r="M13" s="62"/>
      <c r="N13" s="62"/>
      <c r="O13" s="62"/>
      <c r="P13" s="62"/>
      <c r="Q13" s="62"/>
      <c r="R13" s="62"/>
      <c r="S13" s="62"/>
      <c r="T13" s="62"/>
      <c r="U13" s="62"/>
      <c r="V13" s="62"/>
    </row>
    <row r="14" spans="1:22" x14ac:dyDescent="0.25">
      <c r="A14" s="62"/>
      <c r="B14" s="62"/>
      <c r="C14" s="66" t="s">
        <v>158</v>
      </c>
      <c r="D14" s="71">
        <v>1.3</v>
      </c>
      <c r="E14" s="67"/>
      <c r="F14" s="67"/>
      <c r="G14" s="67"/>
      <c r="H14" s="67"/>
      <c r="I14" s="67"/>
      <c r="J14" s="67"/>
      <c r="K14" s="67"/>
      <c r="L14" s="68"/>
      <c r="M14" s="62"/>
      <c r="N14" s="62"/>
      <c r="O14" s="62"/>
      <c r="P14" s="62"/>
      <c r="Q14" s="62"/>
      <c r="R14" s="62"/>
      <c r="S14" s="62"/>
      <c r="T14" s="62"/>
      <c r="U14" s="62"/>
      <c r="V14" s="62"/>
    </row>
    <row r="15" spans="1:22" x14ac:dyDescent="0.25">
      <c r="A15" s="62"/>
      <c r="B15" s="62"/>
      <c r="C15" s="66" t="s">
        <v>159</v>
      </c>
      <c r="D15" s="67"/>
      <c r="E15" s="67"/>
      <c r="F15" s="67"/>
      <c r="G15" s="67"/>
      <c r="H15" s="67"/>
      <c r="I15" s="67"/>
      <c r="J15" s="67"/>
      <c r="K15" s="67"/>
      <c r="L15" s="68"/>
      <c r="M15" s="62"/>
      <c r="N15" s="62"/>
      <c r="O15" s="62"/>
      <c r="P15" s="62"/>
      <c r="Q15" s="62"/>
      <c r="R15" s="62"/>
      <c r="S15" s="62"/>
      <c r="T15" s="62"/>
      <c r="U15" s="62"/>
      <c r="V15" s="62"/>
    </row>
    <row r="16" spans="1:22" x14ac:dyDescent="0.25">
      <c r="A16" s="62"/>
      <c r="B16" s="62"/>
      <c r="C16" s="72" t="s">
        <v>160</v>
      </c>
      <c r="D16" s="67"/>
      <c r="E16" s="67"/>
      <c r="F16" s="67"/>
      <c r="G16" s="67"/>
      <c r="H16" s="67"/>
      <c r="I16" s="67"/>
      <c r="J16" s="67"/>
      <c r="K16" s="67"/>
      <c r="L16" s="68"/>
      <c r="M16" s="62"/>
      <c r="N16" s="62"/>
      <c r="O16" s="62"/>
      <c r="P16" s="62"/>
      <c r="Q16" s="62"/>
      <c r="R16" s="62"/>
      <c r="S16" s="62"/>
      <c r="T16" s="62"/>
      <c r="U16" s="62"/>
      <c r="V16" s="62"/>
    </row>
    <row r="17" spans="1:22" x14ac:dyDescent="0.25">
      <c r="A17" s="62"/>
      <c r="B17" s="62"/>
      <c r="C17" s="66" t="s">
        <v>273</v>
      </c>
      <c r="D17" s="67"/>
      <c r="E17" s="67"/>
      <c r="F17" s="67"/>
      <c r="G17" s="67"/>
      <c r="H17" s="67"/>
      <c r="I17" s="67"/>
      <c r="J17" s="67"/>
      <c r="K17" s="67"/>
      <c r="L17" s="68"/>
      <c r="M17" s="62"/>
      <c r="N17" s="62"/>
      <c r="O17" s="62"/>
      <c r="P17" s="62"/>
      <c r="Q17" s="62"/>
      <c r="R17" s="62"/>
      <c r="S17" s="62"/>
      <c r="T17" s="62"/>
      <c r="U17" s="62"/>
      <c r="V17" s="62"/>
    </row>
    <row r="18" spans="1:22" x14ac:dyDescent="0.25">
      <c r="A18" s="62"/>
      <c r="B18" s="62"/>
      <c r="C18" s="66"/>
      <c r="D18" s="67"/>
      <c r="E18" s="67"/>
      <c r="F18" s="67"/>
      <c r="G18" s="67"/>
      <c r="H18" s="67"/>
      <c r="I18" s="67"/>
      <c r="J18" s="67"/>
      <c r="K18" s="67"/>
      <c r="L18" s="68"/>
      <c r="M18" s="62"/>
      <c r="N18" s="62"/>
      <c r="O18" s="62"/>
      <c r="P18" s="62"/>
      <c r="Q18" s="62"/>
      <c r="R18" s="62"/>
      <c r="S18" s="62"/>
      <c r="T18" s="62"/>
      <c r="U18" s="62"/>
      <c r="V18" s="62"/>
    </row>
    <row r="19" spans="1:22" x14ac:dyDescent="0.25">
      <c r="A19" s="62"/>
      <c r="B19" s="62"/>
      <c r="C19" s="72" t="s">
        <v>161</v>
      </c>
      <c r="D19" s="73" t="s">
        <v>162</v>
      </c>
      <c r="E19" s="67"/>
      <c r="F19" s="67"/>
      <c r="G19" s="67"/>
      <c r="H19" s="67"/>
      <c r="I19" s="67"/>
      <c r="J19" s="67"/>
      <c r="K19" s="67"/>
      <c r="L19" s="68"/>
      <c r="M19" s="62"/>
      <c r="N19" s="62"/>
      <c r="O19" s="62"/>
      <c r="P19" s="62"/>
      <c r="Q19" s="62"/>
      <c r="R19" s="62"/>
      <c r="S19" s="62"/>
      <c r="T19" s="62"/>
      <c r="U19" s="62"/>
      <c r="V19" s="62"/>
    </row>
    <row r="20" spans="1:22" x14ac:dyDescent="0.25">
      <c r="A20" s="62"/>
      <c r="B20" s="62"/>
      <c r="C20" s="191" t="s">
        <v>488</v>
      </c>
      <c r="D20" s="67" t="s">
        <v>492</v>
      </c>
      <c r="E20" s="67"/>
      <c r="F20" s="67"/>
      <c r="G20" s="67"/>
      <c r="H20" s="67"/>
      <c r="I20" s="67"/>
      <c r="J20" s="67"/>
      <c r="K20" s="67"/>
      <c r="L20" s="68"/>
      <c r="M20" s="62"/>
      <c r="N20" s="62"/>
      <c r="O20" s="62"/>
      <c r="P20" s="62"/>
      <c r="Q20" s="62"/>
      <c r="R20" s="62"/>
      <c r="S20" s="62"/>
      <c r="T20" s="62"/>
      <c r="U20" s="62"/>
      <c r="V20" s="62"/>
    </row>
    <row r="21" spans="1:22" x14ac:dyDescent="0.25">
      <c r="A21" s="62"/>
      <c r="B21" s="62"/>
      <c r="C21" s="191" t="s">
        <v>489</v>
      </c>
      <c r="D21" s="67" t="s">
        <v>493</v>
      </c>
      <c r="E21" s="67"/>
      <c r="F21" s="67"/>
      <c r="G21" s="67"/>
      <c r="H21" s="67"/>
      <c r="I21" s="67"/>
      <c r="J21" s="67"/>
      <c r="K21" s="67"/>
      <c r="L21" s="68"/>
      <c r="M21" s="62"/>
      <c r="N21" s="62"/>
      <c r="O21" s="62"/>
      <c r="P21" s="62"/>
      <c r="Q21" s="62"/>
      <c r="R21" s="62"/>
      <c r="S21" s="62"/>
      <c r="T21" s="62"/>
      <c r="U21" s="62"/>
      <c r="V21" s="62"/>
    </row>
    <row r="22" spans="1:22" x14ac:dyDescent="0.25">
      <c r="A22" s="62"/>
      <c r="B22" s="62"/>
      <c r="C22" s="74" t="s">
        <v>173</v>
      </c>
      <c r="D22" s="67" t="s">
        <v>174</v>
      </c>
      <c r="E22" s="67"/>
      <c r="F22" s="67"/>
      <c r="G22" s="67"/>
      <c r="H22" s="67"/>
      <c r="I22" s="67"/>
      <c r="J22" s="67"/>
      <c r="K22" s="67"/>
      <c r="L22" s="68"/>
      <c r="M22" s="62"/>
      <c r="N22" s="62"/>
      <c r="O22" s="62"/>
      <c r="P22" s="62"/>
      <c r="Q22" s="62"/>
      <c r="R22" s="62"/>
      <c r="S22" s="62"/>
      <c r="T22" s="62"/>
      <c r="U22" s="62"/>
      <c r="V22" s="62"/>
    </row>
    <row r="23" spans="1:22" ht="14.45" x14ac:dyDescent="0.3">
      <c r="A23" s="62"/>
      <c r="B23" s="62"/>
      <c r="C23" s="74" t="s">
        <v>240</v>
      </c>
      <c r="D23" s="67" t="s">
        <v>242</v>
      </c>
      <c r="E23" s="67"/>
      <c r="F23" s="67"/>
      <c r="G23" s="67"/>
      <c r="H23" s="67"/>
      <c r="I23" s="67"/>
      <c r="J23" s="67"/>
      <c r="K23" s="67"/>
      <c r="L23" s="68"/>
      <c r="M23" s="62"/>
      <c r="N23" s="62"/>
      <c r="O23" s="62"/>
      <c r="P23" s="62"/>
      <c r="Q23" s="62"/>
      <c r="R23" s="62"/>
      <c r="S23" s="62"/>
      <c r="T23" s="62"/>
      <c r="U23" s="62"/>
      <c r="V23" s="62"/>
    </row>
    <row r="24" spans="1:22" ht="14.45" x14ac:dyDescent="0.3">
      <c r="A24" s="62"/>
      <c r="B24" s="62"/>
      <c r="C24" s="74" t="s">
        <v>490</v>
      </c>
      <c r="D24" s="67" t="s">
        <v>494</v>
      </c>
      <c r="E24" s="67"/>
      <c r="F24" s="67"/>
      <c r="G24" s="67"/>
      <c r="H24" s="67"/>
      <c r="I24" s="67"/>
      <c r="J24" s="67"/>
      <c r="K24" s="67"/>
      <c r="L24" s="68"/>
      <c r="M24" s="62"/>
      <c r="N24" s="62"/>
      <c r="O24" s="62"/>
      <c r="P24" s="62"/>
      <c r="Q24" s="62"/>
      <c r="R24" s="62"/>
      <c r="S24" s="62"/>
      <c r="T24" s="62"/>
      <c r="U24" s="62"/>
      <c r="V24" s="62"/>
    </row>
    <row r="25" spans="1:22" ht="14.45" x14ac:dyDescent="0.3">
      <c r="A25" s="62"/>
      <c r="B25" s="62"/>
      <c r="C25" s="74" t="s">
        <v>491</v>
      </c>
      <c r="D25" s="67" t="s">
        <v>495</v>
      </c>
      <c r="E25" s="67"/>
      <c r="F25" s="67"/>
      <c r="G25" s="67"/>
      <c r="H25" s="67"/>
      <c r="I25" s="67"/>
      <c r="J25" s="67"/>
      <c r="K25" s="67"/>
      <c r="L25" s="68"/>
      <c r="M25" s="62"/>
      <c r="N25" s="62"/>
      <c r="O25" s="62"/>
      <c r="P25" s="62"/>
      <c r="Q25" s="62"/>
      <c r="R25" s="62"/>
      <c r="S25" s="62"/>
      <c r="T25" s="62"/>
      <c r="U25" s="62"/>
      <c r="V25" s="62"/>
    </row>
    <row r="26" spans="1:22" ht="14.45" x14ac:dyDescent="0.3">
      <c r="A26" s="62"/>
      <c r="B26" s="62"/>
      <c r="C26" s="74" t="s">
        <v>163</v>
      </c>
      <c r="D26" s="67" t="s">
        <v>175</v>
      </c>
      <c r="E26" s="67"/>
      <c r="F26" s="67"/>
      <c r="G26" s="67"/>
      <c r="H26" s="67"/>
      <c r="I26" s="67"/>
      <c r="J26" s="67"/>
      <c r="K26" s="67"/>
      <c r="L26" s="68"/>
      <c r="M26" s="62"/>
      <c r="N26" s="62"/>
      <c r="O26" s="62"/>
      <c r="P26" s="62"/>
      <c r="Q26" s="62"/>
      <c r="R26" s="62"/>
      <c r="S26" s="62"/>
      <c r="T26" s="62"/>
      <c r="U26" s="62"/>
      <c r="V26" s="62"/>
    </row>
    <row r="27" spans="1:22" ht="14.45" x14ac:dyDescent="0.3">
      <c r="A27" s="62"/>
      <c r="B27" s="62"/>
      <c r="C27" s="74" t="s">
        <v>164</v>
      </c>
      <c r="D27" s="67" t="s">
        <v>176</v>
      </c>
      <c r="E27" s="67"/>
      <c r="F27" s="67"/>
      <c r="G27" s="67"/>
      <c r="H27" s="67"/>
      <c r="I27" s="67"/>
      <c r="J27" s="67"/>
      <c r="K27" s="67"/>
      <c r="L27" s="68"/>
      <c r="M27" s="62"/>
      <c r="N27" s="62"/>
      <c r="O27" s="62"/>
      <c r="P27" s="62"/>
      <c r="Q27" s="62"/>
      <c r="R27" s="62"/>
      <c r="S27" s="62"/>
      <c r="T27" s="62"/>
      <c r="U27" s="62"/>
      <c r="V27" s="62"/>
    </row>
    <row r="28" spans="1:22" ht="14.45" x14ac:dyDescent="0.3">
      <c r="A28" s="62"/>
      <c r="B28" s="62"/>
      <c r="C28" s="74" t="s">
        <v>241</v>
      </c>
      <c r="D28" s="67" t="s">
        <v>243</v>
      </c>
      <c r="E28" s="67"/>
      <c r="F28" s="67"/>
      <c r="G28" s="67"/>
      <c r="H28" s="67"/>
      <c r="I28" s="67"/>
      <c r="J28" s="67"/>
      <c r="K28" s="67"/>
      <c r="L28" s="68"/>
      <c r="M28" s="62"/>
      <c r="N28" s="62"/>
      <c r="O28" s="62"/>
      <c r="P28" s="62"/>
      <c r="Q28" s="62"/>
      <c r="R28" s="62"/>
      <c r="S28" s="62"/>
      <c r="T28" s="62"/>
      <c r="U28" s="62"/>
      <c r="V28" s="62"/>
    </row>
    <row r="29" spans="1:22" ht="14.45" x14ac:dyDescent="0.3">
      <c r="A29" s="62"/>
      <c r="B29" s="62"/>
      <c r="C29" s="74"/>
      <c r="D29" s="67"/>
      <c r="E29" s="67"/>
      <c r="F29" s="67"/>
      <c r="G29" s="67"/>
      <c r="H29" s="67"/>
      <c r="I29" s="67"/>
      <c r="J29" s="67"/>
      <c r="K29" s="67"/>
      <c r="L29" s="68"/>
      <c r="M29" s="62"/>
      <c r="N29" s="62"/>
      <c r="O29" s="62"/>
      <c r="P29" s="62"/>
      <c r="Q29" s="62"/>
      <c r="R29" s="62"/>
      <c r="S29" s="62"/>
      <c r="T29" s="62"/>
      <c r="U29" s="62"/>
      <c r="V29" s="62"/>
    </row>
    <row r="30" spans="1:22" ht="14.45" x14ac:dyDescent="0.3">
      <c r="A30" s="62"/>
      <c r="B30" s="62"/>
      <c r="C30" s="74"/>
      <c r="D30" s="67"/>
      <c r="E30" s="67"/>
      <c r="F30" s="67"/>
      <c r="G30" s="67"/>
      <c r="H30" s="67"/>
      <c r="I30" s="67"/>
      <c r="J30" s="67"/>
      <c r="K30" s="67"/>
      <c r="L30" s="68"/>
      <c r="M30" s="62"/>
      <c r="N30" s="62"/>
      <c r="O30" s="62"/>
      <c r="P30" s="62"/>
      <c r="Q30" s="62"/>
      <c r="R30" s="62"/>
      <c r="S30" s="62"/>
      <c r="T30" s="62"/>
      <c r="U30" s="62"/>
      <c r="V30" s="62"/>
    </row>
    <row r="31" spans="1:22" ht="14.45" x14ac:dyDescent="0.3">
      <c r="A31" s="62"/>
      <c r="B31" s="62"/>
      <c r="C31" s="74"/>
      <c r="D31" s="67"/>
      <c r="E31" s="67"/>
      <c r="F31" s="67"/>
      <c r="G31" s="67"/>
      <c r="H31" s="67"/>
      <c r="I31" s="67"/>
      <c r="J31" s="67"/>
      <c r="K31" s="67"/>
      <c r="L31" s="68"/>
      <c r="M31" s="62"/>
      <c r="N31" s="62"/>
      <c r="O31" s="62"/>
      <c r="P31" s="62"/>
      <c r="Q31" s="62"/>
      <c r="R31" s="62"/>
      <c r="S31" s="62"/>
      <c r="T31" s="62"/>
      <c r="U31" s="62"/>
      <c r="V31" s="62"/>
    </row>
    <row r="32" spans="1:22" ht="14.45" x14ac:dyDescent="0.3">
      <c r="A32" s="62"/>
      <c r="B32" s="62"/>
      <c r="C32" s="74"/>
      <c r="D32" s="67"/>
      <c r="E32" s="67"/>
      <c r="F32" s="67"/>
      <c r="G32" s="67"/>
      <c r="H32" s="67"/>
      <c r="I32" s="67"/>
      <c r="J32" s="67"/>
      <c r="K32" s="67"/>
      <c r="L32" s="68"/>
      <c r="M32" s="62"/>
      <c r="N32" s="62"/>
      <c r="O32" s="62"/>
      <c r="P32" s="62"/>
      <c r="Q32" s="62"/>
      <c r="R32" s="62"/>
      <c r="S32" s="62"/>
      <c r="T32" s="62"/>
      <c r="U32" s="62"/>
      <c r="V32" s="62"/>
    </row>
    <row r="33" spans="1:22" ht="14.45" x14ac:dyDescent="0.3">
      <c r="A33" s="62"/>
      <c r="B33" s="62"/>
      <c r="C33" s="74"/>
      <c r="D33" s="67"/>
      <c r="E33" s="67"/>
      <c r="F33" s="67"/>
      <c r="G33" s="67"/>
      <c r="H33" s="67"/>
      <c r="I33" s="67"/>
      <c r="J33" s="67"/>
      <c r="K33" s="67"/>
      <c r="L33" s="68"/>
      <c r="M33" s="62"/>
      <c r="N33" s="62"/>
      <c r="O33" s="62"/>
      <c r="P33" s="62"/>
      <c r="Q33" s="62"/>
      <c r="R33" s="62"/>
      <c r="S33" s="62"/>
      <c r="T33" s="62"/>
      <c r="U33" s="62"/>
      <c r="V33" s="62"/>
    </row>
    <row r="34" spans="1:22" ht="14.45" x14ac:dyDescent="0.3">
      <c r="A34" s="62"/>
      <c r="B34" s="62"/>
      <c r="C34" s="66"/>
      <c r="D34" s="67"/>
      <c r="E34" s="67"/>
      <c r="F34" s="67"/>
      <c r="G34" s="67"/>
      <c r="H34" s="67"/>
      <c r="I34" s="67"/>
      <c r="J34" s="67"/>
      <c r="K34" s="67"/>
      <c r="L34" s="68"/>
      <c r="M34" s="62"/>
      <c r="N34" s="62"/>
      <c r="O34" s="62"/>
      <c r="P34" s="62"/>
      <c r="Q34" s="62"/>
      <c r="R34" s="62"/>
      <c r="S34" s="62"/>
      <c r="T34" s="62"/>
      <c r="U34" s="62"/>
      <c r="V34" s="62"/>
    </row>
    <row r="35" spans="1:22" ht="14.45" x14ac:dyDescent="0.3">
      <c r="A35" s="62"/>
      <c r="B35" s="62"/>
      <c r="C35" s="66"/>
      <c r="D35" s="67"/>
      <c r="E35" s="67"/>
      <c r="F35" s="67"/>
      <c r="G35" s="67"/>
      <c r="H35" s="67"/>
      <c r="I35" s="67"/>
      <c r="J35" s="67"/>
      <c r="K35" s="67"/>
      <c r="L35" s="68"/>
      <c r="M35" s="62"/>
      <c r="N35" s="62"/>
      <c r="O35" s="62"/>
      <c r="P35" s="62"/>
      <c r="Q35" s="62"/>
      <c r="R35" s="62"/>
      <c r="S35" s="62"/>
      <c r="T35" s="62"/>
      <c r="U35" s="62"/>
      <c r="V35" s="62"/>
    </row>
    <row r="36" spans="1:22" ht="14.45" x14ac:dyDescent="0.3">
      <c r="A36" s="62"/>
      <c r="B36" s="62"/>
      <c r="C36" s="66"/>
      <c r="D36" s="67"/>
      <c r="E36" s="67"/>
      <c r="F36" s="67"/>
      <c r="G36" s="67"/>
      <c r="H36" s="67"/>
      <c r="I36" s="67"/>
      <c r="J36" s="67"/>
      <c r="K36" s="67"/>
      <c r="L36" s="68"/>
      <c r="M36" s="75"/>
      <c r="N36" s="62"/>
      <c r="O36" s="62"/>
      <c r="P36" s="62"/>
      <c r="Q36" s="62"/>
      <c r="R36" s="62"/>
      <c r="S36" s="62"/>
      <c r="T36" s="62"/>
      <c r="U36" s="62"/>
      <c r="V36" s="62"/>
    </row>
    <row r="37" spans="1:22" ht="14.45" x14ac:dyDescent="0.3">
      <c r="A37" s="62"/>
      <c r="B37" s="62"/>
      <c r="C37" s="66"/>
      <c r="D37" s="67"/>
      <c r="E37" s="67"/>
      <c r="F37" s="67"/>
      <c r="G37" s="67"/>
      <c r="H37" s="67"/>
      <c r="I37" s="67"/>
      <c r="J37" s="67"/>
      <c r="K37" s="67"/>
      <c r="L37" s="68"/>
      <c r="M37" s="62"/>
      <c r="N37" s="62"/>
      <c r="O37" s="62"/>
      <c r="P37" s="62"/>
      <c r="Q37" s="62"/>
      <c r="R37" s="62"/>
      <c r="S37" s="62"/>
      <c r="T37" s="62"/>
      <c r="U37" s="62"/>
      <c r="V37" s="62"/>
    </row>
    <row r="38" spans="1:22" ht="14.45" x14ac:dyDescent="0.3">
      <c r="A38" s="62"/>
      <c r="B38" s="62"/>
      <c r="C38" s="76"/>
      <c r="D38" s="77"/>
      <c r="E38" s="77"/>
      <c r="F38" s="77"/>
      <c r="G38" s="77"/>
      <c r="H38" s="77"/>
      <c r="I38" s="77"/>
      <c r="J38" s="77"/>
      <c r="K38" s="77"/>
      <c r="L38" s="78"/>
      <c r="M38" s="62"/>
      <c r="N38" s="62"/>
      <c r="O38" s="62"/>
      <c r="P38" s="62"/>
      <c r="Q38" s="62"/>
      <c r="R38" s="62"/>
      <c r="S38" s="62"/>
      <c r="T38" s="62"/>
      <c r="U38" s="62"/>
      <c r="V38" s="62"/>
    </row>
    <row r="39" spans="1:22" ht="14.45" x14ac:dyDescent="0.3">
      <c r="A39" s="62"/>
      <c r="B39" s="62"/>
      <c r="C39" s="62"/>
      <c r="D39" s="62"/>
      <c r="E39" s="62"/>
      <c r="F39" s="62"/>
      <c r="G39" s="62"/>
      <c r="H39" s="62"/>
      <c r="I39" s="62"/>
      <c r="J39" s="62"/>
      <c r="K39" s="62"/>
      <c r="L39" s="62"/>
      <c r="M39" s="62"/>
      <c r="N39" s="62"/>
      <c r="O39" s="62"/>
      <c r="P39" s="62"/>
      <c r="Q39" s="62"/>
      <c r="R39" s="62"/>
      <c r="S39" s="62"/>
      <c r="T39" s="62"/>
      <c r="U39" s="62"/>
      <c r="V39" s="62"/>
    </row>
    <row r="40" spans="1:22" x14ac:dyDescent="0.25">
      <c r="A40" s="62"/>
      <c r="B40" s="62"/>
      <c r="C40" s="62"/>
      <c r="D40" s="62"/>
      <c r="E40" s="62"/>
      <c r="F40" s="62"/>
      <c r="G40" s="62"/>
      <c r="H40" s="62"/>
      <c r="I40" s="62"/>
      <c r="J40" s="62"/>
      <c r="K40" s="62"/>
      <c r="L40" s="62"/>
      <c r="M40" s="62"/>
      <c r="N40" s="62"/>
      <c r="O40" s="62"/>
      <c r="P40" s="62"/>
      <c r="Q40" s="62"/>
      <c r="R40" s="62"/>
      <c r="S40" s="62"/>
      <c r="T40" s="62"/>
      <c r="U40" s="62"/>
      <c r="V40" s="62"/>
    </row>
    <row r="41" spans="1:22" x14ac:dyDescent="0.25">
      <c r="A41" s="62"/>
      <c r="B41" s="62"/>
      <c r="C41" s="62"/>
      <c r="D41" s="62"/>
      <c r="E41" s="62"/>
      <c r="F41" s="62"/>
      <c r="G41" s="62"/>
      <c r="H41" s="62"/>
      <c r="I41" s="62"/>
      <c r="J41" s="62"/>
      <c r="K41" s="62"/>
      <c r="L41" s="62"/>
      <c r="M41" s="62"/>
      <c r="N41" s="62"/>
      <c r="O41" s="62"/>
      <c r="P41" s="62"/>
      <c r="Q41" s="62"/>
      <c r="R41" s="62"/>
      <c r="S41" s="62"/>
      <c r="T41" s="62"/>
      <c r="U41" s="62"/>
      <c r="V41" s="62"/>
    </row>
    <row r="42" spans="1:22" x14ac:dyDescent="0.25">
      <c r="A42" s="62"/>
      <c r="B42" s="62"/>
      <c r="C42" s="62"/>
      <c r="D42" s="62"/>
      <c r="E42" s="62"/>
      <c r="F42" s="62"/>
      <c r="G42" s="62"/>
      <c r="H42" s="62"/>
      <c r="I42" s="62"/>
      <c r="J42" s="62"/>
      <c r="K42" s="62"/>
      <c r="L42" s="62"/>
      <c r="M42" s="62"/>
      <c r="N42" s="62"/>
      <c r="O42" s="62"/>
      <c r="P42" s="62"/>
      <c r="Q42" s="62"/>
      <c r="R42" s="62"/>
      <c r="S42" s="62"/>
      <c r="T42" s="62"/>
      <c r="U42" s="62"/>
      <c r="V42" s="62"/>
    </row>
    <row r="43" spans="1:22" x14ac:dyDescent="0.25">
      <c r="A43" s="62"/>
      <c r="B43" s="62"/>
      <c r="C43" s="62"/>
      <c r="D43" s="62"/>
      <c r="E43" s="62"/>
      <c r="F43" s="62"/>
      <c r="G43" s="62"/>
      <c r="H43" s="62"/>
      <c r="I43" s="62"/>
      <c r="J43" s="62"/>
      <c r="K43" s="62"/>
      <c r="L43" s="62"/>
      <c r="M43" s="62"/>
      <c r="N43" s="62"/>
      <c r="O43" s="62"/>
      <c r="P43" s="62"/>
      <c r="Q43" s="62"/>
      <c r="R43" s="62"/>
      <c r="S43" s="62"/>
      <c r="T43" s="62"/>
      <c r="U43" s="62"/>
      <c r="V43" s="62"/>
    </row>
    <row r="44" spans="1:22" x14ac:dyDescent="0.25">
      <c r="A44" s="62"/>
      <c r="B44" s="62"/>
      <c r="C44" s="62"/>
      <c r="D44" s="62"/>
      <c r="E44" s="62"/>
      <c r="F44" s="62"/>
      <c r="G44" s="62"/>
      <c r="H44" s="62"/>
      <c r="I44" s="62"/>
      <c r="J44" s="62"/>
      <c r="K44" s="62"/>
      <c r="L44" s="62"/>
      <c r="M44" s="62"/>
      <c r="N44" s="62"/>
      <c r="O44" s="62"/>
      <c r="P44" s="62"/>
      <c r="Q44" s="62"/>
      <c r="R44" s="62"/>
      <c r="S44" s="62"/>
      <c r="T44" s="62"/>
      <c r="U44" s="62"/>
      <c r="V44" s="62"/>
    </row>
    <row r="45" spans="1:22" x14ac:dyDescent="0.25">
      <c r="A45" s="62"/>
      <c r="B45" s="62"/>
      <c r="C45" s="62"/>
      <c r="D45" s="62"/>
      <c r="E45" s="62"/>
      <c r="F45" s="62"/>
      <c r="G45" s="62"/>
      <c r="H45" s="62"/>
      <c r="I45" s="62"/>
      <c r="J45" s="62"/>
      <c r="K45" s="62"/>
      <c r="L45" s="62"/>
      <c r="M45" s="62"/>
      <c r="N45" s="62"/>
      <c r="O45" s="62"/>
      <c r="P45" s="62"/>
      <c r="Q45" s="62"/>
      <c r="R45" s="62"/>
      <c r="S45" s="62"/>
      <c r="T45" s="62"/>
      <c r="U45" s="62"/>
      <c r="V45" s="62"/>
    </row>
    <row r="46" spans="1:22" x14ac:dyDescent="0.25">
      <c r="A46" s="62"/>
      <c r="B46" s="62"/>
      <c r="C46" s="62"/>
      <c r="D46" s="62"/>
      <c r="E46" s="62"/>
      <c r="F46" s="62"/>
      <c r="G46" s="62"/>
      <c r="H46" s="62"/>
      <c r="I46" s="62"/>
      <c r="J46" s="62"/>
      <c r="K46" s="62"/>
      <c r="L46" s="62"/>
      <c r="M46" s="62"/>
      <c r="N46" s="62"/>
      <c r="O46" s="62"/>
      <c r="P46" s="62"/>
      <c r="Q46" s="62"/>
      <c r="R46" s="62"/>
      <c r="S46" s="62"/>
      <c r="T46" s="62"/>
      <c r="U46" s="62"/>
      <c r="V46" s="62"/>
    </row>
    <row r="47" spans="1:22" x14ac:dyDescent="0.25">
      <c r="A47" s="62"/>
      <c r="B47" s="62"/>
      <c r="C47" s="62"/>
      <c r="D47" s="62"/>
      <c r="E47" s="62"/>
      <c r="F47" s="62"/>
      <c r="G47" s="62"/>
      <c r="H47" s="62"/>
      <c r="I47" s="62"/>
      <c r="J47" s="62"/>
      <c r="K47" s="62"/>
      <c r="L47" s="62"/>
      <c r="M47" s="62"/>
      <c r="N47" s="62"/>
      <c r="O47" s="62"/>
      <c r="P47" s="62"/>
      <c r="Q47" s="62"/>
      <c r="R47" s="62"/>
      <c r="S47" s="62"/>
      <c r="T47" s="62"/>
      <c r="U47" s="62"/>
      <c r="V47" s="62"/>
    </row>
    <row r="48" spans="1:22" x14ac:dyDescent="0.25">
      <c r="A48" s="62"/>
      <c r="B48" s="62"/>
      <c r="C48" s="62"/>
      <c r="D48" s="62"/>
      <c r="E48" s="62"/>
      <c r="F48" s="62"/>
      <c r="G48" s="62"/>
      <c r="H48" s="62"/>
      <c r="I48" s="62"/>
      <c r="J48" s="62"/>
      <c r="K48" s="62"/>
      <c r="L48" s="62"/>
      <c r="M48" s="62"/>
      <c r="N48" s="62"/>
      <c r="O48" s="62"/>
      <c r="P48" s="62"/>
      <c r="Q48" s="62"/>
      <c r="R48" s="62"/>
      <c r="S48" s="62"/>
      <c r="T48" s="62"/>
      <c r="U48" s="62"/>
      <c r="V48" s="62"/>
    </row>
    <row r="49" spans="1:22" x14ac:dyDescent="0.25">
      <c r="A49" s="62"/>
      <c r="B49" s="62"/>
      <c r="C49" s="62"/>
      <c r="D49" s="62"/>
      <c r="E49" s="62"/>
      <c r="F49" s="62"/>
      <c r="G49" s="62"/>
      <c r="H49" s="62"/>
      <c r="I49" s="62"/>
      <c r="J49" s="62"/>
      <c r="K49" s="62"/>
      <c r="L49" s="62"/>
      <c r="M49" s="62"/>
      <c r="N49" s="62"/>
      <c r="O49" s="62"/>
      <c r="P49" s="62"/>
      <c r="Q49" s="62"/>
      <c r="R49" s="62"/>
      <c r="S49" s="62"/>
      <c r="T49" s="62"/>
      <c r="U49" s="62"/>
      <c r="V49" s="62"/>
    </row>
    <row r="50" spans="1:22" x14ac:dyDescent="0.25">
      <c r="A50" s="62"/>
      <c r="B50" s="62"/>
      <c r="C50" s="62"/>
      <c r="D50" s="62"/>
      <c r="E50" s="62"/>
      <c r="F50" s="62"/>
      <c r="G50" s="62"/>
      <c r="H50" s="62"/>
      <c r="I50" s="62"/>
      <c r="J50" s="62"/>
      <c r="K50" s="62"/>
      <c r="L50" s="62"/>
      <c r="M50" s="62"/>
      <c r="N50" s="62"/>
      <c r="O50" s="62"/>
      <c r="P50" s="62"/>
      <c r="Q50" s="62"/>
      <c r="R50" s="62"/>
      <c r="S50" s="62"/>
      <c r="T50" s="62"/>
      <c r="U50" s="62"/>
      <c r="V50" s="62"/>
    </row>
    <row r="51" spans="1:22" x14ac:dyDescent="0.25">
      <c r="A51" s="62"/>
      <c r="B51" s="62"/>
      <c r="C51" s="62"/>
      <c r="D51" s="62"/>
      <c r="E51" s="62"/>
      <c r="F51" s="62"/>
      <c r="G51" s="62"/>
      <c r="H51" s="62"/>
      <c r="I51" s="62"/>
      <c r="J51" s="62"/>
      <c r="K51" s="62"/>
      <c r="L51" s="62"/>
      <c r="M51" s="62"/>
      <c r="N51" s="62"/>
      <c r="O51" s="62"/>
      <c r="P51" s="62"/>
      <c r="Q51" s="62"/>
      <c r="R51" s="62"/>
      <c r="S51" s="62"/>
      <c r="T51" s="62"/>
      <c r="U51" s="62"/>
      <c r="V51" s="62"/>
    </row>
    <row r="52" spans="1:22" x14ac:dyDescent="0.25">
      <c r="A52" s="62"/>
      <c r="B52" s="62"/>
      <c r="C52" s="62"/>
      <c r="D52" s="62"/>
      <c r="E52" s="62"/>
      <c r="F52" s="62"/>
      <c r="G52" s="62"/>
      <c r="H52" s="62"/>
      <c r="I52" s="62"/>
      <c r="J52" s="62"/>
      <c r="K52" s="62"/>
      <c r="L52" s="62"/>
      <c r="M52" s="62"/>
      <c r="N52" s="62"/>
      <c r="O52" s="62"/>
      <c r="P52" s="62"/>
      <c r="Q52" s="62"/>
      <c r="R52" s="62"/>
      <c r="S52" s="62"/>
      <c r="T52" s="62"/>
      <c r="U52" s="62"/>
      <c r="V52" s="62"/>
    </row>
    <row r="53" spans="1:22" x14ac:dyDescent="0.25">
      <c r="A53" s="62"/>
      <c r="B53" s="62"/>
      <c r="C53" s="62"/>
      <c r="D53" s="62"/>
      <c r="E53" s="62"/>
      <c r="F53" s="62"/>
      <c r="G53" s="62"/>
      <c r="H53" s="62"/>
      <c r="I53" s="62"/>
      <c r="J53" s="62"/>
      <c r="K53" s="62"/>
      <c r="L53" s="62"/>
      <c r="M53" s="62"/>
      <c r="N53" s="62"/>
      <c r="O53" s="62"/>
      <c r="P53" s="62"/>
      <c r="Q53" s="62"/>
      <c r="R53" s="62"/>
      <c r="S53" s="62"/>
      <c r="T53" s="62"/>
      <c r="U53" s="62"/>
      <c r="V53" s="62"/>
    </row>
    <row r="54" spans="1:22" x14ac:dyDescent="0.25">
      <c r="A54" s="62"/>
      <c r="B54" s="62"/>
      <c r="C54" s="62"/>
      <c r="D54" s="62"/>
      <c r="E54" s="62"/>
      <c r="F54" s="62"/>
      <c r="G54" s="62"/>
      <c r="H54" s="62"/>
      <c r="I54" s="62"/>
      <c r="J54" s="62"/>
      <c r="K54" s="62"/>
      <c r="L54" s="62"/>
      <c r="M54" s="62"/>
      <c r="N54" s="62"/>
      <c r="O54" s="62"/>
      <c r="P54" s="62"/>
      <c r="Q54" s="62"/>
      <c r="R54" s="62"/>
      <c r="S54" s="62"/>
      <c r="T54" s="62"/>
      <c r="U54" s="62"/>
      <c r="V54" s="62"/>
    </row>
    <row r="55" spans="1:22" x14ac:dyDescent="0.25">
      <c r="A55" s="62"/>
      <c r="B55" s="62"/>
      <c r="C55" s="62"/>
      <c r="D55" s="62"/>
      <c r="E55" s="62"/>
      <c r="F55" s="62"/>
      <c r="G55" s="62"/>
      <c r="H55" s="62"/>
      <c r="I55" s="62"/>
      <c r="J55" s="62"/>
      <c r="K55" s="62"/>
      <c r="L55" s="62"/>
      <c r="M55" s="62"/>
      <c r="N55" s="62"/>
      <c r="O55" s="62"/>
      <c r="P55" s="62"/>
      <c r="Q55" s="62"/>
      <c r="R55" s="62"/>
      <c r="S55" s="62"/>
      <c r="T55" s="62"/>
      <c r="U55" s="62"/>
      <c r="V55" s="62"/>
    </row>
    <row r="56" spans="1:22" x14ac:dyDescent="0.25">
      <c r="A56" s="62"/>
      <c r="B56" s="62"/>
      <c r="C56" s="62"/>
      <c r="D56" s="62"/>
      <c r="E56" s="62"/>
      <c r="F56" s="62"/>
      <c r="G56" s="62"/>
      <c r="H56" s="62"/>
      <c r="I56" s="62"/>
      <c r="J56" s="62"/>
      <c r="K56" s="62"/>
      <c r="L56" s="62"/>
      <c r="M56" s="62"/>
      <c r="N56" s="62"/>
      <c r="O56" s="62"/>
      <c r="P56" s="62"/>
      <c r="Q56" s="62"/>
      <c r="R56" s="62"/>
      <c r="S56" s="62"/>
      <c r="T56" s="62"/>
      <c r="U56" s="62"/>
      <c r="V56" s="62"/>
    </row>
    <row r="57" spans="1:22" x14ac:dyDescent="0.25">
      <c r="A57" s="62"/>
      <c r="B57" s="62"/>
      <c r="C57" s="62"/>
      <c r="D57" s="62"/>
      <c r="E57" s="62"/>
      <c r="F57" s="62"/>
      <c r="G57" s="62"/>
      <c r="H57" s="62"/>
      <c r="I57" s="62"/>
      <c r="J57" s="62"/>
      <c r="K57" s="62"/>
      <c r="L57" s="62"/>
      <c r="M57" s="62"/>
      <c r="N57" s="62"/>
      <c r="O57" s="62"/>
      <c r="P57" s="62"/>
      <c r="Q57" s="62"/>
      <c r="R57" s="62"/>
      <c r="S57" s="62"/>
      <c r="T57" s="62"/>
      <c r="U57" s="62"/>
      <c r="V57" s="62"/>
    </row>
    <row r="58" spans="1:22" x14ac:dyDescent="0.25">
      <c r="A58" s="62"/>
      <c r="B58" s="62"/>
      <c r="C58" s="62"/>
      <c r="D58" s="62"/>
      <c r="E58" s="62"/>
      <c r="F58" s="62"/>
      <c r="G58" s="62"/>
      <c r="H58" s="62"/>
      <c r="I58" s="62"/>
      <c r="J58" s="62"/>
      <c r="K58" s="62"/>
      <c r="L58" s="62"/>
      <c r="M58" s="62"/>
      <c r="N58" s="62"/>
      <c r="O58" s="62"/>
      <c r="P58" s="62"/>
      <c r="Q58" s="62"/>
      <c r="R58" s="62"/>
      <c r="S58" s="62"/>
      <c r="T58" s="62"/>
      <c r="U58" s="62"/>
      <c r="V58" s="62"/>
    </row>
    <row r="59" spans="1:22" x14ac:dyDescent="0.25">
      <c r="A59" s="62"/>
      <c r="B59" s="62"/>
      <c r="C59" s="62"/>
      <c r="D59" s="62"/>
      <c r="E59" s="62"/>
      <c r="F59" s="62"/>
      <c r="G59" s="62"/>
      <c r="H59" s="62"/>
      <c r="I59" s="62"/>
      <c r="J59" s="62"/>
      <c r="K59" s="62"/>
      <c r="L59" s="62"/>
      <c r="M59" s="62"/>
      <c r="N59" s="62"/>
      <c r="O59" s="62"/>
      <c r="P59" s="62"/>
      <c r="Q59" s="62"/>
      <c r="R59" s="62"/>
      <c r="S59" s="62"/>
      <c r="T59" s="62"/>
      <c r="U59" s="62"/>
      <c r="V59" s="62"/>
    </row>
    <row r="60" spans="1:22" x14ac:dyDescent="0.25">
      <c r="A60" s="62"/>
      <c r="B60" s="62"/>
      <c r="C60" s="62"/>
      <c r="D60" s="62"/>
      <c r="E60" s="62"/>
      <c r="F60" s="62"/>
      <c r="G60" s="62"/>
      <c r="H60" s="62"/>
      <c r="I60" s="62"/>
      <c r="J60" s="62"/>
      <c r="K60" s="62"/>
      <c r="L60" s="62"/>
      <c r="M60" s="62"/>
      <c r="N60" s="62"/>
      <c r="O60" s="62"/>
      <c r="P60" s="62"/>
      <c r="Q60" s="62"/>
      <c r="R60" s="62"/>
      <c r="S60" s="62"/>
      <c r="T60" s="62"/>
      <c r="U60" s="62"/>
      <c r="V60" s="62"/>
    </row>
    <row r="61" spans="1:22" x14ac:dyDescent="0.25">
      <c r="A61" s="62"/>
      <c r="B61" s="62"/>
      <c r="C61" s="62"/>
      <c r="D61" s="62"/>
      <c r="E61" s="62"/>
      <c r="F61" s="62"/>
      <c r="G61" s="62"/>
      <c r="H61" s="62"/>
      <c r="I61" s="62"/>
      <c r="J61" s="62"/>
      <c r="K61" s="62"/>
      <c r="L61" s="62"/>
      <c r="M61" s="62"/>
      <c r="N61" s="62"/>
      <c r="O61" s="62"/>
      <c r="P61" s="62"/>
      <c r="Q61" s="62"/>
      <c r="R61" s="62"/>
      <c r="S61" s="62"/>
      <c r="T61" s="62"/>
      <c r="U61" s="62"/>
      <c r="V61" s="62"/>
    </row>
    <row r="62" spans="1:22" x14ac:dyDescent="0.25">
      <c r="A62" s="62"/>
      <c r="B62" s="62"/>
      <c r="C62" s="62"/>
      <c r="D62" s="62"/>
      <c r="E62" s="62"/>
      <c r="F62" s="62"/>
      <c r="G62" s="62"/>
      <c r="H62" s="62"/>
      <c r="I62" s="62"/>
      <c r="J62" s="62"/>
      <c r="K62" s="62"/>
      <c r="L62" s="62"/>
      <c r="M62" s="62"/>
      <c r="N62" s="62"/>
      <c r="O62" s="62"/>
      <c r="P62" s="62"/>
      <c r="Q62" s="62"/>
      <c r="R62" s="62"/>
      <c r="S62" s="62"/>
      <c r="T62" s="62"/>
      <c r="U62" s="62"/>
      <c r="V62" s="62"/>
    </row>
    <row r="63" spans="1:22" x14ac:dyDescent="0.25">
      <c r="A63" s="62"/>
      <c r="B63" s="62"/>
      <c r="C63" s="62"/>
      <c r="D63" s="62"/>
      <c r="E63" s="62"/>
      <c r="F63" s="62"/>
      <c r="G63" s="62"/>
      <c r="H63" s="62"/>
      <c r="I63" s="62"/>
      <c r="J63" s="62"/>
      <c r="K63" s="62"/>
      <c r="L63" s="62"/>
      <c r="M63" s="62"/>
      <c r="N63" s="62"/>
      <c r="O63" s="62"/>
      <c r="P63" s="62"/>
      <c r="Q63" s="62"/>
      <c r="R63" s="62"/>
      <c r="S63" s="62"/>
      <c r="T63" s="62"/>
      <c r="U63" s="62"/>
      <c r="V63" s="62"/>
    </row>
    <row r="64" spans="1:22" x14ac:dyDescent="0.25">
      <c r="A64" s="62"/>
      <c r="B64" s="62"/>
      <c r="C64" s="62"/>
      <c r="D64" s="62"/>
      <c r="E64" s="62"/>
      <c r="F64" s="62"/>
      <c r="G64" s="62"/>
      <c r="H64" s="62"/>
      <c r="I64" s="62"/>
      <c r="J64" s="62"/>
      <c r="K64" s="62"/>
      <c r="L64" s="62"/>
      <c r="M64" s="62"/>
      <c r="N64" s="62"/>
      <c r="O64" s="62"/>
      <c r="P64" s="62"/>
      <c r="Q64" s="62"/>
      <c r="R64" s="62"/>
      <c r="S64" s="62"/>
      <c r="T64" s="62"/>
      <c r="U64" s="62"/>
      <c r="V64" s="62"/>
    </row>
    <row r="65" spans="1:22" x14ac:dyDescent="0.25">
      <c r="A65" s="62"/>
      <c r="B65" s="62"/>
      <c r="C65" s="62"/>
      <c r="D65" s="62"/>
      <c r="E65" s="62"/>
      <c r="F65" s="62"/>
      <c r="G65" s="62"/>
      <c r="H65" s="62"/>
      <c r="I65" s="62"/>
      <c r="J65" s="62"/>
      <c r="K65" s="62"/>
      <c r="L65" s="62"/>
      <c r="M65" s="62"/>
      <c r="N65" s="62"/>
      <c r="O65" s="62"/>
      <c r="P65" s="62"/>
      <c r="Q65" s="62"/>
      <c r="R65" s="62"/>
      <c r="S65" s="62"/>
      <c r="T65" s="62"/>
      <c r="U65" s="62"/>
      <c r="V65" s="62"/>
    </row>
    <row r="66" spans="1:22" x14ac:dyDescent="0.25">
      <c r="A66" s="62"/>
      <c r="B66" s="62"/>
      <c r="C66" s="62"/>
      <c r="D66" s="62"/>
      <c r="E66" s="62"/>
      <c r="F66" s="62"/>
      <c r="G66" s="62"/>
      <c r="H66" s="62"/>
      <c r="I66" s="62"/>
      <c r="J66" s="62"/>
      <c r="K66" s="62"/>
      <c r="L66" s="62"/>
      <c r="M66" s="62"/>
      <c r="N66" s="62"/>
      <c r="O66" s="62"/>
      <c r="P66" s="62"/>
      <c r="Q66" s="62"/>
      <c r="R66" s="62"/>
      <c r="S66" s="62"/>
      <c r="T66" s="62"/>
      <c r="U66" s="62"/>
      <c r="V66" s="62"/>
    </row>
    <row r="67" spans="1:22" x14ac:dyDescent="0.25">
      <c r="A67" s="62"/>
      <c r="B67" s="62"/>
      <c r="C67" s="62"/>
      <c r="D67" s="62"/>
      <c r="E67" s="62"/>
      <c r="F67" s="62"/>
      <c r="G67" s="62"/>
      <c r="H67" s="62"/>
      <c r="I67" s="62"/>
      <c r="J67" s="62"/>
      <c r="K67" s="62"/>
      <c r="L67" s="62"/>
      <c r="M67" s="62"/>
      <c r="N67" s="62"/>
      <c r="O67" s="62"/>
      <c r="P67" s="62"/>
      <c r="Q67" s="62"/>
      <c r="R67" s="62"/>
      <c r="S67" s="62"/>
      <c r="T67" s="62"/>
      <c r="U67" s="62"/>
      <c r="V67" s="62"/>
    </row>
    <row r="68" spans="1:22" x14ac:dyDescent="0.25">
      <c r="A68" s="62"/>
      <c r="B68" s="62"/>
      <c r="C68" s="62"/>
      <c r="D68" s="62"/>
      <c r="E68" s="62"/>
      <c r="F68" s="62"/>
      <c r="G68" s="62"/>
      <c r="H68" s="62"/>
      <c r="I68" s="62"/>
      <c r="J68" s="62"/>
      <c r="K68" s="62"/>
      <c r="L68" s="62"/>
      <c r="M68" s="62"/>
      <c r="N68" s="62"/>
      <c r="O68" s="62"/>
      <c r="P68" s="62"/>
      <c r="Q68" s="62"/>
      <c r="R68" s="62"/>
      <c r="S68" s="62"/>
      <c r="T68" s="62"/>
      <c r="U68" s="62"/>
      <c r="V68" s="62"/>
    </row>
    <row r="69" spans="1:22" x14ac:dyDescent="0.25">
      <c r="A69" s="62"/>
      <c r="B69" s="62"/>
      <c r="C69" s="62"/>
      <c r="D69" s="62"/>
      <c r="E69" s="62"/>
      <c r="F69" s="62"/>
      <c r="G69" s="62"/>
      <c r="H69" s="62"/>
      <c r="I69" s="62"/>
      <c r="J69" s="62"/>
      <c r="K69" s="62"/>
      <c r="L69" s="62"/>
      <c r="M69" s="62"/>
      <c r="N69" s="62"/>
      <c r="O69" s="62"/>
      <c r="P69" s="62"/>
      <c r="Q69" s="62"/>
      <c r="R69" s="62"/>
      <c r="S69" s="62"/>
      <c r="T69" s="62"/>
      <c r="U69" s="62"/>
      <c r="V69" s="62"/>
    </row>
    <row r="70" spans="1:22" x14ac:dyDescent="0.25">
      <c r="A70" s="62"/>
      <c r="B70" s="62"/>
      <c r="C70" s="62"/>
      <c r="D70" s="62"/>
      <c r="E70" s="62"/>
      <c r="F70" s="62"/>
      <c r="G70" s="62"/>
      <c r="H70" s="62"/>
      <c r="I70" s="62"/>
      <c r="J70" s="62"/>
      <c r="K70" s="62"/>
      <c r="L70" s="62"/>
      <c r="M70" s="62"/>
      <c r="N70" s="62"/>
      <c r="O70" s="62"/>
      <c r="P70" s="62"/>
      <c r="Q70" s="62"/>
      <c r="R70" s="62"/>
      <c r="S70" s="62"/>
      <c r="T70" s="62"/>
      <c r="U70" s="62"/>
      <c r="V70" s="62"/>
    </row>
    <row r="71" spans="1:22" x14ac:dyDescent="0.25">
      <c r="A71" s="62"/>
      <c r="B71" s="62"/>
      <c r="C71" s="62"/>
      <c r="D71" s="62"/>
      <c r="E71" s="62"/>
      <c r="F71" s="62"/>
      <c r="G71" s="62"/>
      <c r="H71" s="62"/>
      <c r="I71" s="62"/>
      <c r="J71" s="62"/>
      <c r="K71" s="62"/>
      <c r="L71" s="62"/>
      <c r="M71" s="62"/>
      <c r="N71" s="62"/>
      <c r="O71" s="62"/>
      <c r="P71" s="62"/>
      <c r="Q71" s="62"/>
      <c r="R71" s="62"/>
      <c r="S71" s="62"/>
      <c r="T71" s="62"/>
      <c r="U71" s="62"/>
      <c r="V71" s="62"/>
    </row>
    <row r="72" spans="1:22" x14ac:dyDescent="0.25">
      <c r="A72" s="62"/>
      <c r="B72" s="62"/>
      <c r="C72" s="62"/>
      <c r="D72" s="62"/>
      <c r="E72" s="62"/>
      <c r="F72" s="62"/>
      <c r="G72" s="62"/>
      <c r="H72" s="62"/>
      <c r="I72" s="62"/>
      <c r="J72" s="62"/>
      <c r="K72" s="62"/>
      <c r="L72" s="62"/>
      <c r="M72" s="62"/>
      <c r="N72" s="62"/>
      <c r="O72" s="62"/>
      <c r="P72" s="62"/>
      <c r="Q72" s="62"/>
      <c r="R72" s="62"/>
      <c r="S72" s="62"/>
      <c r="T72" s="62"/>
      <c r="U72" s="62"/>
      <c r="V72" s="62"/>
    </row>
    <row r="73" spans="1:22" x14ac:dyDescent="0.25">
      <c r="A73" s="62"/>
      <c r="B73" s="62"/>
      <c r="C73" s="62"/>
      <c r="D73" s="62"/>
      <c r="E73" s="62"/>
      <c r="F73" s="62"/>
      <c r="G73" s="62"/>
      <c r="H73" s="62"/>
      <c r="I73" s="62"/>
      <c r="J73" s="62"/>
      <c r="K73" s="62"/>
      <c r="L73" s="62"/>
      <c r="M73" s="62"/>
      <c r="N73" s="62"/>
      <c r="O73" s="62"/>
      <c r="P73" s="62"/>
      <c r="Q73" s="62"/>
      <c r="R73" s="62"/>
      <c r="S73" s="62"/>
      <c r="T73" s="62"/>
      <c r="U73" s="62"/>
      <c r="V73" s="62"/>
    </row>
    <row r="74" spans="1:22" x14ac:dyDescent="0.25">
      <c r="A74" s="62"/>
      <c r="B74" s="62"/>
      <c r="C74" s="62"/>
      <c r="D74" s="62"/>
      <c r="E74" s="62"/>
      <c r="F74" s="62"/>
      <c r="G74" s="62"/>
      <c r="H74" s="62"/>
      <c r="I74" s="62"/>
      <c r="J74" s="62"/>
      <c r="K74" s="62"/>
      <c r="L74" s="62"/>
      <c r="M74" s="62"/>
      <c r="N74" s="62"/>
      <c r="O74" s="62"/>
      <c r="P74" s="62"/>
      <c r="Q74" s="62"/>
      <c r="R74" s="62"/>
      <c r="S74" s="62"/>
      <c r="T74" s="62"/>
      <c r="U74" s="62"/>
      <c r="V74" s="62"/>
    </row>
    <row r="75" spans="1:22" x14ac:dyDescent="0.25">
      <c r="A75" s="62"/>
      <c r="B75" s="62"/>
      <c r="C75" s="62"/>
      <c r="D75" s="62"/>
      <c r="E75" s="62"/>
      <c r="F75" s="62"/>
      <c r="G75" s="62"/>
      <c r="H75" s="62"/>
      <c r="I75" s="62"/>
      <c r="J75" s="62"/>
      <c r="K75" s="62"/>
      <c r="L75" s="62"/>
      <c r="M75" s="62"/>
      <c r="N75" s="62"/>
      <c r="O75" s="62"/>
      <c r="P75" s="62"/>
      <c r="Q75" s="62"/>
      <c r="R75" s="62"/>
      <c r="S75" s="62"/>
      <c r="T75" s="62"/>
      <c r="U75" s="62"/>
      <c r="V75" s="62"/>
    </row>
    <row r="76" spans="1:22" x14ac:dyDescent="0.25">
      <c r="A76" s="62"/>
      <c r="B76" s="62"/>
      <c r="C76" s="62"/>
      <c r="D76" s="62"/>
      <c r="E76" s="62"/>
      <c r="F76" s="62"/>
      <c r="G76" s="62"/>
      <c r="H76" s="62"/>
      <c r="I76" s="62"/>
      <c r="J76" s="62"/>
      <c r="K76" s="62"/>
      <c r="L76" s="62"/>
      <c r="M76" s="62"/>
      <c r="N76" s="62"/>
      <c r="O76" s="62"/>
      <c r="P76" s="62"/>
      <c r="Q76" s="62"/>
      <c r="R76" s="62"/>
      <c r="S76" s="62"/>
      <c r="T76" s="62"/>
      <c r="U76" s="62"/>
      <c r="V76" s="62"/>
    </row>
    <row r="77" spans="1:22" x14ac:dyDescent="0.25">
      <c r="A77" s="62"/>
      <c r="B77" s="62"/>
      <c r="C77" s="62"/>
      <c r="D77" s="62"/>
      <c r="E77" s="62"/>
      <c r="F77" s="62"/>
      <c r="G77" s="62"/>
      <c r="H77" s="62"/>
      <c r="I77" s="62"/>
      <c r="J77" s="62"/>
      <c r="K77" s="62"/>
      <c r="L77" s="62"/>
      <c r="M77" s="62"/>
      <c r="N77" s="62"/>
      <c r="O77" s="62"/>
      <c r="P77" s="62"/>
      <c r="Q77" s="62"/>
      <c r="R77" s="62"/>
      <c r="S77" s="62"/>
      <c r="T77" s="62"/>
      <c r="U77" s="62"/>
      <c r="V77" s="62"/>
    </row>
    <row r="78" spans="1:22" x14ac:dyDescent="0.25">
      <c r="A78" s="62"/>
      <c r="B78" s="62"/>
      <c r="C78" s="62"/>
      <c r="D78" s="62"/>
      <c r="E78" s="62"/>
      <c r="F78" s="62"/>
      <c r="G78" s="62"/>
      <c r="H78" s="62"/>
      <c r="I78" s="62"/>
      <c r="J78" s="62"/>
      <c r="K78" s="62"/>
      <c r="L78" s="62"/>
      <c r="M78" s="62"/>
      <c r="N78" s="62"/>
      <c r="O78" s="62"/>
      <c r="P78" s="62"/>
      <c r="Q78" s="62"/>
      <c r="R78" s="62"/>
      <c r="S78" s="62"/>
      <c r="T78" s="62"/>
      <c r="U78" s="62"/>
      <c r="V78" s="62"/>
    </row>
    <row r="79" spans="1:22" x14ac:dyDescent="0.25">
      <c r="A79" s="62"/>
      <c r="B79" s="62"/>
      <c r="C79" s="62"/>
      <c r="D79" s="62"/>
      <c r="E79" s="62"/>
      <c r="F79" s="62"/>
      <c r="G79" s="62"/>
      <c r="H79" s="62"/>
      <c r="I79" s="62"/>
      <c r="J79" s="62"/>
      <c r="K79" s="62"/>
      <c r="L79" s="62"/>
      <c r="M79" s="62"/>
      <c r="N79" s="62"/>
      <c r="O79" s="62"/>
      <c r="P79" s="62"/>
      <c r="Q79" s="62"/>
      <c r="R79" s="62"/>
      <c r="S79" s="62"/>
      <c r="T79" s="62"/>
      <c r="U79" s="62"/>
      <c r="V79" s="62"/>
    </row>
    <row r="80" spans="1:22" x14ac:dyDescent="0.25">
      <c r="A80" s="62"/>
      <c r="B80" s="62"/>
      <c r="C80" s="62"/>
      <c r="D80" s="62"/>
      <c r="E80" s="62"/>
      <c r="F80" s="62"/>
      <c r="G80" s="62"/>
      <c r="H80" s="62"/>
      <c r="I80" s="62"/>
      <c r="J80" s="62"/>
      <c r="K80" s="62"/>
      <c r="L80" s="62"/>
      <c r="M80" s="62"/>
      <c r="N80" s="62"/>
      <c r="O80" s="62"/>
      <c r="P80" s="62"/>
      <c r="Q80" s="62"/>
      <c r="R80" s="62"/>
      <c r="S80" s="62"/>
      <c r="T80" s="62"/>
      <c r="U80" s="62"/>
      <c r="V80" s="62"/>
    </row>
    <row r="81" spans="1:22" x14ac:dyDescent="0.25">
      <c r="A81" s="62"/>
      <c r="B81" s="62"/>
      <c r="C81" s="62"/>
      <c r="D81" s="62"/>
      <c r="E81" s="62"/>
      <c r="F81" s="62"/>
      <c r="G81" s="62"/>
      <c r="H81" s="62"/>
      <c r="I81" s="62"/>
      <c r="J81" s="62"/>
      <c r="K81" s="62"/>
      <c r="L81" s="62"/>
      <c r="M81" s="62"/>
      <c r="N81" s="62"/>
      <c r="O81" s="62"/>
      <c r="P81" s="62"/>
      <c r="Q81" s="62"/>
      <c r="R81" s="62"/>
      <c r="S81" s="62"/>
      <c r="T81" s="62"/>
      <c r="U81" s="62"/>
      <c r="V81" s="62"/>
    </row>
    <row r="82" spans="1:22" x14ac:dyDescent="0.25">
      <c r="A82" s="62"/>
      <c r="B82" s="62"/>
      <c r="C82" s="62"/>
      <c r="D82" s="62"/>
      <c r="E82" s="62"/>
      <c r="F82" s="62"/>
      <c r="G82" s="62"/>
      <c r="H82" s="62"/>
      <c r="I82" s="62"/>
      <c r="J82" s="62"/>
      <c r="K82" s="62"/>
      <c r="L82" s="62"/>
      <c r="M82" s="62"/>
      <c r="N82" s="62"/>
      <c r="O82" s="62"/>
      <c r="P82" s="62"/>
      <c r="Q82" s="62"/>
      <c r="R82" s="62"/>
      <c r="S82" s="62"/>
      <c r="T82" s="62"/>
      <c r="U82" s="62"/>
      <c r="V82" s="62"/>
    </row>
    <row r="83" spans="1:22" x14ac:dyDescent="0.25">
      <c r="A83" s="62"/>
      <c r="B83" s="62"/>
      <c r="C83" s="62"/>
      <c r="D83" s="62"/>
      <c r="E83" s="62"/>
      <c r="F83" s="62"/>
      <c r="G83" s="62"/>
      <c r="H83" s="62"/>
      <c r="I83" s="62"/>
      <c r="J83" s="62"/>
      <c r="K83" s="62"/>
      <c r="L83" s="62"/>
      <c r="M83" s="62"/>
      <c r="N83" s="62"/>
      <c r="O83" s="62"/>
      <c r="P83" s="62"/>
      <c r="Q83" s="62"/>
      <c r="R83" s="62"/>
      <c r="S83" s="62"/>
      <c r="T83" s="62"/>
      <c r="U83" s="62"/>
      <c r="V83" s="62"/>
    </row>
    <row r="84" spans="1:22" x14ac:dyDescent="0.25">
      <c r="A84" s="62"/>
      <c r="B84" s="62"/>
      <c r="C84" s="62"/>
      <c r="D84" s="62"/>
      <c r="E84" s="62"/>
      <c r="F84" s="62"/>
      <c r="G84" s="62"/>
      <c r="H84" s="62"/>
      <c r="I84" s="62"/>
      <c r="J84" s="62"/>
      <c r="K84" s="62"/>
      <c r="L84" s="62"/>
      <c r="M84" s="62"/>
      <c r="N84" s="62"/>
      <c r="O84" s="62"/>
      <c r="P84" s="62"/>
      <c r="Q84" s="62"/>
      <c r="R84" s="62"/>
      <c r="S84" s="62"/>
      <c r="T84" s="62"/>
      <c r="U84" s="62"/>
      <c r="V84" s="62"/>
    </row>
    <row r="85" spans="1:22" x14ac:dyDescent="0.25">
      <c r="A85" s="62"/>
      <c r="B85" s="62"/>
      <c r="C85" s="62"/>
      <c r="D85" s="62"/>
      <c r="E85" s="62"/>
      <c r="F85" s="62"/>
      <c r="G85" s="62"/>
      <c r="H85" s="62"/>
      <c r="I85" s="62"/>
      <c r="J85" s="62"/>
      <c r="K85" s="62"/>
      <c r="L85" s="62"/>
      <c r="M85" s="62"/>
      <c r="N85" s="62"/>
      <c r="O85" s="62"/>
      <c r="P85" s="62"/>
      <c r="Q85" s="62"/>
      <c r="R85" s="62"/>
      <c r="S85" s="62"/>
      <c r="T85" s="62"/>
      <c r="U85" s="62"/>
      <c r="V85" s="62"/>
    </row>
    <row r="86" spans="1:22" x14ac:dyDescent="0.25">
      <c r="A86" s="62"/>
      <c r="B86" s="62"/>
      <c r="C86" s="62"/>
      <c r="D86" s="62"/>
      <c r="E86" s="62"/>
      <c r="F86" s="62"/>
      <c r="G86" s="62"/>
      <c r="H86" s="62"/>
      <c r="I86" s="62"/>
      <c r="J86" s="62"/>
      <c r="K86" s="62"/>
      <c r="L86" s="62"/>
      <c r="M86" s="62"/>
      <c r="N86" s="62"/>
      <c r="O86" s="62"/>
      <c r="P86" s="62"/>
      <c r="Q86" s="62"/>
      <c r="R86" s="62"/>
      <c r="S86" s="62"/>
      <c r="T86" s="62"/>
      <c r="U86" s="62"/>
      <c r="V86" s="62"/>
    </row>
    <row r="87" spans="1:22" x14ac:dyDescent="0.25">
      <c r="A87" s="62"/>
      <c r="B87" s="62"/>
      <c r="C87" s="62"/>
      <c r="D87" s="62"/>
      <c r="E87" s="62"/>
      <c r="F87" s="62"/>
      <c r="G87" s="62"/>
      <c r="H87" s="62"/>
      <c r="I87" s="62"/>
      <c r="J87" s="62"/>
      <c r="K87" s="62"/>
      <c r="L87" s="62"/>
      <c r="M87" s="62"/>
      <c r="N87" s="62"/>
      <c r="O87" s="62"/>
      <c r="P87" s="62"/>
      <c r="Q87" s="62"/>
      <c r="R87" s="62"/>
      <c r="S87" s="62"/>
      <c r="T87" s="62"/>
      <c r="U87" s="62"/>
      <c r="V87" s="62"/>
    </row>
    <row r="88" spans="1:22" x14ac:dyDescent="0.25">
      <c r="A88" s="62"/>
      <c r="B88" s="62"/>
      <c r="C88" s="62"/>
      <c r="D88" s="62"/>
      <c r="E88" s="62"/>
      <c r="F88" s="62"/>
      <c r="G88" s="62"/>
      <c r="H88" s="62"/>
      <c r="I88" s="62"/>
      <c r="J88" s="62"/>
      <c r="K88" s="62"/>
      <c r="L88" s="62"/>
      <c r="M88" s="62"/>
      <c r="N88" s="62"/>
      <c r="O88" s="62"/>
      <c r="P88" s="62"/>
      <c r="Q88" s="62"/>
      <c r="R88" s="62"/>
      <c r="S88" s="62"/>
      <c r="T88" s="62"/>
      <c r="U88" s="62"/>
      <c r="V88" s="62"/>
    </row>
    <row r="89" spans="1:22" x14ac:dyDescent="0.25">
      <c r="A89" s="62"/>
      <c r="B89" s="62"/>
      <c r="C89" s="62"/>
      <c r="D89" s="62"/>
      <c r="E89" s="62"/>
      <c r="F89" s="62"/>
      <c r="G89" s="62"/>
      <c r="H89" s="62"/>
      <c r="I89" s="62"/>
      <c r="J89" s="62"/>
      <c r="K89" s="62"/>
      <c r="L89" s="62"/>
      <c r="M89" s="62"/>
      <c r="N89" s="62"/>
      <c r="O89" s="62"/>
      <c r="P89" s="62"/>
      <c r="Q89" s="62"/>
      <c r="R89" s="62"/>
      <c r="S89" s="62"/>
      <c r="T89" s="62"/>
      <c r="U89" s="62"/>
      <c r="V89" s="62"/>
    </row>
    <row r="90" spans="1:22" x14ac:dyDescent="0.25">
      <c r="A90" s="62"/>
      <c r="B90" s="62"/>
      <c r="C90" s="62"/>
      <c r="D90" s="62"/>
      <c r="E90" s="62"/>
      <c r="F90" s="62"/>
      <c r="G90" s="62"/>
      <c r="H90" s="62"/>
      <c r="I90" s="62"/>
      <c r="J90" s="62"/>
      <c r="K90" s="62"/>
      <c r="L90" s="62"/>
      <c r="M90" s="62"/>
      <c r="N90" s="62"/>
      <c r="O90" s="62"/>
      <c r="P90" s="62"/>
      <c r="Q90" s="62"/>
      <c r="R90" s="62"/>
      <c r="S90" s="62"/>
      <c r="T90" s="62"/>
      <c r="U90" s="62"/>
      <c r="V90" s="62"/>
    </row>
    <row r="91" spans="1:22" x14ac:dyDescent="0.25">
      <c r="A91" s="62"/>
      <c r="B91" s="62"/>
      <c r="C91" s="62"/>
      <c r="D91" s="62"/>
      <c r="E91" s="62"/>
      <c r="F91" s="62"/>
      <c r="G91" s="62"/>
      <c r="H91" s="62"/>
      <c r="I91" s="62"/>
      <c r="J91" s="62"/>
      <c r="K91" s="62"/>
      <c r="L91" s="62"/>
      <c r="M91" s="62"/>
      <c r="N91" s="62"/>
      <c r="O91" s="62"/>
      <c r="P91" s="62"/>
      <c r="Q91" s="62"/>
      <c r="R91" s="62"/>
      <c r="S91" s="62"/>
      <c r="T91" s="62"/>
      <c r="U91" s="62"/>
      <c r="V91" s="62"/>
    </row>
    <row r="92" spans="1:22" x14ac:dyDescent="0.25">
      <c r="A92" s="62"/>
      <c r="B92" s="62"/>
      <c r="C92" s="62"/>
      <c r="D92" s="62"/>
      <c r="E92" s="62"/>
      <c r="F92" s="62"/>
      <c r="G92" s="62"/>
      <c r="H92" s="62"/>
      <c r="I92" s="62"/>
      <c r="J92" s="62"/>
      <c r="K92" s="62"/>
      <c r="L92" s="62"/>
      <c r="M92" s="62"/>
      <c r="N92" s="62"/>
      <c r="O92" s="62"/>
      <c r="P92" s="62"/>
      <c r="Q92" s="62"/>
      <c r="R92" s="62"/>
      <c r="S92" s="62"/>
      <c r="T92" s="62"/>
      <c r="U92" s="62"/>
      <c r="V92" s="62"/>
    </row>
    <row r="93" spans="1:22" x14ac:dyDescent="0.25">
      <c r="A93" s="62"/>
      <c r="B93" s="62"/>
      <c r="C93" s="62"/>
      <c r="D93" s="62"/>
      <c r="E93" s="62"/>
      <c r="F93" s="62"/>
      <c r="G93" s="62"/>
      <c r="H93" s="62"/>
      <c r="I93" s="62"/>
      <c r="J93" s="62"/>
      <c r="K93" s="62"/>
      <c r="L93" s="62"/>
      <c r="M93" s="62"/>
      <c r="N93" s="62"/>
      <c r="O93" s="62"/>
      <c r="P93" s="62"/>
      <c r="Q93" s="62"/>
      <c r="R93" s="62"/>
      <c r="S93" s="62"/>
      <c r="T93" s="62"/>
      <c r="U93" s="62"/>
      <c r="V93" s="62"/>
    </row>
    <row r="94" spans="1:22" x14ac:dyDescent="0.25">
      <c r="A94" s="62"/>
      <c r="B94" s="62"/>
      <c r="C94" s="62"/>
      <c r="D94" s="62"/>
      <c r="E94" s="62"/>
      <c r="F94" s="62"/>
      <c r="G94" s="62"/>
      <c r="H94" s="62"/>
      <c r="I94" s="62"/>
      <c r="J94" s="62"/>
      <c r="K94" s="62"/>
      <c r="L94" s="62"/>
      <c r="M94" s="62"/>
      <c r="N94" s="62"/>
      <c r="O94" s="62"/>
      <c r="P94" s="62"/>
      <c r="Q94" s="62"/>
      <c r="R94" s="62"/>
      <c r="S94" s="62"/>
      <c r="T94" s="62"/>
      <c r="U94" s="62"/>
      <c r="V94" s="62"/>
    </row>
    <row r="95" spans="1:22" x14ac:dyDescent="0.25">
      <c r="A95" s="62"/>
      <c r="B95" s="62"/>
      <c r="C95" s="62"/>
      <c r="D95" s="62"/>
      <c r="E95" s="62"/>
      <c r="F95" s="62"/>
      <c r="G95" s="62"/>
      <c r="H95" s="62"/>
      <c r="I95" s="62"/>
      <c r="J95" s="62"/>
      <c r="K95" s="62"/>
      <c r="L95" s="62"/>
      <c r="M95" s="62"/>
      <c r="N95" s="62"/>
      <c r="O95" s="62"/>
      <c r="P95" s="62"/>
      <c r="Q95" s="62"/>
      <c r="R95" s="62"/>
      <c r="S95" s="62"/>
      <c r="T95" s="62"/>
      <c r="U95" s="62"/>
      <c r="V95" s="62"/>
    </row>
    <row r="96" spans="1:22" x14ac:dyDescent="0.25">
      <c r="A96" s="62"/>
      <c r="B96" s="62"/>
      <c r="C96" s="62"/>
      <c r="D96" s="62"/>
      <c r="E96" s="62"/>
      <c r="F96" s="62"/>
      <c r="G96" s="62"/>
      <c r="H96" s="62"/>
      <c r="I96" s="62"/>
      <c r="J96" s="62"/>
      <c r="K96" s="62"/>
      <c r="L96" s="62"/>
      <c r="M96" s="62"/>
      <c r="N96" s="62"/>
      <c r="O96" s="62"/>
      <c r="P96" s="62"/>
      <c r="Q96" s="62"/>
      <c r="R96" s="62"/>
      <c r="S96" s="62"/>
      <c r="T96" s="62"/>
      <c r="U96" s="62"/>
      <c r="V96" s="62"/>
    </row>
    <row r="97" spans="1:22" x14ac:dyDescent="0.25">
      <c r="A97" s="62"/>
      <c r="B97" s="62"/>
      <c r="C97" s="62"/>
      <c r="D97" s="62"/>
      <c r="E97" s="62"/>
      <c r="F97" s="62"/>
      <c r="G97" s="62"/>
      <c r="H97" s="62"/>
      <c r="I97" s="62"/>
      <c r="J97" s="62"/>
      <c r="K97" s="62"/>
      <c r="L97" s="62"/>
      <c r="M97" s="62"/>
      <c r="N97" s="62"/>
      <c r="O97" s="62"/>
      <c r="P97" s="62"/>
      <c r="Q97" s="62"/>
      <c r="R97" s="62"/>
      <c r="S97" s="62"/>
      <c r="T97" s="62"/>
      <c r="U97" s="62"/>
      <c r="V97" s="62"/>
    </row>
    <row r="98" spans="1:22" x14ac:dyDescent="0.25">
      <c r="A98" s="62"/>
      <c r="B98" s="62"/>
      <c r="C98" s="62"/>
      <c r="D98" s="62"/>
      <c r="E98" s="62"/>
      <c r="F98" s="62"/>
      <c r="G98" s="62"/>
      <c r="H98" s="62"/>
      <c r="I98" s="62"/>
      <c r="J98" s="62"/>
      <c r="K98" s="62"/>
      <c r="L98" s="62"/>
      <c r="M98" s="62"/>
      <c r="N98" s="62"/>
      <c r="O98" s="62"/>
      <c r="P98" s="62"/>
      <c r="Q98" s="62"/>
      <c r="R98" s="62"/>
      <c r="S98" s="62"/>
      <c r="T98" s="62"/>
      <c r="U98" s="62"/>
      <c r="V98" s="62"/>
    </row>
    <row r="99" spans="1:22" x14ac:dyDescent="0.25">
      <c r="A99" s="62"/>
      <c r="B99" s="62"/>
      <c r="C99" s="62"/>
      <c r="D99" s="62"/>
      <c r="E99" s="62"/>
      <c r="F99" s="62"/>
      <c r="G99" s="62"/>
      <c r="H99" s="62"/>
      <c r="I99" s="62"/>
      <c r="J99" s="62"/>
      <c r="K99" s="62"/>
      <c r="L99" s="62"/>
      <c r="M99" s="62"/>
      <c r="N99" s="62"/>
      <c r="O99" s="62"/>
      <c r="P99" s="62"/>
      <c r="Q99" s="62"/>
      <c r="R99" s="62"/>
      <c r="S99" s="62"/>
      <c r="T99" s="62"/>
      <c r="U99" s="62"/>
      <c r="V99" s="62"/>
    </row>
    <row r="100" spans="1:22" x14ac:dyDescent="0.25">
      <c r="A100" s="62"/>
      <c r="B100" s="62"/>
      <c r="C100" s="62"/>
      <c r="D100" s="62"/>
      <c r="E100" s="62"/>
      <c r="F100" s="62"/>
      <c r="G100" s="62"/>
      <c r="H100" s="62"/>
      <c r="I100" s="62"/>
      <c r="J100" s="62"/>
      <c r="K100" s="62"/>
      <c r="L100" s="62"/>
      <c r="M100" s="62"/>
      <c r="N100" s="62"/>
      <c r="O100" s="62"/>
      <c r="P100" s="62"/>
      <c r="Q100" s="62"/>
      <c r="R100" s="62"/>
      <c r="S100" s="62"/>
      <c r="T100" s="62"/>
      <c r="U100" s="62"/>
      <c r="V100" s="62"/>
    </row>
    <row r="101" spans="1:22" x14ac:dyDescent="0.25">
      <c r="A101" s="62"/>
      <c r="B101" s="62"/>
      <c r="C101" s="62"/>
      <c r="D101" s="62"/>
      <c r="E101" s="62"/>
      <c r="F101" s="62"/>
      <c r="G101" s="62"/>
      <c r="H101" s="62"/>
      <c r="I101" s="62"/>
      <c r="J101" s="62"/>
      <c r="K101" s="62"/>
      <c r="L101" s="62"/>
      <c r="M101" s="62"/>
      <c r="N101" s="62"/>
      <c r="O101" s="62"/>
      <c r="P101" s="62"/>
      <c r="Q101" s="62"/>
      <c r="R101" s="62"/>
      <c r="S101" s="62"/>
      <c r="T101" s="62"/>
      <c r="U101" s="62"/>
      <c r="V101" s="62"/>
    </row>
    <row r="102" spans="1:22" x14ac:dyDescent="0.25">
      <c r="A102" s="62"/>
      <c r="B102" s="62"/>
      <c r="C102" s="62"/>
      <c r="D102" s="62"/>
      <c r="E102" s="62"/>
      <c r="F102" s="62"/>
      <c r="G102" s="62"/>
      <c r="H102" s="62"/>
      <c r="I102" s="62"/>
      <c r="J102" s="62"/>
      <c r="K102" s="62"/>
      <c r="L102" s="62"/>
      <c r="M102" s="62"/>
      <c r="N102" s="62"/>
      <c r="O102" s="62"/>
      <c r="P102" s="62"/>
      <c r="Q102" s="62"/>
      <c r="R102" s="62"/>
      <c r="S102" s="62"/>
      <c r="T102" s="62"/>
      <c r="U102" s="62"/>
      <c r="V102" s="62"/>
    </row>
    <row r="103" spans="1:22" x14ac:dyDescent="0.25">
      <c r="A103" s="62"/>
      <c r="B103" s="62"/>
      <c r="C103" s="62"/>
      <c r="D103" s="62"/>
      <c r="E103" s="62"/>
      <c r="F103" s="62"/>
      <c r="G103" s="62"/>
      <c r="H103" s="62"/>
      <c r="I103" s="62"/>
      <c r="J103" s="62"/>
      <c r="K103" s="62"/>
      <c r="L103" s="62"/>
      <c r="M103" s="62"/>
      <c r="N103" s="62"/>
      <c r="O103" s="62"/>
      <c r="P103" s="62"/>
      <c r="Q103" s="62"/>
      <c r="R103" s="62"/>
      <c r="S103" s="62"/>
      <c r="T103" s="62"/>
      <c r="U103" s="62"/>
      <c r="V103" s="62"/>
    </row>
    <row r="104" spans="1:22" x14ac:dyDescent="0.25">
      <c r="A104" s="62"/>
      <c r="B104" s="62"/>
      <c r="C104" s="62"/>
      <c r="D104" s="62"/>
      <c r="E104" s="62"/>
      <c r="F104" s="62"/>
      <c r="G104" s="62"/>
      <c r="H104" s="62"/>
      <c r="I104" s="62"/>
      <c r="J104" s="62"/>
      <c r="K104" s="62"/>
      <c r="L104" s="62"/>
      <c r="M104" s="62"/>
      <c r="N104" s="62"/>
      <c r="O104" s="62"/>
      <c r="P104" s="62"/>
      <c r="Q104" s="62"/>
      <c r="R104" s="62"/>
      <c r="S104" s="62"/>
      <c r="T104" s="62"/>
      <c r="U104" s="62"/>
      <c r="V104" s="62"/>
    </row>
    <row r="105" spans="1:22"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row>
    <row r="106" spans="1:22" x14ac:dyDescent="0.25">
      <c r="A106" s="62"/>
      <c r="B106" s="62"/>
      <c r="C106" s="62"/>
      <c r="D106" s="62"/>
      <c r="E106" s="62"/>
      <c r="F106" s="62"/>
      <c r="G106" s="62"/>
      <c r="H106" s="62"/>
      <c r="I106" s="62"/>
      <c r="J106" s="62"/>
      <c r="K106" s="62"/>
      <c r="L106" s="62"/>
      <c r="M106" s="62"/>
      <c r="N106" s="62"/>
      <c r="O106" s="62"/>
      <c r="P106" s="62"/>
      <c r="Q106" s="62"/>
      <c r="R106" s="62"/>
      <c r="S106" s="62"/>
      <c r="T106" s="62"/>
      <c r="U106" s="62"/>
      <c r="V106" s="62"/>
    </row>
    <row r="107" spans="1:22" x14ac:dyDescent="0.25">
      <c r="A107" s="62"/>
      <c r="B107" s="62"/>
      <c r="C107" s="62"/>
      <c r="D107" s="62"/>
      <c r="E107" s="62"/>
      <c r="F107" s="62"/>
      <c r="G107" s="62"/>
      <c r="H107" s="62"/>
      <c r="I107" s="62"/>
      <c r="J107" s="62"/>
      <c r="K107" s="62"/>
      <c r="L107" s="62"/>
      <c r="M107" s="62"/>
      <c r="N107" s="62"/>
      <c r="O107" s="62"/>
      <c r="P107" s="62"/>
      <c r="Q107" s="62"/>
      <c r="R107" s="62"/>
      <c r="S107" s="62"/>
      <c r="T107" s="62"/>
      <c r="U107" s="62"/>
      <c r="V107" s="62"/>
    </row>
    <row r="108" spans="1:22" x14ac:dyDescent="0.25">
      <c r="A108" s="62"/>
      <c r="B108" s="62"/>
      <c r="C108" s="62"/>
      <c r="D108" s="62"/>
      <c r="E108" s="62"/>
      <c r="F108" s="62"/>
      <c r="G108" s="62"/>
      <c r="H108" s="62"/>
      <c r="I108" s="62"/>
      <c r="J108" s="62"/>
      <c r="K108" s="62"/>
      <c r="L108" s="62"/>
      <c r="M108" s="62"/>
      <c r="N108" s="62"/>
      <c r="O108" s="62"/>
      <c r="P108" s="62"/>
      <c r="Q108" s="62"/>
      <c r="R108" s="62"/>
      <c r="S108" s="62"/>
      <c r="T108" s="62"/>
      <c r="U108" s="62"/>
      <c r="V108" s="62"/>
    </row>
    <row r="109" spans="1:22" x14ac:dyDescent="0.25">
      <c r="A109" s="62"/>
      <c r="B109" s="62"/>
      <c r="C109" s="62"/>
      <c r="D109" s="62"/>
      <c r="E109" s="62"/>
      <c r="F109" s="62"/>
      <c r="G109" s="62"/>
      <c r="H109" s="62"/>
      <c r="I109" s="62"/>
      <c r="J109" s="62"/>
      <c r="K109" s="62"/>
      <c r="L109" s="62"/>
      <c r="M109" s="62"/>
      <c r="N109" s="62"/>
      <c r="O109" s="62"/>
      <c r="P109" s="62"/>
      <c r="Q109" s="62"/>
      <c r="R109" s="62"/>
      <c r="S109" s="62"/>
      <c r="T109" s="62"/>
      <c r="U109" s="62"/>
      <c r="V109" s="62"/>
    </row>
    <row r="110" spans="1:22" x14ac:dyDescent="0.25">
      <c r="A110" s="62"/>
      <c r="B110" s="62"/>
      <c r="C110" s="62"/>
      <c r="D110" s="62"/>
      <c r="E110" s="62"/>
      <c r="F110" s="62"/>
      <c r="G110" s="62"/>
      <c r="H110" s="62"/>
      <c r="I110" s="62"/>
      <c r="J110" s="62"/>
      <c r="K110" s="62"/>
      <c r="L110" s="62"/>
      <c r="M110" s="62"/>
      <c r="N110" s="62"/>
      <c r="O110" s="62"/>
      <c r="P110" s="62"/>
      <c r="Q110" s="62"/>
      <c r="R110" s="62"/>
      <c r="S110" s="62"/>
      <c r="T110" s="62"/>
      <c r="U110" s="62"/>
      <c r="V110" s="62"/>
    </row>
    <row r="111" spans="1:22" x14ac:dyDescent="0.25">
      <c r="A111" s="62"/>
      <c r="B111" s="62"/>
      <c r="C111" s="62"/>
      <c r="D111" s="62"/>
      <c r="E111" s="62"/>
      <c r="F111" s="62"/>
      <c r="G111" s="62"/>
      <c r="H111" s="62"/>
      <c r="I111" s="62"/>
      <c r="J111" s="62"/>
      <c r="K111" s="62"/>
      <c r="L111" s="62"/>
      <c r="M111" s="62"/>
      <c r="N111" s="62"/>
      <c r="O111" s="62"/>
      <c r="P111" s="62"/>
      <c r="Q111" s="62"/>
      <c r="R111" s="62"/>
      <c r="S111" s="62"/>
      <c r="T111" s="62"/>
      <c r="U111" s="62"/>
      <c r="V111" s="62"/>
    </row>
    <row r="112" spans="1:22" x14ac:dyDescent="0.25">
      <c r="A112" s="62"/>
      <c r="B112" s="62"/>
      <c r="C112" s="62"/>
      <c r="D112" s="62"/>
      <c r="E112" s="62"/>
      <c r="F112" s="62"/>
      <c r="G112" s="62"/>
      <c r="H112" s="62"/>
      <c r="I112" s="62"/>
      <c r="J112" s="62"/>
      <c r="K112" s="62"/>
      <c r="L112" s="62"/>
      <c r="M112" s="62"/>
      <c r="N112" s="62"/>
      <c r="O112" s="62"/>
      <c r="P112" s="62"/>
      <c r="Q112" s="62"/>
      <c r="R112" s="62"/>
      <c r="S112" s="62"/>
      <c r="T112" s="62"/>
      <c r="U112" s="62"/>
      <c r="V112" s="62"/>
    </row>
    <row r="113" spans="1:22" x14ac:dyDescent="0.25">
      <c r="A113" s="62"/>
      <c r="B113" s="62"/>
      <c r="C113" s="62"/>
      <c r="D113" s="62"/>
      <c r="E113" s="62"/>
      <c r="F113" s="62"/>
      <c r="G113" s="62"/>
      <c r="H113" s="62"/>
      <c r="I113" s="62"/>
      <c r="J113" s="62"/>
      <c r="K113" s="62"/>
      <c r="L113" s="62"/>
      <c r="M113" s="62"/>
      <c r="N113" s="62"/>
      <c r="O113" s="62"/>
      <c r="P113" s="62"/>
      <c r="Q113" s="62"/>
      <c r="R113" s="62"/>
      <c r="S113" s="62"/>
      <c r="T113" s="62"/>
      <c r="U113" s="62"/>
      <c r="V113" s="62"/>
    </row>
    <row r="114" spans="1:22" x14ac:dyDescent="0.25">
      <c r="A114" s="62"/>
      <c r="B114" s="62"/>
      <c r="C114" s="62"/>
      <c r="D114" s="62"/>
      <c r="E114" s="62"/>
      <c r="F114" s="62"/>
      <c r="G114" s="62"/>
      <c r="H114" s="62"/>
      <c r="I114" s="62"/>
      <c r="J114" s="62"/>
      <c r="K114" s="62"/>
      <c r="L114" s="62"/>
      <c r="M114" s="62"/>
      <c r="N114" s="62"/>
      <c r="O114" s="62"/>
      <c r="P114" s="62"/>
      <c r="Q114" s="62"/>
      <c r="R114" s="62"/>
      <c r="S114" s="62"/>
      <c r="T114" s="62"/>
      <c r="U114" s="62"/>
      <c r="V114" s="62"/>
    </row>
    <row r="115" spans="1:22" x14ac:dyDescent="0.25">
      <c r="A115" s="62"/>
      <c r="B115" s="62"/>
      <c r="C115" s="62"/>
      <c r="D115" s="62"/>
      <c r="E115" s="62"/>
      <c r="F115" s="62"/>
      <c r="G115" s="62"/>
      <c r="H115" s="62"/>
      <c r="I115" s="62"/>
      <c r="J115" s="62"/>
      <c r="K115" s="62"/>
      <c r="L115" s="62"/>
      <c r="M115" s="62"/>
      <c r="N115" s="62"/>
      <c r="O115" s="62"/>
      <c r="P115" s="62"/>
      <c r="Q115" s="62"/>
      <c r="R115" s="62"/>
      <c r="S115" s="62"/>
      <c r="T115" s="62"/>
      <c r="U115" s="62"/>
      <c r="V115" s="62"/>
    </row>
    <row r="116" spans="1:22" x14ac:dyDescent="0.25">
      <c r="A116" s="62"/>
      <c r="B116" s="62"/>
      <c r="C116" s="62"/>
      <c r="D116" s="62"/>
      <c r="E116" s="62"/>
      <c r="F116" s="62"/>
      <c r="G116" s="62"/>
      <c r="H116" s="62"/>
      <c r="I116" s="62"/>
      <c r="J116" s="62"/>
      <c r="K116" s="62"/>
      <c r="L116" s="62"/>
      <c r="M116" s="62"/>
      <c r="N116" s="62"/>
      <c r="O116" s="62"/>
      <c r="P116" s="62"/>
      <c r="Q116" s="62"/>
      <c r="R116" s="62"/>
      <c r="S116" s="62"/>
      <c r="T116" s="62"/>
      <c r="U116" s="62"/>
      <c r="V116" s="62"/>
    </row>
    <row r="117" spans="1:22" x14ac:dyDescent="0.25">
      <c r="A117" s="62"/>
      <c r="B117" s="62"/>
      <c r="C117" s="62"/>
      <c r="D117" s="62"/>
      <c r="E117" s="62"/>
      <c r="F117" s="62"/>
      <c r="G117" s="62"/>
      <c r="H117" s="62"/>
      <c r="I117" s="62"/>
      <c r="J117" s="62"/>
      <c r="K117" s="62"/>
      <c r="L117" s="62"/>
      <c r="M117" s="62"/>
      <c r="N117" s="62"/>
      <c r="O117" s="62"/>
      <c r="P117" s="62"/>
      <c r="Q117" s="62"/>
      <c r="R117" s="62"/>
      <c r="S117" s="62"/>
      <c r="T117" s="62"/>
      <c r="U117" s="62"/>
      <c r="V117" s="62"/>
    </row>
    <row r="118" spans="1:22" x14ac:dyDescent="0.25">
      <c r="A118" s="62"/>
      <c r="B118" s="62"/>
      <c r="C118" s="62"/>
      <c r="D118" s="62"/>
      <c r="E118" s="62"/>
      <c r="F118" s="62"/>
      <c r="G118" s="62"/>
      <c r="H118" s="62"/>
      <c r="I118" s="62"/>
      <c r="J118" s="62"/>
      <c r="K118" s="62"/>
      <c r="L118" s="62"/>
      <c r="M118" s="62"/>
      <c r="N118" s="62"/>
      <c r="O118" s="62"/>
      <c r="P118" s="62"/>
      <c r="Q118" s="62"/>
      <c r="R118" s="62"/>
      <c r="S118" s="62"/>
      <c r="T118" s="62"/>
      <c r="U118" s="62"/>
      <c r="V118" s="62"/>
    </row>
    <row r="119" spans="1:22" x14ac:dyDescent="0.25">
      <c r="A119" s="62"/>
      <c r="B119" s="62"/>
      <c r="C119" s="62"/>
      <c r="D119" s="62"/>
      <c r="E119" s="62"/>
      <c r="F119" s="62"/>
      <c r="G119" s="62"/>
      <c r="H119" s="62"/>
      <c r="I119" s="62"/>
      <c r="J119" s="62"/>
      <c r="K119" s="62"/>
      <c r="L119" s="62"/>
      <c r="M119" s="62"/>
      <c r="N119" s="62"/>
      <c r="O119" s="62"/>
      <c r="P119" s="62"/>
      <c r="Q119" s="62"/>
      <c r="R119" s="62"/>
      <c r="S119" s="62"/>
      <c r="T119" s="62"/>
      <c r="U119" s="62"/>
      <c r="V119" s="62"/>
    </row>
    <row r="120" spans="1:22"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row>
    <row r="121" spans="1:22"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row>
    <row r="122" spans="1:22"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row>
    <row r="123" spans="1:22"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row>
    <row r="124" spans="1:22"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row>
    <row r="125" spans="1:22"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row>
    <row r="126" spans="1:22"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row>
    <row r="127" spans="1:22"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row>
    <row r="128" spans="1:22"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row>
    <row r="129" spans="1:22"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row>
    <row r="130" spans="1:22"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row>
    <row r="131" spans="1:22"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row>
    <row r="132" spans="1:22"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row>
    <row r="133" spans="1:22"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row>
    <row r="134" spans="1:22"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row>
    <row r="135" spans="1:22" x14ac:dyDescent="0.25">
      <c r="A135" s="62"/>
      <c r="B135" s="62"/>
      <c r="C135" s="62"/>
      <c r="D135" s="62"/>
      <c r="E135" s="62"/>
      <c r="F135" s="62"/>
      <c r="G135" s="62"/>
      <c r="H135" s="62"/>
      <c r="I135" s="62"/>
      <c r="J135" s="62"/>
      <c r="K135" s="62"/>
      <c r="L135" s="62"/>
      <c r="M135" s="62"/>
      <c r="N135" s="62"/>
      <c r="O135" s="62"/>
      <c r="P135" s="62"/>
      <c r="Q135" s="62"/>
      <c r="R135" s="62"/>
      <c r="S135" s="62"/>
      <c r="T135" s="62"/>
      <c r="U135" s="62"/>
      <c r="V135" s="62"/>
    </row>
    <row r="136" spans="1:22" x14ac:dyDescent="0.25">
      <c r="A136" s="62"/>
      <c r="B136" s="62"/>
      <c r="C136" s="62"/>
      <c r="D136" s="62"/>
      <c r="E136" s="62"/>
      <c r="F136" s="62"/>
      <c r="G136" s="62"/>
      <c r="H136" s="62"/>
      <c r="I136" s="62"/>
      <c r="J136" s="62"/>
      <c r="K136" s="62"/>
      <c r="L136" s="62"/>
      <c r="M136" s="62"/>
      <c r="N136" s="62"/>
      <c r="O136" s="62"/>
      <c r="P136" s="62"/>
      <c r="Q136" s="62"/>
      <c r="R136" s="62"/>
      <c r="S136" s="62"/>
      <c r="T136" s="62"/>
      <c r="U136" s="62"/>
      <c r="V136" s="62"/>
    </row>
    <row r="137" spans="1:22" x14ac:dyDescent="0.25">
      <c r="A137" s="62"/>
      <c r="B137" s="62"/>
      <c r="C137" s="62"/>
      <c r="D137" s="62"/>
      <c r="E137" s="62"/>
      <c r="F137" s="62"/>
      <c r="G137" s="62"/>
      <c r="H137" s="62"/>
      <c r="I137" s="62"/>
      <c r="J137" s="62"/>
      <c r="K137" s="62"/>
      <c r="L137" s="62"/>
      <c r="M137" s="62"/>
      <c r="N137" s="62"/>
      <c r="O137" s="62"/>
      <c r="P137" s="62"/>
      <c r="Q137" s="62"/>
      <c r="R137" s="62"/>
      <c r="S137" s="62"/>
      <c r="T137" s="62"/>
      <c r="U137" s="62"/>
      <c r="V137" s="62"/>
    </row>
    <row r="138" spans="1:22" x14ac:dyDescent="0.25">
      <c r="A138" s="62"/>
      <c r="B138" s="62"/>
      <c r="C138" s="62"/>
      <c r="D138" s="62"/>
      <c r="E138" s="62"/>
      <c r="F138" s="62"/>
      <c r="G138" s="62"/>
      <c r="H138" s="62"/>
      <c r="I138" s="62"/>
      <c r="J138" s="62"/>
      <c r="K138" s="62"/>
      <c r="L138" s="62"/>
      <c r="M138" s="62"/>
      <c r="N138" s="62"/>
      <c r="O138" s="62"/>
      <c r="P138" s="62"/>
      <c r="Q138" s="62"/>
      <c r="R138" s="62"/>
      <c r="S138" s="62"/>
      <c r="T138" s="62"/>
      <c r="U138" s="62"/>
      <c r="V138" s="62"/>
    </row>
    <row r="139" spans="1:22" x14ac:dyDescent="0.25">
      <c r="A139" s="62"/>
      <c r="B139" s="62"/>
      <c r="C139" s="62"/>
      <c r="D139" s="62"/>
      <c r="E139" s="62"/>
      <c r="F139" s="62"/>
      <c r="G139" s="62"/>
      <c r="H139" s="62"/>
      <c r="I139" s="62"/>
      <c r="J139" s="62"/>
      <c r="K139" s="62"/>
      <c r="L139" s="62"/>
      <c r="M139" s="62"/>
      <c r="N139" s="62"/>
      <c r="O139" s="62"/>
      <c r="P139" s="62"/>
      <c r="Q139" s="62"/>
      <c r="R139" s="62"/>
      <c r="S139" s="62"/>
      <c r="T139" s="62"/>
      <c r="U139" s="62"/>
      <c r="V139" s="62"/>
    </row>
    <row r="140" spans="1:22" x14ac:dyDescent="0.25">
      <c r="A140" s="62"/>
      <c r="B140" s="62"/>
      <c r="C140" s="62"/>
      <c r="D140" s="62"/>
      <c r="E140" s="62"/>
      <c r="F140" s="62"/>
      <c r="G140" s="62"/>
      <c r="H140" s="62"/>
      <c r="I140" s="62"/>
      <c r="J140" s="62"/>
      <c r="K140" s="62"/>
      <c r="L140" s="62"/>
      <c r="M140" s="62"/>
      <c r="N140" s="62"/>
      <c r="O140" s="62"/>
      <c r="P140" s="62"/>
      <c r="Q140" s="62"/>
      <c r="R140" s="62"/>
      <c r="S140" s="62"/>
      <c r="T140" s="62"/>
      <c r="U140" s="62"/>
      <c r="V140" s="62"/>
    </row>
    <row r="141" spans="1:22" x14ac:dyDescent="0.25">
      <c r="A141" s="62"/>
      <c r="B141" s="62"/>
      <c r="C141" s="62"/>
      <c r="D141" s="62"/>
      <c r="E141" s="62"/>
      <c r="F141" s="62"/>
      <c r="G141" s="62"/>
      <c r="H141" s="62"/>
      <c r="I141" s="62"/>
      <c r="J141" s="62"/>
      <c r="K141" s="62"/>
      <c r="L141" s="62"/>
      <c r="M141" s="62"/>
      <c r="N141" s="62"/>
      <c r="O141" s="62"/>
      <c r="P141" s="62"/>
      <c r="Q141" s="62"/>
      <c r="R141" s="62"/>
      <c r="S141" s="62"/>
      <c r="T141" s="62"/>
      <c r="U141" s="62"/>
      <c r="V141" s="62"/>
    </row>
    <row r="142" spans="1:22" x14ac:dyDescent="0.25">
      <c r="A142" s="62"/>
      <c r="B142" s="62"/>
      <c r="C142" s="62"/>
      <c r="D142" s="62"/>
      <c r="E142" s="62"/>
      <c r="F142" s="62"/>
      <c r="G142" s="62"/>
      <c r="H142" s="62"/>
      <c r="I142" s="62"/>
      <c r="J142" s="62"/>
      <c r="K142" s="62"/>
      <c r="L142" s="62"/>
      <c r="M142" s="62"/>
      <c r="N142" s="62"/>
      <c r="O142" s="62"/>
      <c r="P142" s="62"/>
      <c r="Q142" s="62"/>
      <c r="R142" s="62"/>
      <c r="S142" s="62"/>
      <c r="T142" s="62"/>
      <c r="U142" s="62"/>
      <c r="V142" s="62"/>
    </row>
    <row r="143" spans="1:22" x14ac:dyDescent="0.25">
      <c r="A143" s="62"/>
      <c r="B143" s="62"/>
      <c r="C143" s="62"/>
      <c r="D143" s="62"/>
      <c r="E143" s="62"/>
      <c r="F143" s="62"/>
      <c r="G143" s="62"/>
      <c r="H143" s="62"/>
      <c r="I143" s="62"/>
      <c r="J143" s="62"/>
      <c r="K143" s="62"/>
      <c r="L143" s="62"/>
      <c r="M143" s="62"/>
      <c r="N143" s="62"/>
      <c r="O143" s="62"/>
      <c r="P143" s="62"/>
      <c r="Q143" s="62"/>
      <c r="R143" s="62"/>
      <c r="S143" s="62"/>
      <c r="T143" s="62"/>
      <c r="U143" s="62"/>
      <c r="V143" s="62"/>
    </row>
    <row r="144" spans="1:22" x14ac:dyDescent="0.25">
      <c r="A144" s="62"/>
      <c r="B144" s="62"/>
      <c r="C144" s="62"/>
      <c r="D144" s="62"/>
      <c r="E144" s="62"/>
      <c r="F144" s="62"/>
      <c r="G144" s="62"/>
      <c r="H144" s="62"/>
      <c r="I144" s="62"/>
      <c r="J144" s="62"/>
      <c r="K144" s="62"/>
      <c r="L144" s="62"/>
      <c r="M144" s="62"/>
      <c r="N144" s="62"/>
      <c r="O144" s="62"/>
      <c r="P144" s="62"/>
      <c r="Q144" s="62"/>
      <c r="R144" s="62"/>
      <c r="S144" s="62"/>
      <c r="T144" s="62"/>
      <c r="U144" s="62"/>
      <c r="V144" s="62"/>
    </row>
    <row r="145" spans="1:22" x14ac:dyDescent="0.25">
      <c r="A145" s="62"/>
      <c r="B145" s="62"/>
      <c r="C145" s="62"/>
      <c r="D145" s="62"/>
      <c r="E145" s="62"/>
      <c r="F145" s="62"/>
      <c r="G145" s="62"/>
      <c r="H145" s="62"/>
      <c r="I145" s="62"/>
      <c r="J145" s="62"/>
      <c r="K145" s="62"/>
      <c r="L145" s="62"/>
      <c r="M145" s="62"/>
      <c r="N145" s="62"/>
      <c r="O145" s="62"/>
      <c r="P145" s="62"/>
      <c r="Q145" s="62"/>
      <c r="R145" s="62"/>
      <c r="S145" s="62"/>
      <c r="T145" s="62"/>
      <c r="U145" s="62"/>
      <c r="V145" s="62"/>
    </row>
    <row r="146" spans="1:22" x14ac:dyDescent="0.25">
      <c r="A146" s="62"/>
      <c r="B146" s="62"/>
      <c r="C146" s="62"/>
      <c r="D146" s="62"/>
      <c r="E146" s="62"/>
      <c r="F146" s="62"/>
      <c r="G146" s="62"/>
      <c r="H146" s="62"/>
      <c r="I146" s="62"/>
      <c r="J146" s="62"/>
      <c r="K146" s="62"/>
      <c r="L146" s="62"/>
      <c r="M146" s="62"/>
      <c r="N146" s="62"/>
      <c r="O146" s="62"/>
      <c r="P146" s="62"/>
      <c r="Q146" s="62"/>
      <c r="R146" s="62"/>
      <c r="S146" s="62"/>
      <c r="T146" s="62"/>
      <c r="U146" s="62"/>
      <c r="V146" s="62"/>
    </row>
    <row r="147" spans="1:22" x14ac:dyDescent="0.25">
      <c r="A147" s="62"/>
      <c r="B147" s="62"/>
      <c r="C147" s="62"/>
      <c r="D147" s="62"/>
      <c r="E147" s="62"/>
      <c r="F147" s="62"/>
      <c r="G147" s="62"/>
      <c r="H147" s="62"/>
      <c r="I147" s="62"/>
      <c r="J147" s="62"/>
      <c r="K147" s="62"/>
      <c r="L147" s="62"/>
      <c r="M147" s="62"/>
      <c r="N147" s="62"/>
      <c r="O147" s="62"/>
      <c r="P147" s="62"/>
      <c r="Q147" s="62"/>
      <c r="R147" s="62"/>
      <c r="S147" s="62"/>
      <c r="T147" s="62"/>
      <c r="U147" s="62"/>
      <c r="V147" s="62"/>
    </row>
    <row r="148" spans="1:22" x14ac:dyDescent="0.25">
      <c r="A148" s="62"/>
      <c r="B148" s="62"/>
      <c r="C148" s="62"/>
      <c r="D148" s="62"/>
      <c r="E148" s="62"/>
      <c r="F148" s="62"/>
      <c r="G148" s="62"/>
      <c r="H148" s="62"/>
      <c r="I148" s="62"/>
      <c r="J148" s="62"/>
      <c r="K148" s="62"/>
      <c r="L148" s="62"/>
      <c r="M148" s="62"/>
      <c r="N148" s="62"/>
      <c r="O148" s="62"/>
      <c r="P148" s="62"/>
      <c r="Q148" s="62"/>
      <c r="R148" s="62"/>
      <c r="S148" s="62"/>
      <c r="T148" s="62"/>
      <c r="U148" s="62"/>
      <c r="V148" s="62"/>
    </row>
    <row r="149" spans="1:22" x14ac:dyDescent="0.25">
      <c r="A149" s="62"/>
      <c r="B149" s="62"/>
      <c r="C149" s="62"/>
      <c r="D149" s="62"/>
      <c r="E149" s="62"/>
      <c r="F149" s="62"/>
      <c r="G149" s="62"/>
      <c r="H149" s="62"/>
      <c r="I149" s="62"/>
      <c r="J149" s="62"/>
      <c r="K149" s="62"/>
      <c r="L149" s="62"/>
      <c r="M149" s="62"/>
      <c r="N149" s="62"/>
      <c r="O149" s="62"/>
      <c r="P149" s="62"/>
      <c r="Q149" s="62"/>
      <c r="R149" s="62"/>
      <c r="S149" s="62"/>
      <c r="T149" s="62"/>
      <c r="U149" s="62"/>
      <c r="V149" s="62"/>
    </row>
    <row r="150" spans="1:22" x14ac:dyDescent="0.25">
      <c r="A150" s="62"/>
      <c r="B150" s="62"/>
      <c r="C150" s="62"/>
      <c r="D150" s="62"/>
      <c r="E150" s="62"/>
      <c r="F150" s="62"/>
      <c r="G150" s="62"/>
      <c r="H150" s="62"/>
      <c r="I150" s="62"/>
      <c r="J150" s="62"/>
      <c r="K150" s="62"/>
      <c r="L150" s="62"/>
      <c r="M150" s="62"/>
      <c r="N150" s="62"/>
      <c r="O150" s="62"/>
      <c r="P150" s="62"/>
      <c r="Q150" s="62"/>
      <c r="R150" s="62"/>
      <c r="S150" s="62"/>
      <c r="T150" s="62"/>
      <c r="U150" s="62"/>
      <c r="V150" s="62"/>
    </row>
    <row r="151" spans="1:22" x14ac:dyDescent="0.25">
      <c r="A151" s="62"/>
      <c r="B151" s="62"/>
      <c r="C151" s="62"/>
      <c r="D151" s="62"/>
      <c r="E151" s="62"/>
      <c r="F151" s="62"/>
      <c r="G151" s="62"/>
      <c r="H151" s="62"/>
      <c r="I151" s="62"/>
      <c r="J151" s="62"/>
      <c r="K151" s="62"/>
      <c r="L151" s="62"/>
      <c r="M151" s="62"/>
      <c r="N151" s="62"/>
      <c r="O151" s="62"/>
      <c r="P151" s="62"/>
      <c r="Q151" s="62"/>
      <c r="R151" s="62"/>
      <c r="S151" s="62"/>
      <c r="T151" s="62"/>
      <c r="U151" s="62"/>
      <c r="V151" s="62"/>
    </row>
    <row r="152" spans="1:22" x14ac:dyDescent="0.25">
      <c r="A152" s="62"/>
      <c r="B152" s="62"/>
      <c r="C152" s="62"/>
      <c r="D152" s="62"/>
      <c r="E152" s="62"/>
      <c r="F152" s="62"/>
      <c r="G152" s="62"/>
      <c r="H152" s="62"/>
      <c r="I152" s="62"/>
      <c r="J152" s="62"/>
      <c r="K152" s="62"/>
      <c r="L152" s="62"/>
      <c r="M152" s="62"/>
      <c r="N152" s="62"/>
      <c r="O152" s="62"/>
      <c r="P152" s="62"/>
      <c r="Q152" s="62"/>
      <c r="R152" s="62"/>
      <c r="S152" s="62"/>
      <c r="T152" s="62"/>
      <c r="U152" s="62"/>
      <c r="V152" s="62"/>
    </row>
    <row r="153" spans="1:22" x14ac:dyDescent="0.25">
      <c r="A153" s="62"/>
      <c r="B153" s="62"/>
      <c r="C153" s="62"/>
      <c r="D153" s="62"/>
      <c r="E153" s="62"/>
      <c r="F153" s="62"/>
      <c r="G153" s="62"/>
      <c r="H153" s="62"/>
      <c r="I153" s="62"/>
      <c r="J153" s="62"/>
      <c r="K153" s="62"/>
      <c r="L153" s="62"/>
      <c r="M153" s="62"/>
      <c r="N153" s="62"/>
      <c r="O153" s="62"/>
      <c r="P153" s="62"/>
      <c r="Q153" s="62"/>
      <c r="R153" s="62"/>
      <c r="S153" s="62"/>
      <c r="T153" s="62"/>
      <c r="U153" s="62"/>
      <c r="V153" s="62"/>
    </row>
    <row r="154" spans="1:22" x14ac:dyDescent="0.25">
      <c r="A154" s="62"/>
      <c r="B154" s="62"/>
      <c r="C154" s="62"/>
      <c r="D154" s="62"/>
      <c r="E154" s="62"/>
      <c r="F154" s="62"/>
      <c r="G154" s="62"/>
      <c r="H154" s="62"/>
      <c r="I154" s="62"/>
      <c r="J154" s="62"/>
      <c r="K154" s="62"/>
      <c r="L154" s="62"/>
      <c r="M154" s="62"/>
      <c r="N154" s="62"/>
      <c r="O154" s="62"/>
      <c r="P154" s="62"/>
      <c r="Q154" s="62"/>
      <c r="R154" s="62"/>
      <c r="S154" s="62"/>
      <c r="T154" s="62"/>
      <c r="U154" s="62"/>
      <c r="V154" s="62"/>
    </row>
    <row r="155" spans="1:22" x14ac:dyDescent="0.25">
      <c r="A155" s="62"/>
      <c r="B155" s="62"/>
      <c r="C155" s="62"/>
      <c r="D155" s="62"/>
      <c r="E155" s="62"/>
      <c r="F155" s="62"/>
      <c r="G155" s="62"/>
      <c r="H155" s="62"/>
      <c r="I155" s="62"/>
      <c r="J155" s="62"/>
      <c r="K155" s="62"/>
      <c r="L155" s="62"/>
      <c r="M155" s="62"/>
      <c r="N155" s="62"/>
      <c r="O155" s="62"/>
      <c r="P155" s="62"/>
      <c r="Q155" s="62"/>
      <c r="R155" s="62"/>
      <c r="S155" s="62"/>
      <c r="T155" s="62"/>
      <c r="U155" s="62"/>
      <c r="V155" s="62"/>
    </row>
    <row r="156" spans="1:22" x14ac:dyDescent="0.25">
      <c r="A156" s="62"/>
      <c r="B156" s="62"/>
      <c r="C156" s="62"/>
      <c r="D156" s="62"/>
      <c r="E156" s="62"/>
      <c r="F156" s="62"/>
      <c r="G156" s="62"/>
      <c r="H156" s="62"/>
      <c r="I156" s="62"/>
      <c r="J156" s="62"/>
      <c r="K156" s="62"/>
      <c r="L156" s="62"/>
      <c r="M156" s="62"/>
      <c r="N156" s="62"/>
      <c r="O156" s="62"/>
      <c r="P156" s="62"/>
      <c r="Q156" s="62"/>
      <c r="R156" s="62"/>
      <c r="S156" s="62"/>
      <c r="T156" s="62"/>
      <c r="U156" s="62"/>
      <c r="V156" s="62"/>
    </row>
    <row r="157" spans="1:22" x14ac:dyDescent="0.25">
      <c r="A157" s="62"/>
      <c r="B157" s="62"/>
      <c r="C157" s="62"/>
      <c r="D157" s="62"/>
      <c r="E157" s="62"/>
      <c r="F157" s="62"/>
      <c r="G157" s="62"/>
      <c r="H157" s="62"/>
      <c r="I157" s="62"/>
      <c r="J157" s="62"/>
      <c r="K157" s="62"/>
      <c r="L157" s="62"/>
      <c r="M157" s="62"/>
      <c r="N157" s="62"/>
      <c r="O157" s="62"/>
      <c r="P157" s="62"/>
      <c r="Q157" s="62"/>
      <c r="R157" s="62"/>
      <c r="S157" s="62"/>
      <c r="T157" s="62"/>
      <c r="U157" s="62"/>
      <c r="V157" s="62"/>
    </row>
    <row r="158" spans="1:22" x14ac:dyDescent="0.25">
      <c r="A158" s="62"/>
      <c r="B158" s="62"/>
      <c r="C158" s="62"/>
      <c r="D158" s="62"/>
      <c r="E158" s="62"/>
      <c r="F158" s="62"/>
      <c r="G158" s="62"/>
      <c r="H158" s="62"/>
      <c r="I158" s="62"/>
      <c r="J158" s="62"/>
      <c r="K158" s="62"/>
      <c r="L158" s="62"/>
      <c r="M158" s="62"/>
      <c r="N158" s="62"/>
      <c r="O158" s="62"/>
      <c r="P158" s="62"/>
      <c r="Q158" s="62"/>
      <c r="R158" s="62"/>
      <c r="S158" s="62"/>
      <c r="T158" s="62"/>
      <c r="U158" s="62"/>
      <c r="V158" s="62"/>
    </row>
    <row r="159" spans="1:22"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row>
    <row r="160" spans="1:22" x14ac:dyDescent="0.25">
      <c r="A160" s="62"/>
      <c r="B160" s="62"/>
      <c r="C160" s="62"/>
      <c r="D160" s="62"/>
      <c r="E160" s="62"/>
      <c r="F160" s="62"/>
      <c r="G160" s="62"/>
      <c r="H160" s="62"/>
      <c r="I160" s="62"/>
      <c r="J160" s="62"/>
      <c r="K160" s="62"/>
      <c r="L160" s="62"/>
      <c r="M160" s="62"/>
      <c r="N160" s="62"/>
      <c r="O160" s="62"/>
      <c r="P160" s="62"/>
      <c r="Q160" s="62"/>
      <c r="R160" s="62"/>
      <c r="S160" s="62"/>
      <c r="T160" s="62"/>
      <c r="U160" s="62"/>
      <c r="V160" s="62"/>
    </row>
    <row r="161" spans="1:22" x14ac:dyDescent="0.25">
      <c r="A161" s="62"/>
      <c r="B161" s="62"/>
      <c r="C161" s="62"/>
      <c r="D161" s="62"/>
      <c r="E161" s="62"/>
      <c r="F161" s="62"/>
      <c r="G161" s="62"/>
      <c r="H161" s="62"/>
      <c r="I161" s="62"/>
      <c r="J161" s="62"/>
      <c r="K161" s="62"/>
      <c r="L161" s="62"/>
      <c r="M161" s="62"/>
      <c r="N161" s="62"/>
      <c r="O161" s="62"/>
      <c r="P161" s="62"/>
      <c r="Q161" s="62"/>
      <c r="R161" s="62"/>
      <c r="S161" s="62"/>
      <c r="T161" s="62"/>
      <c r="U161" s="62"/>
      <c r="V161" s="62"/>
    </row>
    <row r="162" spans="1:22" x14ac:dyDescent="0.25">
      <c r="A162" s="62"/>
      <c r="B162" s="62"/>
      <c r="C162" s="62"/>
      <c r="D162" s="62"/>
      <c r="E162" s="62"/>
      <c r="F162" s="62"/>
      <c r="G162" s="62"/>
      <c r="H162" s="62"/>
      <c r="I162" s="62"/>
      <c r="J162" s="62"/>
      <c r="K162" s="62"/>
      <c r="L162" s="62"/>
      <c r="M162" s="62"/>
      <c r="N162" s="62"/>
      <c r="O162" s="62"/>
      <c r="P162" s="62"/>
      <c r="Q162" s="62"/>
      <c r="R162" s="62"/>
      <c r="S162" s="62"/>
      <c r="T162" s="62"/>
      <c r="U162" s="62"/>
      <c r="V162" s="62"/>
    </row>
    <row r="163" spans="1:22" x14ac:dyDescent="0.25">
      <c r="A163" s="62"/>
      <c r="B163" s="62"/>
      <c r="C163" s="62"/>
      <c r="D163" s="62"/>
      <c r="E163" s="62"/>
      <c r="F163" s="62"/>
      <c r="G163" s="62"/>
      <c r="H163" s="62"/>
      <c r="I163" s="62"/>
      <c r="J163" s="62"/>
      <c r="K163" s="62"/>
      <c r="L163" s="62"/>
      <c r="M163" s="62"/>
      <c r="N163" s="62"/>
      <c r="O163" s="62"/>
      <c r="P163" s="62"/>
      <c r="Q163" s="62"/>
      <c r="R163" s="62"/>
      <c r="S163" s="62"/>
      <c r="T163" s="62"/>
      <c r="U163" s="62"/>
      <c r="V163" s="62"/>
    </row>
    <row r="164" spans="1:22" x14ac:dyDescent="0.25">
      <c r="A164" s="62"/>
      <c r="B164" s="62"/>
      <c r="C164" s="62"/>
      <c r="D164" s="62"/>
      <c r="E164" s="62"/>
      <c r="F164" s="62"/>
      <c r="G164" s="62"/>
      <c r="H164" s="62"/>
      <c r="I164" s="62"/>
      <c r="J164" s="62"/>
      <c r="K164" s="62"/>
      <c r="L164" s="62"/>
      <c r="M164" s="62"/>
      <c r="N164" s="62"/>
      <c r="O164" s="62"/>
      <c r="P164" s="62"/>
      <c r="Q164" s="62"/>
      <c r="R164" s="62"/>
      <c r="S164" s="62"/>
      <c r="T164" s="62"/>
      <c r="U164" s="62"/>
      <c r="V164" s="62"/>
    </row>
    <row r="165" spans="1:22" x14ac:dyDescent="0.25">
      <c r="A165" s="62"/>
      <c r="B165" s="62"/>
      <c r="C165" s="62"/>
      <c r="D165" s="62"/>
      <c r="E165" s="62"/>
      <c r="F165" s="62"/>
      <c r="G165" s="62"/>
      <c r="H165" s="62"/>
      <c r="I165" s="62"/>
      <c r="J165" s="62"/>
      <c r="K165" s="62"/>
      <c r="L165" s="62"/>
      <c r="M165" s="62"/>
      <c r="N165" s="62"/>
      <c r="O165" s="62"/>
      <c r="P165" s="62"/>
      <c r="Q165" s="62"/>
      <c r="R165" s="62"/>
      <c r="S165" s="62"/>
      <c r="T165" s="62"/>
      <c r="U165" s="62"/>
      <c r="V165" s="62"/>
    </row>
    <row r="166" spans="1:22" x14ac:dyDescent="0.25">
      <c r="A166" s="62"/>
      <c r="B166" s="62"/>
      <c r="C166" s="62"/>
      <c r="D166" s="62"/>
      <c r="E166" s="62"/>
      <c r="F166" s="62"/>
      <c r="G166" s="62"/>
      <c r="H166" s="62"/>
      <c r="I166" s="62"/>
      <c r="J166" s="62"/>
      <c r="K166" s="62"/>
      <c r="L166" s="62"/>
      <c r="M166" s="62"/>
      <c r="N166" s="62"/>
      <c r="O166" s="62"/>
      <c r="P166" s="62"/>
      <c r="Q166" s="62"/>
      <c r="R166" s="62"/>
      <c r="S166" s="62"/>
      <c r="T166" s="62"/>
      <c r="U166" s="62"/>
      <c r="V166" s="62"/>
    </row>
    <row r="167" spans="1:22" x14ac:dyDescent="0.25">
      <c r="A167" s="62"/>
      <c r="B167" s="62"/>
      <c r="C167" s="62"/>
      <c r="D167" s="62"/>
      <c r="E167" s="62"/>
      <c r="F167" s="62"/>
      <c r="G167" s="62"/>
      <c r="H167" s="62"/>
      <c r="I167" s="62"/>
      <c r="J167" s="62"/>
      <c r="K167" s="62"/>
      <c r="L167" s="62"/>
      <c r="M167" s="62"/>
      <c r="N167" s="62"/>
      <c r="O167" s="62"/>
      <c r="P167" s="62"/>
      <c r="Q167" s="62"/>
      <c r="R167" s="62"/>
      <c r="S167" s="62"/>
      <c r="T167" s="62"/>
      <c r="U167" s="62"/>
      <c r="V167" s="62"/>
    </row>
    <row r="168" spans="1:22" x14ac:dyDescent="0.25">
      <c r="A168" s="62"/>
      <c r="B168" s="62"/>
      <c r="C168" s="62"/>
      <c r="D168" s="62"/>
      <c r="E168" s="62"/>
      <c r="F168" s="62"/>
      <c r="G168" s="62"/>
      <c r="H168" s="62"/>
      <c r="I168" s="62"/>
      <c r="J168" s="62"/>
      <c r="K168" s="62"/>
      <c r="L168" s="62"/>
      <c r="M168" s="62"/>
      <c r="N168" s="62"/>
      <c r="O168" s="62"/>
      <c r="P168" s="62"/>
      <c r="Q168" s="62"/>
      <c r="R168" s="62"/>
      <c r="S168" s="62"/>
      <c r="T168" s="62"/>
      <c r="U168" s="62"/>
      <c r="V168" s="62"/>
    </row>
    <row r="169" spans="1:22" x14ac:dyDescent="0.25">
      <c r="A169" s="62"/>
      <c r="B169" s="62"/>
      <c r="C169" s="62"/>
      <c r="D169" s="62"/>
      <c r="E169" s="62"/>
      <c r="F169" s="62"/>
      <c r="G169" s="62"/>
      <c r="H169" s="62"/>
      <c r="I169" s="62"/>
      <c r="J169" s="62"/>
      <c r="K169" s="62"/>
      <c r="L169" s="62"/>
      <c r="M169" s="62"/>
      <c r="N169" s="62"/>
      <c r="O169" s="62"/>
      <c r="P169" s="62"/>
      <c r="Q169" s="62"/>
      <c r="R169" s="62"/>
      <c r="S169" s="62"/>
      <c r="T169" s="62"/>
      <c r="U169" s="62"/>
      <c r="V169" s="62"/>
    </row>
    <row r="170" spans="1:22" x14ac:dyDescent="0.25">
      <c r="A170" s="62"/>
      <c r="B170" s="62"/>
      <c r="C170" s="62"/>
      <c r="D170" s="62"/>
      <c r="E170" s="62"/>
      <c r="F170" s="62"/>
      <c r="G170" s="62"/>
      <c r="H170" s="62"/>
      <c r="I170" s="62"/>
      <c r="J170" s="62"/>
      <c r="K170" s="62"/>
      <c r="L170" s="62"/>
      <c r="M170" s="62"/>
      <c r="N170" s="62"/>
      <c r="O170" s="62"/>
      <c r="P170" s="62"/>
      <c r="Q170" s="62"/>
      <c r="R170" s="62"/>
      <c r="S170" s="62"/>
      <c r="T170" s="62"/>
      <c r="U170" s="62"/>
      <c r="V170" s="62"/>
    </row>
    <row r="171" spans="1:22" x14ac:dyDescent="0.25">
      <c r="A171" s="62"/>
      <c r="B171" s="62"/>
      <c r="C171" s="62"/>
      <c r="D171" s="62"/>
      <c r="E171" s="62"/>
      <c r="F171" s="62"/>
      <c r="G171" s="62"/>
      <c r="H171" s="62"/>
      <c r="I171" s="62"/>
      <c r="J171" s="62"/>
      <c r="K171" s="62"/>
      <c r="L171" s="62"/>
      <c r="M171" s="62"/>
      <c r="N171" s="62"/>
      <c r="O171" s="62"/>
      <c r="P171" s="62"/>
      <c r="Q171" s="62"/>
      <c r="R171" s="62"/>
      <c r="S171" s="62"/>
      <c r="T171" s="62"/>
      <c r="U171" s="62"/>
      <c r="V171" s="62"/>
    </row>
    <row r="172" spans="1:22" x14ac:dyDescent="0.25">
      <c r="A172" s="62"/>
      <c r="B172" s="62"/>
      <c r="C172" s="62"/>
      <c r="D172" s="62"/>
      <c r="E172" s="62"/>
      <c r="F172" s="62"/>
      <c r="G172" s="62"/>
      <c r="H172" s="62"/>
      <c r="I172" s="62"/>
      <c r="J172" s="62"/>
      <c r="K172" s="62"/>
      <c r="L172" s="62"/>
      <c r="M172" s="62"/>
      <c r="N172" s="62"/>
      <c r="O172" s="62"/>
      <c r="P172" s="62"/>
      <c r="Q172" s="62"/>
      <c r="R172" s="62"/>
      <c r="S172" s="62"/>
      <c r="T172" s="62"/>
      <c r="U172" s="62"/>
      <c r="V172" s="62"/>
    </row>
    <row r="173" spans="1:22" x14ac:dyDescent="0.25">
      <c r="A173" s="62"/>
      <c r="B173" s="62"/>
      <c r="C173" s="62"/>
      <c r="D173" s="62"/>
      <c r="E173" s="62"/>
      <c r="F173" s="62"/>
      <c r="G173" s="62"/>
      <c r="H173" s="62"/>
      <c r="I173" s="62"/>
      <c r="J173" s="62"/>
      <c r="K173" s="62"/>
      <c r="L173" s="62"/>
      <c r="M173" s="62"/>
      <c r="N173" s="62"/>
      <c r="O173" s="62"/>
      <c r="P173" s="62"/>
      <c r="Q173" s="62"/>
      <c r="R173" s="62"/>
      <c r="S173" s="62"/>
      <c r="T173" s="62"/>
      <c r="U173" s="62"/>
      <c r="V173" s="62"/>
    </row>
    <row r="174" spans="1:22" x14ac:dyDescent="0.25">
      <c r="A174" s="62"/>
      <c r="B174" s="62"/>
      <c r="C174" s="62"/>
      <c r="D174" s="62"/>
      <c r="E174" s="62"/>
      <c r="F174" s="62"/>
      <c r="G174" s="62"/>
      <c r="H174" s="62"/>
      <c r="I174" s="62"/>
      <c r="J174" s="62"/>
      <c r="K174" s="62"/>
      <c r="L174" s="62"/>
      <c r="M174" s="62"/>
      <c r="N174" s="62"/>
      <c r="O174" s="62"/>
      <c r="P174" s="62"/>
      <c r="Q174" s="62"/>
      <c r="R174" s="62"/>
      <c r="S174" s="62"/>
      <c r="T174" s="62"/>
      <c r="U174" s="62"/>
      <c r="V174" s="62"/>
    </row>
    <row r="175" spans="1:22" x14ac:dyDescent="0.25">
      <c r="A175" s="62"/>
      <c r="B175" s="62"/>
      <c r="C175" s="62"/>
      <c r="D175" s="62"/>
      <c r="E175" s="62"/>
      <c r="F175" s="62"/>
      <c r="G175" s="62"/>
      <c r="H175" s="62"/>
      <c r="I175" s="62"/>
      <c r="J175" s="62"/>
      <c r="K175" s="62"/>
      <c r="L175" s="62"/>
      <c r="M175" s="62"/>
      <c r="N175" s="62"/>
      <c r="O175" s="62"/>
      <c r="P175" s="62"/>
      <c r="Q175" s="62"/>
      <c r="R175" s="62"/>
      <c r="S175" s="62"/>
      <c r="T175" s="62"/>
      <c r="U175" s="62"/>
      <c r="V175" s="62"/>
    </row>
    <row r="176" spans="1:22" x14ac:dyDescent="0.25">
      <c r="A176" s="62"/>
      <c r="B176" s="62"/>
      <c r="C176" s="62"/>
      <c r="D176" s="62"/>
      <c r="E176" s="62"/>
      <c r="F176" s="62"/>
      <c r="G176" s="62"/>
      <c r="H176" s="62"/>
      <c r="I176" s="62"/>
      <c r="J176" s="62"/>
      <c r="K176" s="62"/>
      <c r="L176" s="62"/>
      <c r="M176" s="62"/>
      <c r="N176" s="62"/>
      <c r="O176" s="62"/>
      <c r="P176" s="62"/>
      <c r="Q176" s="62"/>
      <c r="R176" s="62"/>
      <c r="S176" s="62"/>
      <c r="T176" s="62"/>
      <c r="U176" s="62"/>
      <c r="V176" s="62"/>
    </row>
    <row r="177" spans="1:22" x14ac:dyDescent="0.25">
      <c r="A177" s="62"/>
      <c r="B177" s="62"/>
      <c r="C177" s="62"/>
      <c r="D177" s="62"/>
      <c r="E177" s="62"/>
      <c r="F177" s="62"/>
      <c r="G177" s="62"/>
      <c r="H177" s="62"/>
      <c r="I177" s="62"/>
      <c r="J177" s="62"/>
      <c r="K177" s="62"/>
      <c r="L177" s="62"/>
      <c r="M177" s="62"/>
      <c r="N177" s="62"/>
      <c r="O177" s="62"/>
      <c r="P177" s="62"/>
      <c r="Q177" s="62"/>
      <c r="R177" s="62"/>
      <c r="S177" s="62"/>
      <c r="T177" s="62"/>
      <c r="U177" s="62"/>
      <c r="V177" s="62"/>
    </row>
    <row r="178" spans="1:22" x14ac:dyDescent="0.25">
      <c r="A178" s="62"/>
      <c r="B178" s="62"/>
      <c r="C178" s="62"/>
      <c r="D178" s="62"/>
      <c r="E178" s="62"/>
      <c r="F178" s="62"/>
      <c r="G178" s="62"/>
      <c r="H178" s="62"/>
      <c r="I178" s="62"/>
      <c r="J178" s="62"/>
      <c r="K178" s="62"/>
      <c r="L178" s="62"/>
      <c r="M178" s="62"/>
      <c r="N178" s="62"/>
      <c r="O178" s="62"/>
      <c r="P178" s="62"/>
      <c r="Q178" s="62"/>
      <c r="R178" s="62"/>
      <c r="S178" s="62"/>
      <c r="T178" s="62"/>
      <c r="U178" s="62"/>
      <c r="V178" s="62"/>
    </row>
    <row r="179" spans="1:22" x14ac:dyDescent="0.25">
      <c r="A179" s="62"/>
      <c r="B179" s="62"/>
      <c r="C179" s="62"/>
      <c r="D179" s="62"/>
      <c r="E179" s="62"/>
      <c r="F179" s="62"/>
      <c r="G179" s="62"/>
      <c r="H179" s="62"/>
      <c r="I179" s="62"/>
      <c r="J179" s="62"/>
      <c r="K179" s="62"/>
      <c r="L179" s="62"/>
      <c r="M179" s="62"/>
      <c r="N179" s="62"/>
      <c r="O179" s="62"/>
      <c r="P179" s="62"/>
      <c r="Q179" s="62"/>
      <c r="R179" s="62"/>
      <c r="S179" s="62"/>
      <c r="T179" s="62"/>
      <c r="U179" s="62"/>
      <c r="V179" s="62"/>
    </row>
    <row r="180" spans="1:22" x14ac:dyDescent="0.25">
      <c r="A180" s="62"/>
      <c r="B180" s="62"/>
      <c r="C180" s="62"/>
      <c r="D180" s="62"/>
      <c r="E180" s="62"/>
      <c r="F180" s="62"/>
      <c r="G180" s="62"/>
      <c r="H180" s="62"/>
      <c r="I180" s="62"/>
      <c r="J180" s="62"/>
      <c r="K180" s="62"/>
      <c r="L180" s="62"/>
      <c r="M180" s="62"/>
      <c r="N180" s="62"/>
      <c r="O180" s="62"/>
      <c r="P180" s="62"/>
      <c r="Q180" s="62"/>
      <c r="R180" s="62"/>
      <c r="S180" s="62"/>
      <c r="T180" s="62"/>
      <c r="U180" s="62"/>
      <c r="V180" s="62"/>
    </row>
    <row r="181" spans="1:22" x14ac:dyDescent="0.25">
      <c r="A181" s="62"/>
      <c r="B181" s="62"/>
      <c r="C181" s="62"/>
      <c r="D181" s="62"/>
      <c r="E181" s="62"/>
      <c r="F181" s="62"/>
      <c r="G181" s="62"/>
      <c r="H181" s="62"/>
      <c r="I181" s="62"/>
      <c r="J181" s="62"/>
      <c r="K181" s="62"/>
      <c r="L181" s="62"/>
      <c r="M181" s="62"/>
      <c r="N181" s="62"/>
      <c r="O181" s="62"/>
      <c r="P181" s="62"/>
      <c r="Q181" s="62"/>
      <c r="R181" s="62"/>
      <c r="S181" s="62"/>
      <c r="T181" s="62"/>
      <c r="U181" s="62"/>
      <c r="V181" s="62"/>
    </row>
    <row r="182" spans="1:22" x14ac:dyDescent="0.25">
      <c r="A182" s="62"/>
      <c r="B182" s="62"/>
      <c r="C182" s="62"/>
      <c r="D182" s="62"/>
      <c r="E182" s="62"/>
      <c r="F182" s="62"/>
      <c r="G182" s="62"/>
      <c r="H182" s="62"/>
      <c r="I182" s="62"/>
      <c r="J182" s="62"/>
      <c r="K182" s="62"/>
      <c r="L182" s="62"/>
      <c r="M182" s="62"/>
      <c r="N182" s="62"/>
      <c r="O182" s="62"/>
      <c r="P182" s="62"/>
      <c r="Q182" s="62"/>
      <c r="R182" s="62"/>
      <c r="S182" s="62"/>
      <c r="T182" s="62"/>
      <c r="U182" s="62"/>
      <c r="V182" s="62"/>
    </row>
    <row r="183" spans="1:22" x14ac:dyDescent="0.25">
      <c r="A183" s="62"/>
      <c r="B183" s="62"/>
      <c r="C183" s="62"/>
      <c r="D183" s="62"/>
      <c r="E183" s="62"/>
      <c r="F183" s="62"/>
      <c r="G183" s="62"/>
      <c r="H183" s="62"/>
      <c r="I183" s="62"/>
      <c r="J183" s="62"/>
      <c r="K183" s="62"/>
      <c r="L183" s="62"/>
      <c r="M183" s="62"/>
      <c r="N183" s="62"/>
      <c r="O183" s="62"/>
      <c r="P183" s="62"/>
      <c r="Q183" s="62"/>
      <c r="R183" s="62"/>
      <c r="S183" s="62"/>
      <c r="T183" s="62"/>
      <c r="U183" s="62"/>
      <c r="V183" s="62"/>
    </row>
    <row r="184" spans="1:22" x14ac:dyDescent="0.25">
      <c r="A184" s="62"/>
      <c r="B184" s="62"/>
      <c r="C184" s="62"/>
      <c r="D184" s="62"/>
      <c r="E184" s="62"/>
      <c r="F184" s="62"/>
      <c r="G184" s="62"/>
      <c r="H184" s="62"/>
      <c r="I184" s="62"/>
      <c r="J184" s="62"/>
      <c r="K184" s="62"/>
      <c r="L184" s="62"/>
      <c r="M184" s="62"/>
      <c r="N184" s="62"/>
      <c r="O184" s="62"/>
      <c r="P184" s="62"/>
      <c r="Q184" s="62"/>
      <c r="R184" s="62"/>
      <c r="S184" s="62"/>
      <c r="T184" s="62"/>
      <c r="U184" s="62"/>
      <c r="V184" s="62"/>
    </row>
    <row r="185" spans="1:22" x14ac:dyDescent="0.25">
      <c r="A185" s="62"/>
      <c r="B185" s="62"/>
      <c r="C185" s="62"/>
      <c r="D185" s="62"/>
      <c r="E185" s="62"/>
      <c r="F185" s="62"/>
      <c r="G185" s="62"/>
      <c r="H185" s="62"/>
      <c r="I185" s="62"/>
      <c r="J185" s="62"/>
      <c r="K185" s="62"/>
      <c r="L185" s="62"/>
      <c r="M185" s="62"/>
      <c r="N185" s="62"/>
      <c r="O185" s="62"/>
      <c r="P185" s="62"/>
      <c r="Q185" s="62"/>
      <c r="R185" s="62"/>
      <c r="S185" s="62"/>
      <c r="T185" s="62"/>
      <c r="U185" s="62"/>
      <c r="V185" s="62"/>
    </row>
    <row r="186" spans="1:22" x14ac:dyDescent="0.25">
      <c r="A186" s="62"/>
      <c r="B186" s="62"/>
      <c r="C186" s="62"/>
      <c r="D186" s="62"/>
      <c r="E186" s="62"/>
      <c r="F186" s="62"/>
      <c r="G186" s="62"/>
      <c r="H186" s="62"/>
      <c r="I186" s="62"/>
      <c r="J186" s="62"/>
      <c r="K186" s="62"/>
      <c r="L186" s="62"/>
      <c r="M186" s="62"/>
      <c r="N186" s="62"/>
      <c r="O186" s="62"/>
      <c r="P186" s="62"/>
      <c r="Q186" s="62"/>
      <c r="R186" s="62"/>
      <c r="S186" s="62"/>
      <c r="T186" s="62"/>
      <c r="U186" s="62"/>
      <c r="V186" s="62"/>
    </row>
    <row r="187" spans="1:22" x14ac:dyDescent="0.25">
      <c r="A187" s="62"/>
      <c r="B187" s="62"/>
      <c r="C187" s="62"/>
      <c r="D187" s="62"/>
      <c r="E187" s="62"/>
      <c r="F187" s="62"/>
      <c r="G187" s="62"/>
      <c r="H187" s="62"/>
      <c r="I187" s="62"/>
      <c r="J187" s="62"/>
      <c r="K187" s="62"/>
      <c r="L187" s="62"/>
      <c r="M187" s="62"/>
      <c r="N187" s="62"/>
      <c r="O187" s="62"/>
      <c r="P187" s="62"/>
      <c r="Q187" s="62"/>
      <c r="R187" s="62"/>
      <c r="S187" s="62"/>
      <c r="T187" s="62"/>
      <c r="U187" s="62"/>
      <c r="V187" s="62"/>
    </row>
    <row r="188" spans="1:22" x14ac:dyDescent="0.25">
      <c r="A188" s="62"/>
      <c r="B188" s="62"/>
      <c r="C188" s="62"/>
      <c r="D188" s="62"/>
      <c r="E188" s="62"/>
      <c r="F188" s="62"/>
      <c r="G188" s="62"/>
      <c r="H188" s="62"/>
      <c r="I188" s="62"/>
      <c r="J188" s="62"/>
      <c r="K188" s="62"/>
      <c r="L188" s="62"/>
      <c r="M188" s="62"/>
      <c r="N188" s="62"/>
      <c r="O188" s="62"/>
      <c r="P188" s="62"/>
      <c r="Q188" s="62"/>
      <c r="R188" s="62"/>
      <c r="S188" s="62"/>
      <c r="T188" s="62"/>
      <c r="U188" s="62"/>
      <c r="V188" s="62"/>
    </row>
    <row r="189" spans="1:22" x14ac:dyDescent="0.25">
      <c r="A189" s="62"/>
      <c r="B189" s="62"/>
      <c r="C189" s="62"/>
      <c r="D189" s="62"/>
      <c r="E189" s="62"/>
      <c r="F189" s="62"/>
      <c r="G189" s="62"/>
      <c r="H189" s="62"/>
      <c r="I189" s="62"/>
      <c r="J189" s="62"/>
      <c r="K189" s="62"/>
      <c r="L189" s="62"/>
      <c r="M189" s="62"/>
      <c r="N189" s="62"/>
      <c r="O189" s="62"/>
      <c r="P189" s="62"/>
      <c r="Q189" s="62"/>
      <c r="R189" s="62"/>
      <c r="S189" s="62"/>
      <c r="T189" s="62"/>
      <c r="U189" s="62"/>
      <c r="V189" s="62"/>
    </row>
    <row r="190" spans="1:22" x14ac:dyDescent="0.25">
      <c r="A190" s="62"/>
      <c r="B190" s="62"/>
      <c r="C190" s="62"/>
      <c r="D190" s="62"/>
      <c r="E190" s="62"/>
      <c r="F190" s="62"/>
      <c r="G190" s="62"/>
      <c r="H190" s="62"/>
      <c r="I190" s="62"/>
      <c r="J190" s="62"/>
      <c r="K190" s="62"/>
      <c r="L190" s="62"/>
      <c r="M190" s="62"/>
      <c r="N190" s="62"/>
      <c r="O190" s="62"/>
      <c r="P190" s="62"/>
      <c r="Q190" s="62"/>
      <c r="R190" s="62"/>
      <c r="S190" s="62"/>
      <c r="T190" s="62"/>
      <c r="U190" s="62"/>
      <c r="V190" s="62"/>
    </row>
    <row r="191" spans="1:22" x14ac:dyDescent="0.25">
      <c r="A191" s="62"/>
      <c r="B191" s="62"/>
      <c r="C191" s="62"/>
      <c r="D191" s="62"/>
      <c r="E191" s="62"/>
      <c r="F191" s="62"/>
      <c r="G191" s="62"/>
      <c r="H191" s="62"/>
      <c r="I191" s="62"/>
      <c r="J191" s="62"/>
      <c r="K191" s="62"/>
      <c r="L191" s="62"/>
      <c r="M191" s="62"/>
      <c r="N191" s="62"/>
      <c r="O191" s="62"/>
      <c r="P191" s="62"/>
      <c r="Q191" s="62"/>
      <c r="R191" s="62"/>
      <c r="S191" s="62"/>
      <c r="T191" s="62"/>
      <c r="U191" s="62"/>
      <c r="V191" s="62"/>
    </row>
    <row r="192" spans="1:22" x14ac:dyDescent="0.25">
      <c r="A192" s="62"/>
      <c r="B192" s="62"/>
      <c r="C192" s="62"/>
      <c r="D192" s="62"/>
      <c r="E192" s="62"/>
      <c r="F192" s="62"/>
      <c r="G192" s="62"/>
      <c r="H192" s="62"/>
      <c r="I192" s="62"/>
      <c r="J192" s="62"/>
      <c r="K192" s="62"/>
      <c r="L192" s="62"/>
      <c r="M192" s="62"/>
      <c r="N192" s="62"/>
      <c r="O192" s="62"/>
      <c r="P192" s="62"/>
      <c r="Q192" s="62"/>
      <c r="R192" s="62"/>
      <c r="S192" s="62"/>
      <c r="T192" s="62"/>
      <c r="U192" s="62"/>
      <c r="V192" s="62"/>
    </row>
    <row r="193" spans="1:22" x14ac:dyDescent="0.25">
      <c r="A193" s="62"/>
      <c r="B193" s="62"/>
      <c r="C193" s="62"/>
      <c r="D193" s="62"/>
      <c r="E193" s="62"/>
      <c r="F193" s="62"/>
      <c r="G193" s="62"/>
      <c r="H193" s="62"/>
      <c r="I193" s="62"/>
      <c r="J193" s="62"/>
      <c r="K193" s="62"/>
      <c r="L193" s="62"/>
      <c r="M193" s="62"/>
      <c r="N193" s="62"/>
      <c r="O193" s="62"/>
      <c r="P193" s="62"/>
      <c r="Q193" s="62"/>
      <c r="R193" s="62"/>
      <c r="S193" s="62"/>
      <c r="T193" s="62"/>
      <c r="U193" s="62"/>
      <c r="V193" s="62"/>
    </row>
    <row r="194" spans="1:22" x14ac:dyDescent="0.25">
      <c r="A194" s="62"/>
      <c r="B194" s="62"/>
      <c r="C194" s="62"/>
      <c r="D194" s="62"/>
      <c r="E194" s="62"/>
      <c r="F194" s="62"/>
      <c r="G194" s="62"/>
      <c r="H194" s="62"/>
      <c r="I194" s="62"/>
      <c r="J194" s="62"/>
      <c r="K194" s="62"/>
      <c r="L194" s="62"/>
      <c r="M194" s="62"/>
      <c r="N194" s="62"/>
      <c r="O194" s="62"/>
      <c r="P194" s="62"/>
      <c r="Q194" s="62"/>
      <c r="R194" s="62"/>
      <c r="S194" s="62"/>
      <c r="T194" s="62"/>
      <c r="U194" s="62"/>
      <c r="V194" s="62"/>
    </row>
    <row r="195" spans="1:22" x14ac:dyDescent="0.25">
      <c r="A195" s="62"/>
      <c r="B195" s="62"/>
      <c r="C195" s="62"/>
      <c r="D195" s="62"/>
      <c r="E195" s="62"/>
      <c r="F195" s="62"/>
      <c r="G195" s="62"/>
      <c r="H195" s="62"/>
      <c r="I195" s="62"/>
      <c r="J195" s="62"/>
      <c r="K195" s="62"/>
      <c r="L195" s="62"/>
      <c r="M195" s="62"/>
      <c r="N195" s="62"/>
      <c r="O195" s="62"/>
      <c r="P195" s="62"/>
      <c r="Q195" s="62"/>
      <c r="R195" s="62"/>
      <c r="S195" s="62"/>
      <c r="T195" s="62"/>
      <c r="U195" s="62"/>
      <c r="V195" s="62"/>
    </row>
    <row r="196" spans="1:22" x14ac:dyDescent="0.25">
      <c r="A196" s="62"/>
      <c r="B196" s="62"/>
      <c r="C196" s="62"/>
      <c r="D196" s="62"/>
      <c r="E196" s="62"/>
      <c r="F196" s="62"/>
      <c r="G196" s="62"/>
      <c r="H196" s="62"/>
      <c r="I196" s="62"/>
      <c r="J196" s="62"/>
      <c r="K196" s="62"/>
      <c r="L196" s="62"/>
      <c r="M196" s="62"/>
      <c r="N196" s="62"/>
      <c r="O196" s="62"/>
      <c r="P196" s="62"/>
      <c r="Q196" s="62"/>
      <c r="R196" s="62"/>
      <c r="S196" s="62"/>
      <c r="T196" s="62"/>
      <c r="U196" s="62"/>
      <c r="V196" s="62"/>
    </row>
    <row r="197" spans="1:22" x14ac:dyDescent="0.25">
      <c r="A197" s="62"/>
      <c r="B197" s="62"/>
      <c r="C197" s="62"/>
      <c r="D197" s="62"/>
      <c r="E197" s="62"/>
      <c r="F197" s="62"/>
      <c r="G197" s="62"/>
      <c r="H197" s="62"/>
      <c r="I197" s="62"/>
      <c r="J197" s="62"/>
      <c r="K197" s="62"/>
      <c r="L197" s="62"/>
      <c r="M197" s="62"/>
      <c r="N197" s="62"/>
      <c r="O197" s="62"/>
      <c r="P197" s="62"/>
      <c r="Q197" s="62"/>
      <c r="R197" s="62"/>
      <c r="S197" s="62"/>
      <c r="T197" s="62"/>
      <c r="U197" s="62"/>
      <c r="V197" s="62"/>
    </row>
    <row r="198" spans="1:22" x14ac:dyDescent="0.25">
      <c r="A198" s="62"/>
      <c r="B198" s="62"/>
      <c r="C198" s="62"/>
      <c r="D198" s="62"/>
      <c r="E198" s="62"/>
      <c r="F198" s="62"/>
      <c r="G198" s="62"/>
      <c r="H198" s="62"/>
      <c r="I198" s="62"/>
      <c r="J198" s="62"/>
      <c r="K198" s="62"/>
      <c r="L198" s="62"/>
      <c r="M198" s="62"/>
      <c r="N198" s="62"/>
      <c r="O198" s="62"/>
      <c r="P198" s="62"/>
      <c r="Q198" s="62"/>
      <c r="R198" s="62"/>
      <c r="S198" s="62"/>
      <c r="T198" s="62"/>
      <c r="U198" s="62"/>
      <c r="V198" s="62"/>
    </row>
    <row r="199" spans="1:22" x14ac:dyDescent="0.25">
      <c r="A199" s="62"/>
      <c r="B199" s="62"/>
      <c r="C199" s="62"/>
      <c r="D199" s="62"/>
      <c r="E199" s="62"/>
      <c r="F199" s="62"/>
      <c r="G199" s="62"/>
      <c r="H199" s="62"/>
      <c r="I199" s="62"/>
      <c r="J199" s="62"/>
      <c r="K199" s="62"/>
      <c r="L199" s="62"/>
      <c r="M199" s="62"/>
      <c r="N199" s="62"/>
      <c r="O199" s="62"/>
      <c r="P199" s="62"/>
      <c r="Q199" s="62"/>
      <c r="R199" s="62"/>
      <c r="S199" s="62"/>
      <c r="T199" s="62"/>
      <c r="U199" s="62"/>
      <c r="V199" s="62"/>
    </row>
    <row r="200" spans="1:22" x14ac:dyDescent="0.25">
      <c r="A200" s="62"/>
      <c r="B200" s="62"/>
      <c r="C200" s="62"/>
      <c r="D200" s="62"/>
      <c r="E200" s="62"/>
      <c r="F200" s="62"/>
      <c r="G200" s="62"/>
      <c r="H200" s="62"/>
      <c r="I200" s="62"/>
      <c r="J200" s="62"/>
      <c r="K200" s="62"/>
      <c r="L200" s="62"/>
      <c r="M200" s="62"/>
      <c r="N200" s="62"/>
      <c r="O200" s="62"/>
      <c r="P200" s="62"/>
      <c r="Q200" s="62"/>
      <c r="R200" s="62"/>
      <c r="S200" s="62"/>
      <c r="T200" s="62"/>
      <c r="U200" s="62"/>
      <c r="V200" s="62"/>
    </row>
    <row r="201" spans="1:22" x14ac:dyDescent="0.25">
      <c r="A201" s="62"/>
      <c r="B201" s="62"/>
      <c r="C201" s="62"/>
      <c r="D201" s="62"/>
      <c r="E201" s="62"/>
      <c r="F201" s="62"/>
      <c r="G201" s="62"/>
      <c r="H201" s="62"/>
      <c r="I201" s="62"/>
      <c r="J201" s="62"/>
      <c r="K201" s="62"/>
      <c r="L201" s="62"/>
      <c r="M201" s="62"/>
      <c r="N201" s="62"/>
      <c r="O201" s="62"/>
      <c r="P201" s="62"/>
      <c r="Q201" s="62"/>
      <c r="R201" s="62"/>
      <c r="S201" s="62"/>
      <c r="T201" s="62"/>
      <c r="U201" s="62"/>
      <c r="V201" s="62"/>
    </row>
    <row r="202" spans="1:22" x14ac:dyDescent="0.25">
      <c r="A202" s="62"/>
      <c r="B202" s="62"/>
      <c r="C202" s="62"/>
      <c r="D202" s="62"/>
      <c r="E202" s="62"/>
      <c r="F202" s="62"/>
      <c r="G202" s="62"/>
      <c r="H202" s="62"/>
      <c r="I202" s="62"/>
      <c r="J202" s="62"/>
      <c r="K202" s="62"/>
      <c r="L202" s="62"/>
      <c r="M202" s="62"/>
      <c r="N202" s="62"/>
      <c r="O202" s="62"/>
      <c r="P202" s="62"/>
      <c r="Q202" s="62"/>
      <c r="R202" s="62"/>
      <c r="S202" s="62"/>
      <c r="T202" s="62"/>
      <c r="U202" s="62"/>
      <c r="V202" s="62"/>
    </row>
    <row r="203" spans="1:22" x14ac:dyDescent="0.25">
      <c r="A203" s="62"/>
      <c r="B203" s="62"/>
      <c r="C203" s="62"/>
      <c r="D203" s="62"/>
      <c r="E203" s="62"/>
      <c r="F203" s="62"/>
      <c r="G203" s="62"/>
      <c r="H203" s="62"/>
      <c r="I203" s="62"/>
      <c r="J203" s="62"/>
      <c r="K203" s="62"/>
      <c r="L203" s="62"/>
      <c r="M203" s="62"/>
      <c r="N203" s="62"/>
      <c r="O203" s="62"/>
      <c r="P203" s="62"/>
      <c r="Q203" s="62"/>
      <c r="R203" s="62"/>
      <c r="S203" s="62"/>
      <c r="T203" s="62"/>
      <c r="U203" s="62"/>
      <c r="V203" s="62"/>
    </row>
    <row r="204" spans="1:22" x14ac:dyDescent="0.25">
      <c r="A204" s="62"/>
      <c r="B204" s="62"/>
      <c r="C204" s="62"/>
      <c r="D204" s="62"/>
      <c r="E204" s="62"/>
      <c r="F204" s="62"/>
      <c r="G204" s="62"/>
      <c r="H204" s="62"/>
      <c r="I204" s="62"/>
      <c r="J204" s="62"/>
      <c r="K204" s="62"/>
      <c r="L204" s="62"/>
      <c r="M204" s="62"/>
      <c r="N204" s="62"/>
      <c r="O204" s="62"/>
      <c r="P204" s="62"/>
      <c r="Q204" s="62"/>
      <c r="R204" s="62"/>
      <c r="S204" s="62"/>
      <c r="T204" s="62"/>
      <c r="U204" s="62"/>
      <c r="V204" s="62"/>
    </row>
    <row r="205" spans="1:22" x14ac:dyDescent="0.25">
      <c r="A205" s="62"/>
      <c r="B205" s="62"/>
      <c r="C205" s="62"/>
      <c r="D205" s="62"/>
      <c r="E205" s="62"/>
      <c r="F205" s="62"/>
      <c r="G205" s="62"/>
      <c r="H205" s="62"/>
      <c r="I205" s="62"/>
      <c r="J205" s="62"/>
      <c r="K205" s="62"/>
      <c r="L205" s="62"/>
      <c r="M205" s="62"/>
      <c r="N205" s="62"/>
      <c r="O205" s="62"/>
      <c r="P205" s="62"/>
      <c r="Q205" s="62"/>
      <c r="R205" s="62"/>
      <c r="S205" s="62"/>
      <c r="T205" s="62"/>
      <c r="U205" s="62"/>
      <c r="V205" s="62"/>
    </row>
    <row r="206" spans="1:22" x14ac:dyDescent="0.25">
      <c r="A206" s="62"/>
      <c r="B206" s="62"/>
      <c r="C206" s="62"/>
      <c r="D206" s="62"/>
      <c r="E206" s="62"/>
      <c r="F206" s="62"/>
      <c r="G206" s="62"/>
      <c r="H206" s="62"/>
      <c r="I206" s="62"/>
      <c r="J206" s="62"/>
      <c r="K206" s="62"/>
      <c r="L206" s="62"/>
      <c r="M206" s="62"/>
      <c r="N206" s="62"/>
      <c r="O206" s="62"/>
      <c r="P206" s="62"/>
      <c r="Q206" s="62"/>
      <c r="R206" s="62"/>
      <c r="S206" s="62"/>
      <c r="T206" s="62"/>
      <c r="U206" s="62"/>
      <c r="V206" s="62"/>
    </row>
    <row r="207" spans="1:22" x14ac:dyDescent="0.25">
      <c r="A207" s="62"/>
      <c r="B207" s="62"/>
      <c r="C207" s="62"/>
      <c r="D207" s="62"/>
      <c r="E207" s="62"/>
      <c r="F207" s="62"/>
      <c r="G207" s="62"/>
      <c r="H207" s="62"/>
      <c r="I207" s="62"/>
      <c r="J207" s="62"/>
      <c r="K207" s="62"/>
      <c r="L207" s="62"/>
      <c r="M207" s="62"/>
      <c r="N207" s="62"/>
      <c r="O207" s="62"/>
      <c r="P207" s="62"/>
      <c r="Q207" s="62"/>
      <c r="R207" s="62"/>
      <c r="S207" s="62"/>
      <c r="T207" s="62"/>
      <c r="U207" s="62"/>
      <c r="V207" s="62"/>
    </row>
    <row r="208" spans="1:22" x14ac:dyDescent="0.25">
      <c r="A208" s="62"/>
      <c r="B208" s="62"/>
      <c r="C208" s="62"/>
      <c r="D208" s="62"/>
      <c r="E208" s="62"/>
      <c r="F208" s="62"/>
      <c r="G208" s="62"/>
      <c r="H208" s="62"/>
      <c r="I208" s="62"/>
      <c r="J208" s="62"/>
      <c r="K208" s="62"/>
      <c r="L208" s="62"/>
      <c r="M208" s="62"/>
      <c r="N208" s="62"/>
      <c r="O208" s="62"/>
      <c r="P208" s="62"/>
      <c r="Q208" s="62"/>
      <c r="R208" s="62"/>
      <c r="S208" s="62"/>
      <c r="T208" s="62"/>
      <c r="U208" s="62"/>
      <c r="V208" s="62"/>
    </row>
    <row r="209" spans="1:22" x14ac:dyDescent="0.25">
      <c r="A209" s="62"/>
      <c r="B209" s="62"/>
      <c r="C209" s="62"/>
      <c r="D209" s="62"/>
      <c r="E209" s="62"/>
      <c r="F209" s="62"/>
      <c r="G209" s="62"/>
      <c r="H209" s="62"/>
      <c r="I209" s="62"/>
      <c r="J209" s="62"/>
      <c r="K209" s="62"/>
      <c r="L209" s="62"/>
      <c r="M209" s="62"/>
      <c r="N209" s="62"/>
      <c r="O209" s="62"/>
      <c r="P209" s="62"/>
      <c r="Q209" s="62"/>
      <c r="R209" s="62"/>
      <c r="S209" s="62"/>
      <c r="T209" s="62"/>
      <c r="U209" s="62"/>
      <c r="V209" s="62"/>
    </row>
    <row r="210" spans="1:22" x14ac:dyDescent="0.25">
      <c r="A210" s="62"/>
      <c r="B210" s="62"/>
      <c r="C210" s="62"/>
      <c r="D210" s="62"/>
      <c r="E210" s="62"/>
      <c r="F210" s="62"/>
      <c r="G210" s="62"/>
      <c r="H210" s="62"/>
      <c r="I210" s="62"/>
      <c r="J210" s="62"/>
      <c r="K210" s="62"/>
      <c r="L210" s="62"/>
      <c r="M210" s="62"/>
      <c r="N210" s="62"/>
      <c r="O210" s="62"/>
      <c r="P210" s="62"/>
      <c r="Q210" s="62"/>
      <c r="R210" s="62"/>
      <c r="S210" s="62"/>
      <c r="T210" s="62"/>
      <c r="U210" s="62"/>
      <c r="V210" s="62"/>
    </row>
    <row r="211" spans="1:22" x14ac:dyDescent="0.25">
      <c r="A211" s="62"/>
      <c r="B211" s="62"/>
      <c r="C211" s="62"/>
      <c r="D211" s="62"/>
      <c r="E211" s="62"/>
      <c r="F211" s="62"/>
      <c r="G211" s="62"/>
      <c r="H211" s="62"/>
      <c r="I211" s="62"/>
      <c r="J211" s="62"/>
      <c r="K211" s="62"/>
      <c r="L211" s="62"/>
      <c r="M211" s="62"/>
      <c r="N211" s="62"/>
      <c r="O211" s="62"/>
      <c r="P211" s="62"/>
      <c r="Q211" s="62"/>
      <c r="R211" s="62"/>
      <c r="S211" s="62"/>
      <c r="T211" s="62"/>
      <c r="U211" s="62"/>
      <c r="V211" s="62"/>
    </row>
    <row r="212" spans="1:22" x14ac:dyDescent="0.25">
      <c r="A212" s="62"/>
      <c r="B212" s="62"/>
      <c r="C212" s="62"/>
      <c r="D212" s="62"/>
      <c r="E212" s="62"/>
      <c r="F212" s="62"/>
      <c r="G212" s="62"/>
      <c r="H212" s="62"/>
      <c r="I212" s="62"/>
      <c r="J212" s="62"/>
      <c r="K212" s="62"/>
      <c r="L212" s="62"/>
      <c r="M212" s="62"/>
      <c r="N212" s="62"/>
      <c r="O212" s="62"/>
      <c r="P212" s="62"/>
      <c r="Q212" s="62"/>
      <c r="R212" s="62"/>
      <c r="S212" s="62"/>
      <c r="T212" s="62"/>
      <c r="U212" s="62"/>
      <c r="V212" s="62"/>
    </row>
    <row r="213" spans="1:22" x14ac:dyDescent="0.25">
      <c r="A213" s="62"/>
      <c r="B213" s="62"/>
      <c r="C213" s="62"/>
      <c r="D213" s="62"/>
      <c r="E213" s="62"/>
      <c r="F213" s="62"/>
      <c r="G213" s="62"/>
      <c r="H213" s="62"/>
      <c r="I213" s="62"/>
      <c r="J213" s="62"/>
      <c r="K213" s="62"/>
      <c r="L213" s="62"/>
      <c r="M213" s="62"/>
      <c r="N213" s="62"/>
      <c r="O213" s="62"/>
      <c r="P213" s="62"/>
      <c r="Q213" s="62"/>
      <c r="R213" s="62"/>
      <c r="S213" s="62"/>
      <c r="T213" s="62"/>
      <c r="U213" s="62"/>
      <c r="V213" s="62"/>
    </row>
    <row r="214" spans="1:22" x14ac:dyDescent="0.25">
      <c r="A214" s="62"/>
      <c r="B214" s="62"/>
      <c r="C214" s="62"/>
      <c r="D214" s="62"/>
      <c r="E214" s="62"/>
      <c r="F214" s="62"/>
      <c r="G214" s="62"/>
      <c r="H214" s="62"/>
      <c r="I214" s="62"/>
      <c r="J214" s="62"/>
      <c r="K214" s="62"/>
      <c r="L214" s="62"/>
      <c r="M214" s="62"/>
      <c r="N214" s="62"/>
      <c r="O214" s="62"/>
      <c r="P214" s="62"/>
      <c r="Q214" s="62"/>
      <c r="R214" s="62"/>
      <c r="S214" s="62"/>
      <c r="T214" s="62"/>
      <c r="U214" s="62"/>
      <c r="V214" s="62"/>
    </row>
    <row r="215" spans="1:22" x14ac:dyDescent="0.25">
      <c r="A215" s="62"/>
      <c r="B215" s="62"/>
      <c r="C215" s="62"/>
      <c r="D215" s="62"/>
      <c r="E215" s="62"/>
      <c r="F215" s="62"/>
      <c r="G215" s="62"/>
      <c r="H215" s="62"/>
      <c r="I215" s="62"/>
      <c r="J215" s="62"/>
      <c r="K215" s="62"/>
      <c r="L215" s="62"/>
      <c r="M215" s="62"/>
      <c r="N215" s="62"/>
      <c r="O215" s="62"/>
      <c r="P215" s="62"/>
      <c r="Q215" s="62"/>
      <c r="R215" s="62"/>
      <c r="S215" s="62"/>
      <c r="T215" s="62"/>
      <c r="U215" s="62"/>
      <c r="V215" s="62"/>
    </row>
    <row r="216" spans="1:22" x14ac:dyDescent="0.25">
      <c r="A216" s="62"/>
      <c r="B216" s="62"/>
      <c r="C216" s="62"/>
      <c r="D216" s="62"/>
      <c r="E216" s="62"/>
      <c r="F216" s="62"/>
      <c r="G216" s="62"/>
      <c r="H216" s="62"/>
      <c r="I216" s="62"/>
      <c r="J216" s="62"/>
      <c r="K216" s="62"/>
      <c r="L216" s="62"/>
      <c r="M216" s="62"/>
      <c r="N216" s="62"/>
      <c r="O216" s="62"/>
      <c r="P216" s="62"/>
      <c r="Q216" s="62"/>
      <c r="R216" s="62"/>
      <c r="S216" s="62"/>
      <c r="T216" s="62"/>
      <c r="U216" s="62"/>
      <c r="V216" s="62"/>
    </row>
    <row r="217" spans="1:22" x14ac:dyDescent="0.25">
      <c r="A217" s="62"/>
      <c r="B217" s="62"/>
      <c r="C217" s="62"/>
      <c r="D217" s="62"/>
      <c r="E217" s="62"/>
      <c r="F217" s="62"/>
      <c r="G217" s="62"/>
      <c r="H217" s="62"/>
      <c r="I217" s="62"/>
      <c r="J217" s="62"/>
      <c r="K217" s="62"/>
      <c r="L217" s="62"/>
      <c r="M217" s="62"/>
      <c r="N217" s="62"/>
      <c r="O217" s="62"/>
      <c r="P217" s="62"/>
      <c r="Q217" s="62"/>
      <c r="R217" s="62"/>
      <c r="S217" s="62"/>
      <c r="T217" s="62"/>
      <c r="U217" s="62"/>
      <c r="V217" s="62"/>
    </row>
    <row r="218" spans="1:22" x14ac:dyDescent="0.25">
      <c r="A218" s="62"/>
      <c r="B218" s="62"/>
      <c r="C218" s="62"/>
      <c r="D218" s="62"/>
      <c r="E218" s="62"/>
      <c r="F218" s="62"/>
      <c r="G218" s="62"/>
      <c r="H218" s="62"/>
      <c r="I218" s="62"/>
      <c r="J218" s="62"/>
      <c r="K218" s="62"/>
      <c r="L218" s="62"/>
      <c r="M218" s="62"/>
      <c r="N218" s="62"/>
      <c r="O218" s="62"/>
      <c r="P218" s="62"/>
      <c r="Q218" s="62"/>
      <c r="R218" s="62"/>
      <c r="S218" s="62"/>
      <c r="T218" s="62"/>
      <c r="U218" s="62"/>
      <c r="V218" s="62"/>
    </row>
    <row r="219" spans="1:22" x14ac:dyDescent="0.25">
      <c r="A219" s="62"/>
      <c r="B219" s="62"/>
      <c r="C219" s="62"/>
      <c r="D219" s="62"/>
      <c r="E219" s="62"/>
      <c r="F219" s="62"/>
      <c r="G219" s="62"/>
      <c r="H219" s="62"/>
      <c r="I219" s="62"/>
      <c r="J219" s="62"/>
      <c r="K219" s="62"/>
      <c r="L219" s="62"/>
      <c r="M219" s="62"/>
      <c r="N219" s="62"/>
      <c r="O219" s="62"/>
      <c r="P219" s="62"/>
      <c r="Q219" s="62"/>
      <c r="R219" s="62"/>
      <c r="S219" s="62"/>
      <c r="T219" s="62"/>
      <c r="U219" s="62"/>
      <c r="V219" s="62"/>
    </row>
    <row r="220" spans="1:22" x14ac:dyDescent="0.25">
      <c r="A220" s="62"/>
      <c r="B220" s="62"/>
      <c r="C220" s="62"/>
      <c r="D220" s="62"/>
      <c r="E220" s="62"/>
      <c r="F220" s="62"/>
      <c r="G220" s="62"/>
      <c r="H220" s="62"/>
      <c r="I220" s="62"/>
      <c r="J220" s="62"/>
      <c r="K220" s="62"/>
      <c r="L220" s="62"/>
      <c r="M220" s="62"/>
      <c r="N220" s="62"/>
      <c r="O220" s="62"/>
      <c r="P220" s="62"/>
      <c r="Q220" s="62"/>
      <c r="R220" s="62"/>
      <c r="S220" s="62"/>
      <c r="T220" s="62"/>
      <c r="U220" s="62"/>
      <c r="V220" s="62"/>
    </row>
    <row r="221" spans="1:22" x14ac:dyDescent="0.25">
      <c r="A221" s="62"/>
      <c r="B221" s="62"/>
      <c r="C221" s="62"/>
      <c r="D221" s="62"/>
      <c r="E221" s="62"/>
      <c r="F221" s="62"/>
      <c r="G221" s="62"/>
      <c r="H221" s="62"/>
      <c r="I221" s="62"/>
      <c r="J221" s="62"/>
      <c r="K221" s="62"/>
      <c r="L221" s="62"/>
      <c r="M221" s="62"/>
      <c r="N221" s="62"/>
      <c r="O221" s="62"/>
      <c r="P221" s="62"/>
      <c r="Q221" s="62"/>
      <c r="R221" s="62"/>
      <c r="S221" s="62"/>
      <c r="T221" s="62"/>
      <c r="U221" s="62"/>
      <c r="V221" s="62"/>
    </row>
    <row r="222" spans="1:22" x14ac:dyDescent="0.25">
      <c r="A222" s="62"/>
      <c r="B222" s="62"/>
      <c r="C222" s="62"/>
      <c r="D222" s="62"/>
      <c r="E222" s="62"/>
      <c r="F222" s="62"/>
      <c r="G222" s="62"/>
      <c r="H222" s="62"/>
      <c r="I222" s="62"/>
      <c r="J222" s="62"/>
      <c r="K222" s="62"/>
      <c r="L222" s="62"/>
      <c r="M222" s="62"/>
      <c r="N222" s="62"/>
      <c r="O222" s="62"/>
      <c r="P222" s="62"/>
      <c r="Q222" s="62"/>
      <c r="R222" s="62"/>
      <c r="S222" s="62"/>
      <c r="T222" s="62"/>
      <c r="U222" s="62"/>
      <c r="V222" s="62"/>
    </row>
    <row r="223" spans="1:22" x14ac:dyDescent="0.25">
      <c r="A223" s="62"/>
      <c r="B223" s="62"/>
      <c r="C223" s="62"/>
      <c r="D223" s="62"/>
      <c r="E223" s="62"/>
      <c r="F223" s="62"/>
      <c r="G223" s="62"/>
      <c r="H223" s="62"/>
      <c r="I223" s="62"/>
      <c r="J223" s="62"/>
      <c r="K223" s="62"/>
      <c r="L223" s="62"/>
      <c r="M223" s="62"/>
      <c r="N223" s="62"/>
      <c r="O223" s="62"/>
      <c r="P223" s="62"/>
      <c r="Q223" s="62"/>
      <c r="R223" s="62"/>
      <c r="S223" s="62"/>
      <c r="T223" s="62"/>
      <c r="U223" s="62"/>
      <c r="V223" s="62"/>
    </row>
    <row r="224" spans="1:22" x14ac:dyDescent="0.25">
      <c r="A224" s="62"/>
      <c r="B224" s="62"/>
      <c r="C224" s="62"/>
      <c r="D224" s="62"/>
      <c r="E224" s="62"/>
      <c r="F224" s="62"/>
      <c r="G224" s="62"/>
      <c r="H224" s="62"/>
      <c r="I224" s="62"/>
      <c r="J224" s="62"/>
      <c r="K224" s="62"/>
      <c r="L224" s="62"/>
      <c r="M224" s="62"/>
      <c r="N224" s="62"/>
      <c r="O224" s="62"/>
      <c r="P224" s="62"/>
      <c r="Q224" s="62"/>
      <c r="R224" s="62"/>
      <c r="S224" s="62"/>
      <c r="T224" s="62"/>
      <c r="U224" s="62"/>
      <c r="V224" s="62"/>
    </row>
    <row r="225" spans="1:22" x14ac:dyDescent="0.25">
      <c r="A225" s="62"/>
      <c r="B225" s="62"/>
      <c r="C225" s="62"/>
      <c r="D225" s="62"/>
      <c r="E225" s="62"/>
      <c r="F225" s="62"/>
      <c r="G225" s="62"/>
      <c r="H225" s="62"/>
      <c r="I225" s="62"/>
      <c r="J225" s="62"/>
      <c r="K225" s="62"/>
      <c r="L225" s="62"/>
      <c r="M225" s="62"/>
      <c r="N225" s="62"/>
      <c r="O225" s="62"/>
      <c r="P225" s="62"/>
      <c r="Q225" s="62"/>
      <c r="R225" s="62"/>
      <c r="S225" s="62"/>
      <c r="T225" s="62"/>
      <c r="U225" s="62"/>
      <c r="V225" s="62"/>
    </row>
    <row r="226" spans="1:22" x14ac:dyDescent="0.25">
      <c r="A226" s="62"/>
      <c r="B226" s="62"/>
      <c r="C226" s="62"/>
      <c r="D226" s="62"/>
      <c r="E226" s="62"/>
      <c r="F226" s="62"/>
      <c r="G226" s="62"/>
      <c r="H226" s="62"/>
      <c r="I226" s="62"/>
      <c r="J226" s="62"/>
      <c r="K226" s="62"/>
      <c r="L226" s="62"/>
      <c r="M226" s="62"/>
      <c r="N226" s="62"/>
      <c r="O226" s="62"/>
      <c r="P226" s="62"/>
      <c r="Q226" s="62"/>
      <c r="R226" s="62"/>
      <c r="S226" s="62"/>
      <c r="T226" s="62"/>
      <c r="U226" s="62"/>
      <c r="V226" s="62"/>
    </row>
    <row r="227" spans="1:22" x14ac:dyDescent="0.25">
      <c r="A227" s="62"/>
      <c r="B227" s="62"/>
      <c r="C227" s="62"/>
      <c r="D227" s="62"/>
      <c r="E227" s="62"/>
      <c r="F227" s="62"/>
      <c r="G227" s="62"/>
      <c r="H227" s="62"/>
      <c r="I227" s="62"/>
      <c r="J227" s="62"/>
      <c r="K227" s="62"/>
      <c r="L227" s="62"/>
      <c r="M227" s="62"/>
      <c r="N227" s="62"/>
      <c r="O227" s="62"/>
      <c r="P227" s="62"/>
      <c r="Q227" s="62"/>
      <c r="R227" s="62"/>
      <c r="S227" s="62"/>
      <c r="T227" s="62"/>
      <c r="U227" s="62"/>
      <c r="V227" s="62"/>
    </row>
    <row r="228" spans="1:22" x14ac:dyDescent="0.25">
      <c r="A228" s="62"/>
      <c r="B228" s="62"/>
      <c r="C228" s="62"/>
      <c r="D228" s="62"/>
      <c r="E228" s="62"/>
      <c r="F228" s="62"/>
      <c r="G228" s="62"/>
      <c r="H228" s="62"/>
      <c r="I228" s="62"/>
      <c r="J228" s="62"/>
      <c r="K228" s="62"/>
      <c r="L228" s="62"/>
      <c r="M228" s="62"/>
      <c r="N228" s="62"/>
      <c r="O228" s="62"/>
      <c r="P228" s="62"/>
      <c r="Q228" s="62"/>
      <c r="R228" s="62"/>
      <c r="S228" s="62"/>
      <c r="T228" s="62"/>
      <c r="U228" s="62"/>
      <c r="V228" s="62"/>
    </row>
    <row r="229" spans="1:22" x14ac:dyDescent="0.25">
      <c r="A229" s="62"/>
      <c r="B229" s="62"/>
      <c r="C229" s="62"/>
      <c r="D229" s="62"/>
      <c r="E229" s="62"/>
      <c r="F229" s="62"/>
      <c r="G229" s="62"/>
      <c r="H229" s="62"/>
      <c r="I229" s="62"/>
      <c r="J229" s="62"/>
      <c r="K229" s="62"/>
      <c r="L229" s="62"/>
      <c r="M229" s="62"/>
      <c r="N229" s="62"/>
      <c r="O229" s="62"/>
      <c r="P229" s="62"/>
      <c r="Q229" s="62"/>
      <c r="R229" s="62"/>
      <c r="S229" s="62"/>
      <c r="T229" s="62"/>
      <c r="U229" s="62"/>
      <c r="V229" s="62"/>
    </row>
    <row r="230" spans="1:22" x14ac:dyDescent="0.25">
      <c r="A230" s="62"/>
      <c r="B230" s="62"/>
      <c r="C230" s="62"/>
      <c r="D230" s="62"/>
      <c r="E230" s="62"/>
      <c r="F230" s="62"/>
      <c r="G230" s="62"/>
      <c r="H230" s="62"/>
      <c r="I230" s="62"/>
      <c r="J230" s="62"/>
      <c r="K230" s="62"/>
      <c r="L230" s="62"/>
      <c r="M230" s="62"/>
      <c r="N230" s="62"/>
      <c r="O230" s="62"/>
      <c r="P230" s="62"/>
      <c r="Q230" s="62"/>
      <c r="R230" s="62"/>
      <c r="S230" s="62"/>
      <c r="T230" s="62"/>
      <c r="U230" s="62"/>
      <c r="V230" s="62"/>
    </row>
    <row r="231" spans="1:22" x14ac:dyDescent="0.25">
      <c r="A231" s="62"/>
      <c r="B231" s="62"/>
      <c r="C231" s="62"/>
      <c r="D231" s="62"/>
      <c r="E231" s="62"/>
      <c r="F231" s="62"/>
      <c r="G231" s="62"/>
      <c r="H231" s="62"/>
      <c r="I231" s="62"/>
      <c r="J231" s="62"/>
      <c r="K231" s="62"/>
      <c r="L231" s="62"/>
      <c r="M231" s="62"/>
      <c r="N231" s="62"/>
      <c r="O231" s="62"/>
      <c r="P231" s="62"/>
      <c r="Q231" s="62"/>
      <c r="R231" s="62"/>
      <c r="S231" s="62"/>
      <c r="T231" s="62"/>
      <c r="U231" s="62"/>
      <c r="V231" s="62"/>
    </row>
    <row r="232" spans="1:22" x14ac:dyDescent="0.25">
      <c r="A232" s="62"/>
      <c r="B232" s="62"/>
      <c r="C232" s="62"/>
      <c r="D232" s="62"/>
      <c r="E232" s="62"/>
      <c r="F232" s="62"/>
      <c r="G232" s="62"/>
      <c r="H232" s="62"/>
      <c r="I232" s="62"/>
      <c r="J232" s="62"/>
      <c r="K232" s="62"/>
      <c r="L232" s="62"/>
      <c r="M232" s="62"/>
      <c r="N232" s="62"/>
      <c r="O232" s="62"/>
      <c r="P232" s="62"/>
      <c r="Q232" s="62"/>
      <c r="R232" s="62"/>
      <c r="S232" s="62"/>
      <c r="T232" s="62"/>
      <c r="U232" s="62"/>
      <c r="V232" s="62"/>
    </row>
    <row r="233" spans="1:22" x14ac:dyDescent="0.25">
      <c r="A233" s="62"/>
      <c r="B233" s="62"/>
      <c r="C233" s="62"/>
      <c r="D233" s="62"/>
      <c r="E233" s="62"/>
      <c r="F233" s="62"/>
      <c r="G233" s="62"/>
      <c r="H233" s="62"/>
      <c r="I233" s="62"/>
      <c r="J233" s="62"/>
      <c r="K233" s="62"/>
      <c r="L233" s="62"/>
      <c r="M233" s="62"/>
      <c r="N233" s="62"/>
      <c r="O233" s="62"/>
      <c r="P233" s="62"/>
      <c r="Q233" s="62"/>
      <c r="R233" s="62"/>
      <c r="S233" s="62"/>
      <c r="T233" s="62"/>
      <c r="U233" s="62"/>
      <c r="V233" s="62"/>
    </row>
    <row r="234" spans="1:22" x14ac:dyDescent="0.25">
      <c r="A234" s="62"/>
      <c r="B234" s="62"/>
      <c r="C234" s="62"/>
      <c r="D234" s="62"/>
      <c r="E234" s="62"/>
      <c r="F234" s="62"/>
      <c r="G234" s="62"/>
      <c r="H234" s="62"/>
      <c r="I234" s="62"/>
      <c r="J234" s="62"/>
      <c r="K234" s="62"/>
      <c r="L234" s="62"/>
      <c r="M234" s="62"/>
      <c r="N234" s="62"/>
      <c r="O234" s="62"/>
      <c r="P234" s="62"/>
      <c r="Q234" s="62"/>
      <c r="R234" s="62"/>
      <c r="S234" s="62"/>
      <c r="T234" s="62"/>
      <c r="U234" s="62"/>
      <c r="V234" s="62"/>
    </row>
    <row r="235" spans="1:22" x14ac:dyDescent="0.25">
      <c r="A235" s="62"/>
      <c r="B235" s="62"/>
      <c r="C235" s="62"/>
      <c r="D235" s="62"/>
      <c r="E235" s="62"/>
      <c r="F235" s="62"/>
      <c r="G235" s="62"/>
      <c r="H235" s="62"/>
      <c r="I235" s="62"/>
      <c r="J235" s="62"/>
      <c r="K235" s="62"/>
      <c r="L235" s="62"/>
      <c r="M235" s="62"/>
      <c r="N235" s="62"/>
      <c r="O235" s="62"/>
      <c r="P235" s="62"/>
      <c r="Q235" s="62"/>
      <c r="R235" s="62"/>
      <c r="S235" s="62"/>
      <c r="T235" s="62"/>
      <c r="U235" s="62"/>
      <c r="V235" s="62"/>
    </row>
    <row r="236" spans="1:22" x14ac:dyDescent="0.25">
      <c r="A236" s="62"/>
      <c r="B236" s="62"/>
      <c r="C236" s="62"/>
      <c r="D236" s="62"/>
      <c r="E236" s="62"/>
      <c r="F236" s="62"/>
      <c r="G236" s="62"/>
      <c r="H236" s="62"/>
      <c r="I236" s="62"/>
      <c r="J236" s="62"/>
      <c r="K236" s="62"/>
      <c r="L236" s="62"/>
      <c r="M236" s="62"/>
      <c r="N236" s="62"/>
      <c r="O236" s="62"/>
      <c r="P236" s="62"/>
      <c r="Q236" s="62"/>
      <c r="R236" s="62"/>
      <c r="S236" s="62"/>
      <c r="T236" s="62"/>
      <c r="U236" s="62"/>
      <c r="V236" s="62"/>
    </row>
    <row r="237" spans="1:22" x14ac:dyDescent="0.25">
      <c r="A237" s="62"/>
      <c r="B237" s="62"/>
      <c r="C237" s="62"/>
      <c r="D237" s="62"/>
      <c r="E237" s="62"/>
      <c r="F237" s="62"/>
      <c r="G237" s="62"/>
      <c r="H237" s="62"/>
      <c r="I237" s="62"/>
      <c r="J237" s="62"/>
      <c r="K237" s="62"/>
      <c r="L237" s="62"/>
      <c r="M237" s="62"/>
      <c r="N237" s="62"/>
      <c r="O237" s="62"/>
      <c r="P237" s="62"/>
      <c r="Q237" s="62"/>
      <c r="R237" s="62"/>
      <c r="S237" s="62"/>
      <c r="T237" s="62"/>
      <c r="U237" s="62"/>
      <c r="V237" s="62"/>
    </row>
    <row r="238" spans="1:22" x14ac:dyDescent="0.25">
      <c r="A238" s="62"/>
      <c r="B238" s="62"/>
      <c r="C238" s="62"/>
      <c r="D238" s="62"/>
      <c r="E238" s="62"/>
      <c r="F238" s="62"/>
      <c r="G238" s="62"/>
      <c r="H238" s="62"/>
      <c r="I238" s="62"/>
      <c r="J238" s="62"/>
      <c r="K238" s="62"/>
      <c r="L238" s="62"/>
      <c r="M238" s="62"/>
      <c r="N238" s="62"/>
      <c r="O238" s="62"/>
      <c r="P238" s="62"/>
      <c r="Q238" s="62"/>
      <c r="R238" s="62"/>
      <c r="S238" s="62"/>
      <c r="T238" s="62"/>
      <c r="U238" s="62"/>
      <c r="V238" s="62"/>
    </row>
    <row r="239" spans="1:22" x14ac:dyDescent="0.25">
      <c r="A239" s="62"/>
      <c r="B239" s="62"/>
      <c r="C239" s="62"/>
      <c r="D239" s="62"/>
      <c r="E239" s="62"/>
      <c r="F239" s="62"/>
      <c r="G239" s="62"/>
      <c r="H239" s="62"/>
      <c r="I239" s="62"/>
      <c r="J239" s="62"/>
      <c r="K239" s="62"/>
      <c r="L239" s="62"/>
      <c r="M239" s="62"/>
      <c r="N239" s="62"/>
      <c r="O239" s="62"/>
      <c r="P239" s="62"/>
      <c r="Q239" s="62"/>
      <c r="R239" s="62"/>
      <c r="S239" s="62"/>
      <c r="T239" s="62"/>
      <c r="U239" s="62"/>
      <c r="V239" s="62"/>
    </row>
    <row r="240" spans="1:22" x14ac:dyDescent="0.25">
      <c r="A240" s="62"/>
      <c r="B240" s="62"/>
      <c r="C240" s="62"/>
      <c r="D240" s="62"/>
      <c r="E240" s="62"/>
      <c r="F240" s="62"/>
      <c r="G240" s="62"/>
      <c r="H240" s="62"/>
      <c r="I240" s="62"/>
      <c r="J240" s="62"/>
      <c r="K240" s="62"/>
      <c r="L240" s="62"/>
      <c r="M240" s="62"/>
      <c r="N240" s="62"/>
      <c r="O240" s="62"/>
      <c r="P240" s="62"/>
      <c r="Q240" s="62"/>
      <c r="R240" s="62"/>
      <c r="S240" s="62"/>
      <c r="T240" s="62"/>
      <c r="U240" s="62"/>
      <c r="V240" s="62"/>
    </row>
    <row r="241" spans="1:22" x14ac:dyDescent="0.25">
      <c r="A241" s="62"/>
      <c r="B241" s="62"/>
      <c r="C241" s="62"/>
      <c r="D241" s="62"/>
      <c r="E241" s="62"/>
      <c r="F241" s="62"/>
      <c r="G241" s="62"/>
      <c r="H241" s="62"/>
      <c r="I241" s="62"/>
      <c r="J241" s="62"/>
      <c r="K241" s="62"/>
      <c r="L241" s="62"/>
      <c r="M241" s="62"/>
      <c r="N241" s="62"/>
      <c r="O241" s="62"/>
      <c r="P241" s="62"/>
      <c r="Q241" s="62"/>
      <c r="R241" s="62"/>
      <c r="S241" s="62"/>
      <c r="T241" s="62"/>
      <c r="U241" s="62"/>
      <c r="V241" s="62"/>
    </row>
    <row r="242" spans="1:22" x14ac:dyDescent="0.25">
      <c r="A242" s="62"/>
      <c r="B242" s="62"/>
      <c r="C242" s="62"/>
      <c r="D242" s="62"/>
      <c r="E242" s="62"/>
      <c r="F242" s="62"/>
      <c r="G242" s="62"/>
      <c r="H242" s="62"/>
      <c r="I242" s="62"/>
      <c r="J242" s="62"/>
      <c r="K242" s="62"/>
      <c r="L242" s="62"/>
      <c r="M242" s="62"/>
      <c r="N242" s="62"/>
      <c r="O242" s="62"/>
      <c r="P242" s="62"/>
      <c r="Q242" s="62"/>
      <c r="R242" s="62"/>
      <c r="S242" s="62"/>
      <c r="T242" s="62"/>
      <c r="U242" s="62"/>
      <c r="V242" s="62"/>
    </row>
    <row r="243" spans="1:22" x14ac:dyDescent="0.25">
      <c r="A243" s="62"/>
      <c r="B243" s="62"/>
      <c r="C243" s="62"/>
      <c r="D243" s="62"/>
      <c r="E243" s="62"/>
      <c r="F243" s="62"/>
      <c r="G243" s="62"/>
      <c r="H243" s="62"/>
      <c r="I243" s="62"/>
      <c r="J243" s="62"/>
      <c r="K243" s="62"/>
      <c r="L243" s="62"/>
      <c r="M243" s="62"/>
      <c r="N243" s="62"/>
      <c r="O243" s="62"/>
      <c r="P243" s="62"/>
      <c r="Q243" s="62"/>
      <c r="R243" s="62"/>
      <c r="S243" s="62"/>
      <c r="T243" s="62"/>
      <c r="U243" s="62"/>
      <c r="V243" s="62"/>
    </row>
    <row r="244" spans="1:22" x14ac:dyDescent="0.25">
      <c r="A244" s="62"/>
      <c r="B244" s="62"/>
      <c r="C244" s="62"/>
      <c r="D244" s="62"/>
      <c r="E244" s="62"/>
      <c r="F244" s="62"/>
      <c r="G244" s="62"/>
      <c r="H244" s="62"/>
      <c r="I244" s="62"/>
      <c r="J244" s="62"/>
      <c r="K244" s="62"/>
      <c r="L244" s="62"/>
      <c r="M244" s="62"/>
      <c r="N244" s="62"/>
      <c r="O244" s="62"/>
      <c r="P244" s="62"/>
      <c r="Q244" s="62"/>
      <c r="R244" s="62"/>
      <c r="S244" s="62"/>
      <c r="T244" s="62"/>
      <c r="U244" s="62"/>
      <c r="V244" s="62"/>
    </row>
    <row r="245" spans="1:22" x14ac:dyDescent="0.25">
      <c r="A245" s="62"/>
      <c r="B245" s="62"/>
      <c r="C245" s="62"/>
      <c r="D245" s="62"/>
      <c r="E245" s="62"/>
      <c r="F245" s="62"/>
      <c r="G245" s="62"/>
      <c r="H245" s="62"/>
      <c r="I245" s="62"/>
      <c r="J245" s="62"/>
      <c r="K245" s="62"/>
      <c r="L245" s="62"/>
      <c r="M245" s="62"/>
      <c r="N245" s="62"/>
      <c r="O245" s="62"/>
      <c r="P245" s="62"/>
      <c r="Q245" s="62"/>
      <c r="R245" s="62"/>
      <c r="S245" s="62"/>
      <c r="T245" s="62"/>
      <c r="U245" s="62"/>
      <c r="V245" s="62"/>
    </row>
    <row r="246" spans="1:22" x14ac:dyDescent="0.25">
      <c r="A246" s="62"/>
      <c r="B246" s="62"/>
      <c r="C246" s="62"/>
      <c r="D246" s="62"/>
      <c r="E246" s="62"/>
      <c r="F246" s="62"/>
      <c r="G246" s="62"/>
      <c r="H246" s="62"/>
      <c r="I246" s="62"/>
      <c r="J246" s="62"/>
      <c r="K246" s="62"/>
      <c r="L246" s="62"/>
      <c r="M246" s="62"/>
      <c r="N246" s="62"/>
      <c r="O246" s="62"/>
      <c r="P246" s="62"/>
      <c r="Q246" s="62"/>
      <c r="R246" s="62"/>
      <c r="S246" s="62"/>
      <c r="T246" s="62"/>
      <c r="U246" s="62"/>
      <c r="V246" s="62"/>
    </row>
    <row r="247" spans="1:22" x14ac:dyDescent="0.25">
      <c r="A247" s="62"/>
      <c r="B247" s="62"/>
      <c r="C247" s="62"/>
      <c r="D247" s="62"/>
      <c r="E247" s="62"/>
      <c r="F247" s="62"/>
      <c r="G247" s="62"/>
      <c r="H247" s="62"/>
      <c r="I247" s="62"/>
      <c r="J247" s="62"/>
      <c r="K247" s="62"/>
      <c r="L247" s="62"/>
      <c r="M247" s="62"/>
      <c r="N247" s="62"/>
      <c r="O247" s="62"/>
      <c r="P247" s="62"/>
      <c r="Q247" s="62"/>
      <c r="R247" s="62"/>
      <c r="S247" s="62"/>
      <c r="T247" s="62"/>
      <c r="U247" s="62"/>
      <c r="V247" s="62"/>
    </row>
    <row r="248" spans="1:22" x14ac:dyDescent="0.25">
      <c r="A248" s="62"/>
      <c r="B248" s="62"/>
      <c r="C248" s="62"/>
      <c r="D248" s="62"/>
      <c r="E248" s="62"/>
      <c r="F248" s="62"/>
      <c r="G248" s="62"/>
      <c r="H248" s="62"/>
      <c r="I248" s="62"/>
      <c r="J248" s="62"/>
      <c r="K248" s="62"/>
      <c r="L248" s="62"/>
      <c r="M248" s="62"/>
      <c r="N248" s="62"/>
      <c r="O248" s="62"/>
      <c r="P248" s="62"/>
      <c r="Q248" s="62"/>
      <c r="R248" s="62"/>
      <c r="S248" s="62"/>
      <c r="T248" s="62"/>
      <c r="U248" s="62"/>
      <c r="V248" s="62"/>
    </row>
    <row r="249" spans="1:22" x14ac:dyDescent="0.25">
      <c r="A249" s="62"/>
      <c r="B249" s="62"/>
      <c r="C249" s="62"/>
      <c r="D249" s="62"/>
      <c r="E249" s="62"/>
      <c r="F249" s="62"/>
      <c r="G249" s="62"/>
      <c r="H249" s="62"/>
      <c r="I249" s="62"/>
      <c r="J249" s="62"/>
      <c r="K249" s="62"/>
      <c r="L249" s="62"/>
      <c r="M249" s="62"/>
      <c r="N249" s="62"/>
      <c r="O249" s="62"/>
      <c r="P249" s="62"/>
      <c r="Q249" s="62"/>
      <c r="R249" s="62"/>
      <c r="S249" s="62"/>
      <c r="T249" s="62"/>
      <c r="U249" s="62"/>
      <c r="V249" s="62"/>
    </row>
    <row r="250" spans="1:22" x14ac:dyDescent="0.25">
      <c r="A250" s="62"/>
      <c r="B250" s="62"/>
      <c r="C250" s="62"/>
      <c r="D250" s="62"/>
      <c r="E250" s="62"/>
      <c r="F250" s="62"/>
      <c r="G250" s="62"/>
      <c r="H250" s="62"/>
      <c r="I250" s="62"/>
      <c r="J250" s="62"/>
      <c r="K250" s="62"/>
      <c r="L250" s="62"/>
      <c r="M250" s="62"/>
      <c r="N250" s="62"/>
      <c r="O250" s="62"/>
      <c r="P250" s="62"/>
      <c r="Q250" s="62"/>
      <c r="R250" s="62"/>
      <c r="S250" s="62"/>
      <c r="T250" s="62"/>
      <c r="U250" s="62"/>
      <c r="V250" s="62"/>
    </row>
    <row r="251" spans="1:22" x14ac:dyDescent="0.25">
      <c r="A251" s="62"/>
      <c r="B251" s="62"/>
      <c r="C251" s="62"/>
      <c r="D251" s="62"/>
      <c r="E251" s="62"/>
      <c r="F251" s="62"/>
      <c r="G251" s="62"/>
      <c r="H251" s="62"/>
      <c r="I251" s="62"/>
      <c r="J251" s="62"/>
      <c r="K251" s="62"/>
      <c r="L251" s="62"/>
      <c r="M251" s="62"/>
      <c r="N251" s="62"/>
      <c r="O251" s="62"/>
      <c r="P251" s="62"/>
      <c r="Q251" s="62"/>
      <c r="R251" s="62"/>
      <c r="S251" s="62"/>
      <c r="T251" s="62"/>
      <c r="U251" s="62"/>
      <c r="V251" s="62"/>
    </row>
    <row r="252" spans="1:22" x14ac:dyDescent="0.25">
      <c r="A252" s="62"/>
      <c r="B252" s="62"/>
      <c r="C252" s="62"/>
      <c r="D252" s="62"/>
      <c r="E252" s="62"/>
      <c r="F252" s="62"/>
      <c r="G252" s="62"/>
      <c r="H252" s="62"/>
      <c r="I252" s="62"/>
      <c r="J252" s="62"/>
      <c r="K252" s="62"/>
      <c r="L252" s="62"/>
      <c r="M252" s="62"/>
      <c r="N252" s="62"/>
      <c r="O252" s="62"/>
      <c r="P252" s="62"/>
      <c r="Q252" s="62"/>
      <c r="R252" s="62"/>
      <c r="S252" s="62"/>
      <c r="T252" s="62"/>
      <c r="U252" s="62"/>
      <c r="V252" s="62"/>
    </row>
    <row r="253" spans="1:22" x14ac:dyDescent="0.25">
      <c r="A253" s="62"/>
      <c r="B253" s="62"/>
      <c r="C253" s="62"/>
      <c r="D253" s="62"/>
      <c r="E253" s="62"/>
      <c r="F253" s="62"/>
      <c r="G253" s="62"/>
      <c r="H253" s="62"/>
      <c r="I253" s="62"/>
      <c r="J253" s="62"/>
      <c r="K253" s="62"/>
      <c r="L253" s="62"/>
      <c r="M253" s="62"/>
      <c r="N253" s="62"/>
      <c r="O253" s="62"/>
      <c r="P253" s="62"/>
      <c r="Q253" s="62"/>
      <c r="R253" s="62"/>
      <c r="S253" s="62"/>
      <c r="T253" s="62"/>
      <c r="U253" s="62"/>
      <c r="V253" s="62"/>
    </row>
    <row r="254" spans="1:22" x14ac:dyDescent="0.25">
      <c r="A254" s="62"/>
      <c r="B254" s="62"/>
      <c r="C254" s="62"/>
      <c r="D254" s="62"/>
      <c r="E254" s="62"/>
      <c r="F254" s="62"/>
      <c r="G254" s="62"/>
      <c r="H254" s="62"/>
      <c r="I254" s="62"/>
      <c r="J254" s="62"/>
      <c r="K254" s="62"/>
      <c r="L254" s="62"/>
      <c r="M254" s="62"/>
      <c r="N254" s="62"/>
      <c r="O254" s="62"/>
      <c r="P254" s="62"/>
      <c r="Q254" s="62"/>
      <c r="R254" s="62"/>
      <c r="S254" s="62"/>
      <c r="T254" s="62"/>
      <c r="U254" s="62"/>
      <c r="V254" s="62"/>
    </row>
    <row r="255" spans="1:22" x14ac:dyDescent="0.25">
      <c r="A255" s="62"/>
      <c r="B255" s="62"/>
      <c r="C255" s="62"/>
      <c r="D255" s="62"/>
      <c r="E255" s="62"/>
      <c r="F255" s="62"/>
      <c r="G255" s="62"/>
      <c r="H255" s="62"/>
      <c r="I255" s="62"/>
      <c r="J255" s="62"/>
      <c r="K255" s="62"/>
      <c r="L255" s="62"/>
      <c r="M255" s="62"/>
      <c r="N255" s="62"/>
      <c r="O255" s="62"/>
      <c r="P255" s="62"/>
      <c r="Q255" s="62"/>
      <c r="R255" s="62"/>
      <c r="S255" s="62"/>
      <c r="T255" s="62"/>
      <c r="U255" s="62"/>
      <c r="V255" s="62"/>
    </row>
    <row r="256" spans="1:22" x14ac:dyDescent="0.25">
      <c r="A256" s="62"/>
      <c r="B256" s="62"/>
      <c r="C256" s="62"/>
      <c r="D256" s="62"/>
      <c r="E256" s="62"/>
      <c r="F256" s="62"/>
      <c r="G256" s="62"/>
      <c r="H256" s="62"/>
      <c r="I256" s="62"/>
      <c r="J256" s="62"/>
      <c r="K256" s="62"/>
      <c r="L256" s="62"/>
      <c r="M256" s="62"/>
      <c r="N256" s="62"/>
      <c r="O256" s="62"/>
      <c r="P256" s="62"/>
      <c r="Q256" s="62"/>
      <c r="R256" s="62"/>
      <c r="S256" s="62"/>
      <c r="T256" s="62"/>
      <c r="U256" s="62"/>
      <c r="V256" s="62"/>
    </row>
    <row r="257" spans="1:22" x14ac:dyDescent="0.25">
      <c r="A257" s="62"/>
      <c r="B257" s="62"/>
      <c r="C257" s="62"/>
      <c r="D257" s="62"/>
      <c r="E257" s="62"/>
      <c r="F257" s="62"/>
      <c r="G257" s="62"/>
      <c r="H257" s="62"/>
      <c r="I257" s="62"/>
      <c r="J257" s="62"/>
      <c r="K257" s="62"/>
      <c r="L257" s="62"/>
      <c r="M257" s="62"/>
      <c r="N257" s="62"/>
      <c r="O257" s="62"/>
      <c r="P257" s="62"/>
      <c r="Q257" s="62"/>
      <c r="R257" s="62"/>
      <c r="S257" s="62"/>
      <c r="T257" s="62"/>
      <c r="U257" s="62"/>
      <c r="V257" s="62"/>
    </row>
    <row r="258" spans="1:22" x14ac:dyDescent="0.25">
      <c r="A258" s="62"/>
      <c r="B258" s="62"/>
      <c r="C258" s="62"/>
      <c r="D258" s="62"/>
      <c r="E258" s="62"/>
      <c r="F258" s="62"/>
      <c r="G258" s="62"/>
      <c r="H258" s="62"/>
      <c r="I258" s="62"/>
      <c r="J258" s="62"/>
      <c r="K258" s="62"/>
      <c r="L258" s="62"/>
      <c r="M258" s="62"/>
      <c r="N258" s="62"/>
      <c r="O258" s="62"/>
      <c r="P258" s="62"/>
      <c r="Q258" s="62"/>
      <c r="R258" s="62"/>
      <c r="S258" s="62"/>
      <c r="T258" s="62"/>
      <c r="U258" s="62"/>
      <c r="V258" s="62"/>
    </row>
    <row r="259" spans="1:22" x14ac:dyDescent="0.25">
      <c r="A259" s="62"/>
      <c r="B259" s="62"/>
      <c r="C259" s="62"/>
      <c r="D259" s="62"/>
      <c r="E259" s="62"/>
      <c r="F259" s="62"/>
      <c r="G259" s="62"/>
      <c r="H259" s="62"/>
      <c r="I259" s="62"/>
      <c r="J259" s="62"/>
      <c r="K259" s="62"/>
      <c r="L259" s="62"/>
      <c r="M259" s="62"/>
      <c r="N259" s="62"/>
      <c r="O259" s="62"/>
      <c r="P259" s="62"/>
      <c r="Q259" s="62"/>
      <c r="R259" s="62"/>
      <c r="S259" s="62"/>
      <c r="T259" s="62"/>
      <c r="U259" s="62"/>
      <c r="V259" s="62"/>
    </row>
    <row r="260" spans="1:22" x14ac:dyDescent="0.25">
      <c r="A260" s="62"/>
      <c r="B260" s="62"/>
      <c r="C260" s="62"/>
      <c r="D260" s="62"/>
      <c r="E260" s="62"/>
      <c r="F260" s="62"/>
      <c r="G260" s="62"/>
      <c r="H260" s="62"/>
      <c r="I260" s="62"/>
      <c r="J260" s="62"/>
      <c r="K260" s="62"/>
      <c r="L260" s="62"/>
      <c r="M260" s="62"/>
      <c r="N260" s="62"/>
      <c r="O260" s="62"/>
      <c r="P260" s="62"/>
      <c r="Q260" s="62"/>
      <c r="R260" s="62"/>
      <c r="S260" s="62"/>
      <c r="T260" s="62"/>
      <c r="U260" s="62"/>
      <c r="V260" s="62"/>
    </row>
    <row r="261" spans="1:22" x14ac:dyDescent="0.25">
      <c r="A261" s="62"/>
      <c r="B261" s="62"/>
      <c r="C261" s="62"/>
      <c r="D261" s="62"/>
      <c r="E261" s="62"/>
      <c r="F261" s="62"/>
      <c r="G261" s="62"/>
      <c r="H261" s="62"/>
      <c r="I261" s="62"/>
      <c r="J261" s="62"/>
      <c r="K261" s="62"/>
      <c r="L261" s="62"/>
      <c r="M261" s="62"/>
      <c r="N261" s="62"/>
      <c r="O261" s="62"/>
      <c r="P261" s="62"/>
      <c r="Q261" s="62"/>
      <c r="R261" s="62"/>
      <c r="S261" s="62"/>
      <c r="T261" s="62"/>
      <c r="U261" s="62"/>
      <c r="V261" s="62"/>
    </row>
    <row r="262" spans="1:22" x14ac:dyDescent="0.25">
      <c r="A262" s="62"/>
      <c r="B262" s="62"/>
      <c r="C262" s="62"/>
      <c r="D262" s="62"/>
      <c r="E262" s="62"/>
      <c r="F262" s="62"/>
      <c r="G262" s="62"/>
      <c r="H262" s="62"/>
      <c r="I262" s="62"/>
      <c r="J262" s="62"/>
      <c r="K262" s="62"/>
      <c r="L262" s="62"/>
      <c r="M262" s="62"/>
      <c r="N262" s="62"/>
      <c r="O262" s="62"/>
      <c r="P262" s="62"/>
      <c r="Q262" s="62"/>
      <c r="R262" s="62"/>
      <c r="S262" s="62"/>
      <c r="T262" s="62"/>
      <c r="U262" s="62"/>
      <c r="V262" s="62"/>
    </row>
    <row r="263" spans="1:22" x14ac:dyDescent="0.25">
      <c r="A263" s="62"/>
      <c r="B263" s="62"/>
      <c r="C263" s="62"/>
      <c r="D263" s="62"/>
      <c r="E263" s="62"/>
      <c r="F263" s="62"/>
      <c r="G263" s="62"/>
      <c r="H263" s="62"/>
      <c r="I263" s="62"/>
      <c r="J263" s="62"/>
      <c r="K263" s="62"/>
      <c r="L263" s="62"/>
      <c r="M263" s="62"/>
      <c r="N263" s="62"/>
      <c r="O263" s="62"/>
      <c r="P263" s="62"/>
      <c r="Q263" s="62"/>
      <c r="R263" s="62"/>
      <c r="S263" s="62"/>
      <c r="T263" s="62"/>
      <c r="U263" s="62"/>
      <c r="V263" s="62"/>
    </row>
    <row r="264" spans="1:22" x14ac:dyDescent="0.25">
      <c r="A264" s="62"/>
      <c r="B264" s="62"/>
      <c r="C264" s="62"/>
      <c r="D264" s="62"/>
      <c r="E264" s="62"/>
      <c r="F264" s="62"/>
      <c r="G264" s="62"/>
      <c r="H264" s="62"/>
      <c r="I264" s="62"/>
      <c r="J264" s="62"/>
      <c r="K264" s="62"/>
      <c r="L264" s="62"/>
      <c r="M264" s="62"/>
      <c r="N264" s="62"/>
      <c r="O264" s="62"/>
      <c r="P264" s="62"/>
      <c r="Q264" s="62"/>
      <c r="R264" s="62"/>
      <c r="S264" s="62"/>
      <c r="T264" s="62"/>
      <c r="U264" s="62"/>
      <c r="V264" s="62"/>
    </row>
    <row r="265" spans="1:22" x14ac:dyDescent="0.25">
      <c r="A265" s="62"/>
      <c r="B265" s="62"/>
      <c r="C265" s="62"/>
      <c r="D265" s="62"/>
      <c r="E265" s="62"/>
      <c r="F265" s="62"/>
      <c r="G265" s="62"/>
      <c r="H265" s="62"/>
      <c r="I265" s="62"/>
      <c r="J265" s="62"/>
      <c r="K265" s="62"/>
      <c r="L265" s="62"/>
      <c r="M265" s="62"/>
      <c r="N265" s="62"/>
      <c r="O265" s="62"/>
      <c r="P265" s="62"/>
      <c r="Q265" s="62"/>
      <c r="R265" s="62"/>
      <c r="S265" s="62"/>
      <c r="T265" s="62"/>
      <c r="U265" s="62"/>
      <c r="V265" s="62"/>
    </row>
    <row r="266" spans="1:22" x14ac:dyDescent="0.25">
      <c r="A266" s="62"/>
      <c r="B266" s="62"/>
      <c r="C266" s="62"/>
      <c r="D266" s="62"/>
      <c r="E266" s="62"/>
      <c r="F266" s="62"/>
      <c r="G266" s="62"/>
      <c r="H266" s="62"/>
      <c r="I266" s="62"/>
      <c r="J266" s="62"/>
      <c r="K266" s="62"/>
      <c r="L266" s="62"/>
      <c r="M266" s="62"/>
      <c r="N266" s="62"/>
      <c r="O266" s="62"/>
      <c r="P266" s="62"/>
      <c r="Q266" s="62"/>
      <c r="R266" s="62"/>
      <c r="S266" s="62"/>
      <c r="T266" s="62"/>
      <c r="U266" s="62"/>
      <c r="V266" s="62"/>
    </row>
    <row r="267" spans="1:22" x14ac:dyDescent="0.25">
      <c r="A267" s="62"/>
      <c r="B267" s="62"/>
      <c r="C267" s="62"/>
      <c r="D267" s="62"/>
      <c r="E267" s="62"/>
      <c r="F267" s="62"/>
      <c r="G267" s="62"/>
      <c r="H267" s="62"/>
      <c r="I267" s="62"/>
      <c r="J267" s="62"/>
      <c r="K267" s="62"/>
      <c r="L267" s="62"/>
      <c r="M267" s="62"/>
      <c r="N267" s="62"/>
      <c r="O267" s="62"/>
      <c r="P267" s="62"/>
      <c r="Q267" s="62"/>
      <c r="R267" s="62"/>
      <c r="S267" s="62"/>
      <c r="T267" s="62"/>
      <c r="U267" s="62"/>
      <c r="V267" s="62"/>
    </row>
    <row r="268" spans="1:22" x14ac:dyDescent="0.25">
      <c r="A268" s="62"/>
      <c r="B268" s="62"/>
      <c r="C268" s="62"/>
      <c r="D268" s="62"/>
      <c r="E268" s="62"/>
      <c r="F268" s="62"/>
      <c r="G268" s="62"/>
      <c r="H268" s="62"/>
      <c r="I268" s="62"/>
      <c r="J268" s="62"/>
      <c r="K268" s="62"/>
      <c r="L268" s="62"/>
      <c r="M268" s="62"/>
      <c r="N268" s="62"/>
      <c r="O268" s="62"/>
      <c r="P268" s="62"/>
      <c r="Q268" s="62"/>
      <c r="R268" s="62"/>
      <c r="S268" s="62"/>
      <c r="T268" s="62"/>
      <c r="U268" s="62"/>
      <c r="V268" s="62"/>
    </row>
    <row r="269" spans="1:22" x14ac:dyDescent="0.25">
      <c r="A269" s="62"/>
      <c r="B269" s="62"/>
      <c r="C269" s="62"/>
      <c r="D269" s="62"/>
      <c r="E269" s="62"/>
      <c r="F269" s="62"/>
      <c r="G269" s="62"/>
      <c r="H269" s="62"/>
      <c r="I269" s="62"/>
      <c r="J269" s="62"/>
      <c r="K269" s="62"/>
      <c r="L269" s="62"/>
      <c r="M269" s="62"/>
      <c r="N269" s="62"/>
      <c r="O269" s="62"/>
      <c r="P269" s="62"/>
      <c r="Q269" s="62"/>
      <c r="R269" s="62"/>
      <c r="S269" s="62"/>
      <c r="T269" s="62"/>
      <c r="U269" s="62"/>
      <c r="V269" s="62"/>
    </row>
    <row r="270" spans="1:22" x14ac:dyDescent="0.25">
      <c r="A270" s="62"/>
      <c r="B270" s="62"/>
      <c r="C270" s="62"/>
      <c r="D270" s="62"/>
      <c r="E270" s="62"/>
      <c r="F270" s="62"/>
      <c r="G270" s="62"/>
      <c r="H270" s="62"/>
      <c r="I270" s="62"/>
      <c r="J270" s="62"/>
      <c r="K270" s="62"/>
      <c r="L270" s="62"/>
      <c r="M270" s="62"/>
      <c r="N270" s="62"/>
      <c r="O270" s="62"/>
      <c r="P270" s="62"/>
      <c r="Q270" s="62"/>
      <c r="R270" s="62"/>
      <c r="S270" s="62"/>
      <c r="T270" s="62"/>
      <c r="U270" s="62"/>
      <c r="V270" s="62"/>
    </row>
    <row r="271" spans="1:22" x14ac:dyDescent="0.25">
      <c r="A271" s="62"/>
      <c r="B271" s="62"/>
      <c r="C271" s="62"/>
      <c r="D271" s="62"/>
      <c r="E271" s="62"/>
      <c r="F271" s="62"/>
      <c r="G271" s="62"/>
      <c r="H271" s="62"/>
      <c r="I271" s="62"/>
      <c r="J271" s="62"/>
      <c r="K271" s="62"/>
      <c r="L271" s="62"/>
      <c r="M271" s="62"/>
      <c r="N271" s="62"/>
      <c r="O271" s="62"/>
      <c r="P271" s="62"/>
      <c r="Q271" s="62"/>
      <c r="R271" s="62"/>
      <c r="S271" s="62"/>
      <c r="T271" s="62"/>
      <c r="U271" s="62"/>
      <c r="V271" s="62"/>
    </row>
    <row r="272" spans="1:22" x14ac:dyDescent="0.25">
      <c r="A272" s="62"/>
      <c r="B272" s="62"/>
      <c r="C272" s="62"/>
      <c r="D272" s="62"/>
      <c r="E272" s="62"/>
      <c r="F272" s="62"/>
      <c r="G272" s="62"/>
      <c r="H272" s="62"/>
      <c r="I272" s="62"/>
      <c r="J272" s="62"/>
      <c r="K272" s="62"/>
      <c r="L272" s="62"/>
      <c r="M272" s="62"/>
      <c r="N272" s="62"/>
      <c r="O272" s="62"/>
      <c r="P272" s="62"/>
      <c r="Q272" s="62"/>
      <c r="R272" s="62"/>
      <c r="S272" s="62"/>
      <c r="T272" s="62"/>
      <c r="U272" s="62"/>
      <c r="V272" s="62"/>
    </row>
    <row r="273" spans="1:22" x14ac:dyDescent="0.25">
      <c r="A273" s="62"/>
      <c r="B273" s="62"/>
      <c r="C273" s="62"/>
      <c r="D273" s="62"/>
      <c r="E273" s="62"/>
      <c r="F273" s="62"/>
      <c r="G273" s="62"/>
      <c r="H273" s="62"/>
      <c r="I273" s="62"/>
      <c r="J273" s="62"/>
      <c r="K273" s="62"/>
      <c r="L273" s="62"/>
      <c r="M273" s="62"/>
      <c r="N273" s="62"/>
      <c r="O273" s="62"/>
      <c r="P273" s="62"/>
      <c r="Q273" s="62"/>
      <c r="R273" s="62"/>
      <c r="S273" s="62"/>
      <c r="T273" s="62"/>
      <c r="U273" s="62"/>
      <c r="V273" s="62"/>
    </row>
    <row r="274" spans="1:22" x14ac:dyDescent="0.25">
      <c r="A274" s="62"/>
      <c r="B274" s="62"/>
      <c r="C274" s="62"/>
      <c r="D274" s="62"/>
      <c r="E274" s="62"/>
      <c r="F274" s="62"/>
      <c r="G274" s="62"/>
      <c r="H274" s="62"/>
      <c r="I274" s="62"/>
      <c r="J274" s="62"/>
      <c r="K274" s="62"/>
      <c r="L274" s="62"/>
      <c r="M274" s="62"/>
      <c r="N274" s="62"/>
      <c r="O274" s="62"/>
      <c r="P274" s="62"/>
      <c r="Q274" s="62"/>
      <c r="R274" s="62"/>
      <c r="S274" s="62"/>
      <c r="T274" s="62"/>
      <c r="U274" s="62"/>
      <c r="V274" s="62"/>
    </row>
    <row r="275" spans="1:22" x14ac:dyDescent="0.25">
      <c r="A275" s="62"/>
      <c r="B275" s="62"/>
      <c r="C275" s="62"/>
      <c r="D275" s="62"/>
      <c r="E275" s="62"/>
      <c r="F275" s="62"/>
      <c r="G275" s="62"/>
      <c r="H275" s="62"/>
      <c r="I275" s="62"/>
      <c r="J275" s="62"/>
      <c r="K275" s="62"/>
      <c r="L275" s="62"/>
      <c r="M275" s="62"/>
      <c r="N275" s="62"/>
      <c r="O275" s="62"/>
      <c r="P275" s="62"/>
      <c r="Q275" s="62"/>
      <c r="R275" s="62"/>
      <c r="S275" s="62"/>
      <c r="T275" s="62"/>
      <c r="U275" s="62"/>
      <c r="V275" s="62"/>
    </row>
    <row r="276" spans="1:22" x14ac:dyDescent="0.25">
      <c r="A276" s="62"/>
      <c r="B276" s="62"/>
      <c r="C276" s="62"/>
      <c r="D276" s="62"/>
      <c r="E276" s="62"/>
      <c r="F276" s="62"/>
      <c r="G276" s="62"/>
      <c r="H276" s="62"/>
      <c r="I276" s="62"/>
      <c r="J276" s="62"/>
      <c r="K276" s="62"/>
      <c r="L276" s="62"/>
      <c r="M276" s="62"/>
      <c r="N276" s="62"/>
      <c r="O276" s="62"/>
      <c r="P276" s="62"/>
      <c r="Q276" s="62"/>
      <c r="R276" s="62"/>
      <c r="S276" s="62"/>
      <c r="T276" s="62"/>
      <c r="U276" s="62"/>
      <c r="V276" s="62"/>
    </row>
    <row r="277" spans="1:22" x14ac:dyDescent="0.25">
      <c r="A277" s="62"/>
      <c r="B277" s="62"/>
      <c r="C277" s="62"/>
      <c r="D277" s="62"/>
      <c r="E277" s="62"/>
      <c r="F277" s="62"/>
      <c r="G277" s="62"/>
      <c r="H277" s="62"/>
      <c r="I277" s="62"/>
      <c r="J277" s="62"/>
      <c r="K277" s="62"/>
      <c r="L277" s="62"/>
      <c r="M277" s="62"/>
      <c r="N277" s="62"/>
      <c r="O277" s="62"/>
      <c r="P277" s="62"/>
      <c r="Q277" s="62"/>
      <c r="R277" s="62"/>
      <c r="S277" s="62"/>
      <c r="T277" s="62"/>
      <c r="U277" s="62"/>
      <c r="V277" s="62"/>
    </row>
    <row r="278" spans="1:22" x14ac:dyDescent="0.25">
      <c r="A278" s="62"/>
      <c r="B278" s="62"/>
      <c r="C278" s="62"/>
      <c r="D278" s="62"/>
      <c r="E278" s="62"/>
      <c r="F278" s="62"/>
      <c r="G278" s="62"/>
      <c r="H278" s="62"/>
      <c r="I278" s="62"/>
      <c r="J278" s="62"/>
      <c r="K278" s="62"/>
      <c r="L278" s="62"/>
      <c r="M278" s="62"/>
      <c r="N278" s="62"/>
      <c r="O278" s="62"/>
      <c r="P278" s="62"/>
      <c r="Q278" s="62"/>
      <c r="R278" s="62"/>
      <c r="S278" s="62"/>
      <c r="T278" s="62"/>
      <c r="U278" s="62"/>
      <c r="V278" s="62"/>
    </row>
    <row r="279" spans="1:22" x14ac:dyDescent="0.25">
      <c r="A279" s="62"/>
      <c r="B279" s="62"/>
      <c r="C279" s="62"/>
      <c r="D279" s="62"/>
      <c r="E279" s="62"/>
      <c r="F279" s="62"/>
      <c r="G279" s="62"/>
      <c r="H279" s="62"/>
      <c r="I279" s="62"/>
      <c r="J279" s="62"/>
      <c r="K279" s="62"/>
      <c r="L279" s="62"/>
      <c r="M279" s="62"/>
      <c r="N279" s="62"/>
      <c r="O279" s="62"/>
      <c r="P279" s="62"/>
      <c r="Q279" s="62"/>
      <c r="R279" s="62"/>
      <c r="S279" s="62"/>
      <c r="T279" s="62"/>
      <c r="U279" s="62"/>
      <c r="V279" s="62"/>
    </row>
    <row r="280" spans="1:22" x14ac:dyDescent="0.25">
      <c r="A280" s="62"/>
      <c r="B280" s="62"/>
      <c r="C280" s="62"/>
      <c r="D280" s="62"/>
      <c r="E280" s="62"/>
      <c r="F280" s="62"/>
      <c r="G280" s="62"/>
      <c r="H280" s="62"/>
      <c r="I280" s="62"/>
      <c r="J280" s="62"/>
      <c r="K280" s="62"/>
      <c r="L280" s="62"/>
      <c r="M280" s="62"/>
      <c r="N280" s="62"/>
      <c r="O280" s="62"/>
      <c r="P280" s="62"/>
      <c r="Q280" s="62"/>
      <c r="R280" s="62"/>
      <c r="S280" s="62"/>
      <c r="T280" s="62"/>
      <c r="U280" s="62"/>
      <c r="V280" s="62"/>
    </row>
    <row r="281" spans="1:22" x14ac:dyDescent="0.25">
      <c r="A281" s="62"/>
      <c r="B281" s="62"/>
      <c r="C281" s="62"/>
      <c r="D281" s="62"/>
      <c r="E281" s="62"/>
      <c r="F281" s="62"/>
      <c r="G281" s="62"/>
      <c r="H281" s="62"/>
      <c r="I281" s="62"/>
      <c r="J281" s="62"/>
      <c r="K281" s="62"/>
      <c r="L281" s="62"/>
      <c r="M281" s="62"/>
      <c r="N281" s="62"/>
      <c r="O281" s="62"/>
      <c r="P281" s="62"/>
      <c r="Q281" s="62"/>
      <c r="R281" s="62"/>
      <c r="S281" s="62"/>
      <c r="T281" s="62"/>
      <c r="U281" s="62"/>
      <c r="V281" s="62"/>
    </row>
    <row r="282" spans="1:22" x14ac:dyDescent="0.25">
      <c r="A282" s="62"/>
      <c r="B282" s="62"/>
      <c r="C282" s="62"/>
      <c r="D282" s="62"/>
      <c r="E282" s="62"/>
      <c r="F282" s="62"/>
      <c r="G282" s="62"/>
      <c r="H282" s="62"/>
      <c r="I282" s="62"/>
      <c r="J282" s="62"/>
      <c r="K282" s="62"/>
      <c r="L282" s="62"/>
      <c r="M282" s="62"/>
      <c r="N282" s="62"/>
      <c r="O282" s="62"/>
      <c r="P282" s="62"/>
      <c r="Q282" s="62"/>
      <c r="R282" s="62"/>
      <c r="S282" s="62"/>
      <c r="T282" s="62"/>
      <c r="U282" s="62"/>
      <c r="V282" s="62"/>
    </row>
    <row r="283" spans="1:22" x14ac:dyDescent="0.25">
      <c r="A283" s="62"/>
      <c r="B283" s="62"/>
      <c r="C283" s="62"/>
      <c r="D283" s="62"/>
      <c r="E283" s="62"/>
      <c r="F283" s="62"/>
      <c r="G283" s="62"/>
      <c r="H283" s="62"/>
      <c r="I283" s="62"/>
      <c r="J283" s="62"/>
      <c r="K283" s="62"/>
      <c r="L283" s="62"/>
      <c r="M283" s="62"/>
      <c r="N283" s="62"/>
      <c r="O283" s="62"/>
      <c r="P283" s="62"/>
      <c r="Q283" s="62"/>
      <c r="R283" s="62"/>
      <c r="S283" s="62"/>
      <c r="T283" s="62"/>
      <c r="U283" s="62"/>
      <c r="V283" s="62"/>
    </row>
    <row r="284" spans="1:22" x14ac:dyDescent="0.25">
      <c r="A284" s="62"/>
      <c r="B284" s="62"/>
      <c r="C284" s="62"/>
      <c r="D284" s="62"/>
      <c r="E284" s="62"/>
      <c r="F284" s="62"/>
      <c r="G284" s="62"/>
      <c r="H284" s="62"/>
      <c r="I284" s="62"/>
      <c r="J284" s="62"/>
      <c r="K284" s="62"/>
      <c r="L284" s="62"/>
      <c r="M284" s="62"/>
      <c r="N284" s="62"/>
      <c r="O284" s="62"/>
      <c r="P284" s="62"/>
      <c r="Q284" s="62"/>
      <c r="R284" s="62"/>
      <c r="S284" s="62"/>
      <c r="T284" s="62"/>
      <c r="U284" s="62"/>
      <c r="V284" s="62"/>
    </row>
    <row r="285" spans="1:22" x14ac:dyDescent="0.25">
      <c r="A285" s="62"/>
      <c r="B285" s="62"/>
      <c r="C285" s="62"/>
      <c r="D285" s="62"/>
      <c r="E285" s="62"/>
      <c r="F285" s="62"/>
      <c r="G285" s="62"/>
      <c r="H285" s="62"/>
      <c r="I285" s="62"/>
      <c r="J285" s="62"/>
      <c r="K285" s="62"/>
      <c r="L285" s="62"/>
      <c r="M285" s="62"/>
      <c r="N285" s="62"/>
      <c r="O285" s="62"/>
      <c r="P285" s="62"/>
      <c r="Q285" s="62"/>
      <c r="R285" s="62"/>
      <c r="S285" s="62"/>
      <c r="T285" s="62"/>
      <c r="U285" s="62"/>
      <c r="V285" s="62"/>
    </row>
    <row r="286" spans="1:22" x14ac:dyDescent="0.25">
      <c r="A286" s="62"/>
      <c r="B286" s="62"/>
      <c r="C286" s="62"/>
      <c r="D286" s="62"/>
      <c r="E286" s="62"/>
      <c r="F286" s="62"/>
      <c r="G286" s="62"/>
      <c r="H286" s="62"/>
      <c r="I286" s="62"/>
      <c r="J286" s="62"/>
      <c r="K286" s="62"/>
      <c r="L286" s="62"/>
      <c r="M286" s="62"/>
      <c r="N286" s="62"/>
      <c r="O286" s="62"/>
      <c r="P286" s="62"/>
      <c r="Q286" s="62"/>
      <c r="R286" s="62"/>
      <c r="S286" s="62"/>
      <c r="T286" s="62"/>
      <c r="U286" s="62"/>
      <c r="V286" s="62"/>
    </row>
    <row r="287" spans="1:22" x14ac:dyDescent="0.25">
      <c r="A287" s="62"/>
      <c r="B287" s="62"/>
      <c r="C287" s="62"/>
      <c r="D287" s="62"/>
      <c r="E287" s="62"/>
      <c r="F287" s="62"/>
      <c r="G287" s="62"/>
      <c r="H287" s="62"/>
      <c r="I287" s="62"/>
      <c r="J287" s="62"/>
      <c r="K287" s="62"/>
      <c r="L287" s="62"/>
      <c r="M287" s="62"/>
      <c r="N287" s="62"/>
      <c r="O287" s="62"/>
      <c r="P287" s="62"/>
      <c r="Q287" s="62"/>
      <c r="R287" s="62"/>
      <c r="S287" s="62"/>
      <c r="T287" s="62"/>
      <c r="U287" s="62"/>
      <c r="V287" s="62"/>
    </row>
    <row r="288" spans="1:22" x14ac:dyDescent="0.25">
      <c r="A288" s="62"/>
      <c r="B288" s="62"/>
      <c r="C288" s="62"/>
      <c r="D288" s="62"/>
      <c r="E288" s="62"/>
      <c r="F288" s="62"/>
      <c r="G288" s="62"/>
      <c r="H288" s="62"/>
      <c r="I288" s="62"/>
      <c r="J288" s="62"/>
      <c r="K288" s="62"/>
      <c r="L288" s="62"/>
      <c r="M288" s="62"/>
      <c r="N288" s="62"/>
      <c r="O288" s="62"/>
      <c r="P288" s="62"/>
      <c r="Q288" s="62"/>
      <c r="R288" s="62"/>
      <c r="S288" s="62"/>
      <c r="T288" s="62"/>
      <c r="U288" s="62"/>
      <c r="V288" s="62"/>
    </row>
    <row r="289" spans="1:22" x14ac:dyDescent="0.25">
      <c r="A289" s="62"/>
      <c r="B289" s="62"/>
      <c r="C289" s="62"/>
      <c r="D289" s="62"/>
      <c r="E289" s="62"/>
      <c r="F289" s="62"/>
      <c r="G289" s="62"/>
      <c r="H289" s="62"/>
      <c r="I289" s="62"/>
      <c r="J289" s="62"/>
      <c r="K289" s="62"/>
      <c r="L289" s="62"/>
      <c r="M289" s="62"/>
      <c r="N289" s="62"/>
      <c r="O289" s="62"/>
      <c r="P289" s="62"/>
      <c r="Q289" s="62"/>
      <c r="R289" s="62"/>
      <c r="S289" s="62"/>
      <c r="T289" s="62"/>
      <c r="U289" s="62"/>
      <c r="V289" s="62"/>
    </row>
    <row r="290" spans="1:22" x14ac:dyDescent="0.25">
      <c r="A290" s="62"/>
      <c r="B290" s="62"/>
      <c r="C290" s="62"/>
      <c r="D290" s="62"/>
      <c r="E290" s="62"/>
      <c r="F290" s="62"/>
      <c r="G290" s="62"/>
      <c r="H290" s="62"/>
      <c r="I290" s="62"/>
      <c r="J290" s="62"/>
      <c r="K290" s="62"/>
      <c r="L290" s="62"/>
      <c r="M290" s="62"/>
      <c r="N290" s="62"/>
      <c r="O290" s="62"/>
      <c r="P290" s="62"/>
      <c r="Q290" s="62"/>
      <c r="R290" s="62"/>
      <c r="S290" s="62"/>
      <c r="T290" s="62"/>
      <c r="U290" s="62"/>
      <c r="V290" s="62"/>
    </row>
    <row r="291" spans="1:22" x14ac:dyDescent="0.25">
      <c r="A291" s="62"/>
      <c r="B291" s="62"/>
      <c r="C291" s="62"/>
      <c r="D291" s="62"/>
      <c r="E291" s="62"/>
      <c r="F291" s="62"/>
      <c r="G291" s="62"/>
      <c r="H291" s="62"/>
      <c r="I291" s="62"/>
      <c r="J291" s="62"/>
      <c r="K291" s="62"/>
      <c r="L291" s="62"/>
      <c r="M291" s="62"/>
      <c r="N291" s="62"/>
      <c r="O291" s="62"/>
      <c r="P291" s="62"/>
      <c r="Q291" s="62"/>
      <c r="R291" s="62"/>
      <c r="S291" s="62"/>
      <c r="T291" s="62"/>
      <c r="U291" s="62"/>
      <c r="V291" s="62"/>
    </row>
    <row r="292" spans="1:22" x14ac:dyDescent="0.25">
      <c r="A292" s="62"/>
      <c r="B292" s="62"/>
      <c r="C292" s="62"/>
      <c r="D292" s="62"/>
      <c r="E292" s="62"/>
      <c r="F292" s="62"/>
      <c r="G292" s="62"/>
      <c r="H292" s="62"/>
      <c r="I292" s="62"/>
      <c r="J292" s="62"/>
      <c r="K292" s="62"/>
      <c r="L292" s="62"/>
      <c r="M292" s="62"/>
      <c r="N292" s="62"/>
      <c r="O292" s="62"/>
      <c r="P292" s="62"/>
      <c r="Q292" s="62"/>
      <c r="R292" s="62"/>
      <c r="S292" s="62"/>
      <c r="T292" s="62"/>
      <c r="U292" s="62"/>
      <c r="V292" s="62"/>
    </row>
    <row r="293" spans="1:22" x14ac:dyDescent="0.25">
      <c r="A293" s="62"/>
      <c r="B293" s="62"/>
      <c r="C293" s="62"/>
      <c r="D293" s="62"/>
      <c r="E293" s="62"/>
      <c r="F293" s="62"/>
      <c r="G293" s="62"/>
      <c r="H293" s="62"/>
      <c r="I293" s="62"/>
      <c r="J293" s="62"/>
      <c r="K293" s="62"/>
      <c r="L293" s="62"/>
      <c r="M293" s="62"/>
      <c r="N293" s="62"/>
      <c r="O293" s="62"/>
      <c r="P293" s="62"/>
      <c r="Q293" s="62"/>
      <c r="R293" s="62"/>
      <c r="S293" s="62"/>
      <c r="T293" s="62"/>
      <c r="U293" s="62"/>
      <c r="V293" s="62"/>
    </row>
    <row r="294" spans="1:22" x14ac:dyDescent="0.25">
      <c r="A294" s="62"/>
      <c r="B294" s="62"/>
      <c r="C294" s="62"/>
      <c r="D294" s="62"/>
      <c r="E294" s="62"/>
      <c r="F294" s="62"/>
      <c r="G294" s="62"/>
      <c r="H294" s="62"/>
      <c r="I294" s="62"/>
      <c r="J294" s="62"/>
      <c r="K294" s="62"/>
      <c r="L294" s="62"/>
      <c r="M294" s="62"/>
      <c r="N294" s="62"/>
      <c r="O294" s="62"/>
      <c r="P294" s="62"/>
      <c r="Q294" s="62"/>
      <c r="R294" s="62"/>
      <c r="S294" s="62"/>
      <c r="T294" s="62"/>
      <c r="U294" s="62"/>
      <c r="V294" s="62"/>
    </row>
    <row r="295" spans="1:22" x14ac:dyDescent="0.25">
      <c r="A295" s="62"/>
      <c r="B295" s="62"/>
      <c r="C295" s="62"/>
      <c r="D295" s="62"/>
      <c r="E295" s="62"/>
      <c r="F295" s="62"/>
      <c r="G295" s="62"/>
      <c r="H295" s="62"/>
      <c r="I295" s="62"/>
      <c r="J295" s="62"/>
      <c r="K295" s="62"/>
      <c r="L295" s="62"/>
      <c r="M295" s="62"/>
      <c r="N295" s="62"/>
      <c r="O295" s="62"/>
      <c r="P295" s="62"/>
      <c r="Q295" s="62"/>
      <c r="R295" s="62"/>
      <c r="S295" s="62"/>
      <c r="T295" s="62"/>
      <c r="U295" s="62"/>
      <c r="V295" s="62"/>
    </row>
    <row r="296" spans="1:22" x14ac:dyDescent="0.25">
      <c r="A296" s="62"/>
      <c r="B296" s="62"/>
      <c r="C296" s="62"/>
      <c r="D296" s="62"/>
      <c r="E296" s="62"/>
      <c r="F296" s="62"/>
      <c r="G296" s="62"/>
      <c r="H296" s="62"/>
      <c r="I296" s="62"/>
      <c r="J296" s="62"/>
      <c r="K296" s="62"/>
      <c r="L296" s="62"/>
      <c r="M296" s="62"/>
      <c r="N296" s="62"/>
      <c r="O296" s="62"/>
      <c r="P296" s="62"/>
      <c r="Q296" s="62"/>
      <c r="R296" s="62"/>
      <c r="S296" s="62"/>
      <c r="T296" s="62"/>
      <c r="U296" s="62"/>
      <c r="V296" s="62"/>
    </row>
    <row r="297" spans="1:22" x14ac:dyDescent="0.25">
      <c r="A297" s="62"/>
      <c r="B297" s="62"/>
      <c r="C297" s="62"/>
      <c r="D297" s="62"/>
      <c r="E297" s="62"/>
      <c r="F297" s="62"/>
      <c r="G297" s="62"/>
      <c r="H297" s="62"/>
      <c r="I297" s="62"/>
      <c r="J297" s="62"/>
      <c r="K297" s="62"/>
      <c r="L297" s="62"/>
      <c r="M297" s="62"/>
      <c r="N297" s="62"/>
      <c r="O297" s="62"/>
      <c r="P297" s="62"/>
      <c r="Q297" s="62"/>
      <c r="R297" s="62"/>
      <c r="S297" s="62"/>
      <c r="T297" s="62"/>
      <c r="U297" s="62"/>
      <c r="V297" s="62"/>
    </row>
    <row r="298" spans="1:22" x14ac:dyDescent="0.25">
      <c r="A298" s="62"/>
      <c r="B298" s="62"/>
      <c r="C298" s="62"/>
      <c r="D298" s="62"/>
      <c r="E298" s="62"/>
      <c r="F298" s="62"/>
      <c r="G298" s="62"/>
      <c r="H298" s="62"/>
      <c r="I298" s="62"/>
      <c r="J298" s="62"/>
      <c r="K298" s="62"/>
      <c r="L298" s="62"/>
      <c r="M298" s="62"/>
      <c r="N298" s="62"/>
      <c r="O298" s="62"/>
      <c r="P298" s="62"/>
      <c r="Q298" s="62"/>
      <c r="R298" s="62"/>
      <c r="S298" s="62"/>
      <c r="T298" s="62"/>
      <c r="U298" s="62"/>
      <c r="V298" s="62"/>
    </row>
    <row r="299" spans="1:22" x14ac:dyDescent="0.25">
      <c r="A299" s="62"/>
      <c r="B299" s="62"/>
      <c r="C299" s="62"/>
      <c r="D299" s="62"/>
      <c r="E299" s="62"/>
      <c r="F299" s="62"/>
      <c r="G299" s="62"/>
      <c r="H299" s="62"/>
      <c r="I299" s="62"/>
      <c r="J299" s="62"/>
      <c r="K299" s="62"/>
      <c r="L299" s="62"/>
      <c r="M299" s="62"/>
      <c r="N299" s="62"/>
      <c r="O299" s="62"/>
      <c r="P299" s="62"/>
      <c r="Q299" s="62"/>
      <c r="R299" s="62"/>
      <c r="S299" s="62"/>
      <c r="T299" s="62"/>
      <c r="U299" s="62"/>
      <c r="V299" s="62"/>
    </row>
    <row r="300" spans="1:22" x14ac:dyDescent="0.25">
      <c r="A300" s="62"/>
      <c r="B300" s="62"/>
      <c r="C300" s="62"/>
      <c r="D300" s="62"/>
      <c r="E300" s="62"/>
      <c r="F300" s="62"/>
      <c r="G300" s="62"/>
      <c r="H300" s="62"/>
      <c r="I300" s="62"/>
      <c r="J300" s="62"/>
      <c r="K300" s="62"/>
      <c r="L300" s="62"/>
      <c r="M300" s="62"/>
      <c r="N300" s="62"/>
      <c r="O300" s="62"/>
      <c r="P300" s="62"/>
      <c r="Q300" s="62"/>
      <c r="R300" s="62"/>
      <c r="S300" s="62"/>
      <c r="T300" s="62"/>
      <c r="U300" s="62"/>
      <c r="V300" s="62"/>
    </row>
    <row r="301" spans="1:22" x14ac:dyDescent="0.25">
      <c r="A301" s="62"/>
      <c r="B301" s="62"/>
      <c r="C301" s="62"/>
      <c r="D301" s="62"/>
      <c r="E301" s="62"/>
      <c r="F301" s="62"/>
      <c r="G301" s="62"/>
      <c r="H301" s="62"/>
      <c r="I301" s="62"/>
      <c r="J301" s="62"/>
      <c r="K301" s="62"/>
      <c r="L301" s="62"/>
      <c r="M301" s="62"/>
      <c r="N301" s="62"/>
      <c r="O301" s="62"/>
      <c r="P301" s="62"/>
      <c r="Q301" s="62"/>
      <c r="R301" s="62"/>
      <c r="S301" s="62"/>
      <c r="T301" s="62"/>
      <c r="U301" s="62"/>
      <c r="V301" s="62"/>
    </row>
    <row r="302" spans="1:22" x14ac:dyDescent="0.25">
      <c r="A302" s="62"/>
      <c r="B302" s="62"/>
      <c r="C302" s="62"/>
      <c r="D302" s="62"/>
      <c r="E302" s="62"/>
      <c r="F302" s="62"/>
      <c r="G302" s="62"/>
      <c r="H302" s="62"/>
      <c r="I302" s="62"/>
      <c r="J302" s="62"/>
      <c r="K302" s="62"/>
      <c r="L302" s="62"/>
      <c r="M302" s="62"/>
      <c r="N302" s="62"/>
      <c r="O302" s="62"/>
      <c r="P302" s="62"/>
      <c r="Q302" s="62"/>
      <c r="R302" s="62"/>
      <c r="S302" s="62"/>
      <c r="T302" s="62"/>
      <c r="U302" s="62"/>
      <c r="V302" s="62"/>
    </row>
    <row r="303" spans="1:22" x14ac:dyDescent="0.25">
      <c r="A303" s="62"/>
      <c r="B303" s="62"/>
      <c r="C303" s="62"/>
      <c r="D303" s="62"/>
      <c r="E303" s="62"/>
      <c r="F303" s="62"/>
      <c r="G303" s="62"/>
      <c r="H303" s="62"/>
      <c r="I303" s="62"/>
      <c r="J303" s="62"/>
      <c r="K303" s="62"/>
      <c r="L303" s="62"/>
      <c r="M303" s="62"/>
      <c r="N303" s="62"/>
      <c r="O303" s="62"/>
      <c r="P303" s="62"/>
      <c r="Q303" s="62"/>
      <c r="R303" s="62"/>
      <c r="S303" s="62"/>
      <c r="T303" s="62"/>
      <c r="U303" s="62"/>
      <c r="V303" s="62"/>
    </row>
    <row r="304" spans="1:22" x14ac:dyDescent="0.25">
      <c r="A304" s="62"/>
      <c r="B304" s="62"/>
      <c r="C304" s="62"/>
      <c r="D304" s="62"/>
      <c r="E304" s="62"/>
      <c r="F304" s="62"/>
      <c r="G304" s="62"/>
      <c r="H304" s="62"/>
      <c r="I304" s="62"/>
      <c r="J304" s="62"/>
      <c r="K304" s="62"/>
      <c r="L304" s="62"/>
      <c r="M304" s="62"/>
      <c r="N304" s="62"/>
      <c r="O304" s="62"/>
      <c r="P304" s="62"/>
      <c r="Q304" s="62"/>
      <c r="R304" s="62"/>
      <c r="S304" s="62"/>
      <c r="T304" s="62"/>
      <c r="U304" s="62"/>
      <c r="V304" s="62"/>
    </row>
    <row r="305" spans="1:22" x14ac:dyDescent="0.25">
      <c r="A305" s="62"/>
      <c r="B305" s="62"/>
      <c r="C305" s="62"/>
      <c r="D305" s="62"/>
      <c r="E305" s="62"/>
      <c r="F305" s="62"/>
      <c r="G305" s="62"/>
      <c r="H305" s="62"/>
      <c r="I305" s="62"/>
      <c r="J305" s="62"/>
      <c r="K305" s="62"/>
      <c r="L305" s="62"/>
      <c r="M305" s="62"/>
      <c r="N305" s="62"/>
      <c r="O305" s="62"/>
      <c r="P305" s="62"/>
      <c r="Q305" s="62"/>
      <c r="R305" s="62"/>
      <c r="S305" s="62"/>
      <c r="T305" s="62"/>
      <c r="U305" s="62"/>
      <c r="V305" s="62"/>
    </row>
    <row r="306" spans="1:22" x14ac:dyDescent="0.25">
      <c r="A306" s="62"/>
      <c r="B306" s="62"/>
      <c r="C306" s="62"/>
      <c r="D306" s="62"/>
      <c r="E306" s="62"/>
      <c r="F306" s="62"/>
      <c r="G306" s="62"/>
      <c r="H306" s="62"/>
      <c r="I306" s="62"/>
      <c r="J306" s="62"/>
      <c r="K306" s="62"/>
      <c r="L306" s="62"/>
      <c r="M306" s="62"/>
      <c r="N306" s="62"/>
      <c r="O306" s="62"/>
      <c r="P306" s="62"/>
      <c r="Q306" s="62"/>
      <c r="R306" s="62"/>
      <c r="S306" s="62"/>
      <c r="T306" s="62"/>
      <c r="U306" s="62"/>
      <c r="V306" s="62"/>
    </row>
    <row r="307" spans="1:22" x14ac:dyDescent="0.25">
      <c r="A307" s="62"/>
      <c r="B307" s="62"/>
      <c r="C307" s="62"/>
      <c r="D307" s="62"/>
      <c r="E307" s="62"/>
      <c r="F307" s="62"/>
      <c r="G307" s="62"/>
      <c r="H307" s="62"/>
      <c r="I307" s="62"/>
      <c r="J307" s="62"/>
      <c r="K307" s="62"/>
      <c r="L307" s="62"/>
      <c r="M307" s="62"/>
      <c r="N307" s="62"/>
      <c r="O307" s="62"/>
      <c r="P307" s="62"/>
      <c r="Q307" s="62"/>
      <c r="R307" s="62"/>
      <c r="S307" s="62"/>
      <c r="T307" s="62"/>
      <c r="U307" s="62"/>
      <c r="V307" s="62"/>
    </row>
    <row r="308" spans="1:22" x14ac:dyDescent="0.25">
      <c r="A308" s="62"/>
      <c r="B308" s="62"/>
      <c r="C308" s="62"/>
      <c r="D308" s="62"/>
      <c r="E308" s="62"/>
      <c r="F308" s="62"/>
      <c r="G308" s="62"/>
      <c r="H308" s="62"/>
      <c r="I308" s="62"/>
      <c r="J308" s="62"/>
      <c r="K308" s="62"/>
      <c r="L308" s="62"/>
      <c r="M308" s="62"/>
      <c r="N308" s="62"/>
      <c r="O308" s="62"/>
      <c r="P308" s="62"/>
      <c r="Q308" s="62"/>
      <c r="R308" s="62"/>
      <c r="S308" s="62"/>
      <c r="T308" s="62"/>
      <c r="U308" s="62"/>
      <c r="V308" s="62"/>
    </row>
    <row r="309" spans="1:22" x14ac:dyDescent="0.25">
      <c r="A309" s="62"/>
      <c r="B309" s="62"/>
      <c r="C309" s="62"/>
      <c r="D309" s="62"/>
      <c r="E309" s="62"/>
      <c r="F309" s="62"/>
      <c r="G309" s="62"/>
      <c r="H309" s="62"/>
      <c r="I309" s="62"/>
      <c r="J309" s="62"/>
      <c r="K309" s="62"/>
      <c r="L309" s="62"/>
      <c r="M309" s="62"/>
      <c r="N309" s="62"/>
      <c r="O309" s="62"/>
      <c r="P309" s="62"/>
      <c r="Q309" s="62"/>
      <c r="R309" s="62"/>
      <c r="S309" s="62"/>
      <c r="T309" s="62"/>
      <c r="U309" s="62"/>
      <c r="V309" s="62"/>
    </row>
    <row r="310" spans="1:22" x14ac:dyDescent="0.25">
      <c r="A310" s="62"/>
      <c r="B310" s="62"/>
      <c r="C310" s="62"/>
      <c r="D310" s="62"/>
      <c r="E310" s="62"/>
      <c r="F310" s="62"/>
      <c r="G310" s="62"/>
      <c r="H310" s="62"/>
      <c r="I310" s="62"/>
      <c r="J310" s="62"/>
      <c r="K310" s="62"/>
      <c r="L310" s="62"/>
      <c r="M310" s="62"/>
      <c r="N310" s="62"/>
      <c r="O310" s="62"/>
      <c r="P310" s="62"/>
      <c r="Q310" s="62"/>
      <c r="R310" s="62"/>
      <c r="S310" s="62"/>
      <c r="T310" s="62"/>
      <c r="U310" s="62"/>
      <c r="V310" s="62"/>
    </row>
    <row r="311" spans="1:22" x14ac:dyDescent="0.25">
      <c r="A311" s="62"/>
      <c r="B311" s="62"/>
      <c r="C311" s="62"/>
      <c r="D311" s="62"/>
      <c r="E311" s="62"/>
      <c r="F311" s="62"/>
      <c r="G311" s="62"/>
      <c r="H311" s="62"/>
      <c r="I311" s="62"/>
      <c r="J311" s="62"/>
      <c r="K311" s="62"/>
      <c r="L311" s="62"/>
      <c r="M311" s="62"/>
      <c r="N311" s="62"/>
      <c r="O311" s="62"/>
      <c r="P311" s="62"/>
      <c r="Q311" s="62"/>
      <c r="R311" s="62"/>
      <c r="S311" s="62"/>
      <c r="T311" s="62"/>
      <c r="U311" s="62"/>
      <c r="V311" s="62"/>
    </row>
    <row r="312" spans="1:22" x14ac:dyDescent="0.25">
      <c r="A312" s="62"/>
      <c r="B312" s="62"/>
      <c r="C312" s="62"/>
      <c r="D312" s="62"/>
      <c r="E312" s="62"/>
      <c r="F312" s="62"/>
      <c r="G312" s="62"/>
      <c r="H312" s="62"/>
      <c r="I312" s="62"/>
      <c r="J312" s="62"/>
      <c r="K312" s="62"/>
      <c r="L312" s="62"/>
      <c r="M312" s="62"/>
      <c r="N312" s="62"/>
      <c r="O312" s="62"/>
      <c r="P312" s="62"/>
      <c r="Q312" s="62"/>
      <c r="R312" s="62"/>
      <c r="S312" s="62"/>
      <c r="T312" s="62"/>
      <c r="U312" s="62"/>
      <c r="V312" s="62"/>
    </row>
    <row r="313" spans="1:22" x14ac:dyDescent="0.25">
      <c r="A313" s="62"/>
      <c r="B313" s="62"/>
      <c r="C313" s="62"/>
      <c r="D313" s="62"/>
      <c r="E313" s="62"/>
      <c r="F313" s="62"/>
      <c r="G313" s="62"/>
      <c r="H313" s="62"/>
      <c r="I313" s="62"/>
      <c r="J313" s="62"/>
      <c r="K313" s="62"/>
      <c r="L313" s="62"/>
      <c r="M313" s="62"/>
      <c r="N313" s="62"/>
      <c r="O313" s="62"/>
      <c r="P313" s="62"/>
      <c r="Q313" s="62"/>
      <c r="R313" s="62"/>
      <c r="S313" s="62"/>
      <c r="T313" s="62"/>
      <c r="U313" s="62"/>
      <c r="V313" s="62"/>
    </row>
    <row r="314" spans="1:22" x14ac:dyDescent="0.25">
      <c r="A314" s="62"/>
      <c r="B314" s="62"/>
      <c r="C314" s="62"/>
      <c r="D314" s="62"/>
      <c r="E314" s="62"/>
      <c r="F314" s="62"/>
      <c r="G314" s="62"/>
      <c r="H314" s="62"/>
      <c r="I314" s="62"/>
      <c r="J314" s="62"/>
      <c r="K314" s="62"/>
      <c r="L314" s="62"/>
      <c r="M314" s="62"/>
      <c r="N314" s="62"/>
      <c r="O314" s="62"/>
      <c r="P314" s="62"/>
      <c r="Q314" s="62"/>
      <c r="R314" s="62"/>
      <c r="S314" s="62"/>
      <c r="T314" s="62"/>
      <c r="U314" s="62"/>
      <c r="V314" s="62"/>
    </row>
    <row r="315" spans="1:22" x14ac:dyDescent="0.25">
      <c r="A315" s="62"/>
      <c r="B315" s="62"/>
      <c r="C315" s="62"/>
      <c r="D315" s="62"/>
      <c r="E315" s="62"/>
      <c r="F315" s="62"/>
      <c r="G315" s="62"/>
      <c r="H315" s="62"/>
      <c r="I315" s="62"/>
      <c r="J315" s="62"/>
      <c r="K315" s="62"/>
      <c r="L315" s="62"/>
      <c r="M315" s="62"/>
      <c r="N315" s="62"/>
      <c r="O315" s="62"/>
      <c r="P315" s="62"/>
      <c r="Q315" s="62"/>
      <c r="R315" s="62"/>
      <c r="S315" s="62"/>
      <c r="T315" s="62"/>
      <c r="U315" s="62"/>
      <c r="V315" s="62"/>
    </row>
    <row r="316" spans="1:22" x14ac:dyDescent="0.25">
      <c r="A316" s="62"/>
      <c r="B316" s="62"/>
      <c r="C316" s="62"/>
      <c r="D316" s="62"/>
      <c r="E316" s="62"/>
      <c r="F316" s="62"/>
      <c r="G316" s="62"/>
      <c r="H316" s="62"/>
      <c r="I316" s="62"/>
      <c r="J316" s="62"/>
      <c r="K316" s="62"/>
      <c r="L316" s="62"/>
      <c r="M316" s="62"/>
      <c r="N316" s="62"/>
      <c r="O316" s="62"/>
      <c r="P316" s="62"/>
      <c r="Q316" s="62"/>
      <c r="R316" s="62"/>
      <c r="S316" s="62"/>
      <c r="T316" s="62"/>
      <c r="U316" s="62"/>
      <c r="V316" s="62"/>
    </row>
    <row r="317" spans="1:22" x14ac:dyDescent="0.25">
      <c r="A317" s="62"/>
      <c r="B317" s="62"/>
      <c r="C317" s="62"/>
      <c r="D317" s="62"/>
      <c r="E317" s="62"/>
      <c r="F317" s="62"/>
      <c r="G317" s="62"/>
      <c r="H317" s="62"/>
      <c r="I317" s="62"/>
      <c r="J317" s="62"/>
      <c r="K317" s="62"/>
      <c r="L317" s="62"/>
      <c r="M317" s="62"/>
      <c r="N317" s="62"/>
      <c r="O317" s="62"/>
      <c r="P317" s="62"/>
      <c r="Q317" s="62"/>
      <c r="R317" s="62"/>
      <c r="S317" s="62"/>
      <c r="T317" s="62"/>
      <c r="U317" s="62"/>
      <c r="V317" s="62"/>
    </row>
    <row r="318" spans="1:22" x14ac:dyDescent="0.25">
      <c r="A318" s="62"/>
      <c r="B318" s="62"/>
      <c r="C318" s="62"/>
      <c r="D318" s="62"/>
      <c r="E318" s="62"/>
      <c r="F318" s="62"/>
      <c r="G318" s="62"/>
      <c r="H318" s="62"/>
      <c r="I318" s="62"/>
      <c r="J318" s="62"/>
      <c r="K318" s="62"/>
      <c r="L318" s="62"/>
      <c r="M318" s="62"/>
      <c r="N318" s="62"/>
      <c r="O318" s="62"/>
      <c r="P318" s="62"/>
      <c r="Q318" s="62"/>
      <c r="R318" s="62"/>
      <c r="S318" s="62"/>
      <c r="T318" s="62"/>
      <c r="U318" s="62"/>
      <c r="V318" s="62"/>
    </row>
    <row r="319" spans="1:22" x14ac:dyDescent="0.25">
      <c r="A319" s="62"/>
      <c r="B319" s="62"/>
      <c r="C319" s="62"/>
      <c r="D319" s="62"/>
      <c r="E319" s="62"/>
      <c r="F319" s="62"/>
      <c r="G319" s="62"/>
      <c r="H319" s="62"/>
      <c r="I319" s="62"/>
      <c r="J319" s="62"/>
      <c r="K319" s="62"/>
      <c r="L319" s="62"/>
      <c r="M319" s="62"/>
      <c r="N319" s="62"/>
      <c r="O319" s="62"/>
      <c r="P319" s="62"/>
      <c r="Q319" s="62"/>
      <c r="R319" s="62"/>
      <c r="S319" s="62"/>
      <c r="T319" s="62"/>
      <c r="U319" s="62"/>
      <c r="V319" s="62"/>
    </row>
    <row r="320" spans="1:22" x14ac:dyDescent="0.25">
      <c r="A320" s="62"/>
      <c r="B320" s="62"/>
      <c r="C320" s="62"/>
      <c r="D320" s="62"/>
      <c r="E320" s="62"/>
      <c r="F320" s="62"/>
      <c r="G320" s="62"/>
      <c r="H320" s="62"/>
      <c r="I320" s="62"/>
      <c r="J320" s="62"/>
      <c r="K320" s="62"/>
      <c r="L320" s="62"/>
      <c r="M320" s="62"/>
      <c r="N320" s="62"/>
      <c r="O320" s="62"/>
      <c r="P320" s="62"/>
      <c r="Q320" s="62"/>
      <c r="R320" s="62"/>
      <c r="S320" s="62"/>
      <c r="T320" s="62"/>
      <c r="U320" s="62"/>
      <c r="V320" s="62"/>
    </row>
    <row r="321" spans="1:22" x14ac:dyDescent="0.25">
      <c r="A321" s="62"/>
      <c r="B321" s="62"/>
      <c r="C321" s="62"/>
      <c r="D321" s="62"/>
      <c r="E321" s="62"/>
      <c r="F321" s="62"/>
      <c r="G321" s="62"/>
      <c r="H321" s="62"/>
      <c r="I321" s="62"/>
      <c r="J321" s="62"/>
      <c r="K321" s="62"/>
      <c r="L321" s="62"/>
      <c r="M321" s="62"/>
      <c r="N321" s="62"/>
      <c r="O321" s="62"/>
      <c r="P321" s="62"/>
      <c r="Q321" s="62"/>
      <c r="R321" s="62"/>
      <c r="S321" s="62"/>
      <c r="T321" s="62"/>
      <c r="U321" s="62"/>
      <c r="V321" s="62"/>
    </row>
    <row r="322" spans="1:22" x14ac:dyDescent="0.25">
      <c r="A322" s="62"/>
      <c r="B322" s="62"/>
      <c r="C322" s="62"/>
      <c r="D322" s="62"/>
      <c r="E322" s="62"/>
      <c r="F322" s="62"/>
      <c r="G322" s="62"/>
      <c r="H322" s="62"/>
      <c r="I322" s="62"/>
      <c r="J322" s="62"/>
      <c r="K322" s="62"/>
      <c r="L322" s="62"/>
      <c r="M322" s="62"/>
      <c r="N322" s="62"/>
      <c r="O322" s="62"/>
      <c r="P322" s="62"/>
      <c r="Q322" s="62"/>
      <c r="R322" s="62"/>
      <c r="S322" s="62"/>
      <c r="T322" s="62"/>
      <c r="U322" s="62"/>
      <c r="V322" s="62"/>
    </row>
    <row r="323" spans="1:22" x14ac:dyDescent="0.25">
      <c r="A323" s="62"/>
      <c r="B323" s="62"/>
      <c r="C323" s="62"/>
      <c r="D323" s="62"/>
      <c r="E323" s="62"/>
      <c r="F323" s="62"/>
      <c r="G323" s="62"/>
      <c r="H323" s="62"/>
      <c r="I323" s="62"/>
      <c r="J323" s="62"/>
      <c r="K323" s="62"/>
      <c r="L323" s="62"/>
      <c r="M323" s="62"/>
      <c r="N323" s="62"/>
      <c r="O323" s="62"/>
      <c r="P323" s="62"/>
      <c r="Q323" s="62"/>
      <c r="R323" s="62"/>
      <c r="S323" s="62"/>
      <c r="T323" s="62"/>
      <c r="U323" s="62"/>
      <c r="V323" s="62"/>
    </row>
    <row r="324" spans="1:22" x14ac:dyDescent="0.25">
      <c r="A324" s="62"/>
      <c r="B324" s="62"/>
      <c r="C324" s="62"/>
      <c r="D324" s="62"/>
      <c r="E324" s="62"/>
      <c r="F324" s="62"/>
      <c r="G324" s="62"/>
      <c r="H324" s="62"/>
      <c r="I324" s="62"/>
      <c r="J324" s="62"/>
      <c r="K324" s="62"/>
      <c r="L324" s="62"/>
      <c r="M324" s="62"/>
      <c r="N324" s="62"/>
      <c r="O324" s="62"/>
      <c r="P324" s="62"/>
      <c r="Q324" s="62"/>
      <c r="R324" s="62"/>
      <c r="S324" s="62"/>
      <c r="T324" s="62"/>
      <c r="U324" s="62"/>
      <c r="V324" s="62"/>
    </row>
    <row r="325" spans="1:22" x14ac:dyDescent="0.25">
      <c r="A325" s="62"/>
      <c r="B325" s="62"/>
      <c r="C325" s="62"/>
      <c r="D325" s="62"/>
      <c r="E325" s="62"/>
      <c r="F325" s="62"/>
      <c r="G325" s="62"/>
      <c r="H325" s="62"/>
      <c r="I325" s="62"/>
      <c r="J325" s="62"/>
      <c r="K325" s="62"/>
      <c r="L325" s="62"/>
      <c r="M325" s="62"/>
      <c r="N325" s="62"/>
      <c r="O325" s="62"/>
      <c r="P325" s="62"/>
      <c r="Q325" s="62"/>
      <c r="R325" s="62"/>
      <c r="S325" s="62"/>
      <c r="T325" s="62"/>
      <c r="U325" s="62"/>
      <c r="V325" s="62"/>
    </row>
    <row r="326" spans="1:22" x14ac:dyDescent="0.25">
      <c r="A326" s="62"/>
      <c r="B326" s="62"/>
      <c r="C326" s="62"/>
      <c r="D326" s="62"/>
      <c r="E326" s="62"/>
      <c r="F326" s="62"/>
      <c r="G326" s="62"/>
      <c r="H326" s="62"/>
      <c r="I326" s="62"/>
      <c r="J326" s="62"/>
      <c r="K326" s="62"/>
      <c r="L326" s="62"/>
      <c r="M326" s="62"/>
      <c r="N326" s="62"/>
      <c r="O326" s="62"/>
      <c r="P326" s="62"/>
      <c r="Q326" s="62"/>
      <c r="R326" s="62"/>
      <c r="S326" s="62"/>
      <c r="T326" s="62"/>
      <c r="U326" s="62"/>
      <c r="V326" s="62"/>
    </row>
    <row r="327" spans="1:22" x14ac:dyDescent="0.25">
      <c r="A327" s="62"/>
      <c r="B327" s="62"/>
      <c r="C327" s="62"/>
      <c r="D327" s="62"/>
      <c r="E327" s="62"/>
      <c r="F327" s="62"/>
      <c r="G327" s="62"/>
      <c r="H327" s="62"/>
      <c r="I327" s="62"/>
      <c r="J327" s="62"/>
      <c r="K327" s="62"/>
      <c r="L327" s="62"/>
      <c r="M327" s="62"/>
      <c r="N327" s="62"/>
      <c r="O327" s="62"/>
      <c r="P327" s="62"/>
      <c r="Q327" s="62"/>
      <c r="R327" s="62"/>
      <c r="S327" s="62"/>
      <c r="T327" s="62"/>
      <c r="U327" s="62"/>
      <c r="V327" s="62"/>
    </row>
    <row r="328" spans="1:22" x14ac:dyDescent="0.25">
      <c r="A328" s="62"/>
      <c r="B328" s="62"/>
      <c r="C328" s="62"/>
      <c r="D328" s="62"/>
      <c r="E328" s="62"/>
      <c r="F328" s="62"/>
      <c r="G328" s="62"/>
      <c r="H328" s="62"/>
      <c r="I328" s="62"/>
      <c r="J328" s="62"/>
      <c r="K328" s="62"/>
      <c r="L328" s="62"/>
      <c r="M328" s="62"/>
      <c r="N328" s="62"/>
      <c r="O328" s="62"/>
      <c r="P328" s="62"/>
      <c r="Q328" s="62"/>
      <c r="R328" s="62"/>
      <c r="S328" s="62"/>
      <c r="T328" s="62"/>
      <c r="U328" s="62"/>
      <c r="V328" s="62"/>
    </row>
    <row r="329" spans="1:22" x14ac:dyDescent="0.25">
      <c r="A329" s="62"/>
      <c r="B329" s="62"/>
      <c r="C329" s="62"/>
      <c r="D329" s="62"/>
      <c r="E329" s="62"/>
      <c r="F329" s="62"/>
      <c r="G329" s="62"/>
      <c r="H329" s="62"/>
      <c r="I329" s="62"/>
      <c r="J329" s="62"/>
      <c r="K329" s="62"/>
      <c r="L329" s="62"/>
      <c r="M329" s="62"/>
      <c r="N329" s="62"/>
      <c r="O329" s="62"/>
      <c r="P329" s="62"/>
      <c r="Q329" s="62"/>
      <c r="R329" s="62"/>
      <c r="S329" s="62"/>
      <c r="T329" s="62"/>
      <c r="U329" s="62"/>
      <c r="V329" s="62"/>
    </row>
    <row r="330" spans="1:22" x14ac:dyDescent="0.25">
      <c r="A330" s="62"/>
      <c r="B330" s="62"/>
      <c r="C330" s="62"/>
      <c r="D330" s="62"/>
      <c r="E330" s="62"/>
      <c r="F330" s="62"/>
      <c r="G330" s="62"/>
      <c r="H330" s="62"/>
      <c r="I330" s="62"/>
      <c r="J330" s="62"/>
      <c r="K330" s="62"/>
      <c r="L330" s="62"/>
      <c r="M330" s="62"/>
      <c r="N330" s="62"/>
      <c r="O330" s="62"/>
      <c r="P330" s="62"/>
      <c r="Q330" s="62"/>
      <c r="R330" s="62"/>
      <c r="S330" s="62"/>
      <c r="T330" s="62"/>
      <c r="U330" s="62"/>
      <c r="V330" s="62"/>
    </row>
    <row r="331" spans="1:22" x14ac:dyDescent="0.25">
      <c r="A331" s="62"/>
      <c r="B331" s="62"/>
      <c r="C331" s="62"/>
      <c r="D331" s="62"/>
      <c r="E331" s="62"/>
      <c r="F331" s="62"/>
      <c r="G331" s="62"/>
      <c r="H331" s="62"/>
      <c r="I331" s="62"/>
      <c r="J331" s="62"/>
      <c r="K331" s="62"/>
      <c r="L331" s="62"/>
      <c r="M331" s="62"/>
      <c r="N331" s="62"/>
      <c r="O331" s="62"/>
      <c r="P331" s="62"/>
      <c r="Q331" s="62"/>
      <c r="R331" s="62"/>
      <c r="S331" s="62"/>
      <c r="T331" s="62"/>
      <c r="U331" s="62"/>
      <c r="V331" s="62"/>
    </row>
    <row r="332" spans="1:22" x14ac:dyDescent="0.25">
      <c r="A332" s="62"/>
      <c r="B332" s="62"/>
      <c r="C332" s="62"/>
      <c r="D332" s="62"/>
      <c r="E332" s="62"/>
      <c r="F332" s="62"/>
      <c r="G332" s="62"/>
      <c r="H332" s="62"/>
      <c r="I332" s="62"/>
      <c r="J332" s="62"/>
      <c r="K332" s="62"/>
      <c r="L332" s="62"/>
      <c r="M332" s="62"/>
      <c r="N332" s="62"/>
      <c r="O332" s="62"/>
      <c r="P332" s="62"/>
      <c r="Q332" s="62"/>
      <c r="R332" s="62"/>
      <c r="S332" s="62"/>
      <c r="T332" s="62"/>
      <c r="U332" s="62"/>
      <c r="V332" s="62"/>
    </row>
    <row r="333" spans="1:22" x14ac:dyDescent="0.25">
      <c r="A333" s="62"/>
      <c r="B333" s="62"/>
      <c r="C333" s="62"/>
      <c r="D333" s="62"/>
      <c r="E333" s="62"/>
      <c r="F333" s="62"/>
      <c r="G333" s="62"/>
      <c r="H333" s="62"/>
      <c r="I333" s="62"/>
      <c r="J333" s="62"/>
      <c r="K333" s="62"/>
      <c r="L333" s="62"/>
      <c r="M333" s="62"/>
      <c r="N333" s="62"/>
      <c r="O333" s="62"/>
      <c r="P333" s="62"/>
      <c r="Q333" s="62"/>
      <c r="R333" s="62"/>
      <c r="S333" s="62"/>
      <c r="T333" s="62"/>
      <c r="U333" s="62"/>
      <c r="V333" s="62"/>
    </row>
    <row r="334" spans="1:22" x14ac:dyDescent="0.25">
      <c r="A334" s="62"/>
      <c r="B334" s="62"/>
      <c r="C334" s="62"/>
      <c r="D334" s="62"/>
      <c r="E334" s="62"/>
      <c r="F334" s="62"/>
      <c r="G334" s="62"/>
      <c r="H334" s="62"/>
      <c r="I334" s="62"/>
      <c r="J334" s="62"/>
      <c r="K334" s="62"/>
      <c r="L334" s="62"/>
      <c r="M334" s="62"/>
      <c r="N334" s="62"/>
      <c r="O334" s="62"/>
      <c r="P334" s="62"/>
      <c r="Q334" s="62"/>
      <c r="R334" s="62"/>
      <c r="S334" s="62"/>
      <c r="T334" s="62"/>
      <c r="U334" s="62"/>
      <c r="V334" s="62"/>
    </row>
    <row r="335" spans="1:22" x14ac:dyDescent="0.25">
      <c r="A335" s="62"/>
      <c r="B335" s="62"/>
      <c r="C335" s="62"/>
      <c r="D335" s="62"/>
      <c r="E335" s="62"/>
      <c r="F335" s="62"/>
      <c r="G335" s="62"/>
      <c r="H335" s="62"/>
      <c r="I335" s="62"/>
      <c r="J335" s="62"/>
      <c r="K335" s="62"/>
      <c r="L335" s="62"/>
      <c r="M335" s="62"/>
      <c r="N335" s="62"/>
      <c r="O335" s="62"/>
      <c r="P335" s="62"/>
      <c r="Q335" s="62"/>
      <c r="R335" s="62"/>
      <c r="S335" s="62"/>
      <c r="T335" s="62"/>
      <c r="U335" s="62"/>
      <c r="V335" s="62"/>
    </row>
    <row r="336" spans="1:22" x14ac:dyDescent="0.25">
      <c r="A336" s="62"/>
      <c r="B336" s="62"/>
      <c r="C336" s="62"/>
      <c r="D336" s="62"/>
      <c r="E336" s="62"/>
      <c r="F336" s="62"/>
      <c r="G336" s="62"/>
      <c r="H336" s="62"/>
      <c r="I336" s="62"/>
      <c r="J336" s="62"/>
      <c r="K336" s="62"/>
      <c r="L336" s="62"/>
      <c r="M336" s="62"/>
      <c r="N336" s="62"/>
      <c r="O336" s="62"/>
      <c r="P336" s="62"/>
      <c r="Q336" s="62"/>
      <c r="R336" s="62"/>
      <c r="S336" s="62"/>
      <c r="T336" s="62"/>
      <c r="U336" s="62"/>
      <c r="V336" s="62"/>
    </row>
    <row r="337" spans="1:22" x14ac:dyDescent="0.25">
      <c r="A337" s="62"/>
      <c r="B337" s="62"/>
      <c r="C337" s="62"/>
      <c r="D337" s="62"/>
      <c r="E337" s="62"/>
      <c r="F337" s="62"/>
      <c r="G337" s="62"/>
      <c r="H337" s="62"/>
      <c r="I337" s="62"/>
      <c r="J337" s="62"/>
      <c r="K337" s="62"/>
      <c r="L337" s="62"/>
      <c r="M337" s="62"/>
      <c r="N337" s="62"/>
      <c r="O337" s="62"/>
      <c r="P337" s="62"/>
      <c r="Q337" s="62"/>
      <c r="R337" s="62"/>
      <c r="S337" s="62"/>
      <c r="T337" s="62"/>
      <c r="U337" s="62"/>
      <c r="V337" s="62"/>
    </row>
    <row r="338" spans="1:22" x14ac:dyDescent="0.25">
      <c r="A338" s="62"/>
      <c r="B338" s="62"/>
      <c r="C338" s="62"/>
      <c r="D338" s="62"/>
      <c r="E338" s="62"/>
      <c r="F338" s="62"/>
      <c r="G338" s="62"/>
      <c r="H338" s="62"/>
      <c r="I338" s="62"/>
      <c r="J338" s="62"/>
      <c r="K338" s="62"/>
      <c r="L338" s="62"/>
      <c r="M338" s="62"/>
      <c r="N338" s="62"/>
      <c r="O338" s="62"/>
      <c r="P338" s="62"/>
      <c r="Q338" s="62"/>
      <c r="R338" s="62"/>
      <c r="S338" s="62"/>
      <c r="T338" s="62"/>
      <c r="U338" s="62"/>
      <c r="V338" s="62"/>
    </row>
    <row r="339" spans="1:22" x14ac:dyDescent="0.25">
      <c r="A339" s="62"/>
      <c r="B339" s="62"/>
      <c r="C339" s="62"/>
      <c r="D339" s="62"/>
      <c r="E339" s="62"/>
      <c r="F339" s="62"/>
      <c r="G339" s="62"/>
      <c r="H339" s="62"/>
      <c r="I339" s="62"/>
      <c r="J339" s="62"/>
      <c r="K339" s="62"/>
      <c r="L339" s="62"/>
      <c r="M339" s="62"/>
      <c r="N339" s="62"/>
      <c r="O339" s="62"/>
      <c r="P339" s="62"/>
      <c r="Q339" s="62"/>
      <c r="R339" s="62"/>
      <c r="S339" s="62"/>
      <c r="T339" s="62"/>
      <c r="U339" s="62"/>
      <c r="V339" s="62"/>
    </row>
    <row r="340" spans="1:22" x14ac:dyDescent="0.25">
      <c r="A340" s="62"/>
      <c r="B340" s="62"/>
      <c r="C340" s="62"/>
      <c r="D340" s="62"/>
      <c r="E340" s="62"/>
      <c r="F340" s="62"/>
      <c r="G340" s="62"/>
      <c r="H340" s="62"/>
      <c r="I340" s="62"/>
      <c r="J340" s="62"/>
      <c r="K340" s="62"/>
      <c r="L340" s="62"/>
      <c r="M340" s="62"/>
      <c r="N340" s="62"/>
      <c r="O340" s="62"/>
      <c r="P340" s="62"/>
      <c r="Q340" s="62"/>
      <c r="R340" s="62"/>
      <c r="S340" s="62"/>
      <c r="T340" s="62"/>
      <c r="U340" s="62"/>
      <c r="V340" s="62"/>
    </row>
    <row r="341" spans="1:22" x14ac:dyDescent="0.25">
      <c r="A341" s="62"/>
      <c r="B341" s="62"/>
      <c r="C341" s="62"/>
      <c r="D341" s="62"/>
      <c r="E341" s="62"/>
      <c r="F341" s="62"/>
      <c r="G341" s="62"/>
      <c r="H341" s="62"/>
      <c r="I341" s="62"/>
      <c r="J341" s="62"/>
      <c r="K341" s="62"/>
      <c r="L341" s="62"/>
      <c r="M341" s="62"/>
      <c r="N341" s="62"/>
      <c r="O341" s="62"/>
      <c r="P341" s="62"/>
      <c r="Q341" s="62"/>
      <c r="R341" s="62"/>
      <c r="S341" s="62"/>
      <c r="T341" s="62"/>
      <c r="U341" s="62"/>
      <c r="V341" s="62"/>
    </row>
    <row r="342" spans="1:22" x14ac:dyDescent="0.25">
      <c r="A342" s="62"/>
      <c r="B342" s="62"/>
      <c r="C342" s="62"/>
      <c r="D342" s="62"/>
      <c r="E342" s="62"/>
      <c r="F342" s="62"/>
      <c r="G342" s="62"/>
      <c r="H342" s="62"/>
      <c r="I342" s="62"/>
      <c r="J342" s="62"/>
      <c r="K342" s="62"/>
      <c r="L342" s="62"/>
      <c r="M342" s="62"/>
      <c r="N342" s="62"/>
      <c r="O342" s="62"/>
      <c r="P342" s="62"/>
      <c r="Q342" s="62"/>
      <c r="R342" s="62"/>
      <c r="S342" s="62"/>
      <c r="T342" s="62"/>
      <c r="U342" s="62"/>
      <c r="V342" s="62"/>
    </row>
    <row r="343" spans="1:22" x14ac:dyDescent="0.25">
      <c r="A343" s="62"/>
      <c r="B343" s="62"/>
      <c r="C343" s="62"/>
      <c r="D343" s="62"/>
      <c r="E343" s="62"/>
      <c r="F343" s="62"/>
      <c r="G343" s="62"/>
      <c r="H343" s="62"/>
      <c r="I343" s="62"/>
      <c r="J343" s="62"/>
      <c r="K343" s="62"/>
      <c r="L343" s="62"/>
      <c r="M343" s="62"/>
      <c r="N343" s="62"/>
      <c r="O343" s="62"/>
      <c r="P343" s="62"/>
      <c r="Q343" s="62"/>
      <c r="R343" s="62"/>
      <c r="S343" s="62"/>
      <c r="T343" s="62"/>
      <c r="U343" s="62"/>
      <c r="V343" s="62"/>
    </row>
    <row r="344" spans="1:22" x14ac:dyDescent="0.25">
      <c r="A344" s="62"/>
      <c r="B344" s="62"/>
      <c r="C344" s="62"/>
      <c r="D344" s="62"/>
      <c r="E344" s="62"/>
      <c r="F344" s="62"/>
      <c r="G344" s="62"/>
      <c r="H344" s="62"/>
      <c r="I344" s="62"/>
      <c r="J344" s="62"/>
      <c r="K344" s="62"/>
      <c r="L344" s="62"/>
      <c r="M344" s="62"/>
      <c r="N344" s="62"/>
      <c r="O344" s="62"/>
      <c r="P344" s="62"/>
      <c r="Q344" s="62"/>
      <c r="R344" s="62"/>
      <c r="S344" s="62"/>
      <c r="T344" s="62"/>
      <c r="U344" s="62"/>
      <c r="V344" s="62"/>
    </row>
    <row r="345" spans="1:22" x14ac:dyDescent="0.25">
      <c r="A345" s="62"/>
      <c r="B345" s="62"/>
      <c r="C345" s="62"/>
      <c r="D345" s="62"/>
      <c r="E345" s="62"/>
      <c r="F345" s="62"/>
      <c r="G345" s="62"/>
      <c r="H345" s="62"/>
      <c r="I345" s="62"/>
      <c r="J345" s="62"/>
      <c r="K345" s="62"/>
      <c r="L345" s="62"/>
      <c r="M345" s="62"/>
      <c r="N345" s="62"/>
      <c r="O345" s="62"/>
      <c r="P345" s="62"/>
      <c r="Q345" s="62"/>
      <c r="R345" s="62"/>
      <c r="S345" s="62"/>
      <c r="T345" s="62"/>
      <c r="U345" s="62"/>
      <c r="V345" s="62"/>
    </row>
    <row r="346" spans="1:22" x14ac:dyDescent="0.25">
      <c r="A346" s="62"/>
      <c r="B346" s="62"/>
      <c r="C346" s="62"/>
      <c r="D346" s="62"/>
      <c r="E346" s="62"/>
      <c r="F346" s="62"/>
      <c r="G346" s="62"/>
      <c r="H346" s="62"/>
      <c r="I346" s="62"/>
      <c r="J346" s="62"/>
      <c r="K346" s="62"/>
      <c r="L346" s="62"/>
      <c r="M346" s="62"/>
      <c r="N346" s="62"/>
      <c r="O346" s="62"/>
      <c r="P346" s="62"/>
      <c r="Q346" s="62"/>
      <c r="R346" s="62"/>
      <c r="S346" s="62"/>
      <c r="T346" s="62"/>
      <c r="U346" s="62"/>
      <c r="V346" s="62"/>
    </row>
    <row r="347" spans="1:22" x14ac:dyDescent="0.25">
      <c r="A347" s="62"/>
      <c r="B347" s="62"/>
      <c r="C347" s="62"/>
      <c r="D347" s="62"/>
      <c r="E347" s="62"/>
      <c r="F347" s="62"/>
      <c r="G347" s="62"/>
      <c r="H347" s="62"/>
      <c r="I347" s="62"/>
      <c r="J347" s="62"/>
      <c r="K347" s="62"/>
      <c r="L347" s="62"/>
      <c r="M347" s="62"/>
      <c r="N347" s="62"/>
      <c r="O347" s="62"/>
      <c r="P347" s="62"/>
      <c r="Q347" s="62"/>
      <c r="R347" s="62"/>
      <c r="S347" s="62"/>
      <c r="T347" s="62"/>
      <c r="U347" s="62"/>
      <c r="V347" s="62"/>
    </row>
    <row r="348" spans="1:22" x14ac:dyDescent="0.25">
      <c r="A348" s="62"/>
      <c r="B348" s="62"/>
      <c r="C348" s="62"/>
      <c r="D348" s="62"/>
      <c r="E348" s="62"/>
      <c r="F348" s="62"/>
      <c r="G348" s="62"/>
      <c r="H348" s="62"/>
      <c r="I348" s="62"/>
      <c r="J348" s="62"/>
      <c r="K348" s="62"/>
      <c r="L348" s="62"/>
      <c r="M348" s="62"/>
      <c r="N348" s="62"/>
      <c r="O348" s="62"/>
      <c r="P348" s="62"/>
      <c r="Q348" s="62"/>
      <c r="R348" s="62"/>
      <c r="S348" s="62"/>
      <c r="T348" s="62"/>
      <c r="U348" s="62"/>
      <c r="V348" s="62"/>
    </row>
    <row r="349" spans="1:22" x14ac:dyDescent="0.25">
      <c r="A349" s="62"/>
      <c r="B349" s="62"/>
      <c r="C349" s="62"/>
      <c r="D349" s="62"/>
      <c r="E349" s="62"/>
      <c r="F349" s="62"/>
      <c r="G349" s="62"/>
      <c r="H349" s="62"/>
      <c r="I349" s="62"/>
      <c r="J349" s="62"/>
      <c r="K349" s="62"/>
      <c r="L349" s="62"/>
      <c r="M349" s="62"/>
      <c r="N349" s="62"/>
      <c r="O349" s="62"/>
      <c r="P349" s="62"/>
      <c r="Q349" s="62"/>
      <c r="R349" s="62"/>
      <c r="S349" s="62"/>
      <c r="T349" s="62"/>
      <c r="U349" s="62"/>
      <c r="V349" s="62"/>
    </row>
    <row r="350" spans="1:22" x14ac:dyDescent="0.25">
      <c r="A350" s="62"/>
      <c r="B350" s="62"/>
      <c r="C350" s="62"/>
      <c r="D350" s="62"/>
      <c r="E350" s="62"/>
      <c r="F350" s="62"/>
      <c r="G350" s="62"/>
      <c r="H350" s="62"/>
      <c r="I350" s="62"/>
      <c r="J350" s="62"/>
      <c r="K350" s="62"/>
      <c r="L350" s="62"/>
      <c r="M350" s="62"/>
      <c r="N350" s="62"/>
      <c r="O350" s="62"/>
      <c r="P350" s="62"/>
      <c r="Q350" s="62"/>
      <c r="R350" s="62"/>
      <c r="S350" s="62"/>
      <c r="T350" s="62"/>
      <c r="U350" s="62"/>
      <c r="V350" s="62"/>
    </row>
    <row r="351" spans="1:22" x14ac:dyDescent="0.25">
      <c r="A351" s="62"/>
      <c r="B351" s="62"/>
      <c r="C351" s="62"/>
      <c r="D351" s="62"/>
      <c r="E351" s="62"/>
      <c r="F351" s="62"/>
      <c r="G351" s="62"/>
      <c r="H351" s="62"/>
      <c r="I351" s="62"/>
      <c r="J351" s="62"/>
      <c r="K351" s="62"/>
      <c r="L351" s="62"/>
      <c r="M351" s="62"/>
      <c r="N351" s="62"/>
      <c r="O351" s="62"/>
      <c r="P351" s="62"/>
      <c r="Q351" s="62"/>
      <c r="R351" s="62"/>
      <c r="S351" s="62"/>
      <c r="T351" s="62"/>
      <c r="U351" s="62"/>
      <c r="V351" s="62"/>
    </row>
    <row r="352" spans="1:22" x14ac:dyDescent="0.25">
      <c r="A352" s="62"/>
      <c r="B352" s="62"/>
      <c r="C352" s="62"/>
      <c r="D352" s="62"/>
      <c r="E352" s="62"/>
      <c r="F352" s="62"/>
      <c r="G352" s="62"/>
      <c r="H352" s="62"/>
      <c r="I352" s="62"/>
      <c r="J352" s="62"/>
      <c r="K352" s="62"/>
      <c r="L352" s="62"/>
      <c r="M352" s="62"/>
      <c r="N352" s="62"/>
      <c r="O352" s="62"/>
      <c r="P352" s="62"/>
      <c r="Q352" s="62"/>
      <c r="R352" s="62"/>
      <c r="S352" s="62"/>
      <c r="T352" s="62"/>
      <c r="U352" s="62"/>
      <c r="V352" s="62"/>
    </row>
    <row r="353" spans="1:22" x14ac:dyDescent="0.25">
      <c r="A353" s="62"/>
      <c r="B353" s="62"/>
      <c r="C353" s="62"/>
      <c r="D353" s="62"/>
      <c r="E353" s="62"/>
      <c r="F353" s="62"/>
      <c r="G353" s="62"/>
      <c r="H353" s="62"/>
      <c r="I353" s="62"/>
      <c r="J353" s="62"/>
      <c r="K353" s="62"/>
      <c r="L353" s="62"/>
      <c r="M353" s="62"/>
      <c r="N353" s="62"/>
      <c r="O353" s="62"/>
      <c r="P353" s="62"/>
      <c r="Q353" s="62"/>
      <c r="R353" s="62"/>
      <c r="S353" s="62"/>
      <c r="T353" s="62"/>
      <c r="U353" s="62"/>
      <c r="V353" s="62"/>
    </row>
    <row r="354" spans="1:22" x14ac:dyDescent="0.25">
      <c r="A354" s="62"/>
      <c r="B354" s="62"/>
      <c r="C354" s="62"/>
      <c r="D354" s="62"/>
      <c r="E354" s="62"/>
      <c r="F354" s="62"/>
      <c r="G354" s="62"/>
      <c r="H354" s="62"/>
      <c r="I354" s="62"/>
      <c r="J354" s="62"/>
      <c r="K354" s="62"/>
      <c r="L354" s="62"/>
      <c r="M354" s="62"/>
      <c r="N354" s="62"/>
      <c r="O354" s="62"/>
      <c r="P354" s="62"/>
      <c r="Q354" s="62"/>
      <c r="R354" s="62"/>
      <c r="S354" s="62"/>
      <c r="T354" s="62"/>
      <c r="U354" s="62"/>
      <c r="V354" s="62"/>
    </row>
    <row r="355" spans="1:22" x14ac:dyDescent="0.25">
      <c r="A355" s="62"/>
      <c r="B355" s="62"/>
      <c r="C355" s="62"/>
      <c r="D355" s="62"/>
      <c r="E355" s="62"/>
      <c r="F355" s="62"/>
      <c r="G355" s="62"/>
      <c r="H355" s="62"/>
      <c r="I355" s="62"/>
      <c r="J355" s="62"/>
      <c r="K355" s="62"/>
      <c r="L355" s="62"/>
      <c r="M355" s="62"/>
      <c r="N355" s="62"/>
      <c r="O355" s="62"/>
      <c r="P355" s="62"/>
      <c r="Q355" s="62"/>
      <c r="R355" s="62"/>
      <c r="S355" s="62"/>
      <c r="T355" s="62"/>
      <c r="U355" s="62"/>
      <c r="V355" s="62"/>
    </row>
    <row r="356" spans="1:22" x14ac:dyDescent="0.25">
      <c r="A356" s="62"/>
      <c r="B356" s="62"/>
      <c r="C356" s="62"/>
      <c r="D356" s="62"/>
      <c r="E356" s="62"/>
      <c r="F356" s="62"/>
      <c r="G356" s="62"/>
      <c r="H356" s="62"/>
      <c r="I356" s="62"/>
      <c r="J356" s="62"/>
      <c r="K356" s="62"/>
      <c r="L356" s="62"/>
      <c r="M356" s="62"/>
      <c r="N356" s="62"/>
      <c r="O356" s="62"/>
      <c r="P356" s="62"/>
      <c r="Q356" s="62"/>
      <c r="R356" s="62"/>
      <c r="S356" s="62"/>
      <c r="T356" s="62"/>
      <c r="U356" s="62"/>
      <c r="V356" s="62"/>
    </row>
    <row r="357" spans="1:22" x14ac:dyDescent="0.25">
      <c r="A357" s="62"/>
      <c r="B357" s="62"/>
      <c r="C357" s="62"/>
      <c r="D357" s="62"/>
      <c r="E357" s="62"/>
      <c r="F357" s="62"/>
      <c r="G357" s="62"/>
      <c r="H357" s="62"/>
      <c r="I357" s="62"/>
      <c r="J357" s="62"/>
      <c r="K357" s="62"/>
      <c r="L357" s="62"/>
      <c r="M357" s="62"/>
      <c r="N357" s="62"/>
      <c r="O357" s="62"/>
      <c r="P357" s="62"/>
      <c r="Q357" s="62"/>
      <c r="R357" s="62"/>
      <c r="S357" s="62"/>
      <c r="T357" s="62"/>
      <c r="U357" s="62"/>
      <c r="V357" s="62"/>
    </row>
    <row r="358" spans="1:22" x14ac:dyDescent="0.25">
      <c r="A358" s="62"/>
      <c r="B358" s="62"/>
      <c r="C358" s="62"/>
      <c r="D358" s="62"/>
      <c r="E358" s="62"/>
      <c r="F358" s="62"/>
      <c r="G358" s="62"/>
      <c r="H358" s="62"/>
      <c r="I358" s="62"/>
      <c r="J358" s="62"/>
      <c r="K358" s="62"/>
      <c r="L358" s="62"/>
      <c r="M358" s="62"/>
      <c r="N358" s="62"/>
      <c r="O358" s="62"/>
      <c r="P358" s="62"/>
      <c r="Q358" s="62"/>
      <c r="R358" s="62"/>
      <c r="S358" s="62"/>
      <c r="T358" s="62"/>
      <c r="U358" s="62"/>
      <c r="V358" s="62"/>
    </row>
    <row r="359" spans="1:22" x14ac:dyDescent="0.25">
      <c r="A359" s="62"/>
      <c r="B359" s="62"/>
      <c r="C359" s="62"/>
      <c r="D359" s="62"/>
      <c r="E359" s="62"/>
      <c r="F359" s="62"/>
      <c r="G359" s="62"/>
      <c r="H359" s="62"/>
      <c r="I359" s="62"/>
      <c r="J359" s="62"/>
      <c r="K359" s="62"/>
      <c r="L359" s="62"/>
      <c r="M359" s="62"/>
      <c r="N359" s="62"/>
      <c r="O359" s="62"/>
      <c r="P359" s="62"/>
      <c r="Q359" s="62"/>
      <c r="R359" s="62"/>
      <c r="S359" s="62"/>
      <c r="T359" s="62"/>
      <c r="U359" s="62"/>
      <c r="V359" s="62"/>
    </row>
    <row r="360" spans="1:22" x14ac:dyDescent="0.25">
      <c r="A360" s="62"/>
      <c r="B360" s="62"/>
      <c r="C360" s="62"/>
      <c r="D360" s="62"/>
      <c r="E360" s="62"/>
      <c r="F360" s="62"/>
      <c r="G360" s="62"/>
      <c r="H360" s="62"/>
      <c r="I360" s="62"/>
      <c r="J360" s="62"/>
      <c r="K360" s="62"/>
      <c r="L360" s="62"/>
      <c r="M360" s="62"/>
      <c r="N360" s="62"/>
      <c r="O360" s="62"/>
      <c r="P360" s="62"/>
      <c r="Q360" s="62"/>
      <c r="R360" s="62"/>
      <c r="S360" s="62"/>
      <c r="T360" s="62"/>
      <c r="U360" s="62"/>
      <c r="V360" s="62"/>
    </row>
    <row r="361" spans="1:22" x14ac:dyDescent="0.25">
      <c r="A361" s="62"/>
      <c r="B361" s="62"/>
      <c r="C361" s="62"/>
      <c r="D361" s="62"/>
      <c r="E361" s="62"/>
      <c r="F361" s="62"/>
      <c r="G361" s="62"/>
      <c r="H361" s="62"/>
      <c r="I361" s="62"/>
      <c r="J361" s="62"/>
      <c r="K361" s="62"/>
      <c r="L361" s="62"/>
      <c r="M361" s="62"/>
      <c r="N361" s="62"/>
      <c r="O361" s="62"/>
      <c r="P361" s="62"/>
      <c r="Q361" s="62"/>
      <c r="R361" s="62"/>
      <c r="S361" s="62"/>
      <c r="T361" s="62"/>
      <c r="U361" s="62"/>
      <c r="V361" s="62"/>
    </row>
    <row r="362" spans="1:22" x14ac:dyDescent="0.25">
      <c r="A362" s="62"/>
      <c r="B362" s="62"/>
      <c r="C362" s="62"/>
      <c r="D362" s="62"/>
      <c r="E362" s="62"/>
      <c r="F362" s="62"/>
      <c r="G362" s="62"/>
      <c r="H362" s="62"/>
      <c r="I362" s="62"/>
      <c r="J362" s="62"/>
      <c r="K362" s="62"/>
      <c r="L362" s="62"/>
      <c r="M362" s="62"/>
      <c r="N362" s="62"/>
      <c r="O362" s="62"/>
      <c r="P362" s="62"/>
      <c r="Q362" s="62"/>
      <c r="R362" s="62"/>
      <c r="S362" s="62"/>
      <c r="T362" s="62"/>
      <c r="U362" s="62"/>
      <c r="V362" s="62"/>
    </row>
    <row r="363" spans="1:22" x14ac:dyDescent="0.25">
      <c r="A363" s="62"/>
      <c r="B363" s="62"/>
      <c r="C363" s="62"/>
      <c r="D363" s="62"/>
      <c r="E363" s="62"/>
      <c r="F363" s="62"/>
      <c r="G363" s="62"/>
      <c r="H363" s="62"/>
      <c r="I363" s="62"/>
      <c r="J363" s="62"/>
      <c r="K363" s="62"/>
      <c r="L363" s="62"/>
      <c r="M363" s="62"/>
      <c r="N363" s="62"/>
      <c r="O363" s="62"/>
      <c r="P363" s="62"/>
      <c r="Q363" s="62"/>
      <c r="R363" s="62"/>
      <c r="S363" s="62"/>
      <c r="T363" s="62"/>
      <c r="U363" s="62"/>
      <c r="V363" s="62"/>
    </row>
    <row r="364" spans="1:22" x14ac:dyDescent="0.25">
      <c r="A364" s="62"/>
      <c r="B364" s="62"/>
      <c r="C364" s="62"/>
      <c r="D364" s="62"/>
      <c r="E364" s="62"/>
      <c r="F364" s="62"/>
      <c r="G364" s="62"/>
      <c r="H364" s="62"/>
      <c r="I364" s="62"/>
      <c r="J364" s="62"/>
      <c r="K364" s="62"/>
      <c r="L364" s="62"/>
      <c r="M364" s="62"/>
      <c r="N364" s="62"/>
      <c r="O364" s="62"/>
      <c r="P364" s="62"/>
      <c r="Q364" s="62"/>
      <c r="R364" s="62"/>
      <c r="S364" s="62"/>
      <c r="T364" s="62"/>
      <c r="U364" s="62"/>
      <c r="V364" s="62"/>
    </row>
    <row r="365" spans="1:22" x14ac:dyDescent="0.25">
      <c r="A365" s="62"/>
      <c r="B365" s="62"/>
      <c r="C365" s="62"/>
      <c r="D365" s="62"/>
      <c r="E365" s="62"/>
      <c r="F365" s="62"/>
      <c r="G365" s="62"/>
      <c r="H365" s="62"/>
      <c r="I365" s="62"/>
      <c r="J365" s="62"/>
      <c r="K365" s="62"/>
      <c r="L365" s="62"/>
      <c r="M365" s="62"/>
      <c r="N365" s="62"/>
      <c r="O365" s="62"/>
      <c r="P365" s="62"/>
      <c r="Q365" s="62"/>
      <c r="R365" s="62"/>
      <c r="S365" s="62"/>
      <c r="T365" s="62"/>
      <c r="U365" s="62"/>
      <c r="V365" s="62"/>
    </row>
    <row r="366" spans="1:22" x14ac:dyDescent="0.25">
      <c r="A366" s="62"/>
      <c r="B366" s="62"/>
      <c r="C366" s="62"/>
      <c r="D366" s="62"/>
      <c r="E366" s="62"/>
      <c r="F366" s="62"/>
      <c r="G366" s="62"/>
      <c r="H366" s="62"/>
      <c r="I366" s="62"/>
      <c r="J366" s="62"/>
      <c r="K366" s="62"/>
      <c r="L366" s="62"/>
      <c r="M366" s="62"/>
      <c r="N366" s="62"/>
      <c r="O366" s="62"/>
      <c r="P366" s="62"/>
      <c r="Q366" s="62"/>
      <c r="R366" s="62"/>
      <c r="S366" s="62"/>
      <c r="T366" s="62"/>
      <c r="U366" s="62"/>
      <c r="V366" s="62"/>
    </row>
    <row r="367" spans="1:22" x14ac:dyDescent="0.25">
      <c r="A367" s="62"/>
      <c r="B367" s="62"/>
      <c r="C367" s="62"/>
      <c r="D367" s="62"/>
      <c r="E367" s="62"/>
      <c r="F367" s="62"/>
      <c r="G367" s="62"/>
      <c r="H367" s="62"/>
      <c r="I367" s="62"/>
      <c r="J367" s="62"/>
      <c r="K367" s="62"/>
      <c r="L367" s="62"/>
      <c r="M367" s="62"/>
      <c r="N367" s="62"/>
      <c r="O367" s="62"/>
      <c r="P367" s="62"/>
      <c r="Q367" s="62"/>
      <c r="R367" s="62"/>
      <c r="S367" s="62"/>
      <c r="T367" s="62"/>
      <c r="U367" s="62"/>
      <c r="V367" s="62"/>
    </row>
    <row r="368" spans="1:22" x14ac:dyDescent="0.25">
      <c r="A368" s="62"/>
      <c r="B368" s="62"/>
      <c r="C368" s="62"/>
      <c r="D368" s="62"/>
      <c r="E368" s="62"/>
      <c r="F368" s="62"/>
      <c r="G368" s="62"/>
      <c r="H368" s="62"/>
      <c r="I368" s="62"/>
      <c r="J368" s="62"/>
      <c r="K368" s="62"/>
      <c r="L368" s="62"/>
      <c r="M368" s="62"/>
      <c r="N368" s="62"/>
      <c r="O368" s="62"/>
      <c r="P368" s="62"/>
      <c r="Q368" s="62"/>
      <c r="R368" s="62"/>
      <c r="S368" s="62"/>
      <c r="T368" s="62"/>
      <c r="U368" s="62"/>
      <c r="V368" s="62"/>
    </row>
    <row r="369" spans="1:22" x14ac:dyDescent="0.25">
      <c r="A369" s="62"/>
      <c r="B369" s="62"/>
      <c r="C369" s="62"/>
      <c r="D369" s="62"/>
      <c r="E369" s="62"/>
      <c r="F369" s="62"/>
      <c r="G369" s="62"/>
      <c r="H369" s="62"/>
      <c r="I369" s="62"/>
      <c r="J369" s="62"/>
      <c r="K369" s="62"/>
      <c r="L369" s="62"/>
      <c r="M369" s="62"/>
      <c r="N369" s="62"/>
      <c r="O369" s="62"/>
      <c r="P369" s="62"/>
      <c r="Q369" s="62"/>
      <c r="R369" s="62"/>
      <c r="S369" s="62"/>
      <c r="T369" s="62"/>
      <c r="U369" s="62"/>
      <c r="V369" s="62"/>
    </row>
    <row r="370" spans="1:22" x14ac:dyDescent="0.25">
      <c r="A370" s="62"/>
      <c r="B370" s="62"/>
      <c r="C370" s="62"/>
      <c r="D370" s="62"/>
      <c r="E370" s="62"/>
      <c r="F370" s="62"/>
      <c r="G370" s="62"/>
      <c r="H370" s="62"/>
      <c r="I370" s="62"/>
      <c r="J370" s="62"/>
      <c r="K370" s="62"/>
      <c r="L370" s="62"/>
      <c r="M370" s="62"/>
      <c r="N370" s="62"/>
      <c r="O370" s="62"/>
      <c r="P370" s="62"/>
      <c r="Q370" s="62"/>
      <c r="R370" s="62"/>
      <c r="S370" s="62"/>
      <c r="T370" s="62"/>
      <c r="U370" s="62"/>
      <c r="V370" s="62"/>
    </row>
    <row r="371" spans="1:22" x14ac:dyDescent="0.25">
      <c r="A371" s="62"/>
      <c r="B371" s="62"/>
      <c r="C371" s="62"/>
      <c r="D371" s="62"/>
      <c r="E371" s="62"/>
      <c r="F371" s="62"/>
      <c r="G371" s="62"/>
      <c r="H371" s="62"/>
      <c r="I371" s="62"/>
      <c r="J371" s="62"/>
      <c r="K371" s="62"/>
      <c r="L371" s="62"/>
      <c r="M371" s="62"/>
      <c r="N371" s="62"/>
      <c r="O371" s="62"/>
      <c r="P371" s="62"/>
      <c r="Q371" s="62"/>
      <c r="R371" s="62"/>
      <c r="S371" s="62"/>
      <c r="T371" s="62"/>
      <c r="U371" s="62"/>
      <c r="V371" s="62"/>
    </row>
    <row r="372" spans="1:22" x14ac:dyDescent="0.25">
      <c r="A372" s="62"/>
      <c r="B372" s="62"/>
      <c r="C372" s="62"/>
      <c r="D372" s="62"/>
      <c r="E372" s="62"/>
      <c r="F372" s="62"/>
      <c r="G372" s="62"/>
      <c r="H372" s="62"/>
      <c r="I372" s="62"/>
      <c r="J372" s="62"/>
      <c r="K372" s="62"/>
      <c r="L372" s="62"/>
      <c r="M372" s="62"/>
      <c r="N372" s="62"/>
      <c r="O372" s="62"/>
      <c r="P372" s="62"/>
      <c r="Q372" s="62"/>
      <c r="R372" s="62"/>
      <c r="S372" s="62"/>
      <c r="T372" s="62"/>
      <c r="U372" s="62"/>
      <c r="V372" s="62"/>
    </row>
    <row r="373" spans="1:22" x14ac:dyDescent="0.25">
      <c r="A373" s="62"/>
      <c r="B373" s="62"/>
      <c r="C373" s="62"/>
      <c r="D373" s="62"/>
      <c r="E373" s="62"/>
      <c r="F373" s="62"/>
      <c r="G373" s="62"/>
      <c r="H373" s="62"/>
      <c r="I373" s="62"/>
      <c r="J373" s="62"/>
      <c r="K373" s="62"/>
      <c r="L373" s="62"/>
      <c r="M373" s="62"/>
      <c r="N373" s="62"/>
      <c r="O373" s="62"/>
      <c r="P373" s="62"/>
      <c r="Q373" s="62"/>
      <c r="R373" s="62"/>
      <c r="S373" s="62"/>
      <c r="T373" s="62"/>
      <c r="U373" s="62"/>
      <c r="V373" s="62"/>
    </row>
    <row r="374" spans="1:22" x14ac:dyDescent="0.25">
      <c r="A374" s="62"/>
      <c r="B374" s="62"/>
      <c r="C374" s="62"/>
      <c r="D374" s="62"/>
      <c r="E374" s="62"/>
      <c r="F374" s="62"/>
      <c r="G374" s="62"/>
      <c r="H374" s="62"/>
      <c r="I374" s="62"/>
      <c r="J374" s="62"/>
      <c r="K374" s="62"/>
      <c r="L374" s="62"/>
      <c r="M374" s="62"/>
      <c r="N374" s="62"/>
      <c r="O374" s="62"/>
      <c r="P374" s="62"/>
      <c r="Q374" s="62"/>
      <c r="R374" s="62"/>
      <c r="S374" s="62"/>
      <c r="T374" s="62"/>
      <c r="U374" s="62"/>
      <c r="V374" s="62"/>
    </row>
    <row r="375" spans="1:22" x14ac:dyDescent="0.25">
      <c r="A375" s="62"/>
      <c r="B375" s="62"/>
      <c r="C375" s="62"/>
      <c r="D375" s="62"/>
      <c r="E375" s="62"/>
      <c r="F375" s="62"/>
      <c r="G375" s="62"/>
      <c r="H375" s="62"/>
      <c r="I375" s="62"/>
      <c r="J375" s="62"/>
      <c r="K375" s="62"/>
      <c r="L375" s="62"/>
      <c r="M375" s="62"/>
      <c r="N375" s="62"/>
      <c r="O375" s="62"/>
      <c r="P375" s="62"/>
      <c r="Q375" s="62"/>
      <c r="R375" s="62"/>
      <c r="S375" s="62"/>
      <c r="T375" s="62"/>
      <c r="U375" s="62"/>
      <c r="V375" s="62"/>
    </row>
    <row r="376" spans="1:22" x14ac:dyDescent="0.25">
      <c r="A376" s="62"/>
      <c r="B376" s="62"/>
      <c r="C376" s="62"/>
      <c r="D376" s="62"/>
      <c r="E376" s="62"/>
      <c r="F376" s="62"/>
      <c r="G376" s="62"/>
      <c r="H376" s="62"/>
      <c r="I376" s="62"/>
      <c r="J376" s="62"/>
      <c r="K376" s="62"/>
      <c r="L376" s="62"/>
      <c r="M376" s="62"/>
      <c r="N376" s="62"/>
      <c r="O376" s="62"/>
      <c r="P376" s="62"/>
      <c r="Q376" s="62"/>
      <c r="R376" s="62"/>
      <c r="S376" s="62"/>
      <c r="T376" s="62"/>
      <c r="U376" s="62"/>
      <c r="V376" s="62"/>
    </row>
    <row r="377" spans="1:22" x14ac:dyDescent="0.25">
      <c r="A377" s="62"/>
      <c r="B377" s="62"/>
      <c r="C377" s="62"/>
      <c r="D377" s="62"/>
      <c r="E377" s="62"/>
      <c r="F377" s="62"/>
      <c r="G377" s="62"/>
      <c r="H377" s="62"/>
      <c r="I377" s="62"/>
      <c r="J377" s="62"/>
      <c r="K377" s="62"/>
      <c r="L377" s="62"/>
      <c r="M377" s="62"/>
      <c r="N377" s="62"/>
      <c r="O377" s="62"/>
      <c r="P377" s="62"/>
      <c r="Q377" s="62"/>
      <c r="R377" s="62"/>
      <c r="S377" s="62"/>
      <c r="T377" s="62"/>
      <c r="U377" s="62"/>
      <c r="V377" s="62"/>
    </row>
    <row r="378" spans="1:22" x14ac:dyDescent="0.25">
      <c r="A378" s="62"/>
      <c r="B378" s="62"/>
      <c r="C378" s="62"/>
      <c r="D378" s="62"/>
      <c r="E378" s="62"/>
      <c r="F378" s="62"/>
      <c r="G378" s="62"/>
      <c r="H378" s="62"/>
      <c r="I378" s="62"/>
      <c r="J378" s="62"/>
      <c r="K378" s="62"/>
      <c r="L378" s="62"/>
      <c r="M378" s="62"/>
      <c r="N378" s="62"/>
      <c r="O378" s="62"/>
      <c r="P378" s="62"/>
      <c r="Q378" s="62"/>
      <c r="R378" s="62"/>
      <c r="S378" s="62"/>
      <c r="T378" s="62"/>
      <c r="U378" s="62"/>
      <c r="V378" s="62"/>
    </row>
    <row r="379" spans="1:22" x14ac:dyDescent="0.25">
      <c r="A379" s="62"/>
      <c r="B379" s="62"/>
      <c r="C379" s="62"/>
      <c r="D379" s="62"/>
      <c r="E379" s="62"/>
      <c r="F379" s="62"/>
      <c r="G379" s="62"/>
      <c r="H379" s="62"/>
      <c r="I379" s="62"/>
      <c r="J379" s="62"/>
      <c r="K379" s="62"/>
      <c r="L379" s="62"/>
      <c r="M379" s="62"/>
      <c r="N379" s="62"/>
      <c r="O379" s="62"/>
      <c r="P379" s="62"/>
      <c r="Q379" s="62"/>
      <c r="R379" s="62"/>
      <c r="S379" s="62"/>
      <c r="T379" s="62"/>
      <c r="U379" s="62"/>
      <c r="V379" s="62"/>
    </row>
    <row r="380" spans="1:22" x14ac:dyDescent="0.25">
      <c r="A380" s="62"/>
      <c r="B380" s="62"/>
      <c r="C380" s="62"/>
      <c r="D380" s="62"/>
      <c r="E380" s="62"/>
      <c r="F380" s="62"/>
      <c r="G380" s="62"/>
      <c r="H380" s="62"/>
      <c r="I380" s="62"/>
      <c r="J380" s="62"/>
      <c r="K380" s="62"/>
      <c r="L380" s="62"/>
      <c r="M380" s="62"/>
      <c r="N380" s="62"/>
      <c r="O380" s="62"/>
      <c r="P380" s="62"/>
      <c r="Q380" s="62"/>
      <c r="R380" s="62"/>
      <c r="S380" s="62"/>
      <c r="T380" s="62"/>
      <c r="U380" s="62"/>
      <c r="V380" s="62"/>
    </row>
    <row r="381" spans="1:22" x14ac:dyDescent="0.25">
      <c r="A381" s="62"/>
      <c r="B381" s="62"/>
      <c r="C381" s="62"/>
      <c r="D381" s="62"/>
      <c r="E381" s="62"/>
      <c r="F381" s="62"/>
      <c r="G381" s="62"/>
      <c r="H381" s="62"/>
      <c r="I381" s="62"/>
      <c r="J381" s="62"/>
      <c r="K381" s="62"/>
      <c r="L381" s="62"/>
      <c r="M381" s="62"/>
      <c r="N381" s="62"/>
      <c r="O381" s="62"/>
      <c r="P381" s="62"/>
      <c r="Q381" s="62"/>
      <c r="R381" s="62"/>
      <c r="S381" s="62"/>
      <c r="T381" s="62"/>
      <c r="U381" s="62"/>
      <c r="V381" s="62"/>
    </row>
    <row r="382" spans="1:22" x14ac:dyDescent="0.25">
      <c r="A382" s="62"/>
      <c r="B382" s="62"/>
      <c r="C382" s="62"/>
      <c r="D382" s="62"/>
      <c r="E382" s="62"/>
      <c r="F382" s="62"/>
      <c r="G382" s="62"/>
      <c r="H382" s="62"/>
      <c r="I382" s="62"/>
      <c r="J382" s="62"/>
      <c r="K382" s="62"/>
      <c r="L382" s="62"/>
      <c r="M382" s="62"/>
      <c r="N382" s="62"/>
      <c r="O382" s="62"/>
      <c r="P382" s="62"/>
      <c r="Q382" s="62"/>
      <c r="R382" s="62"/>
      <c r="S382" s="62"/>
      <c r="T382" s="62"/>
      <c r="U382" s="62"/>
      <c r="V382" s="62"/>
    </row>
    <row r="383" spans="1:22" x14ac:dyDescent="0.25">
      <c r="A383" s="62"/>
      <c r="B383" s="62"/>
      <c r="C383" s="62"/>
      <c r="D383" s="62"/>
      <c r="E383" s="62"/>
      <c r="F383" s="62"/>
      <c r="G383" s="62"/>
      <c r="H383" s="62"/>
      <c r="I383" s="62"/>
      <c r="J383" s="62"/>
      <c r="K383" s="62"/>
      <c r="L383" s="62"/>
      <c r="M383" s="62"/>
      <c r="N383" s="62"/>
      <c r="O383" s="62"/>
      <c r="P383" s="62"/>
      <c r="Q383" s="62"/>
      <c r="R383" s="62"/>
      <c r="S383" s="62"/>
      <c r="T383" s="62"/>
      <c r="U383" s="62"/>
      <c r="V383" s="62"/>
    </row>
    <row r="384" spans="1:22" x14ac:dyDescent="0.25">
      <c r="A384" s="62"/>
      <c r="B384" s="62"/>
      <c r="C384" s="62"/>
      <c r="D384" s="62"/>
      <c r="E384" s="62"/>
      <c r="F384" s="62"/>
      <c r="G384" s="62"/>
      <c r="H384" s="62"/>
      <c r="I384" s="62"/>
      <c r="J384" s="62"/>
      <c r="K384" s="62"/>
      <c r="L384" s="62"/>
      <c r="M384" s="62"/>
      <c r="N384" s="62"/>
      <c r="O384" s="62"/>
      <c r="P384" s="62"/>
      <c r="Q384" s="62"/>
      <c r="R384" s="62"/>
      <c r="S384" s="62"/>
      <c r="T384" s="62"/>
      <c r="U384" s="62"/>
      <c r="V384" s="62"/>
    </row>
    <row r="385" spans="1:22" x14ac:dyDescent="0.25">
      <c r="A385" s="62"/>
      <c r="B385" s="62"/>
      <c r="C385" s="62"/>
      <c r="D385" s="62"/>
      <c r="E385" s="62"/>
      <c r="F385" s="62"/>
      <c r="G385" s="62"/>
      <c r="H385" s="62"/>
      <c r="I385" s="62"/>
      <c r="J385" s="62"/>
      <c r="K385" s="62"/>
      <c r="L385" s="62"/>
      <c r="M385" s="62"/>
      <c r="N385" s="62"/>
      <c r="O385" s="62"/>
      <c r="P385" s="62"/>
      <c r="Q385" s="62"/>
      <c r="R385" s="62"/>
      <c r="S385" s="62"/>
      <c r="T385" s="62"/>
      <c r="U385" s="62"/>
      <c r="V385" s="62"/>
    </row>
    <row r="386" spans="1:22" x14ac:dyDescent="0.25">
      <c r="A386" s="62"/>
      <c r="B386" s="62"/>
      <c r="C386" s="62"/>
      <c r="D386" s="62"/>
      <c r="E386" s="62"/>
      <c r="F386" s="62"/>
      <c r="G386" s="62"/>
      <c r="H386" s="62"/>
      <c r="I386" s="62"/>
      <c r="J386" s="62"/>
      <c r="K386" s="62"/>
      <c r="L386" s="62"/>
      <c r="M386" s="62"/>
      <c r="N386" s="62"/>
      <c r="O386" s="62"/>
      <c r="P386" s="62"/>
      <c r="Q386" s="62"/>
      <c r="R386" s="62"/>
      <c r="S386" s="62"/>
      <c r="T386" s="62"/>
      <c r="U386" s="62"/>
      <c r="V386" s="62"/>
    </row>
    <row r="387" spans="1:22" x14ac:dyDescent="0.25">
      <c r="A387" s="62"/>
      <c r="B387" s="62"/>
      <c r="C387" s="62"/>
      <c r="D387" s="62"/>
      <c r="E387" s="62"/>
      <c r="F387" s="62"/>
      <c r="G387" s="62"/>
      <c r="H387" s="62"/>
      <c r="I387" s="62"/>
      <c r="J387" s="62"/>
      <c r="K387" s="62"/>
      <c r="L387" s="62"/>
      <c r="M387" s="62"/>
      <c r="N387" s="62"/>
      <c r="O387" s="62"/>
      <c r="P387" s="62"/>
      <c r="Q387" s="62"/>
      <c r="R387" s="62"/>
      <c r="S387" s="62"/>
      <c r="T387" s="62"/>
      <c r="U387" s="62"/>
      <c r="V387" s="62"/>
    </row>
    <row r="388" spans="1:22" x14ac:dyDescent="0.25">
      <c r="A388" s="62"/>
      <c r="B388" s="62"/>
      <c r="C388" s="62"/>
      <c r="D388" s="62"/>
      <c r="E388" s="62"/>
      <c r="F388" s="62"/>
      <c r="G388" s="62"/>
      <c r="H388" s="62"/>
      <c r="I388" s="62"/>
      <c r="J388" s="62"/>
      <c r="K388" s="62"/>
      <c r="L388" s="62"/>
      <c r="M388" s="62"/>
      <c r="N388" s="62"/>
      <c r="O388" s="62"/>
      <c r="P388" s="62"/>
      <c r="Q388" s="62"/>
      <c r="R388" s="62"/>
      <c r="S388" s="62"/>
      <c r="T388" s="62"/>
      <c r="U388" s="62"/>
      <c r="V388" s="62"/>
    </row>
    <row r="389" spans="1:22" x14ac:dyDescent="0.25">
      <c r="A389" s="62"/>
      <c r="B389" s="62"/>
      <c r="C389" s="62"/>
      <c r="D389" s="62"/>
      <c r="E389" s="62"/>
      <c r="F389" s="62"/>
      <c r="G389" s="62"/>
      <c r="H389" s="62"/>
      <c r="I389" s="62"/>
      <c r="J389" s="62"/>
      <c r="K389" s="62"/>
      <c r="L389" s="62"/>
      <c r="M389" s="62"/>
      <c r="N389" s="62"/>
      <c r="O389" s="62"/>
      <c r="P389" s="62"/>
      <c r="Q389" s="62"/>
      <c r="R389" s="62"/>
      <c r="S389" s="62"/>
      <c r="T389" s="62"/>
      <c r="U389" s="62"/>
      <c r="V389" s="62"/>
    </row>
    <row r="390" spans="1:22" x14ac:dyDescent="0.25">
      <c r="A390" s="62"/>
      <c r="B390" s="62"/>
      <c r="C390" s="62"/>
      <c r="D390" s="62"/>
      <c r="E390" s="62"/>
      <c r="F390" s="62"/>
      <c r="G390" s="62"/>
      <c r="H390" s="62"/>
      <c r="I390" s="62"/>
      <c r="J390" s="62"/>
      <c r="K390" s="62"/>
      <c r="L390" s="62"/>
      <c r="M390" s="62"/>
      <c r="N390" s="62"/>
      <c r="O390" s="62"/>
      <c r="P390" s="62"/>
      <c r="Q390" s="62"/>
      <c r="R390" s="62"/>
      <c r="S390" s="62"/>
      <c r="T390" s="62"/>
      <c r="U390" s="62"/>
      <c r="V390" s="62"/>
    </row>
    <row r="391" spans="1:22" x14ac:dyDescent="0.25">
      <c r="A391" s="62"/>
      <c r="B391" s="62"/>
      <c r="C391" s="62"/>
      <c r="D391" s="62"/>
      <c r="E391" s="62"/>
      <c r="F391" s="62"/>
      <c r="G391" s="62"/>
      <c r="H391" s="62"/>
      <c r="I391" s="62"/>
      <c r="J391" s="62"/>
      <c r="K391" s="62"/>
      <c r="L391" s="62"/>
      <c r="M391" s="62"/>
      <c r="N391" s="62"/>
      <c r="O391" s="62"/>
      <c r="P391" s="62"/>
      <c r="Q391" s="62"/>
      <c r="R391" s="62"/>
      <c r="S391" s="62"/>
      <c r="T391" s="62"/>
      <c r="U391" s="62"/>
      <c r="V391" s="62"/>
    </row>
    <row r="392" spans="1:22" x14ac:dyDescent="0.25">
      <c r="A392" s="62"/>
      <c r="B392" s="62"/>
      <c r="C392" s="62"/>
      <c r="D392" s="62"/>
      <c r="E392" s="62"/>
      <c r="F392" s="62"/>
      <c r="G392" s="62"/>
      <c r="H392" s="62"/>
      <c r="I392" s="62"/>
      <c r="J392" s="62"/>
      <c r="K392" s="62"/>
      <c r="L392" s="62"/>
      <c r="M392" s="62"/>
      <c r="N392" s="62"/>
      <c r="O392" s="62"/>
      <c r="P392" s="62"/>
      <c r="Q392" s="62"/>
      <c r="R392" s="62"/>
      <c r="S392" s="62"/>
      <c r="T392" s="62"/>
      <c r="U392" s="62"/>
      <c r="V392" s="62"/>
    </row>
    <row r="393" spans="1:22" x14ac:dyDescent="0.25">
      <c r="A393" s="62"/>
      <c r="B393" s="62"/>
      <c r="C393" s="62"/>
      <c r="D393" s="62"/>
      <c r="E393" s="62"/>
      <c r="F393" s="62"/>
      <c r="G393" s="62"/>
      <c r="H393" s="62"/>
      <c r="I393" s="62"/>
      <c r="J393" s="62"/>
      <c r="K393" s="62"/>
      <c r="L393" s="62"/>
      <c r="M393" s="62"/>
      <c r="N393" s="62"/>
      <c r="O393" s="62"/>
      <c r="P393" s="62"/>
      <c r="Q393" s="62"/>
      <c r="R393" s="62"/>
      <c r="S393" s="62"/>
      <c r="T393" s="62"/>
      <c r="U393" s="62"/>
      <c r="V393" s="62"/>
    </row>
    <row r="394" spans="1:22" x14ac:dyDescent="0.25">
      <c r="A394" s="62"/>
      <c r="B394" s="62"/>
      <c r="C394" s="62"/>
      <c r="D394" s="62"/>
      <c r="E394" s="62"/>
      <c r="F394" s="62"/>
      <c r="G394" s="62"/>
      <c r="H394" s="62"/>
      <c r="I394" s="62"/>
      <c r="J394" s="62"/>
      <c r="K394" s="62"/>
      <c r="L394" s="62"/>
      <c r="M394" s="62"/>
      <c r="N394" s="62"/>
      <c r="O394" s="62"/>
      <c r="P394" s="62"/>
      <c r="Q394" s="62"/>
      <c r="R394" s="62"/>
      <c r="S394" s="62"/>
      <c r="T394" s="62"/>
      <c r="U394" s="62"/>
      <c r="V394" s="62"/>
    </row>
    <row r="395" spans="1:22" x14ac:dyDescent="0.25">
      <c r="A395" s="62"/>
      <c r="B395" s="62"/>
      <c r="C395" s="62"/>
      <c r="D395" s="62"/>
      <c r="E395" s="62"/>
      <c r="F395" s="62"/>
      <c r="G395" s="62"/>
      <c r="H395" s="62"/>
      <c r="I395" s="62"/>
      <c r="J395" s="62"/>
      <c r="K395" s="62"/>
      <c r="L395" s="62"/>
      <c r="M395" s="62"/>
      <c r="N395" s="62"/>
      <c r="O395" s="62"/>
      <c r="P395" s="62"/>
      <c r="Q395" s="62"/>
      <c r="R395" s="62"/>
      <c r="S395" s="62"/>
      <c r="T395" s="62"/>
      <c r="U395" s="62"/>
      <c r="V395" s="62"/>
    </row>
    <row r="396" spans="1:22" x14ac:dyDescent="0.25">
      <c r="A396" s="62"/>
      <c r="B396" s="62"/>
      <c r="C396" s="62"/>
      <c r="D396" s="62"/>
      <c r="E396" s="62"/>
      <c r="F396" s="62"/>
      <c r="G396" s="62"/>
      <c r="H396" s="62"/>
      <c r="I396" s="62"/>
      <c r="J396" s="62"/>
      <c r="K396" s="62"/>
      <c r="L396" s="62"/>
      <c r="M396" s="62"/>
      <c r="N396" s="62"/>
      <c r="O396" s="62"/>
      <c r="P396" s="62"/>
      <c r="Q396" s="62"/>
      <c r="R396" s="62"/>
      <c r="S396" s="62"/>
      <c r="T396" s="62"/>
      <c r="U396" s="62"/>
      <c r="V396" s="62"/>
    </row>
    <row r="397" spans="1:22" x14ac:dyDescent="0.25">
      <c r="A397" s="62"/>
      <c r="B397" s="62"/>
      <c r="C397" s="62"/>
      <c r="D397" s="62"/>
      <c r="E397" s="62"/>
      <c r="F397" s="62"/>
      <c r="G397" s="62"/>
      <c r="H397" s="62"/>
      <c r="I397" s="62"/>
      <c r="J397" s="62"/>
      <c r="K397" s="62"/>
      <c r="L397" s="62"/>
      <c r="M397" s="62"/>
      <c r="N397" s="62"/>
      <c r="O397" s="62"/>
      <c r="P397" s="62"/>
      <c r="Q397" s="62"/>
      <c r="R397" s="62"/>
      <c r="S397" s="62"/>
      <c r="T397" s="62"/>
      <c r="U397" s="62"/>
      <c r="V397" s="62"/>
    </row>
    <row r="398" spans="1:22" x14ac:dyDescent="0.25">
      <c r="A398" s="62"/>
      <c r="B398" s="62"/>
      <c r="C398" s="62"/>
      <c r="D398" s="62"/>
      <c r="E398" s="62"/>
      <c r="F398" s="62"/>
      <c r="G398" s="62"/>
      <c r="H398" s="62"/>
      <c r="I398" s="62"/>
      <c r="J398" s="62"/>
      <c r="K398" s="62"/>
      <c r="L398" s="62"/>
      <c r="M398" s="62"/>
      <c r="N398" s="62"/>
      <c r="O398" s="62"/>
      <c r="P398" s="62"/>
      <c r="Q398" s="62"/>
      <c r="R398" s="62"/>
      <c r="S398" s="62"/>
      <c r="T398" s="62"/>
      <c r="U398" s="62"/>
      <c r="V398" s="62"/>
    </row>
    <row r="399" spans="1:22" x14ac:dyDescent="0.25">
      <c r="A399" s="62"/>
      <c r="B399" s="62"/>
      <c r="C399" s="62"/>
      <c r="D399" s="62"/>
      <c r="E399" s="62"/>
      <c r="F399" s="62"/>
      <c r="G399" s="62"/>
      <c r="H399" s="62"/>
      <c r="I399" s="62"/>
      <c r="J399" s="62"/>
      <c r="K399" s="62"/>
      <c r="L399" s="62"/>
      <c r="M399" s="62"/>
      <c r="N399" s="62"/>
      <c r="O399" s="62"/>
      <c r="P399" s="62"/>
      <c r="Q399" s="62"/>
      <c r="R399" s="62"/>
      <c r="S399" s="62"/>
      <c r="T399" s="62"/>
      <c r="U399" s="62"/>
      <c r="V399" s="62"/>
    </row>
    <row r="400" spans="1:22" x14ac:dyDescent="0.25">
      <c r="A400" s="62"/>
      <c r="B400" s="62"/>
      <c r="C400" s="62"/>
      <c r="D400" s="62"/>
      <c r="E400" s="62"/>
      <c r="F400" s="62"/>
      <c r="G400" s="62"/>
      <c r="H400" s="62"/>
      <c r="I400" s="62"/>
      <c r="J400" s="62"/>
      <c r="K400" s="62"/>
      <c r="L400" s="62"/>
      <c r="M400" s="62"/>
      <c r="N400" s="62"/>
      <c r="O400" s="62"/>
      <c r="P400" s="62"/>
      <c r="Q400" s="62"/>
      <c r="R400" s="62"/>
      <c r="S400" s="62"/>
      <c r="T400" s="62"/>
      <c r="U400" s="62"/>
      <c r="V400" s="62"/>
    </row>
    <row r="401" spans="1:22" x14ac:dyDescent="0.25">
      <c r="A401" s="62"/>
      <c r="B401" s="62"/>
      <c r="C401" s="62"/>
      <c r="D401" s="62"/>
      <c r="E401" s="62"/>
      <c r="F401" s="62"/>
      <c r="G401" s="62"/>
      <c r="H401" s="62"/>
      <c r="I401" s="62"/>
      <c r="J401" s="62"/>
      <c r="K401" s="62"/>
      <c r="L401" s="62"/>
      <c r="M401" s="62"/>
      <c r="N401" s="62"/>
      <c r="O401" s="62"/>
      <c r="P401" s="62"/>
      <c r="Q401" s="62"/>
      <c r="R401" s="62"/>
      <c r="S401" s="62"/>
      <c r="T401" s="62"/>
      <c r="U401" s="62"/>
      <c r="V401" s="62"/>
    </row>
    <row r="402" spans="1:22" x14ac:dyDescent="0.25">
      <c r="A402" s="62"/>
      <c r="B402" s="62"/>
      <c r="C402" s="62"/>
      <c r="D402" s="62"/>
      <c r="E402" s="62"/>
      <c r="F402" s="62"/>
      <c r="G402" s="62"/>
      <c r="H402" s="62"/>
      <c r="I402" s="62"/>
      <c r="J402" s="62"/>
      <c r="K402" s="62"/>
      <c r="L402" s="62"/>
      <c r="M402" s="62"/>
      <c r="N402" s="62"/>
      <c r="O402" s="62"/>
      <c r="P402" s="62"/>
      <c r="Q402" s="62"/>
      <c r="R402" s="62"/>
      <c r="S402" s="62"/>
      <c r="T402" s="62"/>
      <c r="U402" s="62"/>
      <c r="V402" s="62"/>
    </row>
    <row r="403" spans="1:22" x14ac:dyDescent="0.25">
      <c r="A403" s="62"/>
      <c r="B403" s="62"/>
      <c r="C403" s="62"/>
      <c r="D403" s="62"/>
      <c r="E403" s="62"/>
      <c r="F403" s="62"/>
      <c r="G403" s="62"/>
      <c r="H403" s="62"/>
      <c r="I403" s="62"/>
      <c r="J403" s="62"/>
      <c r="K403" s="62"/>
      <c r="L403" s="62"/>
      <c r="M403" s="62"/>
      <c r="N403" s="62"/>
      <c r="O403" s="62"/>
      <c r="P403" s="62"/>
      <c r="Q403" s="62"/>
      <c r="R403" s="62"/>
      <c r="S403" s="62"/>
      <c r="T403" s="62"/>
      <c r="U403" s="62"/>
      <c r="V403" s="62"/>
    </row>
    <row r="404" spans="1:22" x14ac:dyDescent="0.25">
      <c r="A404" s="62"/>
      <c r="B404" s="62"/>
      <c r="C404" s="62"/>
      <c r="D404" s="62"/>
      <c r="E404" s="62"/>
      <c r="F404" s="62"/>
      <c r="G404" s="62"/>
      <c r="H404" s="62"/>
      <c r="I404" s="62"/>
      <c r="J404" s="62"/>
      <c r="K404" s="62"/>
      <c r="L404" s="62"/>
      <c r="M404" s="62"/>
      <c r="N404" s="62"/>
      <c r="O404" s="62"/>
      <c r="P404" s="62"/>
      <c r="Q404" s="62"/>
      <c r="R404" s="62"/>
      <c r="S404" s="62"/>
      <c r="T404" s="62"/>
      <c r="U404" s="62"/>
      <c r="V404" s="62"/>
    </row>
    <row r="405" spans="1:22" x14ac:dyDescent="0.25">
      <c r="A405" s="62"/>
      <c r="B405" s="62"/>
      <c r="C405" s="62"/>
      <c r="D405" s="62"/>
      <c r="E405" s="62"/>
      <c r="F405" s="62"/>
      <c r="G405" s="62"/>
      <c r="H405" s="62"/>
      <c r="I405" s="62"/>
      <c r="J405" s="62"/>
      <c r="K405" s="62"/>
      <c r="L405" s="62"/>
      <c r="M405" s="62"/>
      <c r="N405" s="62"/>
      <c r="O405" s="62"/>
      <c r="P405" s="62"/>
      <c r="Q405" s="62"/>
      <c r="R405" s="62"/>
      <c r="S405" s="62"/>
      <c r="T405" s="62"/>
      <c r="U405" s="62"/>
      <c r="V405" s="62"/>
    </row>
    <row r="406" spans="1:22" x14ac:dyDescent="0.25">
      <c r="A406" s="62"/>
      <c r="B406" s="62"/>
      <c r="C406" s="62"/>
      <c r="D406" s="62"/>
      <c r="E406" s="62"/>
      <c r="F406" s="62"/>
      <c r="G406" s="62"/>
      <c r="H406" s="62"/>
      <c r="I406" s="62"/>
      <c r="J406" s="62"/>
      <c r="K406" s="62"/>
      <c r="L406" s="62"/>
      <c r="M406" s="62"/>
      <c r="N406" s="62"/>
      <c r="O406" s="62"/>
      <c r="P406" s="62"/>
      <c r="Q406" s="62"/>
      <c r="R406" s="62"/>
      <c r="S406" s="62"/>
      <c r="T406" s="62"/>
      <c r="U406" s="62"/>
      <c r="V406" s="62"/>
    </row>
    <row r="407" spans="1:22" x14ac:dyDescent="0.25">
      <c r="A407" s="62"/>
      <c r="B407" s="62"/>
      <c r="C407" s="62"/>
      <c r="D407" s="62"/>
      <c r="E407" s="62"/>
      <c r="F407" s="62"/>
      <c r="G407" s="62"/>
      <c r="H407" s="62"/>
      <c r="I407" s="62"/>
      <c r="J407" s="62"/>
      <c r="K407" s="62"/>
      <c r="L407" s="62"/>
      <c r="M407" s="62"/>
      <c r="N407" s="62"/>
      <c r="O407" s="62"/>
      <c r="P407" s="62"/>
      <c r="Q407" s="62"/>
      <c r="R407" s="62"/>
      <c r="S407" s="62"/>
      <c r="T407" s="62"/>
      <c r="U407" s="62"/>
      <c r="V407" s="62"/>
    </row>
    <row r="408" spans="1:22" x14ac:dyDescent="0.25">
      <c r="A408" s="62"/>
      <c r="B408" s="62"/>
      <c r="C408" s="62"/>
      <c r="D408" s="62"/>
      <c r="E408" s="62"/>
      <c r="F408" s="62"/>
      <c r="G408" s="62"/>
      <c r="H408" s="62"/>
      <c r="I408" s="62"/>
      <c r="J408" s="62"/>
      <c r="K408" s="62"/>
      <c r="L408" s="62"/>
      <c r="M408" s="62"/>
      <c r="N408" s="62"/>
      <c r="O408" s="62"/>
      <c r="P408" s="62"/>
      <c r="Q408" s="62"/>
      <c r="R408" s="62"/>
      <c r="S408" s="62"/>
      <c r="T408" s="62"/>
      <c r="U408" s="62"/>
      <c r="V408" s="62"/>
    </row>
    <row r="409" spans="1:22" x14ac:dyDescent="0.25">
      <c r="A409" s="62"/>
      <c r="B409" s="62"/>
      <c r="C409" s="62"/>
      <c r="D409" s="62"/>
      <c r="E409" s="62"/>
      <c r="F409" s="62"/>
      <c r="G409" s="62"/>
      <c r="H409" s="62"/>
      <c r="I409" s="62"/>
      <c r="J409" s="62"/>
      <c r="K409" s="62"/>
      <c r="L409" s="62"/>
      <c r="M409" s="62"/>
      <c r="N409" s="62"/>
      <c r="O409" s="62"/>
      <c r="P409" s="62"/>
      <c r="Q409" s="62"/>
      <c r="R409" s="62"/>
      <c r="S409" s="62"/>
      <c r="T409" s="62"/>
      <c r="U409" s="62"/>
      <c r="V409" s="62"/>
    </row>
    <row r="410" spans="1:22" x14ac:dyDescent="0.25">
      <c r="A410" s="62"/>
      <c r="B410" s="62"/>
      <c r="C410" s="62"/>
      <c r="D410" s="62"/>
      <c r="E410" s="62"/>
      <c r="F410" s="62"/>
      <c r="G410" s="62"/>
      <c r="H410" s="62"/>
      <c r="I410" s="62"/>
      <c r="J410" s="62"/>
      <c r="K410" s="62"/>
      <c r="L410" s="62"/>
      <c r="M410" s="62"/>
      <c r="N410" s="62"/>
      <c r="O410" s="62"/>
      <c r="P410" s="62"/>
      <c r="Q410" s="62"/>
      <c r="R410" s="62"/>
      <c r="S410" s="62"/>
      <c r="T410" s="62"/>
      <c r="U410" s="62"/>
      <c r="V410" s="62"/>
    </row>
    <row r="411" spans="1:22" x14ac:dyDescent="0.25">
      <c r="A411" s="62"/>
      <c r="B411" s="62"/>
      <c r="C411" s="62"/>
      <c r="D411" s="62"/>
      <c r="E411" s="62"/>
      <c r="F411" s="62"/>
      <c r="G411" s="62"/>
      <c r="H411" s="62"/>
      <c r="I411" s="62"/>
      <c r="J411" s="62"/>
      <c r="K411" s="62"/>
      <c r="L411" s="62"/>
      <c r="M411" s="62"/>
      <c r="N411" s="62"/>
      <c r="O411" s="62"/>
      <c r="P411" s="62"/>
      <c r="Q411" s="62"/>
      <c r="R411" s="62"/>
      <c r="S411" s="62"/>
      <c r="T411" s="62"/>
      <c r="U411" s="62"/>
      <c r="V411" s="62"/>
    </row>
    <row r="412" spans="1:22" x14ac:dyDescent="0.25">
      <c r="A412" s="62"/>
      <c r="B412" s="62"/>
      <c r="C412" s="62"/>
      <c r="D412" s="62"/>
      <c r="E412" s="62"/>
      <c r="F412" s="62"/>
      <c r="G412" s="62"/>
      <c r="H412" s="62"/>
      <c r="I412" s="62"/>
      <c r="J412" s="62"/>
      <c r="K412" s="62"/>
      <c r="L412" s="62"/>
      <c r="M412" s="62"/>
      <c r="N412" s="62"/>
      <c r="O412" s="62"/>
      <c r="P412" s="62"/>
      <c r="Q412" s="62"/>
      <c r="R412" s="62"/>
      <c r="S412" s="62"/>
      <c r="T412" s="62"/>
      <c r="U412" s="62"/>
      <c r="V412" s="62"/>
    </row>
    <row r="413" spans="1:22" x14ac:dyDescent="0.25">
      <c r="A413" s="62"/>
      <c r="B413" s="62"/>
      <c r="C413" s="62"/>
      <c r="D413" s="62"/>
      <c r="E413" s="62"/>
      <c r="F413" s="62"/>
      <c r="G413" s="62"/>
      <c r="H413" s="62"/>
      <c r="I413" s="62"/>
      <c r="J413" s="62"/>
      <c r="K413" s="62"/>
      <c r="L413" s="62"/>
      <c r="M413" s="62"/>
      <c r="N413" s="62"/>
      <c r="O413" s="62"/>
      <c r="P413" s="62"/>
      <c r="Q413" s="62"/>
      <c r="R413" s="62"/>
      <c r="S413" s="62"/>
      <c r="T413" s="62"/>
      <c r="U413" s="62"/>
      <c r="V413" s="62"/>
    </row>
    <row r="414" spans="1:22" x14ac:dyDescent="0.25">
      <c r="A414" s="62"/>
      <c r="B414" s="62"/>
      <c r="C414" s="62"/>
      <c r="D414" s="62"/>
      <c r="E414" s="62"/>
      <c r="F414" s="62"/>
      <c r="G414" s="62"/>
      <c r="H414" s="62"/>
      <c r="I414" s="62"/>
      <c r="J414" s="62"/>
      <c r="K414" s="62"/>
      <c r="L414" s="62"/>
      <c r="M414" s="62"/>
      <c r="N414" s="62"/>
      <c r="O414" s="62"/>
      <c r="P414" s="62"/>
      <c r="Q414" s="62"/>
      <c r="R414" s="62"/>
      <c r="S414" s="62"/>
      <c r="T414" s="62"/>
      <c r="U414" s="62"/>
      <c r="V414" s="62"/>
    </row>
    <row r="415" spans="1:22" x14ac:dyDescent="0.25">
      <c r="A415" s="62"/>
      <c r="B415" s="62"/>
      <c r="C415" s="62"/>
      <c r="D415" s="62"/>
      <c r="E415" s="62"/>
      <c r="F415" s="62"/>
      <c r="G415" s="62"/>
      <c r="H415" s="62"/>
      <c r="I415" s="62"/>
      <c r="J415" s="62"/>
      <c r="K415" s="62"/>
      <c r="L415" s="62"/>
      <c r="M415" s="62"/>
      <c r="N415" s="62"/>
      <c r="O415" s="62"/>
      <c r="P415" s="62"/>
      <c r="Q415" s="62"/>
      <c r="R415" s="62"/>
      <c r="S415" s="62"/>
      <c r="T415" s="62"/>
      <c r="U415" s="62"/>
      <c r="V415" s="62"/>
    </row>
    <row r="416" spans="1:22" x14ac:dyDescent="0.25">
      <c r="A416" s="62"/>
      <c r="B416" s="62"/>
      <c r="C416" s="62"/>
      <c r="D416" s="62"/>
      <c r="E416" s="62"/>
      <c r="F416" s="62"/>
      <c r="G416" s="62"/>
      <c r="H416" s="62"/>
      <c r="I416" s="62"/>
      <c r="J416" s="62"/>
      <c r="K416" s="62"/>
      <c r="L416" s="62"/>
      <c r="M416" s="62"/>
      <c r="N416" s="62"/>
      <c r="O416" s="62"/>
      <c r="P416" s="62"/>
      <c r="Q416" s="62"/>
      <c r="R416" s="62"/>
      <c r="S416" s="62"/>
      <c r="T416" s="62"/>
      <c r="U416" s="62"/>
      <c r="V416" s="62"/>
    </row>
    <row r="417" spans="1:22" x14ac:dyDescent="0.25">
      <c r="A417" s="62"/>
      <c r="B417" s="62"/>
      <c r="C417" s="62"/>
      <c r="D417" s="62"/>
      <c r="E417" s="62"/>
      <c r="F417" s="62"/>
      <c r="G417" s="62"/>
      <c r="H417" s="62"/>
      <c r="I417" s="62"/>
      <c r="J417" s="62"/>
      <c r="K417" s="62"/>
      <c r="L417" s="62"/>
      <c r="M417" s="62"/>
      <c r="N417" s="62"/>
      <c r="O417" s="62"/>
      <c r="P417" s="62"/>
      <c r="Q417" s="62"/>
      <c r="R417" s="62"/>
      <c r="S417" s="62"/>
      <c r="T417" s="62"/>
      <c r="U417" s="62"/>
      <c r="V417" s="62"/>
    </row>
    <row r="418" spans="1:22" x14ac:dyDescent="0.25">
      <c r="A418" s="62"/>
      <c r="B418" s="62"/>
      <c r="C418" s="62"/>
      <c r="D418" s="62"/>
      <c r="E418" s="62"/>
      <c r="F418" s="62"/>
      <c r="G418" s="62"/>
      <c r="H418" s="62"/>
      <c r="I418" s="62"/>
      <c r="J418" s="62"/>
      <c r="K418" s="62"/>
      <c r="L418" s="62"/>
      <c r="M418" s="62"/>
      <c r="N418" s="62"/>
      <c r="O418" s="62"/>
      <c r="P418" s="62"/>
      <c r="Q418" s="62"/>
      <c r="R418" s="62"/>
      <c r="S418" s="62"/>
      <c r="T418" s="62"/>
      <c r="U418" s="62"/>
      <c r="V418" s="62"/>
    </row>
    <row r="419" spans="1:22" x14ac:dyDescent="0.25">
      <c r="A419" s="62"/>
      <c r="B419" s="62"/>
      <c r="C419" s="62"/>
      <c r="D419" s="62"/>
      <c r="E419" s="62"/>
      <c r="F419" s="62"/>
      <c r="G419" s="62"/>
      <c r="H419" s="62"/>
      <c r="I419" s="62"/>
      <c r="J419" s="62"/>
      <c r="K419" s="62"/>
      <c r="L419" s="62"/>
      <c r="M419" s="62"/>
      <c r="N419" s="62"/>
      <c r="O419" s="62"/>
      <c r="P419" s="62"/>
      <c r="Q419" s="62"/>
      <c r="R419" s="62"/>
      <c r="S419" s="62"/>
      <c r="T419" s="62"/>
      <c r="U419" s="62"/>
      <c r="V419" s="62"/>
    </row>
    <row r="420" spans="1:22" x14ac:dyDescent="0.25">
      <c r="A420" s="62"/>
      <c r="B420" s="62"/>
      <c r="C420" s="62"/>
      <c r="D420" s="62"/>
      <c r="E420" s="62"/>
      <c r="F420" s="62"/>
      <c r="G420" s="62"/>
      <c r="H420" s="62"/>
      <c r="I420" s="62"/>
      <c r="J420" s="62"/>
      <c r="K420" s="62"/>
      <c r="L420" s="62"/>
      <c r="M420" s="62"/>
      <c r="N420" s="62"/>
      <c r="O420" s="62"/>
      <c r="P420" s="62"/>
      <c r="Q420" s="62"/>
      <c r="R420" s="62"/>
      <c r="S420" s="62"/>
      <c r="T420" s="62"/>
      <c r="U420" s="62"/>
      <c r="V420" s="62"/>
    </row>
    <row r="421" spans="1:22" x14ac:dyDescent="0.25">
      <c r="A421" s="62"/>
      <c r="B421" s="62"/>
      <c r="C421" s="62"/>
      <c r="D421" s="62"/>
      <c r="E421" s="62"/>
      <c r="F421" s="62"/>
      <c r="G421" s="62"/>
      <c r="H421" s="62"/>
      <c r="I421" s="62"/>
      <c r="J421" s="62"/>
      <c r="K421" s="62"/>
      <c r="L421" s="62"/>
      <c r="M421" s="62"/>
      <c r="N421" s="62"/>
      <c r="O421" s="62"/>
      <c r="P421" s="62"/>
      <c r="Q421" s="62"/>
      <c r="R421" s="62"/>
      <c r="S421" s="62"/>
      <c r="T421" s="62"/>
      <c r="U421" s="62"/>
      <c r="V421" s="62"/>
    </row>
    <row r="422" spans="1:22" x14ac:dyDescent="0.25">
      <c r="A422" s="62"/>
      <c r="B422" s="62"/>
      <c r="C422" s="62"/>
      <c r="D422" s="62"/>
      <c r="E422" s="62"/>
      <c r="F422" s="62"/>
      <c r="G422" s="62"/>
      <c r="H422" s="62"/>
      <c r="I422" s="62"/>
      <c r="J422" s="62"/>
      <c r="K422" s="62"/>
      <c r="L422" s="62"/>
      <c r="M422" s="62"/>
      <c r="N422" s="62"/>
      <c r="O422" s="62"/>
      <c r="P422" s="62"/>
      <c r="Q422" s="62"/>
      <c r="R422" s="62"/>
      <c r="S422" s="62"/>
      <c r="T422" s="62"/>
      <c r="U422" s="62"/>
      <c r="V422" s="62"/>
    </row>
    <row r="423" spans="1:22" x14ac:dyDescent="0.25">
      <c r="A423" s="62"/>
      <c r="B423" s="62"/>
      <c r="C423" s="62"/>
      <c r="D423" s="62"/>
      <c r="E423" s="62"/>
      <c r="F423" s="62"/>
      <c r="G423" s="62"/>
      <c r="H423" s="62"/>
      <c r="I423" s="62"/>
      <c r="J423" s="62"/>
      <c r="K423" s="62"/>
      <c r="L423" s="62"/>
      <c r="M423" s="62"/>
      <c r="N423" s="62"/>
      <c r="O423" s="62"/>
      <c r="P423" s="62"/>
      <c r="Q423" s="62"/>
      <c r="R423" s="62"/>
      <c r="S423" s="62"/>
      <c r="T423" s="62"/>
      <c r="U423" s="62"/>
      <c r="V423" s="62"/>
    </row>
    <row r="424" spans="1:22" x14ac:dyDescent="0.25">
      <c r="A424" s="62"/>
      <c r="B424" s="62"/>
      <c r="C424" s="62"/>
      <c r="D424" s="62"/>
      <c r="E424" s="62"/>
      <c r="F424" s="62"/>
      <c r="G424" s="62"/>
      <c r="H424" s="62"/>
      <c r="I424" s="62"/>
      <c r="J424" s="62"/>
      <c r="K424" s="62"/>
      <c r="L424" s="62"/>
      <c r="M424" s="62"/>
      <c r="N424" s="62"/>
      <c r="O424" s="62"/>
      <c r="P424" s="62"/>
      <c r="Q424" s="62"/>
      <c r="R424" s="62"/>
      <c r="S424" s="62"/>
      <c r="T424" s="62"/>
      <c r="U424" s="62"/>
      <c r="V424" s="62"/>
    </row>
    <row r="425" spans="1:22" x14ac:dyDescent="0.25">
      <c r="A425" s="62"/>
      <c r="B425" s="62"/>
      <c r="C425" s="62"/>
      <c r="D425" s="62"/>
      <c r="E425" s="62"/>
      <c r="F425" s="62"/>
      <c r="G425" s="62"/>
      <c r="H425" s="62"/>
      <c r="I425" s="62"/>
      <c r="J425" s="62"/>
      <c r="K425" s="62"/>
      <c r="L425" s="62"/>
      <c r="M425" s="62"/>
      <c r="N425" s="62"/>
      <c r="O425" s="62"/>
      <c r="P425" s="62"/>
      <c r="Q425" s="62"/>
      <c r="R425" s="62"/>
      <c r="S425" s="62"/>
      <c r="T425" s="62"/>
      <c r="U425" s="62"/>
      <c r="V425" s="62"/>
    </row>
    <row r="426" spans="1:22" x14ac:dyDescent="0.25">
      <c r="A426" s="62"/>
      <c r="B426" s="62"/>
      <c r="C426" s="62"/>
      <c r="D426" s="62"/>
      <c r="E426" s="62"/>
      <c r="F426" s="62"/>
      <c r="G426" s="62"/>
      <c r="H426" s="62"/>
      <c r="I426" s="62"/>
      <c r="J426" s="62"/>
      <c r="K426" s="62"/>
      <c r="L426" s="62"/>
      <c r="M426" s="62"/>
      <c r="N426" s="62"/>
      <c r="O426" s="62"/>
      <c r="P426" s="62"/>
      <c r="Q426" s="62"/>
      <c r="R426" s="62"/>
      <c r="S426" s="62"/>
      <c r="T426" s="62"/>
      <c r="U426" s="62"/>
      <c r="V426" s="62"/>
    </row>
    <row r="427" spans="1:22" x14ac:dyDescent="0.25">
      <c r="A427" s="62"/>
      <c r="B427" s="62"/>
      <c r="C427" s="62"/>
      <c r="D427" s="62"/>
      <c r="E427" s="62"/>
      <c r="F427" s="62"/>
      <c r="G427" s="62"/>
      <c r="H427" s="62"/>
      <c r="I427" s="62"/>
      <c r="J427" s="62"/>
      <c r="K427" s="62"/>
      <c r="L427" s="62"/>
      <c r="M427" s="62"/>
      <c r="N427" s="62"/>
      <c r="O427" s="62"/>
      <c r="P427" s="62"/>
      <c r="Q427" s="62"/>
      <c r="R427" s="62"/>
      <c r="S427" s="62"/>
      <c r="T427" s="62"/>
      <c r="U427" s="62"/>
      <c r="V427" s="62"/>
    </row>
    <row r="428" spans="1:22" x14ac:dyDescent="0.25">
      <c r="A428" s="62"/>
      <c r="B428" s="62"/>
      <c r="C428" s="62"/>
      <c r="D428" s="62"/>
      <c r="E428" s="62"/>
      <c r="F428" s="62"/>
      <c r="G428" s="62"/>
      <c r="H428" s="62"/>
      <c r="I428" s="62"/>
      <c r="J428" s="62"/>
      <c r="K428" s="62"/>
      <c r="L428" s="62"/>
      <c r="M428" s="62"/>
      <c r="N428" s="62"/>
      <c r="O428" s="62"/>
      <c r="P428" s="62"/>
      <c r="Q428" s="62"/>
      <c r="R428" s="62"/>
      <c r="S428" s="62"/>
      <c r="T428" s="62"/>
      <c r="U428" s="62"/>
      <c r="V428" s="62"/>
    </row>
    <row r="429" spans="1:22" x14ac:dyDescent="0.25">
      <c r="A429" s="62"/>
      <c r="B429" s="62"/>
      <c r="C429" s="62"/>
      <c r="D429" s="62"/>
      <c r="E429" s="62"/>
      <c r="F429" s="62"/>
      <c r="G429" s="62"/>
      <c r="H429" s="62"/>
      <c r="I429" s="62"/>
      <c r="J429" s="62"/>
      <c r="K429" s="62"/>
      <c r="L429" s="62"/>
      <c r="M429" s="62"/>
      <c r="N429" s="62"/>
      <c r="O429" s="62"/>
      <c r="P429" s="62"/>
      <c r="Q429" s="62"/>
      <c r="R429" s="62"/>
      <c r="S429" s="62"/>
      <c r="T429" s="62"/>
      <c r="U429" s="62"/>
      <c r="V429" s="62"/>
    </row>
    <row r="430" spans="1:22" x14ac:dyDescent="0.25">
      <c r="A430" s="62"/>
      <c r="B430" s="62"/>
      <c r="C430" s="62"/>
      <c r="D430" s="62"/>
      <c r="E430" s="62"/>
      <c r="F430" s="62"/>
      <c r="G430" s="62"/>
      <c r="H430" s="62"/>
      <c r="I430" s="62"/>
      <c r="J430" s="62"/>
      <c r="K430" s="62"/>
      <c r="L430" s="62"/>
      <c r="M430" s="62"/>
      <c r="N430" s="62"/>
      <c r="O430" s="62"/>
      <c r="P430" s="62"/>
      <c r="Q430" s="62"/>
      <c r="R430" s="62"/>
      <c r="S430" s="62"/>
      <c r="T430" s="62"/>
      <c r="U430" s="62"/>
      <c r="V430" s="62"/>
    </row>
    <row r="431" spans="1:22" x14ac:dyDescent="0.25">
      <c r="A431" s="62"/>
      <c r="B431" s="62"/>
      <c r="C431" s="62"/>
      <c r="D431" s="62"/>
      <c r="E431" s="62"/>
      <c r="F431" s="62"/>
      <c r="G431" s="62"/>
      <c r="H431" s="62"/>
      <c r="I431" s="62"/>
      <c r="J431" s="62"/>
      <c r="K431" s="62"/>
      <c r="L431" s="62"/>
      <c r="M431" s="62"/>
      <c r="N431" s="62"/>
      <c r="O431" s="62"/>
      <c r="P431" s="62"/>
      <c r="Q431" s="62"/>
      <c r="R431" s="62"/>
      <c r="S431" s="62"/>
      <c r="T431" s="62"/>
      <c r="U431" s="62"/>
      <c r="V431" s="62"/>
    </row>
    <row r="432" spans="1:22" x14ac:dyDescent="0.25">
      <c r="A432" s="62"/>
      <c r="B432" s="62"/>
      <c r="C432" s="62"/>
      <c r="D432" s="62"/>
      <c r="E432" s="62"/>
      <c r="F432" s="62"/>
      <c r="G432" s="62"/>
      <c r="H432" s="62"/>
      <c r="I432" s="62"/>
      <c r="J432" s="62"/>
      <c r="K432" s="62"/>
      <c r="L432" s="62"/>
      <c r="M432" s="62"/>
      <c r="N432" s="62"/>
      <c r="O432" s="62"/>
      <c r="P432" s="62"/>
      <c r="Q432" s="62"/>
      <c r="R432" s="62"/>
      <c r="S432" s="62"/>
      <c r="T432" s="62"/>
      <c r="U432" s="62"/>
      <c r="V432" s="62"/>
    </row>
    <row r="433" spans="1:22" x14ac:dyDescent="0.25">
      <c r="A433" s="62"/>
      <c r="B433" s="62"/>
      <c r="C433" s="62"/>
      <c r="D433" s="62"/>
      <c r="E433" s="62"/>
      <c r="F433" s="62"/>
      <c r="G433" s="62"/>
      <c r="H433" s="62"/>
      <c r="I433" s="62"/>
      <c r="J433" s="62"/>
      <c r="K433" s="62"/>
      <c r="L433" s="62"/>
      <c r="M433" s="62"/>
      <c r="N433" s="62"/>
      <c r="O433" s="62"/>
      <c r="P433" s="62"/>
      <c r="Q433" s="62"/>
      <c r="R433" s="62"/>
      <c r="S433" s="62"/>
      <c r="T433" s="62"/>
      <c r="U433" s="62"/>
      <c r="V433" s="62"/>
    </row>
    <row r="434" spans="1:22" x14ac:dyDescent="0.25">
      <c r="A434" s="62"/>
      <c r="B434" s="62"/>
      <c r="C434" s="62"/>
      <c r="D434" s="62"/>
      <c r="E434" s="62"/>
      <c r="F434" s="62"/>
      <c r="G434" s="62"/>
      <c r="H434" s="62"/>
      <c r="I434" s="62"/>
      <c r="J434" s="62"/>
      <c r="K434" s="62"/>
      <c r="L434" s="62"/>
      <c r="M434" s="62"/>
      <c r="N434" s="62"/>
      <c r="O434" s="62"/>
      <c r="P434" s="62"/>
      <c r="Q434" s="62"/>
      <c r="R434" s="62"/>
      <c r="S434" s="62"/>
      <c r="T434" s="62"/>
      <c r="U434" s="62"/>
      <c r="V434" s="62"/>
    </row>
    <row r="435" spans="1:22" x14ac:dyDescent="0.25">
      <c r="A435" s="62"/>
      <c r="B435" s="62"/>
      <c r="C435" s="62"/>
      <c r="D435" s="62"/>
      <c r="E435" s="62"/>
      <c r="F435" s="62"/>
      <c r="G435" s="62"/>
      <c r="H435" s="62"/>
      <c r="I435" s="62"/>
      <c r="J435" s="62"/>
      <c r="K435" s="62"/>
      <c r="L435" s="62"/>
      <c r="M435" s="62"/>
      <c r="N435" s="62"/>
      <c r="O435" s="62"/>
      <c r="P435" s="62"/>
      <c r="Q435" s="62"/>
      <c r="R435" s="62"/>
      <c r="S435" s="62"/>
      <c r="T435" s="62"/>
      <c r="U435" s="62"/>
      <c r="V435" s="62"/>
    </row>
    <row r="436" spans="1:22" x14ac:dyDescent="0.25">
      <c r="A436" s="62"/>
      <c r="B436" s="62"/>
      <c r="C436" s="62"/>
      <c r="D436" s="62"/>
      <c r="E436" s="62"/>
      <c r="F436" s="62"/>
      <c r="G436" s="62"/>
      <c r="H436" s="62"/>
      <c r="I436" s="62"/>
      <c r="J436" s="62"/>
      <c r="K436" s="62"/>
      <c r="L436" s="62"/>
      <c r="M436" s="62"/>
      <c r="N436" s="62"/>
      <c r="O436" s="62"/>
      <c r="P436" s="62"/>
      <c r="Q436" s="62"/>
      <c r="R436" s="62"/>
      <c r="S436" s="62"/>
      <c r="T436" s="62"/>
      <c r="U436" s="62"/>
      <c r="V436" s="62"/>
    </row>
    <row r="437" spans="1:22" x14ac:dyDescent="0.25">
      <c r="A437" s="62"/>
      <c r="B437" s="62"/>
      <c r="C437" s="62"/>
      <c r="D437" s="62"/>
      <c r="E437" s="62"/>
      <c r="F437" s="62"/>
      <c r="G437" s="62"/>
      <c r="H437" s="62"/>
      <c r="I437" s="62"/>
      <c r="J437" s="62"/>
      <c r="K437" s="62"/>
      <c r="L437" s="62"/>
      <c r="M437" s="62"/>
      <c r="N437" s="62"/>
      <c r="O437" s="62"/>
      <c r="P437" s="62"/>
      <c r="Q437" s="62"/>
      <c r="R437" s="62"/>
      <c r="S437" s="62"/>
      <c r="T437" s="62"/>
      <c r="U437" s="62"/>
      <c r="V437" s="62"/>
    </row>
    <row r="438" spans="1:22" x14ac:dyDescent="0.25">
      <c r="A438" s="62"/>
      <c r="B438" s="62"/>
      <c r="C438" s="62"/>
      <c r="D438" s="62"/>
      <c r="E438" s="62"/>
      <c r="F438" s="62"/>
      <c r="G438" s="62"/>
      <c r="H438" s="62"/>
      <c r="I438" s="62"/>
      <c r="J438" s="62"/>
      <c r="K438" s="62"/>
      <c r="L438" s="62"/>
      <c r="M438" s="62"/>
      <c r="N438" s="62"/>
      <c r="O438" s="62"/>
      <c r="P438" s="62"/>
      <c r="Q438" s="62"/>
      <c r="R438" s="62"/>
      <c r="S438" s="62"/>
      <c r="T438" s="62"/>
      <c r="U438" s="62"/>
      <c r="V438" s="62"/>
    </row>
    <row r="439" spans="1:22" x14ac:dyDescent="0.25">
      <c r="A439" s="62"/>
      <c r="B439" s="62"/>
      <c r="C439" s="62"/>
      <c r="D439" s="62"/>
      <c r="E439" s="62"/>
      <c r="F439" s="62"/>
      <c r="G439" s="62"/>
      <c r="H439" s="62"/>
      <c r="I439" s="62"/>
      <c r="J439" s="62"/>
      <c r="K439" s="62"/>
      <c r="L439" s="62"/>
      <c r="M439" s="62"/>
      <c r="N439" s="62"/>
      <c r="O439" s="62"/>
      <c r="P439" s="62"/>
      <c r="Q439" s="62"/>
      <c r="R439" s="62"/>
      <c r="S439" s="62"/>
      <c r="T439" s="62"/>
      <c r="U439" s="62"/>
      <c r="V439" s="62"/>
    </row>
    <row r="440" spans="1:22" x14ac:dyDescent="0.25">
      <c r="A440" s="62"/>
      <c r="B440" s="62"/>
      <c r="C440" s="62"/>
      <c r="D440" s="62"/>
      <c r="E440" s="62"/>
      <c r="F440" s="62"/>
      <c r="G440" s="62"/>
      <c r="H440" s="62"/>
      <c r="I440" s="62"/>
      <c r="J440" s="62"/>
      <c r="K440" s="62"/>
      <c r="L440" s="62"/>
      <c r="M440" s="62"/>
      <c r="N440" s="62"/>
      <c r="O440" s="62"/>
      <c r="P440" s="62"/>
      <c r="Q440" s="62"/>
      <c r="R440" s="62"/>
      <c r="S440" s="62"/>
      <c r="T440" s="62"/>
      <c r="U440" s="62"/>
      <c r="V440" s="62"/>
    </row>
    <row r="441" spans="1:22" x14ac:dyDescent="0.25">
      <c r="A441" s="62"/>
      <c r="B441" s="62"/>
      <c r="C441" s="62"/>
      <c r="D441" s="62"/>
      <c r="E441" s="62"/>
      <c r="F441" s="62"/>
      <c r="G441" s="62"/>
      <c r="H441" s="62"/>
      <c r="I441" s="62"/>
      <c r="J441" s="62"/>
      <c r="K441" s="62"/>
      <c r="L441" s="62"/>
      <c r="M441" s="62"/>
      <c r="N441" s="62"/>
      <c r="O441" s="62"/>
      <c r="P441" s="62"/>
      <c r="Q441" s="62"/>
      <c r="R441" s="62"/>
      <c r="S441" s="62"/>
      <c r="T441" s="62"/>
      <c r="U441" s="62"/>
      <c r="V441" s="62"/>
    </row>
    <row r="442" spans="1:22" x14ac:dyDescent="0.25">
      <c r="A442" s="62"/>
      <c r="B442" s="62"/>
      <c r="C442" s="62"/>
      <c r="D442" s="62"/>
      <c r="E442" s="62"/>
      <c r="F442" s="62"/>
      <c r="G442" s="62"/>
      <c r="H442" s="62"/>
      <c r="I442" s="62"/>
      <c r="J442" s="62"/>
      <c r="K442" s="62"/>
      <c r="L442" s="62"/>
      <c r="M442" s="62"/>
      <c r="N442" s="62"/>
      <c r="O442" s="62"/>
      <c r="P442" s="62"/>
      <c r="Q442" s="62"/>
      <c r="R442" s="62"/>
      <c r="S442" s="62"/>
      <c r="T442" s="62"/>
      <c r="U442" s="62"/>
      <c r="V442" s="62"/>
    </row>
    <row r="443" spans="1:22" x14ac:dyDescent="0.25">
      <c r="A443" s="62"/>
      <c r="B443" s="62"/>
      <c r="C443" s="62"/>
      <c r="D443" s="62"/>
      <c r="E443" s="62"/>
      <c r="F443" s="62"/>
      <c r="G443" s="62"/>
      <c r="H443" s="62"/>
      <c r="I443" s="62"/>
      <c r="J443" s="62"/>
      <c r="K443" s="62"/>
      <c r="L443" s="62"/>
      <c r="M443" s="62"/>
      <c r="N443" s="62"/>
      <c r="O443" s="62"/>
      <c r="P443" s="62"/>
      <c r="Q443" s="62"/>
      <c r="R443" s="62"/>
      <c r="S443" s="62"/>
      <c r="T443" s="62"/>
      <c r="U443" s="62"/>
      <c r="V443" s="62"/>
    </row>
    <row r="444" spans="1:22" x14ac:dyDescent="0.25">
      <c r="A444" s="62"/>
      <c r="B444" s="62"/>
      <c r="C444" s="62"/>
      <c r="D444" s="62"/>
      <c r="E444" s="62"/>
      <c r="F444" s="62"/>
      <c r="G444" s="62"/>
      <c r="H444" s="62"/>
      <c r="I444" s="62"/>
      <c r="J444" s="62"/>
      <c r="K444" s="62"/>
      <c r="L444" s="62"/>
      <c r="M444" s="62"/>
      <c r="N444" s="62"/>
      <c r="O444" s="62"/>
      <c r="P444" s="62"/>
      <c r="Q444" s="62"/>
      <c r="R444" s="62"/>
      <c r="S444" s="62"/>
      <c r="T444" s="62"/>
      <c r="U444" s="62"/>
      <c r="V444" s="62"/>
    </row>
    <row r="445" spans="1:22" x14ac:dyDescent="0.25">
      <c r="A445" s="62"/>
      <c r="B445" s="62"/>
      <c r="C445" s="62"/>
      <c r="D445" s="62"/>
      <c r="E445" s="62"/>
      <c r="F445" s="62"/>
      <c r="G445" s="62"/>
      <c r="H445" s="62"/>
      <c r="I445" s="62"/>
      <c r="J445" s="62"/>
      <c r="K445" s="62"/>
      <c r="L445" s="62"/>
      <c r="M445" s="62"/>
      <c r="N445" s="62"/>
      <c r="O445" s="62"/>
      <c r="P445" s="62"/>
      <c r="Q445" s="62"/>
      <c r="R445" s="62"/>
      <c r="S445" s="62"/>
      <c r="T445" s="62"/>
      <c r="U445" s="62"/>
      <c r="V445" s="62"/>
    </row>
    <row r="446" spans="1:22" x14ac:dyDescent="0.25">
      <c r="A446" s="62"/>
      <c r="B446" s="62"/>
      <c r="C446" s="62"/>
      <c r="D446" s="62"/>
      <c r="E446" s="62"/>
      <c r="F446" s="62"/>
      <c r="G446" s="62"/>
      <c r="H446" s="62"/>
      <c r="I446" s="62"/>
      <c r="J446" s="62"/>
      <c r="K446" s="62"/>
      <c r="L446" s="62"/>
      <c r="M446" s="62"/>
      <c r="N446" s="62"/>
      <c r="O446" s="62"/>
      <c r="P446" s="62"/>
      <c r="Q446" s="62"/>
      <c r="R446" s="62"/>
      <c r="S446" s="62"/>
      <c r="T446" s="62"/>
      <c r="U446" s="62"/>
      <c r="V446" s="62"/>
    </row>
    <row r="447" spans="1:22" x14ac:dyDescent="0.25">
      <c r="A447" s="62"/>
      <c r="B447" s="62"/>
      <c r="C447" s="62"/>
      <c r="D447" s="62"/>
      <c r="E447" s="62"/>
      <c r="F447" s="62"/>
      <c r="G447" s="62"/>
      <c r="H447" s="62"/>
      <c r="I447" s="62"/>
      <c r="J447" s="62"/>
      <c r="K447" s="62"/>
      <c r="L447" s="62"/>
      <c r="M447" s="62"/>
      <c r="N447" s="62"/>
      <c r="O447" s="62"/>
      <c r="P447" s="62"/>
      <c r="Q447" s="62"/>
      <c r="R447" s="62"/>
      <c r="S447" s="62"/>
      <c r="T447" s="62"/>
      <c r="U447" s="62"/>
      <c r="V447" s="62"/>
    </row>
    <row r="448" spans="1:22" x14ac:dyDescent="0.25">
      <c r="A448" s="62"/>
      <c r="B448" s="62"/>
      <c r="C448" s="62"/>
      <c r="D448" s="62"/>
      <c r="E448" s="62"/>
      <c r="F448" s="62"/>
      <c r="G448" s="62"/>
      <c r="H448" s="62"/>
      <c r="I448" s="62"/>
      <c r="J448" s="62"/>
      <c r="K448" s="62"/>
      <c r="L448" s="62"/>
      <c r="M448" s="62"/>
      <c r="N448" s="62"/>
      <c r="O448" s="62"/>
      <c r="P448" s="62"/>
      <c r="Q448" s="62"/>
      <c r="R448" s="62"/>
      <c r="S448" s="62"/>
      <c r="T448" s="62"/>
      <c r="U448" s="62"/>
      <c r="V448" s="62"/>
    </row>
    <row r="449" spans="1:22" x14ac:dyDescent="0.25">
      <c r="A449" s="62"/>
      <c r="B449" s="62"/>
      <c r="C449" s="62"/>
      <c r="D449" s="62"/>
      <c r="E449" s="62"/>
      <c r="F449" s="62"/>
      <c r="G449" s="62"/>
      <c r="H449" s="62"/>
      <c r="I449" s="62"/>
      <c r="J449" s="62"/>
      <c r="K449" s="62"/>
      <c r="L449" s="62"/>
      <c r="M449" s="62"/>
      <c r="N449" s="62"/>
      <c r="O449" s="62"/>
      <c r="P449" s="62"/>
      <c r="Q449" s="62"/>
      <c r="R449" s="62"/>
      <c r="S449" s="62"/>
      <c r="T449" s="62"/>
      <c r="U449" s="62"/>
      <c r="V449" s="62"/>
    </row>
    <row r="450" spans="1:22" x14ac:dyDescent="0.25">
      <c r="A450" s="62"/>
      <c r="B450" s="62"/>
      <c r="C450" s="62"/>
      <c r="D450" s="62"/>
      <c r="E450" s="62"/>
      <c r="F450" s="62"/>
      <c r="G450" s="62"/>
      <c r="H450" s="62"/>
      <c r="I450" s="62"/>
      <c r="J450" s="62"/>
      <c r="K450" s="62"/>
      <c r="L450" s="62"/>
      <c r="M450" s="62"/>
      <c r="N450" s="62"/>
      <c r="O450" s="62"/>
      <c r="P450" s="62"/>
      <c r="Q450" s="62"/>
      <c r="R450" s="62"/>
      <c r="S450" s="62"/>
      <c r="T450" s="62"/>
      <c r="U450" s="62"/>
      <c r="V450" s="62"/>
    </row>
    <row r="451" spans="1:22" x14ac:dyDescent="0.25">
      <c r="A451" s="62"/>
      <c r="B451" s="62"/>
      <c r="C451" s="62"/>
      <c r="D451" s="62"/>
      <c r="E451" s="62"/>
      <c r="F451" s="62"/>
      <c r="G451" s="62"/>
      <c r="H451" s="62"/>
      <c r="I451" s="62"/>
      <c r="J451" s="62"/>
      <c r="K451" s="62"/>
      <c r="L451" s="62"/>
      <c r="M451" s="62"/>
      <c r="N451" s="62"/>
      <c r="O451" s="62"/>
      <c r="P451" s="62"/>
      <c r="Q451" s="62"/>
      <c r="R451" s="62"/>
      <c r="S451" s="62"/>
      <c r="T451" s="62"/>
      <c r="U451" s="62"/>
      <c r="V451" s="62"/>
    </row>
    <row r="452" spans="1:22" x14ac:dyDescent="0.25">
      <c r="A452" s="62"/>
      <c r="B452" s="62"/>
      <c r="C452" s="62"/>
      <c r="D452" s="62"/>
      <c r="E452" s="62"/>
      <c r="F452" s="62"/>
      <c r="G452" s="62"/>
      <c r="H452" s="62"/>
      <c r="I452" s="62"/>
      <c r="J452" s="62"/>
      <c r="K452" s="62"/>
      <c r="L452" s="62"/>
      <c r="M452" s="62"/>
      <c r="N452" s="62"/>
      <c r="O452" s="62"/>
      <c r="P452" s="62"/>
      <c r="Q452" s="62"/>
      <c r="R452" s="62"/>
      <c r="S452" s="62"/>
      <c r="T452" s="62"/>
      <c r="U452" s="62"/>
      <c r="V452" s="62"/>
    </row>
    <row r="453" spans="1:22" x14ac:dyDescent="0.25">
      <c r="A453" s="62"/>
      <c r="B453" s="62"/>
      <c r="C453" s="62"/>
      <c r="D453" s="62"/>
      <c r="E453" s="62"/>
      <c r="F453" s="62"/>
      <c r="G453" s="62"/>
      <c r="H453" s="62"/>
      <c r="I453" s="62"/>
      <c r="J453" s="62"/>
      <c r="K453" s="62"/>
      <c r="L453" s="62"/>
      <c r="M453" s="62"/>
      <c r="N453" s="62"/>
      <c r="O453" s="62"/>
      <c r="P453" s="62"/>
      <c r="Q453" s="62"/>
      <c r="R453" s="62"/>
      <c r="S453" s="62"/>
      <c r="T453" s="62"/>
      <c r="U453" s="62"/>
      <c r="V453" s="62"/>
    </row>
    <row r="454" spans="1:22" x14ac:dyDescent="0.25">
      <c r="A454" s="62"/>
      <c r="B454" s="62"/>
      <c r="C454" s="62"/>
      <c r="D454" s="62"/>
      <c r="E454" s="62"/>
      <c r="F454" s="62"/>
      <c r="G454" s="62"/>
      <c r="H454" s="62"/>
      <c r="I454" s="62"/>
      <c r="J454" s="62"/>
      <c r="K454" s="62"/>
      <c r="L454" s="62"/>
      <c r="M454" s="62"/>
      <c r="N454" s="62"/>
      <c r="O454" s="62"/>
      <c r="P454" s="62"/>
      <c r="Q454" s="62"/>
      <c r="R454" s="62"/>
      <c r="S454" s="62"/>
      <c r="T454" s="62"/>
      <c r="U454" s="62"/>
      <c r="V454" s="62"/>
    </row>
    <row r="455" spans="1:22" x14ac:dyDescent="0.25">
      <c r="A455" s="62"/>
      <c r="B455" s="62"/>
      <c r="C455" s="62"/>
      <c r="D455" s="62"/>
      <c r="E455" s="62"/>
      <c r="F455" s="62"/>
      <c r="G455" s="62"/>
      <c r="H455" s="62"/>
      <c r="I455" s="62"/>
      <c r="J455" s="62"/>
      <c r="K455" s="62"/>
      <c r="L455" s="62"/>
      <c r="M455" s="62"/>
      <c r="N455" s="62"/>
      <c r="O455" s="62"/>
      <c r="P455" s="62"/>
      <c r="Q455" s="62"/>
      <c r="R455" s="62"/>
      <c r="S455" s="62"/>
      <c r="T455" s="62"/>
      <c r="U455" s="62"/>
      <c r="V455" s="62"/>
    </row>
    <row r="456" spans="1:22" x14ac:dyDescent="0.25">
      <c r="A456" s="62"/>
      <c r="B456" s="62"/>
      <c r="C456" s="62"/>
      <c r="D456" s="62"/>
      <c r="E456" s="62"/>
      <c r="F456" s="62"/>
      <c r="G456" s="62"/>
      <c r="H456" s="62"/>
      <c r="I456" s="62"/>
      <c r="J456" s="62"/>
      <c r="K456" s="62"/>
      <c r="L456" s="62"/>
      <c r="M456" s="62"/>
      <c r="N456" s="62"/>
      <c r="O456" s="62"/>
      <c r="P456" s="62"/>
      <c r="Q456" s="62"/>
      <c r="R456" s="62"/>
      <c r="S456" s="62"/>
      <c r="T456" s="62"/>
      <c r="U456" s="62"/>
      <c r="V456" s="62"/>
    </row>
    <row r="457" spans="1:22" x14ac:dyDescent="0.25">
      <c r="A457" s="62"/>
      <c r="B457" s="62"/>
      <c r="C457" s="62"/>
      <c r="D457" s="62"/>
      <c r="E457" s="62"/>
      <c r="F457" s="62"/>
      <c r="G457" s="62"/>
      <c r="H457" s="62"/>
      <c r="I457" s="62"/>
      <c r="J457" s="62"/>
      <c r="K457" s="62"/>
      <c r="L457" s="62"/>
      <c r="M457" s="62"/>
      <c r="N457" s="62"/>
      <c r="O457" s="62"/>
      <c r="P457" s="62"/>
      <c r="Q457" s="62"/>
      <c r="R457" s="62"/>
      <c r="S457" s="62"/>
      <c r="T457" s="62"/>
      <c r="U457" s="62"/>
      <c r="V457" s="62"/>
    </row>
    <row r="458" spans="1:22" x14ac:dyDescent="0.25">
      <c r="A458" s="62"/>
      <c r="B458" s="62"/>
      <c r="C458" s="62"/>
      <c r="D458" s="62"/>
      <c r="E458" s="62"/>
      <c r="F458" s="62"/>
      <c r="G458" s="62"/>
      <c r="H458" s="62"/>
      <c r="I458" s="62"/>
      <c r="J458" s="62"/>
      <c r="K458" s="62"/>
      <c r="L458" s="62"/>
      <c r="M458" s="62"/>
      <c r="N458" s="62"/>
      <c r="O458" s="62"/>
      <c r="P458" s="62"/>
      <c r="Q458" s="62"/>
      <c r="R458" s="62"/>
      <c r="S458" s="62"/>
      <c r="T458" s="62"/>
      <c r="U458" s="62"/>
      <c r="V458" s="62"/>
    </row>
    <row r="459" spans="1:22" x14ac:dyDescent="0.25">
      <c r="A459" s="62"/>
      <c r="B459" s="62"/>
      <c r="C459" s="62"/>
      <c r="D459" s="62"/>
      <c r="E459" s="62"/>
      <c r="F459" s="62"/>
      <c r="G459" s="62"/>
      <c r="H459" s="62"/>
      <c r="I459" s="62"/>
      <c r="J459" s="62"/>
      <c r="K459" s="62"/>
      <c r="L459" s="62"/>
      <c r="M459" s="62"/>
      <c r="N459" s="62"/>
      <c r="O459" s="62"/>
      <c r="P459" s="62"/>
      <c r="Q459" s="62"/>
      <c r="R459" s="62"/>
      <c r="S459" s="62"/>
      <c r="T459" s="62"/>
      <c r="U459" s="62"/>
      <c r="V459" s="62"/>
    </row>
    <row r="460" spans="1:22" x14ac:dyDescent="0.25">
      <c r="A460" s="62"/>
      <c r="B460" s="62"/>
      <c r="C460" s="62"/>
      <c r="D460" s="62"/>
      <c r="E460" s="62"/>
      <c r="F460" s="62"/>
      <c r="G460" s="62"/>
      <c r="H460" s="62"/>
      <c r="I460" s="62"/>
      <c r="J460" s="62"/>
      <c r="K460" s="62"/>
      <c r="L460" s="62"/>
      <c r="M460" s="62"/>
      <c r="N460" s="62"/>
      <c r="O460" s="62"/>
      <c r="P460" s="62"/>
      <c r="Q460" s="62"/>
      <c r="R460" s="62"/>
      <c r="S460" s="62"/>
      <c r="T460" s="62"/>
      <c r="U460" s="62"/>
      <c r="V460" s="62"/>
    </row>
    <row r="461" spans="1:22" x14ac:dyDescent="0.25">
      <c r="A461" s="62"/>
      <c r="B461" s="62"/>
      <c r="C461" s="62"/>
      <c r="D461" s="62"/>
      <c r="E461" s="62"/>
      <c r="F461" s="62"/>
      <c r="G461" s="62"/>
      <c r="H461" s="62"/>
      <c r="I461" s="62"/>
      <c r="J461" s="62"/>
      <c r="K461" s="62"/>
      <c r="L461" s="62"/>
      <c r="M461" s="62"/>
      <c r="N461" s="62"/>
      <c r="O461" s="62"/>
      <c r="P461" s="62"/>
      <c r="Q461" s="62"/>
      <c r="R461" s="62"/>
      <c r="S461" s="62"/>
      <c r="T461" s="62"/>
      <c r="U461" s="62"/>
      <c r="V461" s="62"/>
    </row>
    <row r="462" spans="1:22" x14ac:dyDescent="0.25">
      <c r="A462" s="62"/>
      <c r="B462" s="62"/>
      <c r="C462" s="62"/>
      <c r="D462" s="62"/>
      <c r="E462" s="62"/>
      <c r="F462" s="62"/>
      <c r="G462" s="62"/>
      <c r="H462" s="62"/>
      <c r="I462" s="62"/>
      <c r="J462" s="62"/>
      <c r="K462" s="62"/>
      <c r="L462" s="62"/>
      <c r="M462" s="62"/>
      <c r="N462" s="62"/>
      <c r="O462" s="62"/>
      <c r="P462" s="62"/>
      <c r="Q462" s="62"/>
      <c r="R462" s="62"/>
      <c r="S462" s="62"/>
      <c r="T462" s="62"/>
      <c r="U462" s="62"/>
      <c r="V462" s="62"/>
    </row>
    <row r="463" spans="1:22" x14ac:dyDescent="0.25">
      <c r="A463" s="62"/>
      <c r="B463" s="62"/>
      <c r="C463" s="62"/>
      <c r="D463" s="62"/>
      <c r="E463" s="62"/>
      <c r="F463" s="62"/>
      <c r="G463" s="62"/>
      <c r="H463" s="62"/>
      <c r="I463" s="62"/>
      <c r="J463" s="62"/>
      <c r="K463" s="62"/>
      <c r="L463" s="62"/>
      <c r="M463" s="62"/>
      <c r="N463" s="62"/>
      <c r="O463" s="62"/>
      <c r="P463" s="62"/>
      <c r="Q463" s="62"/>
      <c r="R463" s="62"/>
      <c r="S463" s="62"/>
      <c r="T463" s="62"/>
      <c r="U463" s="62"/>
      <c r="V463" s="62"/>
    </row>
    <row r="464" spans="1:22" x14ac:dyDescent="0.25">
      <c r="A464" s="62"/>
      <c r="B464" s="62"/>
      <c r="C464" s="62"/>
      <c r="D464" s="62"/>
      <c r="E464" s="62"/>
      <c r="F464" s="62"/>
      <c r="G464" s="62"/>
      <c r="H464" s="62"/>
      <c r="I464" s="62"/>
      <c r="J464" s="62"/>
      <c r="K464" s="62"/>
      <c r="L464" s="62"/>
      <c r="M464" s="62"/>
      <c r="N464" s="62"/>
      <c r="O464" s="62"/>
      <c r="P464" s="62"/>
      <c r="Q464" s="62"/>
      <c r="R464" s="62"/>
      <c r="S464" s="62"/>
      <c r="T464" s="62"/>
      <c r="U464" s="62"/>
      <c r="V464" s="62"/>
    </row>
    <row r="465" spans="1:22" x14ac:dyDescent="0.25">
      <c r="A465" s="62"/>
      <c r="B465" s="62"/>
      <c r="C465" s="62"/>
      <c r="D465" s="62"/>
      <c r="E465" s="62"/>
      <c r="F465" s="62"/>
      <c r="G465" s="62"/>
      <c r="H465" s="62"/>
      <c r="I465" s="62"/>
      <c r="J465" s="62"/>
      <c r="K465" s="62"/>
      <c r="L465" s="62"/>
      <c r="M465" s="62"/>
      <c r="N465" s="62"/>
      <c r="O465" s="62"/>
      <c r="P465" s="62"/>
      <c r="Q465" s="62"/>
      <c r="R465" s="62"/>
      <c r="S465" s="62"/>
      <c r="T465" s="62"/>
      <c r="U465" s="62"/>
      <c r="V465" s="62"/>
    </row>
    <row r="466" spans="1:22" x14ac:dyDescent="0.25">
      <c r="A466" s="62"/>
      <c r="B466" s="62"/>
      <c r="C466" s="62"/>
      <c r="D466" s="62"/>
      <c r="E466" s="62"/>
      <c r="F466" s="62"/>
      <c r="G466" s="62"/>
      <c r="H466" s="62"/>
      <c r="I466" s="62"/>
      <c r="J466" s="62"/>
      <c r="K466" s="62"/>
      <c r="L466" s="62"/>
      <c r="M466" s="62"/>
      <c r="N466" s="62"/>
      <c r="O466" s="62"/>
      <c r="P466" s="62"/>
      <c r="Q466" s="62"/>
      <c r="R466" s="62"/>
      <c r="S466" s="62"/>
      <c r="T466" s="62"/>
      <c r="U466" s="62"/>
      <c r="V466" s="62"/>
    </row>
    <row r="467" spans="1:22" x14ac:dyDescent="0.25">
      <c r="A467" s="62"/>
      <c r="B467" s="62"/>
      <c r="C467" s="62"/>
      <c r="D467" s="62"/>
      <c r="E467" s="62"/>
      <c r="F467" s="62"/>
      <c r="G467" s="62"/>
      <c r="H467" s="62"/>
      <c r="I467" s="62"/>
      <c r="J467" s="62"/>
      <c r="K467" s="62"/>
      <c r="L467" s="62"/>
      <c r="M467" s="62"/>
      <c r="N467" s="62"/>
      <c r="O467" s="62"/>
      <c r="P467" s="62"/>
      <c r="Q467" s="62"/>
      <c r="R467" s="62"/>
      <c r="S467" s="62"/>
      <c r="T467" s="62"/>
      <c r="U467" s="62"/>
      <c r="V467" s="62"/>
    </row>
    <row r="468" spans="1:22" x14ac:dyDescent="0.25">
      <c r="A468" s="62"/>
      <c r="B468" s="62"/>
      <c r="C468" s="62"/>
      <c r="D468" s="62"/>
      <c r="E468" s="62"/>
      <c r="F468" s="62"/>
      <c r="G468" s="62"/>
      <c r="H468" s="62"/>
      <c r="I468" s="62"/>
      <c r="J468" s="62"/>
      <c r="K468" s="62"/>
      <c r="L468" s="62"/>
      <c r="M468" s="62"/>
      <c r="N468" s="62"/>
      <c r="O468" s="62"/>
      <c r="P468" s="62"/>
      <c r="Q468" s="62"/>
      <c r="R468" s="62"/>
      <c r="S468" s="62"/>
      <c r="T468" s="62"/>
      <c r="U468" s="62"/>
      <c r="V468" s="62"/>
    </row>
    <row r="469" spans="1:22" x14ac:dyDescent="0.25">
      <c r="A469" s="62"/>
      <c r="B469" s="62"/>
      <c r="C469" s="62"/>
      <c r="D469" s="62"/>
      <c r="E469" s="62"/>
      <c r="F469" s="62"/>
      <c r="G469" s="62"/>
      <c r="H469" s="62"/>
      <c r="I469" s="62"/>
      <c r="J469" s="62"/>
      <c r="K469" s="62"/>
      <c r="L469" s="62"/>
      <c r="M469" s="62"/>
      <c r="N469" s="62"/>
      <c r="O469" s="62"/>
      <c r="P469" s="62"/>
      <c r="Q469" s="62"/>
      <c r="R469" s="62"/>
      <c r="S469" s="62"/>
      <c r="T469" s="62"/>
      <c r="U469" s="62"/>
      <c r="V469" s="62"/>
    </row>
    <row r="470" spans="1:22" x14ac:dyDescent="0.25">
      <c r="A470" s="62"/>
      <c r="B470" s="62"/>
      <c r="C470" s="62"/>
      <c r="D470" s="62"/>
      <c r="E470" s="62"/>
      <c r="F470" s="62"/>
      <c r="G470" s="62"/>
      <c r="H470" s="62"/>
      <c r="I470" s="62"/>
      <c r="J470" s="62"/>
      <c r="K470" s="62"/>
      <c r="L470" s="62"/>
      <c r="M470" s="62"/>
      <c r="N470" s="62"/>
      <c r="O470" s="62"/>
      <c r="P470" s="62"/>
      <c r="Q470" s="62"/>
      <c r="R470" s="62"/>
      <c r="S470" s="62"/>
      <c r="T470" s="62"/>
      <c r="U470" s="62"/>
      <c r="V470" s="62"/>
    </row>
    <row r="471" spans="1:22" x14ac:dyDescent="0.25">
      <c r="A471" s="62"/>
      <c r="B471" s="62"/>
      <c r="C471" s="62"/>
      <c r="D471" s="62"/>
      <c r="E471" s="62"/>
      <c r="F471" s="62"/>
      <c r="G471" s="62"/>
      <c r="H471" s="62"/>
      <c r="I471" s="62"/>
      <c r="J471" s="62"/>
      <c r="K471" s="62"/>
      <c r="L471" s="62"/>
      <c r="M471" s="62"/>
      <c r="N471" s="62"/>
      <c r="O471" s="62"/>
      <c r="P471" s="62"/>
      <c r="Q471" s="62"/>
      <c r="R471" s="62"/>
      <c r="S471" s="62"/>
      <c r="T471" s="62"/>
      <c r="U471" s="62"/>
      <c r="V471" s="62"/>
    </row>
    <row r="472" spans="1:22" x14ac:dyDescent="0.25">
      <c r="A472" s="62"/>
      <c r="B472" s="62"/>
      <c r="C472" s="62"/>
      <c r="D472" s="62"/>
      <c r="E472" s="62"/>
      <c r="F472" s="62"/>
      <c r="G472" s="62"/>
      <c r="H472" s="62"/>
      <c r="I472" s="62"/>
      <c r="J472" s="62"/>
      <c r="K472" s="62"/>
      <c r="L472" s="62"/>
      <c r="M472" s="62"/>
      <c r="N472" s="62"/>
      <c r="O472" s="62"/>
      <c r="P472" s="62"/>
      <c r="Q472" s="62"/>
      <c r="R472" s="62"/>
      <c r="S472" s="62"/>
      <c r="T472" s="62"/>
      <c r="U472" s="62"/>
      <c r="V472" s="62"/>
    </row>
    <row r="473" spans="1:22" x14ac:dyDescent="0.25">
      <c r="A473" s="62"/>
      <c r="B473" s="62"/>
      <c r="C473" s="62"/>
      <c r="D473" s="62"/>
      <c r="E473" s="62"/>
      <c r="F473" s="62"/>
      <c r="G473" s="62"/>
      <c r="H473" s="62"/>
      <c r="I473" s="62"/>
      <c r="J473" s="62"/>
      <c r="K473" s="62"/>
      <c r="L473" s="62"/>
      <c r="M473" s="62"/>
      <c r="N473" s="62"/>
      <c r="O473" s="62"/>
      <c r="P473" s="62"/>
      <c r="Q473" s="62"/>
      <c r="R473" s="62"/>
      <c r="S473" s="62"/>
      <c r="T473" s="62"/>
      <c r="U473" s="62"/>
      <c r="V473" s="62"/>
    </row>
    <row r="474" spans="1:22" x14ac:dyDescent="0.25">
      <c r="A474" s="62"/>
      <c r="B474" s="62"/>
      <c r="C474" s="62"/>
      <c r="D474" s="62"/>
      <c r="E474" s="62"/>
      <c r="F474" s="62"/>
      <c r="G474" s="62"/>
      <c r="H474" s="62"/>
      <c r="I474" s="62"/>
      <c r="J474" s="62"/>
      <c r="K474" s="62"/>
      <c r="L474" s="62"/>
      <c r="M474" s="62"/>
      <c r="N474" s="62"/>
      <c r="O474" s="62"/>
      <c r="P474" s="62"/>
      <c r="Q474" s="62"/>
      <c r="R474" s="62"/>
      <c r="S474" s="62"/>
      <c r="T474" s="62"/>
      <c r="U474" s="62"/>
      <c r="V474" s="62"/>
    </row>
    <row r="475" spans="1:22" x14ac:dyDescent="0.25">
      <c r="A475" s="62"/>
      <c r="B475" s="62"/>
      <c r="C475" s="62"/>
      <c r="D475" s="62"/>
      <c r="E475" s="62"/>
      <c r="F475" s="62"/>
      <c r="G475" s="62"/>
      <c r="H475" s="62"/>
      <c r="I475" s="62"/>
      <c r="J475" s="62"/>
      <c r="K475" s="62"/>
      <c r="L475" s="62"/>
      <c r="M475" s="62"/>
      <c r="N475" s="62"/>
      <c r="O475" s="62"/>
      <c r="P475" s="62"/>
      <c r="Q475" s="62"/>
      <c r="R475" s="62"/>
      <c r="S475" s="62"/>
      <c r="T475" s="62"/>
      <c r="U475" s="62"/>
      <c r="V475" s="62"/>
    </row>
    <row r="476" spans="1:22" x14ac:dyDescent="0.25">
      <c r="A476" s="62"/>
      <c r="B476" s="62"/>
      <c r="C476" s="62"/>
      <c r="D476" s="62"/>
      <c r="E476" s="62"/>
      <c r="F476" s="62"/>
      <c r="G476" s="62"/>
      <c r="H476" s="62"/>
      <c r="I476" s="62"/>
      <c r="J476" s="62"/>
      <c r="K476" s="62"/>
      <c r="L476" s="62"/>
      <c r="M476" s="62"/>
      <c r="N476" s="62"/>
      <c r="O476" s="62"/>
      <c r="P476" s="62"/>
      <c r="Q476" s="62"/>
      <c r="R476" s="62"/>
      <c r="S476" s="62"/>
      <c r="T476" s="62"/>
      <c r="U476" s="62"/>
      <c r="V476" s="62"/>
    </row>
    <row r="477" spans="1:22" x14ac:dyDescent="0.25">
      <c r="A477" s="62"/>
      <c r="B477" s="62"/>
      <c r="C477" s="62"/>
      <c r="D477" s="62"/>
      <c r="E477" s="62"/>
      <c r="F477" s="62"/>
      <c r="G477" s="62"/>
      <c r="H477" s="62"/>
      <c r="I477" s="62"/>
      <c r="J477" s="62"/>
      <c r="K477" s="62"/>
      <c r="L477" s="62"/>
      <c r="M477" s="62"/>
      <c r="N477" s="62"/>
      <c r="O477" s="62"/>
      <c r="P477" s="62"/>
      <c r="Q477" s="62"/>
      <c r="R477" s="62"/>
      <c r="S477" s="62"/>
      <c r="T477" s="62"/>
      <c r="U477" s="62"/>
      <c r="V477" s="62"/>
    </row>
    <row r="478" spans="1:22" x14ac:dyDescent="0.25">
      <c r="A478" s="62"/>
      <c r="B478" s="62"/>
      <c r="C478" s="62"/>
      <c r="D478" s="62"/>
      <c r="E478" s="62"/>
      <c r="F478" s="62"/>
      <c r="G478" s="62"/>
      <c r="H478" s="62"/>
      <c r="I478" s="62"/>
      <c r="J478" s="62"/>
      <c r="K478" s="62"/>
      <c r="L478" s="62"/>
      <c r="M478" s="62"/>
      <c r="N478" s="62"/>
      <c r="O478" s="62"/>
      <c r="P478" s="62"/>
      <c r="Q478" s="62"/>
      <c r="R478" s="62"/>
      <c r="S478" s="62"/>
      <c r="T478" s="62"/>
      <c r="U478" s="62"/>
      <c r="V478" s="62"/>
    </row>
    <row r="479" spans="1:22" x14ac:dyDescent="0.25">
      <c r="A479" s="62"/>
      <c r="B479" s="62"/>
      <c r="C479" s="62"/>
      <c r="D479" s="62"/>
      <c r="E479" s="62"/>
      <c r="F479" s="62"/>
      <c r="G479" s="62"/>
      <c r="H479" s="62"/>
      <c r="I479" s="62"/>
      <c r="J479" s="62"/>
      <c r="K479" s="62"/>
      <c r="L479" s="62"/>
      <c r="M479" s="62"/>
      <c r="N479" s="62"/>
      <c r="O479" s="62"/>
      <c r="P479" s="62"/>
      <c r="Q479" s="62"/>
      <c r="R479" s="62"/>
      <c r="S479" s="62"/>
      <c r="T479" s="62"/>
      <c r="U479" s="62"/>
      <c r="V479" s="62"/>
    </row>
    <row r="480" spans="1:22" x14ac:dyDescent="0.25">
      <c r="A480" s="62"/>
      <c r="B480" s="62"/>
      <c r="C480" s="62"/>
      <c r="D480" s="62"/>
      <c r="E480" s="62"/>
      <c r="F480" s="62"/>
      <c r="G480" s="62"/>
      <c r="H480" s="62"/>
      <c r="I480" s="62"/>
      <c r="J480" s="62"/>
      <c r="K480" s="62"/>
      <c r="L480" s="62"/>
      <c r="M480" s="62"/>
      <c r="N480" s="62"/>
      <c r="O480" s="62"/>
      <c r="P480" s="62"/>
      <c r="Q480" s="62"/>
      <c r="R480" s="62"/>
      <c r="S480" s="62"/>
      <c r="T480" s="62"/>
      <c r="U480" s="62"/>
      <c r="V480" s="62"/>
    </row>
    <row r="481" spans="1:22" x14ac:dyDescent="0.25">
      <c r="A481" s="62"/>
      <c r="B481" s="62"/>
      <c r="C481" s="62"/>
      <c r="D481" s="62"/>
      <c r="E481" s="62"/>
      <c r="F481" s="62"/>
      <c r="G481" s="62"/>
      <c r="H481" s="62"/>
      <c r="I481" s="62"/>
      <c r="J481" s="62"/>
      <c r="K481" s="62"/>
      <c r="L481" s="62"/>
      <c r="M481" s="62"/>
      <c r="N481" s="62"/>
      <c r="O481" s="62"/>
      <c r="P481" s="62"/>
      <c r="Q481" s="62"/>
      <c r="R481" s="62"/>
      <c r="S481" s="62"/>
      <c r="T481" s="62"/>
      <c r="U481" s="62"/>
      <c r="V481" s="62"/>
    </row>
    <row r="482" spans="1:22" x14ac:dyDescent="0.25">
      <c r="A482" s="62"/>
      <c r="B482" s="62"/>
      <c r="C482" s="62"/>
      <c r="D482" s="62"/>
      <c r="E482" s="62"/>
      <c r="F482" s="62"/>
      <c r="G482" s="62"/>
      <c r="H482" s="62"/>
      <c r="I482" s="62"/>
      <c r="J482" s="62"/>
      <c r="K482" s="62"/>
      <c r="L482" s="62"/>
      <c r="M482" s="62"/>
      <c r="N482" s="62"/>
      <c r="O482" s="62"/>
      <c r="P482" s="62"/>
      <c r="Q482" s="62"/>
      <c r="R482" s="62"/>
      <c r="S482" s="62"/>
      <c r="T482" s="62"/>
      <c r="U482" s="62"/>
      <c r="V482" s="62"/>
    </row>
    <row r="483" spans="1:22" x14ac:dyDescent="0.25">
      <c r="A483" s="62"/>
      <c r="B483" s="62"/>
      <c r="C483" s="62"/>
      <c r="D483" s="62"/>
      <c r="E483" s="62"/>
      <c r="F483" s="62"/>
      <c r="G483" s="62"/>
      <c r="H483" s="62"/>
      <c r="I483" s="62"/>
      <c r="J483" s="62"/>
      <c r="K483" s="62"/>
      <c r="L483" s="62"/>
      <c r="M483" s="62"/>
      <c r="N483" s="62"/>
      <c r="O483" s="62"/>
      <c r="P483" s="62"/>
      <c r="Q483" s="62"/>
      <c r="R483" s="62"/>
      <c r="S483" s="62"/>
      <c r="T483" s="62"/>
      <c r="U483" s="62"/>
      <c r="V483" s="62"/>
    </row>
    <row r="484" spans="1:22" x14ac:dyDescent="0.25">
      <c r="A484" s="62"/>
      <c r="B484" s="62"/>
      <c r="C484" s="62"/>
      <c r="D484" s="62"/>
      <c r="E484" s="62"/>
      <c r="F484" s="62"/>
      <c r="G484" s="62"/>
      <c r="H484" s="62"/>
      <c r="I484" s="62"/>
      <c r="J484" s="62"/>
      <c r="K484" s="62"/>
      <c r="L484" s="62"/>
      <c r="M484" s="62"/>
      <c r="N484" s="62"/>
      <c r="O484" s="62"/>
      <c r="P484" s="62"/>
      <c r="Q484" s="62"/>
      <c r="R484" s="62"/>
      <c r="S484" s="62"/>
      <c r="T484" s="62"/>
      <c r="U484" s="62"/>
      <c r="V484" s="62"/>
    </row>
    <row r="485" spans="1:22" x14ac:dyDescent="0.25">
      <c r="A485" s="62"/>
      <c r="B485" s="62"/>
      <c r="C485" s="62"/>
      <c r="D485" s="62"/>
      <c r="E485" s="62"/>
      <c r="F485" s="62"/>
      <c r="G485" s="62"/>
      <c r="H485" s="62"/>
      <c r="I485" s="62"/>
      <c r="J485" s="62"/>
      <c r="K485" s="62"/>
      <c r="L485" s="62"/>
      <c r="M485" s="62"/>
      <c r="N485" s="62"/>
      <c r="O485" s="62"/>
      <c r="P485" s="62"/>
      <c r="Q485" s="62"/>
      <c r="R485" s="62"/>
      <c r="S485" s="62"/>
      <c r="T485" s="62"/>
      <c r="U485" s="62"/>
      <c r="V485" s="62"/>
    </row>
    <row r="486" spans="1:22" x14ac:dyDescent="0.25">
      <c r="A486" s="62"/>
      <c r="B486" s="62"/>
      <c r="C486" s="62"/>
      <c r="D486" s="62"/>
      <c r="E486" s="62"/>
      <c r="F486" s="62"/>
      <c r="G486" s="62"/>
      <c r="H486" s="62"/>
      <c r="I486" s="62"/>
      <c r="J486" s="62"/>
      <c r="K486" s="62"/>
      <c r="L486" s="62"/>
      <c r="M486" s="62"/>
      <c r="N486" s="62"/>
      <c r="O486" s="62"/>
      <c r="P486" s="62"/>
      <c r="Q486" s="62"/>
      <c r="R486" s="62"/>
      <c r="S486" s="62"/>
      <c r="T486" s="62"/>
      <c r="U486" s="62"/>
      <c r="V486" s="62"/>
    </row>
    <row r="487" spans="1:22" x14ac:dyDescent="0.25">
      <c r="A487" s="62"/>
      <c r="B487" s="62"/>
      <c r="C487" s="62"/>
      <c r="D487" s="62"/>
      <c r="E487" s="62"/>
      <c r="F487" s="62"/>
      <c r="G487" s="62"/>
      <c r="H487" s="62"/>
      <c r="I487" s="62"/>
      <c r="J487" s="62"/>
      <c r="K487" s="62"/>
      <c r="L487" s="62"/>
      <c r="M487" s="62"/>
      <c r="N487" s="62"/>
      <c r="O487" s="62"/>
      <c r="P487" s="62"/>
      <c r="Q487" s="62"/>
      <c r="R487" s="62"/>
      <c r="S487" s="62"/>
      <c r="T487" s="62"/>
      <c r="U487" s="62"/>
      <c r="V487" s="62"/>
    </row>
    <row r="488" spans="1:22" x14ac:dyDescent="0.25">
      <c r="A488" s="62"/>
      <c r="B488" s="62"/>
      <c r="C488" s="62"/>
      <c r="D488" s="62"/>
      <c r="E488" s="62"/>
      <c r="F488" s="62"/>
      <c r="G488" s="62"/>
      <c r="H488" s="62"/>
      <c r="I488" s="62"/>
      <c r="J488" s="62"/>
      <c r="K488" s="62"/>
      <c r="L488" s="62"/>
      <c r="M488" s="62"/>
      <c r="N488" s="62"/>
      <c r="O488" s="62"/>
      <c r="P488" s="62"/>
      <c r="Q488" s="62"/>
      <c r="R488" s="62"/>
      <c r="S488" s="62"/>
      <c r="T488" s="62"/>
      <c r="U488" s="62"/>
      <c r="V488" s="62"/>
    </row>
    <row r="489" spans="1:22" x14ac:dyDescent="0.25">
      <c r="A489" s="62"/>
      <c r="B489" s="62"/>
      <c r="C489" s="62"/>
      <c r="D489" s="62"/>
      <c r="E489" s="62"/>
      <c r="F489" s="62"/>
      <c r="G489" s="62"/>
      <c r="H489" s="62"/>
      <c r="I489" s="62"/>
      <c r="J489" s="62"/>
      <c r="K489" s="62"/>
      <c r="L489" s="62"/>
      <c r="M489" s="62"/>
      <c r="N489" s="62"/>
      <c r="O489" s="62"/>
      <c r="P489" s="62"/>
      <c r="Q489" s="62"/>
      <c r="R489" s="62"/>
      <c r="S489" s="62"/>
      <c r="T489" s="62"/>
      <c r="U489" s="62"/>
      <c r="V489" s="62"/>
    </row>
    <row r="490" spans="1:22" x14ac:dyDescent="0.25">
      <c r="A490" s="62"/>
      <c r="B490" s="62"/>
      <c r="C490" s="62"/>
      <c r="D490" s="62"/>
      <c r="E490" s="62"/>
      <c r="F490" s="62"/>
      <c r="G490" s="62"/>
      <c r="H490" s="62"/>
      <c r="I490" s="62"/>
      <c r="J490" s="62"/>
      <c r="K490" s="62"/>
      <c r="L490" s="62"/>
      <c r="M490" s="62"/>
      <c r="N490" s="62"/>
      <c r="O490" s="62"/>
      <c r="P490" s="62"/>
      <c r="Q490" s="62"/>
      <c r="R490" s="62"/>
      <c r="S490" s="62"/>
      <c r="T490" s="62"/>
      <c r="U490" s="62"/>
      <c r="V490" s="62"/>
    </row>
    <row r="491" spans="1:22" x14ac:dyDescent="0.25">
      <c r="A491" s="62"/>
      <c r="B491" s="62"/>
      <c r="C491" s="62"/>
      <c r="D491" s="62"/>
      <c r="E491" s="62"/>
      <c r="F491" s="62"/>
      <c r="G491" s="62"/>
      <c r="H491" s="62"/>
      <c r="I491" s="62"/>
      <c r="J491" s="62"/>
      <c r="K491" s="62"/>
      <c r="L491" s="62"/>
      <c r="M491" s="62"/>
      <c r="N491" s="62"/>
      <c r="O491" s="62"/>
      <c r="P491" s="62"/>
      <c r="Q491" s="62"/>
      <c r="R491" s="62"/>
      <c r="S491" s="62"/>
      <c r="T491" s="62"/>
      <c r="U491" s="62"/>
      <c r="V491" s="62"/>
    </row>
    <row r="492" spans="1:22" x14ac:dyDescent="0.25">
      <c r="A492" s="62"/>
      <c r="B492" s="62"/>
      <c r="C492" s="62"/>
      <c r="D492" s="62"/>
      <c r="E492" s="62"/>
      <c r="F492" s="62"/>
      <c r="G492" s="62"/>
      <c r="H492" s="62"/>
      <c r="I492" s="62"/>
      <c r="J492" s="62"/>
      <c r="K492" s="62"/>
      <c r="L492" s="62"/>
      <c r="M492" s="62"/>
      <c r="N492" s="62"/>
      <c r="O492" s="62"/>
      <c r="P492" s="62"/>
      <c r="Q492" s="62"/>
      <c r="R492" s="62"/>
      <c r="S492" s="62"/>
      <c r="T492" s="62"/>
      <c r="U492" s="62"/>
      <c r="V492" s="62"/>
    </row>
    <row r="493" spans="1:22" x14ac:dyDescent="0.25">
      <c r="A493" s="62"/>
      <c r="B493" s="62"/>
      <c r="C493" s="62"/>
      <c r="D493" s="62"/>
      <c r="E493" s="62"/>
      <c r="F493" s="62"/>
      <c r="G493" s="62"/>
      <c r="H493" s="62"/>
      <c r="I493" s="62"/>
      <c r="J493" s="62"/>
      <c r="K493" s="62"/>
      <c r="L493" s="62"/>
      <c r="M493" s="62"/>
      <c r="N493" s="62"/>
      <c r="O493" s="62"/>
      <c r="P493" s="62"/>
      <c r="Q493" s="62"/>
      <c r="R493" s="62"/>
      <c r="S493" s="62"/>
      <c r="T493" s="62"/>
      <c r="U493" s="62"/>
      <c r="V493" s="62"/>
    </row>
    <row r="494" spans="1:22" x14ac:dyDescent="0.25">
      <c r="A494" s="62"/>
      <c r="B494" s="62"/>
      <c r="C494" s="62"/>
      <c r="D494" s="62"/>
      <c r="E494" s="62"/>
      <c r="F494" s="62"/>
      <c r="G494" s="62"/>
      <c r="H494" s="62"/>
      <c r="I494" s="62"/>
      <c r="J494" s="62"/>
      <c r="K494" s="62"/>
      <c r="L494" s="62"/>
      <c r="M494" s="62"/>
      <c r="N494" s="62"/>
      <c r="O494" s="62"/>
      <c r="P494" s="62"/>
      <c r="Q494" s="62"/>
      <c r="R494" s="62"/>
      <c r="S494" s="62"/>
      <c r="T494" s="62"/>
      <c r="U494" s="62"/>
      <c r="V494" s="62"/>
    </row>
    <row r="495" spans="1:22" x14ac:dyDescent="0.25">
      <c r="A495" s="62"/>
      <c r="B495" s="62"/>
      <c r="C495" s="62"/>
      <c r="D495" s="62"/>
      <c r="E495" s="62"/>
      <c r="F495" s="62"/>
      <c r="G495" s="62"/>
      <c r="H495" s="62"/>
      <c r="I495" s="62"/>
      <c r="J495" s="62"/>
      <c r="K495" s="62"/>
      <c r="L495" s="62"/>
      <c r="M495" s="62"/>
      <c r="N495" s="62"/>
      <c r="O495" s="62"/>
      <c r="P495" s="62"/>
      <c r="Q495" s="62"/>
      <c r="R495" s="62"/>
      <c r="S495" s="62"/>
      <c r="T495" s="62"/>
      <c r="U495" s="62"/>
      <c r="V495" s="62"/>
    </row>
    <row r="496" spans="1:22" x14ac:dyDescent="0.25">
      <c r="A496" s="62"/>
      <c r="B496" s="62"/>
      <c r="C496" s="62"/>
      <c r="D496" s="62"/>
      <c r="E496" s="62"/>
      <c r="F496" s="62"/>
      <c r="G496" s="62"/>
      <c r="H496" s="62"/>
      <c r="I496" s="62"/>
      <c r="J496" s="62"/>
      <c r="K496" s="62"/>
      <c r="L496" s="62"/>
      <c r="M496" s="62"/>
      <c r="N496" s="62"/>
      <c r="O496" s="62"/>
      <c r="P496" s="62"/>
      <c r="Q496" s="62"/>
      <c r="R496" s="62"/>
      <c r="S496" s="62"/>
      <c r="T496" s="62"/>
      <c r="U496" s="62"/>
      <c r="V496" s="62"/>
    </row>
    <row r="497" spans="1:22" x14ac:dyDescent="0.25">
      <c r="A497" s="62"/>
      <c r="B497" s="62"/>
      <c r="C497" s="62"/>
      <c r="D497" s="62"/>
      <c r="E497" s="62"/>
      <c r="F497" s="62"/>
      <c r="G497" s="62"/>
      <c r="H497" s="62"/>
      <c r="I497" s="62"/>
      <c r="J497" s="62"/>
      <c r="K497" s="62"/>
      <c r="L497" s="62"/>
      <c r="M497" s="62"/>
      <c r="N497" s="62"/>
      <c r="O497" s="62"/>
      <c r="P497" s="62"/>
      <c r="Q497" s="62"/>
      <c r="R497" s="62"/>
      <c r="S497" s="62"/>
      <c r="T497" s="62"/>
      <c r="U497" s="62"/>
      <c r="V497" s="62"/>
    </row>
    <row r="498" spans="1:22" x14ac:dyDescent="0.25">
      <c r="A498" s="62"/>
      <c r="B498" s="62"/>
      <c r="C498" s="62"/>
      <c r="D498" s="62"/>
      <c r="E498" s="62"/>
      <c r="F498" s="62"/>
      <c r="G498" s="62"/>
      <c r="H498" s="62"/>
      <c r="I498" s="62"/>
      <c r="J498" s="62"/>
      <c r="K498" s="62"/>
      <c r="L498" s="62"/>
      <c r="M498" s="62"/>
      <c r="N498" s="62"/>
      <c r="O498" s="62"/>
      <c r="P498" s="62"/>
      <c r="Q498" s="62"/>
      <c r="R498" s="62"/>
      <c r="S498" s="62"/>
      <c r="T498" s="62"/>
      <c r="U498" s="62"/>
      <c r="V498" s="62"/>
    </row>
    <row r="499" spans="1:22" x14ac:dyDescent="0.25">
      <c r="A499" s="62"/>
      <c r="B499" s="62"/>
      <c r="C499" s="62"/>
      <c r="D499" s="62"/>
      <c r="E499" s="62"/>
      <c r="F499" s="62"/>
      <c r="G499" s="62"/>
      <c r="H499" s="62"/>
      <c r="I499" s="62"/>
      <c r="J499" s="62"/>
      <c r="K499" s="62"/>
      <c r="L499" s="62"/>
      <c r="M499" s="62"/>
      <c r="N499" s="62"/>
      <c r="O499" s="62"/>
      <c r="P499" s="62"/>
      <c r="Q499" s="62"/>
      <c r="R499" s="62"/>
      <c r="S499" s="62"/>
      <c r="T499" s="62"/>
      <c r="U499" s="62"/>
      <c r="V499" s="62"/>
    </row>
    <row r="500" spans="1:22" x14ac:dyDescent="0.25">
      <c r="A500" s="62"/>
      <c r="B500" s="62"/>
      <c r="C500" s="62"/>
      <c r="D500" s="62"/>
      <c r="E500" s="62"/>
      <c r="F500" s="62"/>
      <c r="G500" s="62"/>
      <c r="H500" s="62"/>
      <c r="I500" s="62"/>
      <c r="J500" s="62"/>
      <c r="K500" s="62"/>
      <c r="L500" s="62"/>
      <c r="M500" s="62"/>
      <c r="N500" s="62"/>
      <c r="O500" s="62"/>
      <c r="P500" s="62"/>
      <c r="Q500" s="62"/>
      <c r="R500" s="62"/>
      <c r="S500" s="62"/>
      <c r="T500" s="62"/>
      <c r="U500" s="62"/>
      <c r="V500" s="62"/>
    </row>
    <row r="501" spans="1:22" x14ac:dyDescent="0.25">
      <c r="A501" s="62"/>
      <c r="B501" s="62"/>
      <c r="C501" s="62"/>
      <c r="D501" s="62"/>
      <c r="E501" s="62"/>
      <c r="F501" s="62"/>
      <c r="G501" s="62"/>
      <c r="H501" s="62"/>
      <c r="I501" s="62"/>
      <c r="J501" s="62"/>
      <c r="K501" s="62"/>
      <c r="L501" s="62"/>
      <c r="M501" s="62"/>
      <c r="N501" s="62"/>
      <c r="O501" s="62"/>
      <c r="P501" s="62"/>
      <c r="Q501" s="62"/>
      <c r="R501" s="62"/>
      <c r="S501" s="62"/>
      <c r="T501" s="62"/>
      <c r="U501" s="62"/>
      <c r="V501" s="62"/>
    </row>
    <row r="502" spans="1:22" x14ac:dyDescent="0.25">
      <c r="A502" s="62"/>
      <c r="B502" s="62"/>
      <c r="C502" s="62"/>
      <c r="D502" s="62"/>
      <c r="E502" s="62"/>
      <c r="F502" s="62"/>
      <c r="G502" s="62"/>
      <c r="H502" s="62"/>
      <c r="I502" s="62"/>
      <c r="J502" s="62"/>
      <c r="K502" s="62"/>
      <c r="L502" s="62"/>
      <c r="M502" s="62"/>
      <c r="N502" s="62"/>
      <c r="O502" s="62"/>
      <c r="P502" s="62"/>
      <c r="Q502" s="62"/>
      <c r="R502" s="62"/>
      <c r="S502" s="62"/>
      <c r="T502" s="62"/>
      <c r="U502" s="62"/>
      <c r="V502" s="62"/>
    </row>
    <row r="503" spans="1:22" x14ac:dyDescent="0.25">
      <c r="C503" s="62"/>
      <c r="D503" s="62"/>
      <c r="E503" s="62"/>
      <c r="F503" s="62"/>
      <c r="G503" s="62"/>
      <c r="H503" s="62"/>
      <c r="I503" s="62"/>
      <c r="J503" s="62"/>
      <c r="K503" s="62"/>
      <c r="L503" s="62"/>
    </row>
  </sheetData>
  <hyperlinks>
    <hyperlink ref="C26" location="'Annex C part 2_data issues'!A1" display="Annex C part 2_data issues"/>
    <hyperlink ref="C22" location="'Ch 4_sector baseline'!A1" display="Ch 4_sector baseline"/>
    <hyperlink ref="C23" location="'Ch 4_future baseline'!A1" display="Ch 4_future baseline"/>
    <hyperlink ref="C28" location="'Annex F_Model'!A1" display="Annex F_Model"/>
    <hyperlink ref="C20" location="'Ch 2_eval subject'!A1" display="Ch 2_eval subject"/>
    <hyperlink ref="C21" location="'Ch 4_project baseline'!A1" display="Ch 4_project baseline"/>
    <hyperlink ref="C24" location="'Annex A_ATI programme IL'!A1" display="Annex A_ATI programme IL"/>
    <hyperlink ref="C25" location="'Annex B_Project baseline'!A1" display="Annex B_Project baseline"/>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128"/>
  <sheetViews>
    <sheetView tabSelected="1" zoomScale="70" zoomScaleNormal="70" workbookViewId="0">
      <selection activeCell="G126" sqref="G126"/>
    </sheetView>
  </sheetViews>
  <sheetFormatPr defaultRowHeight="15" x14ac:dyDescent="0.25"/>
  <cols>
    <col min="1" max="1" width="28.7109375" customWidth="1"/>
    <col min="2" max="2" width="18.42578125" customWidth="1"/>
    <col min="3" max="3" width="14.7109375" customWidth="1"/>
    <col min="4" max="4" width="13.28515625" customWidth="1"/>
    <col min="5" max="5" width="27.85546875" customWidth="1"/>
    <col min="6" max="6" width="9" customWidth="1"/>
    <col min="7" max="7" width="18.85546875" customWidth="1"/>
    <col min="8" max="10" width="9.28515625" customWidth="1"/>
  </cols>
  <sheetData>
    <row r="1" spans="1:1" ht="24.6" x14ac:dyDescent="0.3">
      <c r="A1" s="94" t="s">
        <v>224</v>
      </c>
    </row>
    <row r="2" spans="1:1" x14ac:dyDescent="0.25">
      <c r="A2" s="5" t="s">
        <v>225</v>
      </c>
    </row>
    <row r="21" spans="1:3" ht="15.75" thickBot="1" x14ac:dyDescent="0.3">
      <c r="A21" s="5" t="s">
        <v>226</v>
      </c>
    </row>
    <row r="22" spans="1:3" ht="24.6" thickBot="1" x14ac:dyDescent="0.35">
      <c r="A22" s="95" t="s">
        <v>179</v>
      </c>
      <c r="B22" s="95"/>
      <c r="C22" s="95" t="s">
        <v>180</v>
      </c>
    </row>
    <row r="23" spans="1:3" ht="48.75" thickBot="1" x14ac:dyDescent="0.3">
      <c r="A23" s="204" t="s">
        <v>181</v>
      </c>
      <c r="B23" s="204"/>
      <c r="C23" s="101" t="s">
        <v>182</v>
      </c>
    </row>
    <row r="24" spans="1:3" thickBot="1" x14ac:dyDescent="0.35">
      <c r="A24" s="199" t="s">
        <v>183</v>
      </c>
      <c r="B24" s="199"/>
      <c r="C24" s="90"/>
    </row>
    <row r="25" spans="1:3" thickBot="1" x14ac:dyDescent="0.35">
      <c r="A25" s="90"/>
      <c r="B25" s="90" t="s">
        <v>184</v>
      </c>
      <c r="C25" s="101">
        <v>-0.7</v>
      </c>
    </row>
    <row r="26" spans="1:3" thickBot="1" x14ac:dyDescent="0.35">
      <c r="A26" s="90"/>
      <c r="B26" s="90" t="s">
        <v>185</v>
      </c>
      <c r="C26" s="101">
        <v>-0.8</v>
      </c>
    </row>
    <row r="27" spans="1:3" thickBot="1" x14ac:dyDescent="0.35">
      <c r="A27" s="199" t="s">
        <v>186</v>
      </c>
      <c r="B27" s="199"/>
      <c r="C27" s="101"/>
    </row>
    <row r="28" spans="1:3" thickBot="1" x14ac:dyDescent="0.35">
      <c r="A28" s="90"/>
      <c r="B28" s="90" t="s">
        <v>187</v>
      </c>
      <c r="C28" s="101">
        <v>1.9</v>
      </c>
    </row>
    <row r="29" spans="1:3" thickBot="1" x14ac:dyDescent="0.35">
      <c r="A29" s="90"/>
      <c r="B29" s="90" t="s">
        <v>188</v>
      </c>
      <c r="C29" s="101">
        <v>2.6</v>
      </c>
    </row>
    <row r="30" spans="1:3" thickBot="1" x14ac:dyDescent="0.35">
      <c r="A30" s="90"/>
      <c r="B30" s="90" t="s">
        <v>51</v>
      </c>
      <c r="C30" s="101">
        <v>2.5</v>
      </c>
    </row>
    <row r="31" spans="1:3" thickBot="1" x14ac:dyDescent="0.35">
      <c r="A31" s="90"/>
      <c r="B31" s="90" t="s">
        <v>54</v>
      </c>
      <c r="C31" s="101">
        <v>1.3</v>
      </c>
    </row>
    <row r="32" spans="1:3" thickBot="1" x14ac:dyDescent="0.35">
      <c r="A32" s="90"/>
      <c r="B32" s="90" t="s">
        <v>56</v>
      </c>
      <c r="C32" s="101">
        <v>3.5</v>
      </c>
    </row>
    <row r="33" spans="1:10" thickBot="1" x14ac:dyDescent="0.35">
      <c r="A33" s="90"/>
      <c r="B33" s="90" t="s">
        <v>58</v>
      </c>
      <c r="C33" s="101">
        <v>6.2</v>
      </c>
    </row>
    <row r="34" spans="1:10" thickBot="1" x14ac:dyDescent="0.35">
      <c r="A34" s="90"/>
      <c r="B34" s="90" t="s">
        <v>107</v>
      </c>
      <c r="C34" s="101">
        <v>7.2</v>
      </c>
    </row>
    <row r="35" spans="1:10" thickBot="1" x14ac:dyDescent="0.35">
      <c r="A35" s="90"/>
      <c r="B35" s="90" t="s">
        <v>189</v>
      </c>
      <c r="C35" s="101">
        <v>3.3</v>
      </c>
    </row>
    <row r="36" spans="1:10" thickBot="1" x14ac:dyDescent="0.35">
      <c r="A36" s="90"/>
      <c r="B36" s="90" t="s">
        <v>190</v>
      </c>
      <c r="C36" s="101">
        <v>3.5</v>
      </c>
    </row>
    <row r="37" spans="1:10" thickBot="1" x14ac:dyDescent="0.35">
      <c r="A37" s="204" t="s">
        <v>191</v>
      </c>
      <c r="B37" s="204"/>
      <c r="C37" s="101" t="s">
        <v>192</v>
      </c>
    </row>
    <row r="38" spans="1:10" ht="23.45" thickBot="1" x14ac:dyDescent="0.35">
      <c r="A38" s="90"/>
      <c r="B38" s="100" t="s">
        <v>193</v>
      </c>
      <c r="C38" s="143"/>
    </row>
    <row r="39" spans="1:10" ht="23.45" thickBot="1" x14ac:dyDescent="0.35">
      <c r="A39" s="90"/>
      <c r="B39" s="101" t="s">
        <v>194</v>
      </c>
      <c r="C39" s="101">
        <v>0.84</v>
      </c>
    </row>
    <row r="40" spans="1:10" thickBot="1" x14ac:dyDescent="0.35">
      <c r="A40" s="90"/>
      <c r="B40" s="101" t="s">
        <v>195</v>
      </c>
      <c r="C40" s="101">
        <v>0.61</v>
      </c>
    </row>
    <row r="41" spans="1:10" ht="23.45" thickBot="1" x14ac:dyDescent="0.35">
      <c r="A41" s="90"/>
      <c r="B41" s="100" t="s">
        <v>196</v>
      </c>
      <c r="C41" s="101"/>
    </row>
    <row r="42" spans="1:10" thickBot="1" x14ac:dyDescent="0.35">
      <c r="A42" s="90"/>
      <c r="B42" s="101" t="s">
        <v>197</v>
      </c>
      <c r="C42" s="101">
        <v>0.2</v>
      </c>
    </row>
    <row r="43" spans="1:10" thickBot="1" x14ac:dyDescent="0.35">
      <c r="A43" s="90"/>
      <c r="B43" s="101" t="s">
        <v>195</v>
      </c>
      <c r="C43" s="101">
        <v>-0.12</v>
      </c>
    </row>
    <row r="44" spans="1:10" ht="23.45" thickBot="1" x14ac:dyDescent="0.35">
      <c r="A44" s="90"/>
      <c r="B44" s="100" t="s">
        <v>198</v>
      </c>
      <c r="C44" s="101">
        <v>0.64</v>
      </c>
    </row>
    <row r="45" spans="1:10" ht="14.45" x14ac:dyDescent="0.3">
      <c r="C45" s="20" t="s">
        <v>199</v>
      </c>
    </row>
    <row r="47" spans="1:10" ht="15.75" thickBot="1" x14ac:dyDescent="0.3">
      <c r="A47" s="5" t="s">
        <v>227</v>
      </c>
    </row>
    <row r="48" spans="1:10" thickBot="1" x14ac:dyDescent="0.35">
      <c r="A48" s="199"/>
      <c r="B48" s="199"/>
      <c r="C48" s="102"/>
      <c r="D48" s="102" t="s">
        <v>200</v>
      </c>
      <c r="E48" s="102" t="s">
        <v>201</v>
      </c>
      <c r="G48" s="132" t="s">
        <v>2</v>
      </c>
      <c r="H48" s="133">
        <v>2008</v>
      </c>
      <c r="I48" s="133">
        <v>2013</v>
      </c>
      <c r="J48" s="133">
        <v>2030</v>
      </c>
    </row>
    <row r="49" spans="1:10" ht="15.75" customHeight="1" thickBot="1" x14ac:dyDescent="0.3">
      <c r="A49" s="199" t="s">
        <v>202</v>
      </c>
      <c r="B49" s="199"/>
      <c r="C49" s="101"/>
      <c r="D49" s="214" t="s">
        <v>203</v>
      </c>
      <c r="E49" s="214"/>
      <c r="G49" s="134" t="s">
        <v>249</v>
      </c>
      <c r="H49" s="135">
        <v>21735.537190082647</v>
      </c>
      <c r="I49" s="135">
        <v>27021.636876763878</v>
      </c>
      <c r="J49" s="135">
        <v>38524.394032400167</v>
      </c>
    </row>
    <row r="50" spans="1:10" ht="15.75" thickBot="1" x14ac:dyDescent="0.3">
      <c r="A50" s="90"/>
      <c r="B50" s="90" t="s">
        <v>204</v>
      </c>
      <c r="C50" s="101"/>
      <c r="D50" s="101">
        <v>1.8</v>
      </c>
      <c r="E50" s="101">
        <v>3.5</v>
      </c>
      <c r="G50" s="134" t="s">
        <v>250</v>
      </c>
      <c r="H50" s="135">
        <v>8298.553719008265</v>
      </c>
      <c r="I50" s="135">
        <v>10840.075258701789</v>
      </c>
      <c r="J50" s="135">
        <v>15454.553419974487</v>
      </c>
    </row>
    <row r="51" spans="1:10" ht="23.45" thickBot="1" x14ac:dyDescent="0.35">
      <c r="A51" s="90"/>
      <c r="B51" s="90" t="s">
        <v>194</v>
      </c>
      <c r="C51" s="101"/>
      <c r="D51" s="101">
        <v>1.2</v>
      </c>
      <c r="E51" s="101">
        <v>2.9</v>
      </c>
      <c r="G51" s="134" t="s">
        <v>251</v>
      </c>
      <c r="H51" s="135">
        <v>104.17324743461803</v>
      </c>
      <c r="I51" s="135">
        <v>110.08324860513119</v>
      </c>
      <c r="J51" s="135">
        <v>119.78670265617568</v>
      </c>
    </row>
    <row r="52" spans="1:10" ht="24.75" thickBot="1" x14ac:dyDescent="0.3">
      <c r="A52" s="90"/>
      <c r="B52" s="90" t="s">
        <v>205</v>
      </c>
      <c r="C52" s="101"/>
      <c r="D52" s="101">
        <v>6.9</v>
      </c>
      <c r="E52" s="101">
        <v>2.2999999999999998</v>
      </c>
      <c r="G52" s="134" t="s">
        <v>252</v>
      </c>
      <c r="H52" s="135">
        <v>14868.027802174749</v>
      </c>
      <c r="I52" s="135">
        <v>21034.001865679595</v>
      </c>
      <c r="J52" s="135">
        <v>29987.901164066174</v>
      </c>
    </row>
    <row r="53" spans="1:10" ht="15.75" thickBot="1" x14ac:dyDescent="0.3">
      <c r="A53" s="199" t="s">
        <v>206</v>
      </c>
      <c r="B53" s="199"/>
      <c r="C53" s="101"/>
      <c r="D53" s="101"/>
      <c r="E53" s="101"/>
      <c r="G53" s="134" t="s">
        <v>253</v>
      </c>
      <c r="H53" s="135">
        <v>14846.91022878671</v>
      </c>
      <c r="I53" s="135">
        <v>18708.006299632398</v>
      </c>
      <c r="J53" s="135">
        <v>26671.759728494144</v>
      </c>
    </row>
    <row r="54" spans="1:10" ht="15.75" thickBot="1" x14ac:dyDescent="0.3">
      <c r="A54" s="90"/>
      <c r="B54" s="90" t="s">
        <v>195</v>
      </c>
      <c r="C54" s="101"/>
      <c r="D54" s="101">
        <v>-1.7</v>
      </c>
      <c r="E54" s="101">
        <v>-0.6</v>
      </c>
      <c r="G54" s="134" t="s">
        <v>254</v>
      </c>
      <c r="H54" s="135">
        <v>479.3388429752066</v>
      </c>
      <c r="I54" s="135">
        <v>669.80244590780808</v>
      </c>
      <c r="J54" s="135">
        <v>584.31247122093782</v>
      </c>
    </row>
    <row r="55" spans="1:10" ht="15.75" thickBot="1" x14ac:dyDescent="0.3">
      <c r="A55" s="90"/>
      <c r="B55" s="90" t="s">
        <v>207</v>
      </c>
      <c r="C55" s="101"/>
      <c r="D55" s="101">
        <v>4.4000000000000004</v>
      </c>
      <c r="E55" s="101">
        <v>2.1</v>
      </c>
      <c r="G55" s="134" t="s">
        <v>255</v>
      </c>
      <c r="H55" s="135">
        <v>1789.2561983471076</v>
      </c>
      <c r="I55" s="135">
        <v>1557.8551269990594</v>
      </c>
      <c r="J55" s="135">
        <v>1382.497301722786</v>
      </c>
    </row>
    <row r="56" spans="1:10" ht="15.75" thickBot="1" x14ac:dyDescent="0.3">
      <c r="A56" s="90"/>
      <c r="B56" s="90" t="s">
        <v>208</v>
      </c>
      <c r="C56" s="101"/>
      <c r="D56" s="101">
        <v>5.5</v>
      </c>
      <c r="E56" s="101">
        <v>2.1</v>
      </c>
      <c r="G56" s="134" t="s">
        <v>256</v>
      </c>
      <c r="H56" s="136">
        <v>2384.9796315571148</v>
      </c>
      <c r="I56" s="136">
        <v>2193.8270487825707</v>
      </c>
      <c r="J56" s="135">
        <v>1972.9931280262099</v>
      </c>
    </row>
    <row r="57" spans="1:10" ht="15.75" thickBot="1" x14ac:dyDescent="0.3">
      <c r="A57" s="90"/>
      <c r="B57" s="90" t="s">
        <v>17</v>
      </c>
      <c r="C57" s="101"/>
      <c r="D57" s="101">
        <v>1.1000000000000001</v>
      </c>
      <c r="E57" s="101">
        <v>0.5</v>
      </c>
      <c r="G57" s="134" t="s">
        <v>257</v>
      </c>
      <c r="H57" s="135">
        <v>0.98236663180414396</v>
      </c>
      <c r="I57" s="135">
        <v>1.0751394182434628</v>
      </c>
      <c r="J57" s="135">
        <v>1.941422074593889</v>
      </c>
    </row>
    <row r="58" spans="1:10" ht="15.75" thickBot="1" x14ac:dyDescent="0.3">
      <c r="A58" s="90"/>
      <c r="B58" s="90" t="s">
        <v>209</v>
      </c>
      <c r="C58" s="101"/>
      <c r="D58" s="101">
        <v>7.2</v>
      </c>
      <c r="E58" s="101">
        <v>2.1</v>
      </c>
      <c r="G58" s="134" t="s">
        <v>258</v>
      </c>
      <c r="H58" s="135">
        <v>85063.763419405004</v>
      </c>
      <c r="I58" s="135">
        <v>118729.92537550462</v>
      </c>
      <c r="J58" s="135">
        <v>173873.09324439045</v>
      </c>
    </row>
    <row r="59" spans="1:10" ht="15.75" thickBot="1" x14ac:dyDescent="0.3">
      <c r="A59" s="90"/>
      <c r="B59" s="90" t="s">
        <v>210</v>
      </c>
      <c r="C59" s="101"/>
      <c r="D59" s="101">
        <v>4.7</v>
      </c>
      <c r="E59" s="101">
        <v>2.1</v>
      </c>
      <c r="G59" s="134" t="s">
        <v>259</v>
      </c>
      <c r="H59" s="135">
        <v>0.99900125273023044</v>
      </c>
      <c r="I59" s="135">
        <v>1.0592629152092745</v>
      </c>
      <c r="J59" s="135">
        <v>1.7358648218063848</v>
      </c>
    </row>
    <row r="60" spans="1:10" ht="22.9" customHeight="1" thickBot="1" x14ac:dyDescent="0.3">
      <c r="A60" s="90"/>
      <c r="B60" s="90"/>
      <c r="C60" s="101">
        <v>2008</v>
      </c>
      <c r="D60" s="142">
        <v>2013</v>
      </c>
      <c r="E60" s="142">
        <v>2030</v>
      </c>
      <c r="F60" s="211" t="s">
        <v>260</v>
      </c>
      <c r="G60" s="211"/>
      <c r="H60" s="211"/>
      <c r="I60" s="211"/>
      <c r="J60" s="211"/>
    </row>
    <row r="61" spans="1:10" ht="24.75" thickBot="1" x14ac:dyDescent="0.3">
      <c r="A61" s="90"/>
      <c r="B61" s="90" t="s">
        <v>211</v>
      </c>
      <c r="C61" s="149">
        <v>9.8000000000000004E-2</v>
      </c>
      <c r="D61" s="147">
        <v>9.0999999999999998E-2</v>
      </c>
      <c r="E61" s="147">
        <v>8.8999999999999996E-2</v>
      </c>
      <c r="F61" s="211" t="s">
        <v>261</v>
      </c>
      <c r="G61" s="211"/>
      <c r="H61" s="211"/>
      <c r="I61" s="211"/>
      <c r="J61" s="211"/>
    </row>
    <row r="62" spans="1:10" x14ac:dyDescent="0.25">
      <c r="E62" s="20" t="s">
        <v>199</v>
      </c>
    </row>
    <row r="64" spans="1:10" ht="15.75" thickBot="1" x14ac:dyDescent="0.3">
      <c r="A64" s="5" t="s">
        <v>228</v>
      </c>
    </row>
    <row r="65" spans="1:10" ht="24.75" thickBot="1" x14ac:dyDescent="0.3">
      <c r="A65" s="95" t="s">
        <v>179</v>
      </c>
      <c r="B65" s="95"/>
      <c r="C65" s="95" t="s">
        <v>229</v>
      </c>
      <c r="D65" s="95" t="s">
        <v>230</v>
      </c>
    </row>
    <row r="66" spans="1:10" ht="15.75" thickBot="1" x14ac:dyDescent="0.3">
      <c r="A66" s="204" t="s">
        <v>231</v>
      </c>
      <c r="B66" s="204"/>
      <c r="C66" s="198" t="s">
        <v>182</v>
      </c>
      <c r="D66" s="198"/>
    </row>
    <row r="67" spans="1:10" ht="15.75" thickBot="1" x14ac:dyDescent="0.3">
      <c r="A67" s="199" t="s">
        <v>186</v>
      </c>
      <c r="B67" s="199"/>
      <c r="C67" s="101"/>
      <c r="D67" s="101"/>
    </row>
    <row r="68" spans="1:10" ht="15.75" thickBot="1" x14ac:dyDescent="0.3">
      <c r="A68" s="90"/>
      <c r="B68" s="90" t="s">
        <v>187</v>
      </c>
      <c r="C68" s="101">
        <v>1.9</v>
      </c>
      <c r="D68" s="101">
        <v>0</v>
      </c>
    </row>
    <row r="69" spans="1:10" ht="15.75" thickBot="1" x14ac:dyDescent="0.3">
      <c r="A69" s="90"/>
      <c r="B69" s="90" t="s">
        <v>188</v>
      </c>
      <c r="C69" s="101">
        <v>2.6</v>
      </c>
      <c r="D69" s="101">
        <v>0</v>
      </c>
    </row>
    <row r="70" spans="1:10" ht="15.75" thickBot="1" x14ac:dyDescent="0.3">
      <c r="A70" s="90"/>
      <c r="B70" s="90" t="s">
        <v>51</v>
      </c>
      <c r="C70" s="101">
        <v>2.5</v>
      </c>
      <c r="D70" s="101">
        <v>2.5</v>
      </c>
    </row>
    <row r="71" spans="1:10" ht="15.75" thickBot="1" x14ac:dyDescent="0.3">
      <c r="A71" s="90"/>
      <c r="B71" s="90" t="s">
        <v>54</v>
      </c>
      <c r="C71" s="101">
        <v>1.3</v>
      </c>
      <c r="D71" s="101">
        <v>1.3</v>
      </c>
    </row>
    <row r="72" spans="1:10" ht="15.75" thickBot="1" x14ac:dyDescent="0.3">
      <c r="A72" s="90"/>
      <c r="B72" s="90" t="s">
        <v>56</v>
      </c>
      <c r="C72" s="101">
        <v>3.5</v>
      </c>
      <c r="D72" s="101">
        <v>4.5</v>
      </c>
    </row>
    <row r="73" spans="1:10" ht="15.75" thickBot="1" x14ac:dyDescent="0.3">
      <c r="A73" s="90"/>
      <c r="B73" s="90" t="s">
        <v>58</v>
      </c>
      <c r="C73" s="101">
        <v>6.2</v>
      </c>
      <c r="D73" s="101">
        <v>7.3</v>
      </c>
      <c r="H73" s="99"/>
    </row>
    <row r="74" spans="1:10" ht="15.75" thickBot="1" x14ac:dyDescent="0.3">
      <c r="A74" s="90"/>
      <c r="B74" s="90" t="s">
        <v>107</v>
      </c>
      <c r="C74" s="101">
        <v>7.2</v>
      </c>
      <c r="D74" s="101">
        <v>9</v>
      </c>
      <c r="H74" s="99"/>
    </row>
    <row r="75" spans="1:10" ht="15.75" thickBot="1" x14ac:dyDescent="0.3">
      <c r="A75" s="90"/>
      <c r="B75" s="90" t="s">
        <v>189</v>
      </c>
      <c r="C75" s="101">
        <v>3.3</v>
      </c>
      <c r="D75" s="101">
        <v>3.5</v>
      </c>
      <c r="H75" s="99"/>
    </row>
    <row r="76" spans="1:10" ht="15.75" thickBot="1" x14ac:dyDescent="0.3">
      <c r="A76" s="90"/>
      <c r="B76" s="90" t="s">
        <v>190</v>
      </c>
      <c r="C76" s="101">
        <v>3.5</v>
      </c>
      <c r="D76" s="101">
        <v>3.5</v>
      </c>
      <c r="H76" s="99"/>
    </row>
    <row r="77" spans="1:10" x14ac:dyDescent="0.25">
      <c r="D77" s="20" t="s">
        <v>199</v>
      </c>
      <c r="H77" s="99"/>
    </row>
    <row r="78" spans="1:10" x14ac:dyDescent="0.25">
      <c r="A78" s="20"/>
      <c r="H78" s="99"/>
    </row>
    <row r="79" spans="1:10" ht="15.75" thickBot="1" x14ac:dyDescent="0.3">
      <c r="A79" s="5" t="s">
        <v>232</v>
      </c>
      <c r="G79" s="5" t="s">
        <v>262</v>
      </c>
    </row>
    <row r="80" spans="1:10" ht="15.75" thickBot="1" x14ac:dyDescent="0.3">
      <c r="A80" s="199"/>
      <c r="B80" s="199"/>
      <c r="C80" s="102"/>
      <c r="D80" s="102" t="s">
        <v>233</v>
      </c>
      <c r="E80" s="102" t="s">
        <v>234</v>
      </c>
      <c r="G80" s="137" t="s">
        <v>2</v>
      </c>
      <c r="H80" s="113">
        <v>2008</v>
      </c>
      <c r="I80" s="113">
        <v>2013</v>
      </c>
      <c r="J80" s="113">
        <v>2030</v>
      </c>
    </row>
    <row r="81" spans="1:10" ht="15.75" thickBot="1" x14ac:dyDescent="0.3">
      <c r="A81" s="199"/>
      <c r="B81" s="199"/>
      <c r="C81" s="150" t="s">
        <v>200</v>
      </c>
      <c r="D81" s="213" t="s">
        <v>201</v>
      </c>
      <c r="E81" s="213"/>
      <c r="G81" s="134" t="s">
        <v>249</v>
      </c>
      <c r="H81" s="110">
        <v>21735.537190082647</v>
      </c>
      <c r="I81" s="110">
        <v>27021.636876763878</v>
      </c>
      <c r="J81" s="110">
        <v>36073.665992632494</v>
      </c>
    </row>
    <row r="82" spans="1:10" ht="15.75" thickBot="1" x14ac:dyDescent="0.3">
      <c r="A82" s="199" t="s">
        <v>202</v>
      </c>
      <c r="B82" s="199"/>
      <c r="C82" s="213" t="s">
        <v>203</v>
      </c>
      <c r="D82" s="213"/>
      <c r="E82" s="213"/>
      <c r="G82" s="134" t="s">
        <v>250</v>
      </c>
      <c r="H82" s="110">
        <v>8298.553719008265</v>
      </c>
      <c r="I82" s="110">
        <v>10840.075258701789</v>
      </c>
      <c r="J82" s="110">
        <v>14471.412520300246</v>
      </c>
    </row>
    <row r="83" spans="1:10" ht="15.75" thickBot="1" x14ac:dyDescent="0.3">
      <c r="A83" s="90"/>
      <c r="B83" s="90" t="s">
        <v>204</v>
      </c>
      <c r="C83" s="101">
        <v>1.8</v>
      </c>
      <c r="D83" s="101">
        <v>3.5</v>
      </c>
      <c r="E83" s="101">
        <v>3.5</v>
      </c>
      <c r="G83" s="134" t="s">
        <v>251</v>
      </c>
      <c r="H83" s="110">
        <v>104.17324743461803</v>
      </c>
      <c r="I83" s="110">
        <v>110.08324860513119</v>
      </c>
      <c r="J83" s="110">
        <v>118.19978642107398</v>
      </c>
    </row>
    <row r="84" spans="1:10" ht="24.75" thickBot="1" x14ac:dyDescent="0.3">
      <c r="A84" s="90"/>
      <c r="B84" s="90" t="s">
        <v>194</v>
      </c>
      <c r="C84" s="101">
        <v>1.2</v>
      </c>
      <c r="D84" s="101">
        <v>2.9</v>
      </c>
      <c r="E84" s="101">
        <v>2.5</v>
      </c>
      <c r="G84" s="134" t="s">
        <v>257</v>
      </c>
      <c r="H84" s="110">
        <v>0.98236663180414396</v>
      </c>
      <c r="I84" s="110">
        <v>1.0751394182434628</v>
      </c>
      <c r="J84" s="110">
        <v>1.9164426017202629</v>
      </c>
    </row>
    <row r="85" spans="1:10" ht="24.75" thickBot="1" x14ac:dyDescent="0.3">
      <c r="A85" s="90"/>
      <c r="B85" s="90" t="s">
        <v>205</v>
      </c>
      <c r="C85" s="101">
        <v>6.9</v>
      </c>
      <c r="D85" s="101">
        <v>2.2999999999999998</v>
      </c>
      <c r="E85" s="101">
        <v>2.2000000000000002</v>
      </c>
      <c r="G85" s="134" t="s">
        <v>258</v>
      </c>
      <c r="H85" s="110">
        <v>85063.763419405004</v>
      </c>
      <c r="I85" s="110">
        <v>118729.92537550462</v>
      </c>
      <c r="J85" s="110">
        <v>172425.10543578674</v>
      </c>
    </row>
    <row r="86" spans="1:10" ht="15.75" thickBot="1" x14ac:dyDescent="0.3">
      <c r="A86" s="199" t="s">
        <v>206</v>
      </c>
      <c r="B86" s="199"/>
      <c r="C86" s="101"/>
      <c r="D86" s="101"/>
      <c r="E86" s="101"/>
      <c r="G86" s="134" t="s">
        <v>259</v>
      </c>
      <c r="H86" s="110">
        <v>0.99900125273023044</v>
      </c>
      <c r="I86" s="110">
        <v>1.0592629152092745</v>
      </c>
      <c r="J86" s="110">
        <v>1.6065496573369773</v>
      </c>
    </row>
    <row r="87" spans="1:10" ht="15.75" thickBot="1" x14ac:dyDescent="0.3">
      <c r="A87" s="90"/>
      <c r="B87" s="90" t="s">
        <v>207</v>
      </c>
      <c r="C87" s="101">
        <v>4.4000000000000004</v>
      </c>
      <c r="D87" s="101">
        <v>2.1</v>
      </c>
      <c r="E87" s="101">
        <v>1.7</v>
      </c>
      <c r="G87" s="212" t="s">
        <v>264</v>
      </c>
      <c r="H87" s="212"/>
      <c r="I87" s="212"/>
      <c r="J87" s="212"/>
    </row>
    <row r="88" spans="1:10" ht="15.75" thickBot="1" x14ac:dyDescent="0.3">
      <c r="A88" s="90"/>
      <c r="B88" s="90" t="s">
        <v>208</v>
      </c>
      <c r="C88" s="101">
        <v>5.5</v>
      </c>
      <c r="D88" s="101">
        <v>2.1</v>
      </c>
      <c r="E88" s="101">
        <v>1.7</v>
      </c>
      <c r="G88" s="211"/>
      <c r="H88" s="211"/>
      <c r="I88" s="211"/>
      <c r="J88" s="211"/>
    </row>
    <row r="89" spans="1:10" ht="15.75" thickBot="1" x14ac:dyDescent="0.3">
      <c r="A89" s="90"/>
      <c r="B89" s="90" t="s">
        <v>17</v>
      </c>
      <c r="C89" s="101">
        <v>1.1000000000000001</v>
      </c>
      <c r="D89" s="101">
        <v>0.5</v>
      </c>
      <c r="E89" s="101">
        <v>0.4</v>
      </c>
      <c r="J89" s="20" t="s">
        <v>263</v>
      </c>
    </row>
    <row r="90" spans="1:10" ht="15.75" thickBot="1" x14ac:dyDescent="0.3">
      <c r="A90" s="90"/>
      <c r="B90" s="90"/>
      <c r="C90" s="101">
        <v>2013</v>
      </c>
      <c r="D90" s="213">
        <v>2030</v>
      </c>
      <c r="E90" s="213"/>
      <c r="J90" s="20" t="s">
        <v>265</v>
      </c>
    </row>
    <row r="91" spans="1:10" ht="24.75" thickBot="1" x14ac:dyDescent="0.3">
      <c r="A91" s="90"/>
      <c r="B91" s="90" t="s">
        <v>211</v>
      </c>
      <c r="C91" s="149">
        <v>9.0999999999999998E-2</v>
      </c>
      <c r="D91" s="149">
        <v>8.8999999999999996E-2</v>
      </c>
      <c r="E91" s="149">
        <v>8.4000000000000005E-2</v>
      </c>
    </row>
    <row r="92" spans="1:10" x14ac:dyDescent="0.25">
      <c r="E92" s="20" t="s">
        <v>199</v>
      </c>
    </row>
    <row r="94" spans="1:10" x14ac:dyDescent="0.25">
      <c r="A94" s="5" t="s">
        <v>235</v>
      </c>
    </row>
    <row r="99" spans="1:33" x14ac:dyDescent="0.25">
      <c r="A99" s="20"/>
      <c r="C99" s="99"/>
      <c r="D99" s="99"/>
      <c r="G99" s="99" t="s">
        <v>237</v>
      </c>
      <c r="H99">
        <v>2005</v>
      </c>
      <c r="I99">
        <v>2006</v>
      </c>
      <c r="J99">
        <v>2007</v>
      </c>
      <c r="K99">
        <v>2008</v>
      </c>
      <c r="L99">
        <v>2009</v>
      </c>
      <c r="M99">
        <v>2010</v>
      </c>
      <c r="N99">
        <v>2011</v>
      </c>
      <c r="O99">
        <v>2012</v>
      </c>
      <c r="P99">
        <v>2013</v>
      </c>
      <c r="Q99">
        <v>2014</v>
      </c>
      <c r="R99">
        <v>2015</v>
      </c>
      <c r="S99">
        <v>2016</v>
      </c>
      <c r="T99">
        <v>2017</v>
      </c>
      <c r="U99">
        <v>2018</v>
      </c>
      <c r="V99">
        <v>2019</v>
      </c>
      <c r="W99">
        <v>2020</v>
      </c>
      <c r="X99">
        <v>2021</v>
      </c>
      <c r="Y99">
        <v>2022</v>
      </c>
      <c r="Z99">
        <v>2023</v>
      </c>
      <c r="AA99">
        <v>2024</v>
      </c>
      <c r="AB99">
        <v>2025</v>
      </c>
      <c r="AC99">
        <v>2026</v>
      </c>
      <c r="AD99">
        <v>2027</v>
      </c>
      <c r="AE99">
        <v>2028</v>
      </c>
      <c r="AF99">
        <v>2029</v>
      </c>
      <c r="AG99">
        <v>2030</v>
      </c>
    </row>
    <row r="100" spans="1:33" x14ac:dyDescent="0.25">
      <c r="B100" s="99"/>
      <c r="D100" s="99"/>
      <c r="G100" s="99" t="s">
        <v>238</v>
      </c>
      <c r="H100" s="103">
        <v>0.10228087560745502</v>
      </c>
      <c r="I100" s="103">
        <v>0.10113477843048888</v>
      </c>
      <c r="J100" s="103">
        <v>0.10670907455993121</v>
      </c>
      <c r="K100" s="103">
        <v>9.7556860705685325E-2</v>
      </c>
      <c r="L100" s="103">
        <v>8.7557175028686762E-2</v>
      </c>
      <c r="M100" s="103">
        <v>7.6354328494673135E-2</v>
      </c>
      <c r="N100" s="103">
        <v>8.9973068790665342E-2</v>
      </c>
      <c r="O100" s="103">
        <v>9.1300278547452235E-2</v>
      </c>
      <c r="P100" s="103">
        <v>9.1300278547452235E-2</v>
      </c>
      <c r="Q100" s="103">
        <v>9.189421119305699E-2</v>
      </c>
      <c r="R100" s="103">
        <v>9.1988276487110096E-2</v>
      </c>
      <c r="S100" s="103">
        <v>9.1924071247567865E-2</v>
      </c>
      <c r="T100" s="103">
        <v>9.1804339504003046E-2</v>
      </c>
      <c r="U100" s="103">
        <v>9.1659757067575454E-2</v>
      </c>
      <c r="V100" s="103">
        <v>9.1499366161002058E-2</v>
      </c>
      <c r="W100" s="103">
        <v>9.1325730431351879E-2</v>
      </c>
      <c r="X100" s="103">
        <v>9.1139480421123631E-2</v>
      </c>
      <c r="Y100" s="103">
        <v>9.0940676525530367E-2</v>
      </c>
      <c r="Z100" s="103">
        <v>9.0729218105469384E-2</v>
      </c>
      <c r="AA100" s="103">
        <v>9.0504966817020763E-2</v>
      </c>
      <c r="AB100" s="103">
        <v>9.0267784330151701E-2</v>
      </c>
      <c r="AC100" s="103">
        <v>9.0017544398867722E-2</v>
      </c>
      <c r="AD100" s="103">
        <v>8.9754137238250917E-2</v>
      </c>
      <c r="AE100" s="103">
        <v>8.9477471580496043E-2</v>
      </c>
      <c r="AF100" s="103">
        <v>8.9187476013063177E-2</v>
      </c>
      <c r="AG100" s="103">
        <v>8.8884100073218703E-2</v>
      </c>
    </row>
    <row r="101" spans="1:33" x14ac:dyDescent="0.25">
      <c r="G101" t="s">
        <v>239</v>
      </c>
      <c r="H101" s="103">
        <v>0.10228087560745502</v>
      </c>
      <c r="I101" s="103">
        <v>0.10113477843048888</v>
      </c>
      <c r="J101" s="103">
        <v>0.10670907455993121</v>
      </c>
      <c r="K101" s="103">
        <v>9.7556860705685325E-2</v>
      </c>
      <c r="L101" s="103">
        <v>8.7557175028686762E-2</v>
      </c>
      <c r="M101" s="103">
        <v>7.6354328494673135E-2</v>
      </c>
      <c r="N101" s="103">
        <v>8.9973068790665342E-2</v>
      </c>
      <c r="O101" s="103">
        <v>9.1300278547452235E-2</v>
      </c>
      <c r="P101" s="103">
        <v>9.1300278547452235E-2</v>
      </c>
      <c r="Q101" s="103">
        <v>9.1722219842412953E-2</v>
      </c>
      <c r="R101" s="103">
        <v>9.1628289592258202E-2</v>
      </c>
      <c r="S101" s="103">
        <v>9.1362307665065562E-2</v>
      </c>
      <c r="T101" s="103">
        <v>9.1027049498531173E-2</v>
      </c>
      <c r="U101" s="103">
        <v>9.0652744994359283E-2</v>
      </c>
      <c r="V101" s="103">
        <v>9.0247947267620143E-2</v>
      </c>
      <c r="W101" s="103">
        <v>8.9814794102985734E-2</v>
      </c>
      <c r="X101" s="103">
        <v>8.9353581525499839E-2</v>
      </c>
      <c r="Y101" s="103">
        <v>8.8864137579053995E-2</v>
      </c>
      <c r="Z101" s="103">
        <v>8.8346238680038075E-2</v>
      </c>
      <c r="AA101" s="103">
        <v>8.7799739151462705E-2</v>
      </c>
      <c r="AB101" s="103">
        <v>8.7224614298952508E-2</v>
      </c>
      <c r="AC101" s="103">
        <v>8.6620976796166593E-2</v>
      </c>
      <c r="AD101" s="103">
        <v>8.5989084137611263E-2</v>
      </c>
      <c r="AE101" s="103">
        <v>8.5329342379771383E-2</v>
      </c>
      <c r="AF101" s="103">
        <v>8.4642307664746605E-2</v>
      </c>
      <c r="AG101" s="103">
        <v>8.3928685928451291E-2</v>
      </c>
    </row>
    <row r="113" spans="1:10" x14ac:dyDescent="0.25">
      <c r="C113" s="20"/>
      <c r="E113" s="20" t="s">
        <v>199</v>
      </c>
      <c r="H113" s="103"/>
    </row>
    <row r="114" spans="1:10" x14ac:dyDescent="0.25">
      <c r="H114" s="99"/>
    </row>
    <row r="115" spans="1:10" ht="34.15" customHeight="1" thickBot="1" x14ac:dyDescent="0.3">
      <c r="A115" s="215" t="s">
        <v>236</v>
      </c>
      <c r="B115" s="215"/>
      <c r="C115" s="215"/>
      <c r="D115" s="215"/>
      <c r="E115" s="215"/>
      <c r="G115" s="5" t="s">
        <v>262</v>
      </c>
    </row>
    <row r="116" spans="1:10" ht="15.75" thickBot="1" x14ac:dyDescent="0.3">
      <c r="A116" s="199"/>
      <c r="B116" s="199"/>
      <c r="C116" s="102"/>
      <c r="D116" s="102" t="s">
        <v>233</v>
      </c>
      <c r="E116" s="102" t="s">
        <v>234</v>
      </c>
      <c r="G116" s="112" t="s">
        <v>237</v>
      </c>
      <c r="H116" s="112">
        <v>2008</v>
      </c>
      <c r="I116" s="112">
        <v>2013</v>
      </c>
      <c r="J116" s="112">
        <v>2030</v>
      </c>
    </row>
    <row r="117" spans="1:10" ht="15.75" thickBot="1" x14ac:dyDescent="0.3">
      <c r="A117" s="199"/>
      <c r="B117" s="199"/>
      <c r="C117" s="150" t="s">
        <v>200</v>
      </c>
      <c r="D117" s="214" t="s">
        <v>201</v>
      </c>
      <c r="E117" s="214"/>
      <c r="G117" s="138" t="s">
        <v>249</v>
      </c>
      <c r="H117" s="139">
        <v>21735.537190082647</v>
      </c>
      <c r="I117" s="139">
        <v>27021.636876763878</v>
      </c>
      <c r="J117" s="139">
        <v>36977.935349931402</v>
      </c>
    </row>
    <row r="118" spans="1:10" ht="15.75" customHeight="1" thickBot="1" x14ac:dyDescent="0.3">
      <c r="A118" s="199" t="s">
        <v>202</v>
      </c>
      <c r="B118" s="199"/>
      <c r="C118" s="214" t="s">
        <v>203</v>
      </c>
      <c r="D118" s="214"/>
      <c r="E118" s="214"/>
      <c r="G118" s="138" t="s">
        <v>250</v>
      </c>
      <c r="H118" s="139">
        <v>8298.553719008265</v>
      </c>
      <c r="I118" s="139">
        <v>10840.075258701789</v>
      </c>
      <c r="J118" s="139">
        <v>14834.171739216668</v>
      </c>
    </row>
    <row r="119" spans="1:10" ht="15.75" thickBot="1" x14ac:dyDescent="0.3">
      <c r="A119" s="90"/>
      <c r="B119" s="90" t="s">
        <v>204</v>
      </c>
      <c r="C119" s="101">
        <v>1.8</v>
      </c>
      <c r="D119" s="101">
        <v>3.5</v>
      </c>
      <c r="E119" s="101">
        <v>3.5</v>
      </c>
      <c r="G119" s="138" t="s">
        <v>251</v>
      </c>
      <c r="H119" s="139">
        <v>104.17324743461803</v>
      </c>
      <c r="I119" s="139">
        <v>110.08324860513119</v>
      </c>
      <c r="J119" s="139">
        <v>118.7955848731213</v>
      </c>
    </row>
    <row r="120" spans="1:10" ht="24.75" thickBot="1" x14ac:dyDescent="0.3">
      <c r="A120" s="90"/>
      <c r="B120" s="90" t="s">
        <v>194</v>
      </c>
      <c r="C120" s="101">
        <v>1.2</v>
      </c>
      <c r="D120" s="101">
        <v>2.9</v>
      </c>
      <c r="E120" s="101">
        <v>2.9</v>
      </c>
      <c r="G120" s="138" t="s">
        <v>257</v>
      </c>
      <c r="H120" s="139">
        <v>0.98236663180414396</v>
      </c>
      <c r="I120" s="139">
        <v>1.0751394182434628</v>
      </c>
      <c r="J120" s="139">
        <v>1.941422074593889</v>
      </c>
    </row>
    <row r="121" spans="1:10" ht="24.75" thickBot="1" x14ac:dyDescent="0.3">
      <c r="A121" s="90"/>
      <c r="B121" s="90" t="s">
        <v>205</v>
      </c>
      <c r="C121" s="101">
        <v>6.9</v>
      </c>
      <c r="D121" s="151">
        <v>2.2999999999999998</v>
      </c>
      <c r="E121" s="151">
        <v>2.2999999999999998</v>
      </c>
      <c r="G121" s="138" t="s">
        <v>258</v>
      </c>
      <c r="H121" s="139">
        <v>85063.763419405004</v>
      </c>
      <c r="I121" s="139">
        <v>118729.92537550462</v>
      </c>
      <c r="J121" s="139">
        <v>173873.09324439045</v>
      </c>
    </row>
    <row r="122" spans="1:10" ht="15.75" thickBot="1" x14ac:dyDescent="0.3">
      <c r="A122" s="199" t="s">
        <v>206</v>
      </c>
      <c r="B122" s="199"/>
      <c r="C122" s="101"/>
      <c r="D122" s="101"/>
      <c r="E122" s="101"/>
      <c r="G122" s="138" t="s">
        <v>259</v>
      </c>
      <c r="H122" s="139">
        <v>0.99900125273023044</v>
      </c>
      <c r="I122" s="139">
        <v>1.0592629152092745</v>
      </c>
      <c r="J122" s="139">
        <v>1.7358648218063848</v>
      </c>
    </row>
    <row r="123" spans="1:10" ht="15.75" thickBot="1" x14ac:dyDescent="0.3">
      <c r="A123" s="90"/>
      <c r="B123" s="90" t="s">
        <v>207</v>
      </c>
      <c r="C123" s="101">
        <v>4.4000000000000004</v>
      </c>
      <c r="D123" s="101">
        <v>2.1</v>
      </c>
      <c r="E123" s="101">
        <v>1.9</v>
      </c>
      <c r="J123" s="20" t="s">
        <v>263</v>
      </c>
    </row>
    <row r="124" spans="1:10" ht="15" customHeight="1" thickBot="1" x14ac:dyDescent="0.3">
      <c r="A124" s="90"/>
      <c r="B124" s="90" t="s">
        <v>208</v>
      </c>
      <c r="C124" s="101">
        <v>5.5</v>
      </c>
      <c r="D124" s="101">
        <v>2.1</v>
      </c>
      <c r="E124" s="101">
        <v>1.9</v>
      </c>
      <c r="F124" s="211" t="s">
        <v>266</v>
      </c>
      <c r="G124" s="211"/>
      <c r="H124" s="211"/>
      <c r="I124" s="211"/>
      <c r="J124" s="211"/>
    </row>
    <row r="125" spans="1:10" ht="15.75" thickBot="1" x14ac:dyDescent="0.3">
      <c r="A125" s="90"/>
      <c r="B125" s="90" t="s">
        <v>17</v>
      </c>
      <c r="C125" s="101">
        <v>1.1000000000000001</v>
      </c>
      <c r="D125" s="101">
        <v>0.5</v>
      </c>
      <c r="E125" s="101">
        <v>0.4</v>
      </c>
      <c r="F125" s="211"/>
      <c r="G125" s="211"/>
      <c r="H125" s="211"/>
      <c r="I125" s="211"/>
      <c r="J125" s="211"/>
    </row>
    <row r="126" spans="1:10" ht="15.75" thickBot="1" x14ac:dyDescent="0.3">
      <c r="A126" s="90"/>
      <c r="B126" s="90"/>
      <c r="C126" s="101">
        <v>2013</v>
      </c>
      <c r="D126" s="213">
        <v>2030</v>
      </c>
      <c r="E126" s="213"/>
    </row>
    <row r="127" spans="1:10" ht="15.75" thickBot="1" x14ac:dyDescent="0.3">
      <c r="A127" s="90"/>
      <c r="B127" s="92" t="s">
        <v>211</v>
      </c>
      <c r="C127" s="149">
        <v>9.0999999999999998E-2</v>
      </c>
      <c r="D127" s="149">
        <v>8.7999999999999995E-2</v>
      </c>
      <c r="E127" s="149">
        <v>8.5000000000000006E-2</v>
      </c>
    </row>
    <row r="128" spans="1:10" x14ac:dyDescent="0.25">
      <c r="E128" s="20" t="s">
        <v>199</v>
      </c>
    </row>
  </sheetData>
  <mergeCells count="30">
    <mergeCell ref="A23:B23"/>
    <mergeCell ref="A24:B24"/>
    <mergeCell ref="A27:B27"/>
    <mergeCell ref="A37:B37"/>
    <mergeCell ref="A48:B48"/>
    <mergeCell ref="A49:B49"/>
    <mergeCell ref="D49:E49"/>
    <mergeCell ref="A53:B53"/>
    <mergeCell ref="A66:B66"/>
    <mergeCell ref="C66:D66"/>
    <mergeCell ref="D126:E126"/>
    <mergeCell ref="A86:B86"/>
    <mergeCell ref="D90:E90"/>
    <mergeCell ref="A116:B116"/>
    <mergeCell ref="A117:B117"/>
    <mergeCell ref="D117:E117"/>
    <mergeCell ref="A118:B118"/>
    <mergeCell ref="C118:E118"/>
    <mergeCell ref="A115:E115"/>
    <mergeCell ref="F61:J61"/>
    <mergeCell ref="F60:J60"/>
    <mergeCell ref="F124:J125"/>
    <mergeCell ref="G87:J88"/>
    <mergeCell ref="A122:B122"/>
    <mergeCell ref="A67:B67"/>
    <mergeCell ref="A80:B80"/>
    <mergeCell ref="A81:B81"/>
    <mergeCell ref="D81:E81"/>
    <mergeCell ref="A82:B82"/>
    <mergeCell ref="C82:E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15" zoomScale="90" zoomScaleNormal="90" workbookViewId="0">
      <selection activeCell="K37" sqref="K37"/>
    </sheetView>
  </sheetViews>
  <sheetFormatPr defaultRowHeight="15" x14ac:dyDescent="0.25"/>
  <cols>
    <col min="1" max="1" width="30.7109375" customWidth="1"/>
    <col min="2" max="5" width="15.7109375" customWidth="1"/>
  </cols>
  <sheetData>
    <row r="1" spans="1:5" ht="25.5" x14ac:dyDescent="0.25">
      <c r="A1" s="94" t="s">
        <v>274</v>
      </c>
    </row>
    <row r="3" spans="1:5" ht="15.75" thickBot="1" x14ac:dyDescent="0.3">
      <c r="A3" s="5" t="s">
        <v>275</v>
      </c>
    </row>
    <row r="4" spans="1:5" ht="26.45" customHeight="1" thickBot="1" x14ac:dyDescent="0.3">
      <c r="A4" s="144" t="s">
        <v>276</v>
      </c>
      <c r="B4" s="152" t="s">
        <v>277</v>
      </c>
    </row>
    <row r="5" spans="1:5" x14ac:dyDescent="0.25">
      <c r="A5" s="50" t="s">
        <v>278</v>
      </c>
      <c r="B5" s="153">
        <v>51</v>
      </c>
    </row>
    <row r="6" spans="1:5" x14ac:dyDescent="0.25">
      <c r="A6" s="50" t="s">
        <v>281</v>
      </c>
      <c r="B6" s="173">
        <v>4629598.333333333</v>
      </c>
    </row>
    <row r="7" spans="1:5" x14ac:dyDescent="0.25">
      <c r="A7" s="50" t="s">
        <v>279</v>
      </c>
      <c r="B7" s="172">
        <v>31.411764705882351</v>
      </c>
    </row>
    <row r="8" spans="1:5" ht="15.75" thickBot="1" x14ac:dyDescent="0.3">
      <c r="A8" s="145" t="s">
        <v>280</v>
      </c>
      <c r="B8" s="151">
        <v>4.3725490196078427</v>
      </c>
    </row>
    <row r="9" spans="1:5" x14ac:dyDescent="0.25">
      <c r="A9" s="154" t="s">
        <v>282</v>
      </c>
    </row>
    <row r="11" spans="1:5" ht="15.75" thickBot="1" x14ac:dyDescent="0.3">
      <c r="A11" s="5" t="s">
        <v>283</v>
      </c>
    </row>
    <row r="12" spans="1:5" ht="48.75" thickBot="1" x14ac:dyDescent="0.3">
      <c r="A12" s="162" t="s">
        <v>284</v>
      </c>
      <c r="B12" s="152" t="s">
        <v>285</v>
      </c>
      <c r="C12" s="152" t="s">
        <v>286</v>
      </c>
      <c r="D12" s="152" t="s">
        <v>297</v>
      </c>
      <c r="E12" s="152" t="s">
        <v>287</v>
      </c>
    </row>
    <row r="13" spans="1:5" ht="15.75" thickBot="1" x14ac:dyDescent="0.3">
      <c r="A13" s="145" t="s">
        <v>288</v>
      </c>
      <c r="B13" s="151">
        <v>1.7254901960784315</v>
      </c>
      <c r="C13" s="164">
        <v>3142760.3725490198</v>
      </c>
      <c r="D13" s="158">
        <v>0.67884082943459523</v>
      </c>
      <c r="E13" s="158">
        <v>0.88235294117647056</v>
      </c>
    </row>
    <row r="14" spans="1:5" ht="15.75" thickBot="1" x14ac:dyDescent="0.3">
      <c r="A14" s="145" t="s">
        <v>289</v>
      </c>
      <c r="B14" s="151">
        <f>SUM(B15:B17)</f>
        <v>0.82352941176470584</v>
      </c>
      <c r="C14" s="164">
        <f t="shared" ref="C14:E14" si="0">SUM(C15:C17)</f>
        <v>352943.8823529412</v>
      </c>
      <c r="D14" s="158">
        <f t="shared" si="0"/>
        <v>7.6236393946258377E-2</v>
      </c>
      <c r="E14" s="158">
        <f t="shared" si="0"/>
        <v>0.6470588235294118</v>
      </c>
    </row>
    <row r="15" spans="1:5" ht="15.75" thickBot="1" x14ac:dyDescent="0.3">
      <c r="A15" s="159" t="s">
        <v>290</v>
      </c>
      <c r="B15" s="163">
        <v>0.29411764705882354</v>
      </c>
      <c r="C15" s="165">
        <v>182637.98039215687</v>
      </c>
      <c r="D15" s="160">
        <v>3.9450070447182108E-2</v>
      </c>
      <c r="E15" s="160">
        <v>0.27450980392156865</v>
      </c>
    </row>
    <row r="16" spans="1:5" ht="15.75" thickBot="1" x14ac:dyDescent="0.3">
      <c r="A16" s="159" t="s">
        <v>291</v>
      </c>
      <c r="B16" s="163">
        <v>0.47058823529411764</v>
      </c>
      <c r="C16" s="165">
        <v>165058.43137254901</v>
      </c>
      <c r="D16" s="160">
        <v>3.5652862189818994E-2</v>
      </c>
      <c r="E16" s="160">
        <v>0.31372549019607843</v>
      </c>
    </row>
    <row r="17" spans="1:17" ht="15.75" thickBot="1" x14ac:dyDescent="0.3">
      <c r="A17" s="159" t="s">
        <v>292</v>
      </c>
      <c r="B17" s="163">
        <v>5.8823529411764705E-2</v>
      </c>
      <c r="C17" s="165">
        <v>5247.4705882352937</v>
      </c>
      <c r="D17" s="160">
        <v>1.1334613092572742E-3</v>
      </c>
      <c r="E17" s="160">
        <v>5.8823529411764705E-2</v>
      </c>
    </row>
    <row r="18" spans="1:17" ht="15.75" thickBot="1" x14ac:dyDescent="0.3">
      <c r="A18" s="145" t="s">
        <v>293</v>
      </c>
      <c r="B18" s="151">
        <v>1.8235294117647058</v>
      </c>
      <c r="C18" s="164">
        <v>1133894.0784313725</v>
      </c>
      <c r="D18" s="158">
        <v>0.24492277661914641</v>
      </c>
      <c r="E18" s="158">
        <v>0.72549019607843135</v>
      </c>
    </row>
    <row r="19" spans="1:17" ht="15.75" thickBot="1" x14ac:dyDescent="0.3">
      <c r="A19" s="89" t="s">
        <v>294</v>
      </c>
      <c r="B19" s="171">
        <f>B13+B14+B18</f>
        <v>4.3725490196078427</v>
      </c>
      <c r="C19" s="166">
        <f>C13+C14+C18</f>
        <v>4629598.333333334</v>
      </c>
      <c r="D19" s="161">
        <f>D13+D14+D18</f>
        <v>1</v>
      </c>
      <c r="E19" s="161" t="s">
        <v>295</v>
      </c>
    </row>
    <row r="20" spans="1:17" x14ac:dyDescent="0.25">
      <c r="A20" s="154" t="s">
        <v>298</v>
      </c>
    </row>
    <row r="21" spans="1:17" ht="14.45" x14ac:dyDescent="0.3">
      <c r="A21" s="154" t="s">
        <v>296</v>
      </c>
    </row>
    <row r="23" spans="1:17" x14ac:dyDescent="0.25">
      <c r="A23" s="5" t="s">
        <v>299</v>
      </c>
    </row>
    <row r="24" spans="1:17" ht="14.45" x14ac:dyDescent="0.3">
      <c r="G24" s="167"/>
      <c r="H24" s="168" t="s">
        <v>278</v>
      </c>
      <c r="I24" s="167"/>
      <c r="J24" s="167"/>
      <c r="K24" s="167"/>
      <c r="L24" s="167"/>
      <c r="M24" s="167"/>
      <c r="N24" s="167"/>
      <c r="O24" s="167"/>
      <c r="P24" s="167"/>
      <c r="Q24" s="167"/>
    </row>
    <row r="25" spans="1:17" ht="14.45" x14ac:dyDescent="0.3">
      <c r="G25" s="167"/>
      <c r="H25" s="168" t="s">
        <v>300</v>
      </c>
      <c r="I25" s="168" t="s">
        <v>301</v>
      </c>
      <c r="J25" s="168" t="s">
        <v>302</v>
      </c>
      <c r="K25" s="168" t="s">
        <v>303</v>
      </c>
      <c r="L25" s="168" t="s">
        <v>304</v>
      </c>
      <c r="M25" s="168" t="s">
        <v>305</v>
      </c>
      <c r="N25" s="168" t="s">
        <v>306</v>
      </c>
      <c r="O25" s="168" t="s">
        <v>307</v>
      </c>
      <c r="P25" s="168" t="s">
        <v>308</v>
      </c>
      <c r="Q25" s="168" t="s">
        <v>309</v>
      </c>
    </row>
    <row r="26" spans="1:17" ht="14.45" x14ac:dyDescent="0.3">
      <c r="G26" s="167"/>
      <c r="H26" s="168" t="s">
        <v>310</v>
      </c>
      <c r="I26" s="168" t="s">
        <v>311</v>
      </c>
      <c r="J26" s="168" t="s">
        <v>312</v>
      </c>
      <c r="K26" s="168" t="s">
        <v>313</v>
      </c>
      <c r="L26" s="168" t="s">
        <v>314</v>
      </c>
      <c r="M26" s="168" t="s">
        <v>315</v>
      </c>
      <c r="N26" s="168" t="s">
        <v>316</v>
      </c>
      <c r="O26" s="168" t="s">
        <v>317</v>
      </c>
      <c r="P26" s="168" t="s">
        <v>318</v>
      </c>
      <c r="Q26" s="168" t="s">
        <v>319</v>
      </c>
    </row>
    <row r="27" spans="1:17" ht="14.45" x14ac:dyDescent="0.3">
      <c r="G27" s="169" t="s">
        <v>300</v>
      </c>
      <c r="H27" s="167">
        <v>33.33</v>
      </c>
      <c r="I27" s="167">
        <v>33.33</v>
      </c>
      <c r="J27" s="167">
        <v>33.33</v>
      </c>
      <c r="K27" s="167">
        <v>33.33</v>
      </c>
      <c r="L27" s="167">
        <v>33.33</v>
      </c>
      <c r="M27" s="167">
        <v>33.33</v>
      </c>
      <c r="N27" s="167">
        <v>33.33</v>
      </c>
      <c r="O27" s="167"/>
      <c r="P27" s="167"/>
      <c r="Q27" s="167"/>
    </row>
    <row r="28" spans="1:17" ht="14.45" x14ac:dyDescent="0.3">
      <c r="G28" s="169" t="s">
        <v>301</v>
      </c>
      <c r="H28" s="167"/>
      <c r="I28" s="167">
        <v>33.33</v>
      </c>
      <c r="J28" s="167">
        <v>33.33</v>
      </c>
      <c r="K28" s="167">
        <v>33.33</v>
      </c>
      <c r="L28" s="167">
        <v>33.33</v>
      </c>
      <c r="M28" s="167">
        <v>33.33</v>
      </c>
      <c r="N28" s="167">
        <v>33.33</v>
      </c>
      <c r="O28" s="167">
        <v>33.33</v>
      </c>
      <c r="P28" s="167"/>
      <c r="Q28" s="167"/>
    </row>
    <row r="29" spans="1:17" ht="14.45" x14ac:dyDescent="0.3">
      <c r="G29" s="169" t="s">
        <v>302</v>
      </c>
      <c r="H29" s="167"/>
      <c r="I29" s="167"/>
      <c r="J29" s="167">
        <v>33.33</v>
      </c>
      <c r="K29" s="167">
        <v>33.33</v>
      </c>
      <c r="L29" s="167">
        <v>33.33</v>
      </c>
      <c r="M29" s="167">
        <v>33.33</v>
      </c>
      <c r="N29" s="167">
        <v>33.33</v>
      </c>
      <c r="O29" s="167">
        <v>33.33</v>
      </c>
      <c r="P29" s="167">
        <v>33.33</v>
      </c>
      <c r="Q29" s="167"/>
    </row>
    <row r="30" spans="1:17" ht="14.45" x14ac:dyDescent="0.3">
      <c r="G30" s="169" t="s">
        <v>320</v>
      </c>
      <c r="H30" s="167">
        <f t="shared" ref="H30:P30" si="1">SUM(H27:H29)</f>
        <v>33.33</v>
      </c>
      <c r="I30" s="167">
        <f t="shared" si="1"/>
        <v>66.66</v>
      </c>
      <c r="J30" s="167">
        <f t="shared" si="1"/>
        <v>99.99</v>
      </c>
      <c r="K30" s="167">
        <f t="shared" si="1"/>
        <v>99.99</v>
      </c>
      <c r="L30" s="167">
        <f t="shared" si="1"/>
        <v>99.99</v>
      </c>
      <c r="M30" s="167">
        <f t="shared" si="1"/>
        <v>99.99</v>
      </c>
      <c r="N30" s="167">
        <f t="shared" si="1"/>
        <v>99.99</v>
      </c>
      <c r="O30" s="167">
        <f t="shared" si="1"/>
        <v>66.66</v>
      </c>
      <c r="P30" s="167">
        <f t="shared" si="1"/>
        <v>33.33</v>
      </c>
      <c r="Q30" s="167">
        <v>0</v>
      </c>
    </row>
    <row r="31" spans="1:17" ht="14.45" x14ac:dyDescent="0.3">
      <c r="G31" s="169" t="s">
        <v>321</v>
      </c>
      <c r="H31" s="167"/>
      <c r="I31" s="167"/>
      <c r="J31" s="167">
        <v>0</v>
      </c>
      <c r="K31" s="167">
        <f t="shared" ref="K31:Q31" si="2">J31+J29</f>
        <v>33.33</v>
      </c>
      <c r="L31" s="167">
        <f t="shared" si="2"/>
        <v>66.66</v>
      </c>
      <c r="M31" s="167">
        <f t="shared" si="2"/>
        <v>99.99</v>
      </c>
      <c r="N31" s="167">
        <f t="shared" si="2"/>
        <v>133.32</v>
      </c>
      <c r="O31" s="167">
        <f t="shared" si="2"/>
        <v>166.64999999999998</v>
      </c>
      <c r="P31" s="167">
        <f t="shared" si="2"/>
        <v>199.97999999999996</v>
      </c>
      <c r="Q31" s="167">
        <f t="shared" si="2"/>
        <v>233.30999999999995</v>
      </c>
    </row>
    <row r="46" spans="1:1" x14ac:dyDescent="0.25">
      <c r="A46" s="154" t="s">
        <v>322</v>
      </c>
    </row>
    <row r="48" spans="1:1" ht="15.75" thickBot="1" x14ac:dyDescent="0.3">
      <c r="A48" s="5" t="s">
        <v>323</v>
      </c>
    </row>
    <row r="49" spans="1:5" ht="15.75" thickBot="1" x14ac:dyDescent="0.3">
      <c r="A49" s="144"/>
      <c r="B49" s="195" t="s">
        <v>324</v>
      </c>
      <c r="C49" s="195"/>
      <c r="D49" s="195" t="s">
        <v>325</v>
      </c>
      <c r="E49" s="195"/>
    </row>
    <row r="50" spans="1:5" ht="24.6" thickBot="1" x14ac:dyDescent="0.35">
      <c r="A50" s="89" t="s">
        <v>326</v>
      </c>
      <c r="B50" s="155" t="s">
        <v>327</v>
      </c>
      <c r="C50" s="155" t="s">
        <v>328</v>
      </c>
      <c r="D50" s="155" t="s">
        <v>327</v>
      </c>
      <c r="E50" s="155" t="s">
        <v>328</v>
      </c>
    </row>
    <row r="51" spans="1:5" thickBot="1" x14ac:dyDescent="0.35">
      <c r="A51" s="145" t="s">
        <v>288</v>
      </c>
      <c r="B51" s="101">
        <v>88</v>
      </c>
      <c r="C51" s="101">
        <v>37</v>
      </c>
      <c r="D51" s="101">
        <v>400</v>
      </c>
      <c r="E51" s="101" t="s">
        <v>329</v>
      </c>
    </row>
    <row r="52" spans="1:5" thickBot="1" x14ac:dyDescent="0.35">
      <c r="A52" s="145" t="s">
        <v>289</v>
      </c>
      <c r="B52" s="101">
        <v>42</v>
      </c>
      <c r="C52" s="101">
        <v>38</v>
      </c>
      <c r="D52" s="101">
        <v>200</v>
      </c>
      <c r="E52" s="101" t="s">
        <v>330</v>
      </c>
    </row>
    <row r="53" spans="1:5" thickBot="1" x14ac:dyDescent="0.35">
      <c r="A53" s="145" t="s">
        <v>293</v>
      </c>
      <c r="B53" s="101">
        <v>93</v>
      </c>
      <c r="C53" s="101">
        <v>30</v>
      </c>
      <c r="D53" s="101">
        <v>400</v>
      </c>
      <c r="E53" s="101" t="s">
        <v>329</v>
      </c>
    </row>
    <row r="54" spans="1:5" thickBot="1" x14ac:dyDescent="0.35">
      <c r="A54" s="145" t="s">
        <v>294</v>
      </c>
      <c r="B54" s="101">
        <v>223</v>
      </c>
      <c r="C54" s="101">
        <v>105</v>
      </c>
      <c r="D54" s="170">
        <v>1000</v>
      </c>
      <c r="E54" s="101" t="s">
        <v>331</v>
      </c>
    </row>
    <row r="55" spans="1:5" ht="14.45" x14ac:dyDescent="0.3">
      <c r="A55" s="154" t="s">
        <v>332</v>
      </c>
    </row>
  </sheetData>
  <mergeCells count="2">
    <mergeCell ref="B49:C49"/>
    <mergeCell ref="D49:E49"/>
  </mergeCells>
  <hyperlinks>
    <hyperlink ref="A12" location="_ftn1" display="_ftn1"/>
    <hyperlink ref="A21" location="_ftnref1" display="_ftnref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heetViews>
  <sheetFormatPr defaultRowHeight="15" x14ac:dyDescent="0.25"/>
  <cols>
    <col min="1" max="1" width="30.7109375" customWidth="1"/>
    <col min="2" max="5" width="15.7109375" customWidth="1"/>
  </cols>
  <sheetData>
    <row r="1" spans="1:5" ht="25.5" x14ac:dyDescent="0.25">
      <c r="A1" s="94" t="s">
        <v>334</v>
      </c>
    </row>
    <row r="3" spans="1:5" ht="15.75" thickBot="1" x14ac:dyDescent="0.3">
      <c r="A3" s="5" t="s">
        <v>333</v>
      </c>
    </row>
    <row r="4" spans="1:5" ht="48.75" thickBot="1" x14ac:dyDescent="0.3">
      <c r="A4" s="162" t="s">
        <v>335</v>
      </c>
      <c r="B4" s="152" t="s">
        <v>285</v>
      </c>
      <c r="C4" s="152" t="s">
        <v>286</v>
      </c>
      <c r="D4" s="152" t="s">
        <v>297</v>
      </c>
      <c r="E4" s="152" t="s">
        <v>287</v>
      </c>
    </row>
    <row r="5" spans="1:5" ht="15.75" thickBot="1" x14ac:dyDescent="0.3">
      <c r="A5" s="145" t="s">
        <v>288</v>
      </c>
      <c r="B5" s="151">
        <v>2.0319148936170213</v>
      </c>
      <c r="C5" s="174">
        <v>2071986.2978723405</v>
      </c>
      <c r="D5" s="158">
        <v>0.65120511708948925</v>
      </c>
      <c r="E5" s="158">
        <v>0.96808510638297873</v>
      </c>
    </row>
    <row r="6" spans="1:5" ht="15.75" thickBot="1" x14ac:dyDescent="0.3">
      <c r="A6" s="145" t="s">
        <v>289</v>
      </c>
      <c r="B6" s="151">
        <f>SUM(B7:B9)</f>
        <v>0.5</v>
      </c>
      <c r="C6" s="164">
        <f>SUM(C7:C9)</f>
        <v>97208.648936170212</v>
      </c>
      <c r="D6" s="158">
        <f>SUM(D7:D9)</f>
        <v>3.0551731774285117E-2</v>
      </c>
      <c r="E6" s="158">
        <f>SUM(E7:E9)</f>
        <v>0.38297872340425532</v>
      </c>
    </row>
    <row r="7" spans="1:5" ht="15.75" thickBot="1" x14ac:dyDescent="0.3">
      <c r="A7" s="159" t="s">
        <v>290</v>
      </c>
      <c r="B7" s="163">
        <v>0.15957446808510639</v>
      </c>
      <c r="C7" s="165">
        <v>48005.351063829788</v>
      </c>
      <c r="D7" s="160">
        <v>1.5087614378794212E-2</v>
      </c>
      <c r="E7" s="160">
        <v>0.14893617021276595</v>
      </c>
    </row>
    <row r="8" spans="1:5" ht="15.75" thickBot="1" x14ac:dyDescent="0.3">
      <c r="A8" s="159" t="s">
        <v>291</v>
      </c>
      <c r="B8" s="163">
        <v>0.30851063829787234</v>
      </c>
      <c r="C8" s="165">
        <v>39960.372340425529</v>
      </c>
      <c r="D8" s="160">
        <v>1.2559155905426595E-2</v>
      </c>
      <c r="E8" s="160">
        <v>0.20212765957446807</v>
      </c>
    </row>
    <row r="9" spans="1:5" ht="15.75" thickBot="1" x14ac:dyDescent="0.3">
      <c r="A9" s="159" t="s">
        <v>292</v>
      </c>
      <c r="B9" s="163">
        <v>3.1914893617021274E-2</v>
      </c>
      <c r="C9" s="165">
        <v>9242.9255319148942</v>
      </c>
      <c r="D9" s="160">
        <v>2.9049614900643101E-3</v>
      </c>
      <c r="E9" s="160">
        <v>3.1914893617021274E-2</v>
      </c>
    </row>
    <row r="10" spans="1:5" ht="15.75" thickBot="1" x14ac:dyDescent="0.3">
      <c r="A10" s="145" t="s">
        <v>293</v>
      </c>
      <c r="B10" s="151">
        <v>1.8510638297872339</v>
      </c>
      <c r="C10" s="164">
        <v>1012577.1914893617</v>
      </c>
      <c r="D10" s="158">
        <v>0.31824315113622564</v>
      </c>
      <c r="E10" s="158">
        <v>0.81914893617021278</v>
      </c>
    </row>
    <row r="11" spans="1:5" ht="15.75" thickBot="1" x14ac:dyDescent="0.3">
      <c r="A11" s="89" t="s">
        <v>294</v>
      </c>
      <c r="B11" s="171">
        <f>B5+B6+B10</f>
        <v>4.3829787234042552</v>
      </c>
      <c r="C11" s="166">
        <f>C5+C6+C10</f>
        <v>3181772.1382978726</v>
      </c>
      <c r="D11" s="161">
        <f>D5+D6+D10</f>
        <v>1</v>
      </c>
      <c r="E11" s="161" t="s">
        <v>295</v>
      </c>
    </row>
    <row r="12" spans="1:5" x14ac:dyDescent="0.25">
      <c r="A12" s="154" t="s">
        <v>298</v>
      </c>
    </row>
    <row r="14" spans="1:5" ht="15.75" thickBot="1" x14ac:dyDescent="0.3">
      <c r="A14" s="5" t="s">
        <v>336</v>
      </c>
    </row>
    <row r="15" spans="1:5" x14ac:dyDescent="0.25">
      <c r="A15" s="175"/>
      <c r="B15" s="196" t="s">
        <v>337</v>
      </c>
      <c r="C15" s="196"/>
    </row>
    <row r="16" spans="1:5" ht="25.15" customHeight="1" thickBot="1" x14ac:dyDescent="0.3">
      <c r="A16" s="89" t="s">
        <v>338</v>
      </c>
      <c r="B16" s="155" t="s">
        <v>339</v>
      </c>
      <c r="C16" s="155" t="s">
        <v>340</v>
      </c>
    </row>
    <row r="17" spans="1:9" ht="15.75" thickBot="1" x14ac:dyDescent="0.3">
      <c r="A17" s="145" t="s">
        <v>341</v>
      </c>
      <c r="B17" s="177">
        <f>SUM(B18:B21)</f>
        <v>0.69762157623058119</v>
      </c>
      <c r="C17" s="177">
        <f>SUM(C18:C21)</f>
        <v>0.65589478314304828</v>
      </c>
      <c r="F17" s="157"/>
      <c r="G17" s="157"/>
      <c r="H17" s="157"/>
      <c r="I17" s="157"/>
    </row>
    <row r="18" spans="1:9" ht="15.75" thickBot="1" x14ac:dyDescent="0.3">
      <c r="A18" s="176" t="s">
        <v>342</v>
      </c>
      <c r="B18" s="160">
        <v>6.8944651633777082E-2</v>
      </c>
      <c r="C18" s="160">
        <v>9.5824063652673513E-2</v>
      </c>
    </row>
    <row r="19" spans="1:9" ht="15.75" thickBot="1" x14ac:dyDescent="0.3">
      <c r="A19" s="176" t="s">
        <v>343</v>
      </c>
      <c r="B19" s="160">
        <v>4.7296796660821462E-2</v>
      </c>
      <c r="C19" s="160">
        <v>5.9130629723200288E-2</v>
      </c>
    </row>
    <row r="20" spans="1:9" ht="15.75" thickBot="1" x14ac:dyDescent="0.3">
      <c r="A20" s="176" t="s">
        <v>344</v>
      </c>
      <c r="B20" s="160">
        <v>0.30558917236780364</v>
      </c>
      <c r="C20" s="160">
        <v>0.3957602316665752</v>
      </c>
    </row>
    <row r="21" spans="1:9" ht="15.75" thickBot="1" x14ac:dyDescent="0.3">
      <c r="A21" s="176" t="s">
        <v>345</v>
      </c>
      <c r="B21" s="160">
        <v>0.27579095556817901</v>
      </c>
      <c r="C21" s="160">
        <v>0.10517985810059924</v>
      </c>
    </row>
    <row r="22" spans="1:9" thickBot="1" x14ac:dyDescent="0.35">
      <c r="A22" s="145" t="s">
        <v>346</v>
      </c>
      <c r="B22" s="177">
        <f>SUM(B23:B27)</f>
        <v>0.30237842376941892</v>
      </c>
      <c r="C22" s="177">
        <f>SUM(C23:C27)</f>
        <v>0.34410521685695167</v>
      </c>
    </row>
    <row r="23" spans="1:9" thickBot="1" x14ac:dyDescent="0.35">
      <c r="A23" s="176" t="s">
        <v>347</v>
      </c>
      <c r="B23" s="160">
        <v>9.5705006298006878E-2</v>
      </c>
      <c r="C23" s="160">
        <v>8.9077009307157118E-2</v>
      </c>
    </row>
    <row r="24" spans="1:9" thickBot="1" x14ac:dyDescent="0.35">
      <c r="A24" s="176" t="s">
        <v>348</v>
      </c>
      <c r="B24" s="160">
        <v>6.9932574279433932E-2</v>
      </c>
      <c r="C24" s="160">
        <v>0.11136678203055962</v>
      </c>
    </row>
    <row r="25" spans="1:9" thickBot="1" x14ac:dyDescent="0.35">
      <c r="A25" s="176" t="s">
        <v>349</v>
      </c>
      <c r="B25" s="160">
        <v>6.3758057744078653E-2</v>
      </c>
      <c r="C25" s="160">
        <v>7.5311752938914775E-2</v>
      </c>
    </row>
    <row r="26" spans="1:9" thickBot="1" x14ac:dyDescent="0.35">
      <c r="A26" s="176" t="s">
        <v>350</v>
      </c>
      <c r="B26" s="160">
        <v>2.8773247054755615E-2</v>
      </c>
      <c r="C26" s="160">
        <v>2.6536958762875998E-2</v>
      </c>
    </row>
    <row r="27" spans="1:9" thickBot="1" x14ac:dyDescent="0.35">
      <c r="A27" s="176" t="s">
        <v>351</v>
      </c>
      <c r="B27" s="160">
        <v>4.4209538393143823E-2</v>
      </c>
      <c r="C27" s="160">
        <v>4.1812713817444169E-2</v>
      </c>
    </row>
    <row r="28" spans="1:9" ht="14.45" x14ac:dyDescent="0.3">
      <c r="A28" s="154" t="s">
        <v>332</v>
      </c>
    </row>
    <row r="29" spans="1:9" ht="14.45" x14ac:dyDescent="0.3">
      <c r="A29" s="154" t="s">
        <v>352</v>
      </c>
    </row>
  </sheetData>
  <mergeCells count="1">
    <mergeCell ref="B15:C15"/>
  </mergeCells>
  <hyperlinks>
    <hyperlink ref="A4" location="_ftn1" display="_ftn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5"/>
  <sheetViews>
    <sheetView zoomScale="85" zoomScaleNormal="85" workbookViewId="0">
      <selection activeCell="H21" sqref="H21"/>
    </sheetView>
  </sheetViews>
  <sheetFormatPr defaultRowHeight="15" x14ac:dyDescent="0.25"/>
  <cols>
    <col min="1" max="1" width="27.28515625" customWidth="1"/>
    <col min="8" max="8" width="27.7109375" customWidth="1"/>
    <col min="10" max="27" width="9.85546875" customWidth="1"/>
  </cols>
  <sheetData>
    <row r="1" spans="1:13" ht="24.6" x14ac:dyDescent="0.3">
      <c r="A1" s="94" t="s">
        <v>172</v>
      </c>
    </row>
    <row r="2" spans="1:13" ht="15.75" thickBot="1" x14ac:dyDescent="0.3">
      <c r="A2" s="5" t="s">
        <v>165</v>
      </c>
      <c r="H2" s="5" t="s">
        <v>244</v>
      </c>
    </row>
    <row r="3" spans="1:13" ht="25.5" customHeight="1" thickBot="1" x14ac:dyDescent="0.35">
      <c r="A3" s="88" t="s">
        <v>2</v>
      </c>
      <c r="B3" s="88" t="s">
        <v>3</v>
      </c>
      <c r="C3" s="197" t="s">
        <v>4</v>
      </c>
      <c r="D3" s="197"/>
      <c r="E3" s="197" t="s">
        <v>5</v>
      </c>
      <c r="F3" s="197"/>
    </row>
    <row r="4" spans="1:13" thickBot="1" x14ac:dyDescent="0.35">
      <c r="A4" s="89"/>
      <c r="B4" s="89"/>
      <c r="C4" s="89">
        <v>2000</v>
      </c>
      <c r="D4" s="89">
        <v>2013</v>
      </c>
      <c r="E4" s="93" t="s">
        <v>10</v>
      </c>
      <c r="F4" s="93" t="s">
        <v>7</v>
      </c>
      <c r="H4" s="112" t="s">
        <v>2</v>
      </c>
      <c r="I4" s="112" t="s">
        <v>3</v>
      </c>
      <c r="J4" s="112">
        <v>1998</v>
      </c>
      <c r="K4" s="112">
        <v>2000</v>
      </c>
      <c r="L4" s="112">
        <v>2009</v>
      </c>
      <c r="M4" s="112">
        <v>2013</v>
      </c>
    </row>
    <row r="5" spans="1:13" ht="15.75" thickBot="1" x14ac:dyDescent="0.3">
      <c r="A5" s="92" t="s">
        <v>8</v>
      </c>
      <c r="B5" s="90" t="s">
        <v>0</v>
      </c>
      <c r="C5" s="91">
        <v>8064</v>
      </c>
      <c r="D5" s="91">
        <v>10840</v>
      </c>
      <c r="E5" s="90">
        <v>7.5</v>
      </c>
      <c r="F5" s="90">
        <v>2.2000000000000002</v>
      </c>
      <c r="H5" s="92" t="s">
        <v>8</v>
      </c>
      <c r="I5" s="105" t="s">
        <v>0</v>
      </c>
      <c r="J5" s="107">
        <v>7860.1854657928061</v>
      </c>
      <c r="K5" s="107">
        <v>8063.6628680910608</v>
      </c>
      <c r="L5" s="107">
        <v>8117.7062374245461</v>
      </c>
      <c r="M5" s="107">
        <v>10840.075258701789</v>
      </c>
    </row>
    <row r="6" spans="1:13" ht="15.75" thickBot="1" x14ac:dyDescent="0.3">
      <c r="A6" s="92" t="s">
        <v>9</v>
      </c>
      <c r="B6" s="90" t="s">
        <v>0</v>
      </c>
      <c r="C6" s="91">
        <v>20430</v>
      </c>
      <c r="D6" s="91">
        <v>27022</v>
      </c>
      <c r="E6" s="90">
        <v>3.4</v>
      </c>
      <c r="F6" s="90">
        <v>1.1000000000000001</v>
      </c>
      <c r="H6" s="108" t="s">
        <v>9</v>
      </c>
      <c r="I6" s="104" t="s">
        <v>0</v>
      </c>
      <c r="J6" s="109">
        <v>22774.61169660516</v>
      </c>
      <c r="K6" s="109">
        <v>20430.283249560041</v>
      </c>
      <c r="L6" s="109">
        <v>23643.863179074444</v>
      </c>
      <c r="M6" s="109">
        <v>27021.636876763878</v>
      </c>
    </row>
    <row r="7" spans="1:13" ht="15.75" thickBot="1" x14ac:dyDescent="0.3">
      <c r="A7" s="92" t="s">
        <v>17</v>
      </c>
      <c r="B7" s="90" t="s">
        <v>18</v>
      </c>
      <c r="C7" s="90">
        <v>120</v>
      </c>
      <c r="D7" s="90">
        <v>110</v>
      </c>
      <c r="E7" s="90">
        <v>-1.7</v>
      </c>
      <c r="F7" s="90">
        <v>-0.5</v>
      </c>
      <c r="H7" s="92" t="s">
        <v>17</v>
      </c>
      <c r="I7" s="105" t="s">
        <v>18</v>
      </c>
      <c r="J7" s="107">
        <v>118.89046236267427</v>
      </c>
      <c r="K7" s="107">
        <v>120.17381052598675</v>
      </c>
      <c r="L7" s="107">
        <v>117.67799763468594</v>
      </c>
      <c r="M7" s="107">
        <v>110.08324860513119</v>
      </c>
    </row>
    <row r="8" spans="1:13" ht="15.75" thickBot="1" x14ac:dyDescent="0.3">
      <c r="A8" s="92" t="s">
        <v>166</v>
      </c>
      <c r="B8" s="90" t="s">
        <v>67</v>
      </c>
      <c r="C8" s="91">
        <v>67100</v>
      </c>
      <c r="D8" s="91">
        <v>98472</v>
      </c>
      <c r="E8" s="90">
        <v>9.3000000000000007</v>
      </c>
      <c r="F8" s="90">
        <v>2.7</v>
      </c>
      <c r="H8" s="92" t="s">
        <v>166</v>
      </c>
      <c r="I8" s="105" t="s">
        <v>67</v>
      </c>
      <c r="J8" s="107">
        <v>66112.834533483299</v>
      </c>
      <c r="K8" s="107">
        <v>67100.001512786752</v>
      </c>
      <c r="L8" s="107">
        <v>68982.362043793211</v>
      </c>
      <c r="M8" s="107">
        <v>98471.614855636741</v>
      </c>
    </row>
    <row r="9" spans="1:13" ht="15.75" thickBot="1" x14ac:dyDescent="0.3">
      <c r="A9" s="92" t="s">
        <v>167</v>
      </c>
      <c r="B9" s="90" t="s">
        <v>0</v>
      </c>
      <c r="C9" s="91">
        <v>1091</v>
      </c>
      <c r="D9" s="91">
        <v>1656</v>
      </c>
      <c r="E9" s="90">
        <v>3.1</v>
      </c>
      <c r="F9" s="90">
        <v>3.2</v>
      </c>
      <c r="H9" s="92" t="s">
        <v>167</v>
      </c>
      <c r="I9" s="105" t="s">
        <v>0</v>
      </c>
      <c r="J9" s="107">
        <v>1039</v>
      </c>
      <c r="K9" s="107">
        <v>1091</v>
      </c>
      <c r="L9" s="107">
        <v>1466</v>
      </c>
      <c r="M9" s="107">
        <v>1656</v>
      </c>
    </row>
    <row r="10" spans="1:13" ht="15.75" thickBot="1" x14ac:dyDescent="0.3">
      <c r="A10" s="92" t="s">
        <v>168</v>
      </c>
      <c r="B10" s="90" t="s">
        <v>0</v>
      </c>
      <c r="C10" s="90">
        <v>445</v>
      </c>
      <c r="D10" s="90">
        <v>712</v>
      </c>
      <c r="E10" s="90">
        <v>3.1</v>
      </c>
      <c r="F10" s="90">
        <v>3.2</v>
      </c>
      <c r="H10" s="92" t="s">
        <v>168</v>
      </c>
      <c r="I10" s="105" t="s">
        <v>0</v>
      </c>
      <c r="J10" s="110">
        <v>622.60725476678317</v>
      </c>
      <c r="K10" s="110">
        <v>445.28550331805172</v>
      </c>
      <c r="L10" s="110">
        <v>576</v>
      </c>
      <c r="M10" s="110">
        <v>712</v>
      </c>
    </row>
    <row r="11" spans="1:13" ht="15.75" thickBot="1" x14ac:dyDescent="0.3">
      <c r="A11" s="92" t="s">
        <v>169</v>
      </c>
      <c r="B11" s="90" t="s">
        <v>0</v>
      </c>
      <c r="C11" s="91">
        <v>13824</v>
      </c>
      <c r="D11" s="91">
        <v>21035</v>
      </c>
      <c r="E11" s="90">
        <v>7.9</v>
      </c>
      <c r="F11" s="90">
        <v>3.9</v>
      </c>
      <c r="H11" s="92" t="s">
        <v>169</v>
      </c>
      <c r="I11" s="105" t="s">
        <v>0</v>
      </c>
      <c r="J11" s="107">
        <v>11826.388318354117</v>
      </c>
      <c r="K11" s="107">
        <v>13823.756390720697</v>
      </c>
      <c r="L11" s="107">
        <v>15539.536000931863</v>
      </c>
      <c r="M11" s="107">
        <v>21034.585110318254</v>
      </c>
    </row>
    <row r="12" spans="1:13" ht="15.75" thickBot="1" x14ac:dyDescent="0.3">
      <c r="A12" s="92" t="s">
        <v>170</v>
      </c>
      <c r="B12" s="90" t="s">
        <v>0</v>
      </c>
      <c r="C12" s="91">
        <v>9975</v>
      </c>
      <c r="D12" s="91">
        <v>18708</v>
      </c>
      <c r="E12" s="90">
        <v>3.2</v>
      </c>
      <c r="F12" s="90">
        <v>3.9</v>
      </c>
      <c r="H12" s="92" t="s">
        <v>170</v>
      </c>
      <c r="I12" s="105" t="s">
        <v>0</v>
      </c>
      <c r="J12" s="107">
        <v>10490.183554769072</v>
      </c>
      <c r="K12" s="107">
        <v>9975.2944677558044</v>
      </c>
      <c r="L12" s="107">
        <v>16501.098877257984</v>
      </c>
      <c r="M12" s="107">
        <v>18708.006299632398</v>
      </c>
    </row>
    <row r="13" spans="1:13" ht="14.45" x14ac:dyDescent="0.3">
      <c r="F13" s="20" t="s">
        <v>20</v>
      </c>
    </row>
    <row r="14" spans="1:13" ht="14.45" x14ac:dyDescent="0.3">
      <c r="F14" s="20" t="s">
        <v>171</v>
      </c>
    </row>
    <row r="15" spans="1:13" ht="14.45" x14ac:dyDescent="0.3">
      <c r="F15" s="20" t="s">
        <v>22</v>
      </c>
    </row>
  </sheetData>
  <mergeCells count="2">
    <mergeCell ref="C3:D3"/>
    <mergeCell ref="E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1"/>
  <sheetViews>
    <sheetView zoomScale="85" zoomScaleNormal="85" workbookViewId="0">
      <selection activeCell="H30" sqref="H30"/>
    </sheetView>
  </sheetViews>
  <sheetFormatPr defaultRowHeight="15" x14ac:dyDescent="0.25"/>
  <cols>
    <col min="1" max="1" width="16.140625" customWidth="1"/>
    <col min="2" max="2" width="28.5703125" bestFit="1" customWidth="1"/>
    <col min="3" max="3" width="24.28515625" customWidth="1"/>
    <col min="5" max="5" width="24.140625" customWidth="1"/>
    <col min="6" max="6" width="9" customWidth="1"/>
    <col min="7" max="7" width="23.7109375" customWidth="1"/>
    <col min="8" max="8" width="40.28515625" customWidth="1"/>
    <col min="9" max="9" width="38.7109375" customWidth="1"/>
    <col min="10" max="10" width="13.42578125" customWidth="1"/>
  </cols>
  <sheetData>
    <row r="1" spans="1:9" ht="24.6" x14ac:dyDescent="0.3">
      <c r="A1" s="94" t="s">
        <v>177</v>
      </c>
    </row>
    <row r="2" spans="1:9" ht="15.75" thickBot="1" x14ac:dyDescent="0.3">
      <c r="A2" s="5" t="s">
        <v>178</v>
      </c>
      <c r="G2" s="5" t="s">
        <v>269</v>
      </c>
    </row>
    <row r="3" spans="1:9" thickBot="1" x14ac:dyDescent="0.35">
      <c r="G3" s="95" t="s">
        <v>179</v>
      </c>
      <c r="H3" s="95"/>
      <c r="I3" s="95" t="s">
        <v>180</v>
      </c>
    </row>
    <row r="4" spans="1:9" ht="24.75" thickBot="1" x14ac:dyDescent="0.3">
      <c r="G4" s="204" t="s">
        <v>181</v>
      </c>
      <c r="H4" s="204"/>
      <c r="I4" s="101" t="s">
        <v>182</v>
      </c>
    </row>
    <row r="5" spans="1:9" thickBot="1" x14ac:dyDescent="0.35">
      <c r="G5" s="199" t="s">
        <v>183</v>
      </c>
      <c r="H5" s="199"/>
      <c r="I5" s="90"/>
    </row>
    <row r="6" spans="1:9" thickBot="1" x14ac:dyDescent="0.35">
      <c r="G6" s="90"/>
      <c r="H6" s="90" t="s">
        <v>184</v>
      </c>
      <c r="I6" s="142">
        <v>-0.7</v>
      </c>
    </row>
    <row r="7" spans="1:9" thickBot="1" x14ac:dyDescent="0.35">
      <c r="G7" s="90"/>
      <c r="H7" s="90" t="s">
        <v>185</v>
      </c>
      <c r="I7" s="101">
        <v>-0.8</v>
      </c>
    </row>
    <row r="8" spans="1:9" thickBot="1" x14ac:dyDescent="0.35">
      <c r="G8" s="199" t="s">
        <v>186</v>
      </c>
      <c r="H8" s="199"/>
      <c r="I8" s="101"/>
    </row>
    <row r="9" spans="1:9" thickBot="1" x14ac:dyDescent="0.35">
      <c r="G9" s="90"/>
      <c r="H9" s="90" t="s">
        <v>187</v>
      </c>
      <c r="I9" s="101">
        <v>1.9</v>
      </c>
    </row>
    <row r="10" spans="1:9" thickBot="1" x14ac:dyDescent="0.35">
      <c r="G10" s="90"/>
      <c r="H10" s="90" t="s">
        <v>188</v>
      </c>
      <c r="I10" s="101">
        <v>2.6</v>
      </c>
    </row>
    <row r="11" spans="1:9" thickBot="1" x14ac:dyDescent="0.35">
      <c r="G11" s="90"/>
      <c r="H11" s="90" t="s">
        <v>51</v>
      </c>
      <c r="I11" s="101">
        <v>2.5</v>
      </c>
    </row>
    <row r="12" spans="1:9" thickBot="1" x14ac:dyDescent="0.35">
      <c r="G12" s="90"/>
      <c r="H12" s="90" t="s">
        <v>54</v>
      </c>
      <c r="I12" s="101">
        <v>1.3</v>
      </c>
    </row>
    <row r="13" spans="1:9" thickBot="1" x14ac:dyDescent="0.35">
      <c r="G13" s="90"/>
      <c r="H13" s="90" t="s">
        <v>56</v>
      </c>
      <c r="I13" s="101">
        <v>3.5</v>
      </c>
    </row>
    <row r="14" spans="1:9" thickBot="1" x14ac:dyDescent="0.35">
      <c r="G14" s="90"/>
      <c r="H14" s="90" t="s">
        <v>58</v>
      </c>
      <c r="I14" s="101">
        <v>6.2</v>
      </c>
    </row>
    <row r="15" spans="1:9" thickBot="1" x14ac:dyDescent="0.35">
      <c r="G15" s="90"/>
      <c r="H15" s="90" t="s">
        <v>107</v>
      </c>
      <c r="I15" s="101">
        <v>7.2</v>
      </c>
    </row>
    <row r="16" spans="1:9" thickBot="1" x14ac:dyDescent="0.35">
      <c r="G16" s="90"/>
      <c r="H16" s="90" t="s">
        <v>189</v>
      </c>
      <c r="I16" s="101">
        <v>3.3</v>
      </c>
    </row>
    <row r="17" spans="1:10" thickBot="1" x14ac:dyDescent="0.35">
      <c r="G17" s="90"/>
      <c r="H17" s="90" t="s">
        <v>190</v>
      </c>
      <c r="I17" s="101">
        <v>3.5</v>
      </c>
    </row>
    <row r="18" spans="1:10" thickBot="1" x14ac:dyDescent="0.35">
      <c r="G18" s="204" t="s">
        <v>191</v>
      </c>
      <c r="H18" s="204"/>
      <c r="I18" s="101" t="s">
        <v>192</v>
      </c>
    </row>
    <row r="19" spans="1:10" thickBot="1" x14ac:dyDescent="0.35">
      <c r="G19" s="90"/>
      <c r="H19" s="100" t="s">
        <v>193</v>
      </c>
      <c r="I19" s="143"/>
    </row>
    <row r="20" spans="1:10" thickBot="1" x14ac:dyDescent="0.35">
      <c r="G20" s="90"/>
      <c r="H20" s="101" t="s">
        <v>194</v>
      </c>
      <c r="I20" s="101">
        <v>0.84</v>
      </c>
    </row>
    <row r="21" spans="1:10" thickBot="1" x14ac:dyDescent="0.35">
      <c r="G21" s="90"/>
      <c r="H21" s="101" t="s">
        <v>195</v>
      </c>
      <c r="I21" s="101">
        <v>0.61</v>
      </c>
    </row>
    <row r="22" spans="1:10" thickBot="1" x14ac:dyDescent="0.35">
      <c r="G22" s="90"/>
      <c r="H22" s="100" t="s">
        <v>196</v>
      </c>
      <c r="I22" s="101"/>
    </row>
    <row r="23" spans="1:10" thickBot="1" x14ac:dyDescent="0.35">
      <c r="G23" s="90"/>
      <c r="H23" s="101" t="s">
        <v>197</v>
      </c>
      <c r="I23" s="101">
        <v>0.2</v>
      </c>
    </row>
    <row r="24" spans="1:10" thickBot="1" x14ac:dyDescent="0.35">
      <c r="G24" s="90"/>
      <c r="H24" s="101" t="s">
        <v>195</v>
      </c>
      <c r="I24" s="101">
        <v>-0.12</v>
      </c>
    </row>
    <row r="25" spans="1:10" thickBot="1" x14ac:dyDescent="0.35">
      <c r="G25" s="90"/>
      <c r="H25" s="100" t="s">
        <v>198</v>
      </c>
      <c r="I25" s="101">
        <v>0.64</v>
      </c>
    </row>
    <row r="26" spans="1:10" ht="14.45" x14ac:dyDescent="0.3">
      <c r="I26" s="20" t="s">
        <v>199</v>
      </c>
    </row>
    <row r="27" spans="1:10" ht="14.45" x14ac:dyDescent="0.3">
      <c r="G27" s="99"/>
    </row>
    <row r="28" spans="1:10" ht="15.75" thickBot="1" x14ac:dyDescent="0.3">
      <c r="A28" s="5" t="s">
        <v>270</v>
      </c>
      <c r="G28" s="148"/>
      <c r="H28" s="120"/>
      <c r="I28" s="120"/>
      <c r="J28" s="120"/>
    </row>
    <row r="29" spans="1:10" thickBot="1" x14ac:dyDescent="0.35">
      <c r="A29" s="199"/>
      <c r="B29" s="199"/>
      <c r="C29" s="102"/>
      <c r="D29" s="102" t="s">
        <v>200</v>
      </c>
      <c r="E29" s="102" t="s">
        <v>201</v>
      </c>
      <c r="G29" s="132" t="s">
        <v>2</v>
      </c>
      <c r="H29" s="133">
        <v>2008</v>
      </c>
      <c r="I29" s="133">
        <v>2013</v>
      </c>
      <c r="J29" s="133">
        <v>2030</v>
      </c>
    </row>
    <row r="30" spans="1:10" ht="24" customHeight="1" thickBot="1" x14ac:dyDescent="0.3">
      <c r="A30" s="199" t="s">
        <v>202</v>
      </c>
      <c r="B30" s="199"/>
      <c r="C30" s="101"/>
      <c r="D30" s="198" t="s">
        <v>203</v>
      </c>
      <c r="E30" s="198"/>
      <c r="G30" s="134" t="s">
        <v>249</v>
      </c>
      <c r="H30" s="135">
        <v>21735.537190082647</v>
      </c>
      <c r="I30" s="135">
        <v>27021.636876763878</v>
      </c>
      <c r="J30" s="135">
        <v>38524.394032400167</v>
      </c>
    </row>
    <row r="31" spans="1:10" ht="15.75" thickBot="1" x14ac:dyDescent="0.3">
      <c r="A31" s="90"/>
      <c r="B31" s="90" t="s">
        <v>204</v>
      </c>
      <c r="C31" s="101"/>
      <c r="D31" s="142">
        <v>1.8</v>
      </c>
      <c r="E31" s="142">
        <v>3.5</v>
      </c>
      <c r="G31" s="134" t="s">
        <v>250</v>
      </c>
      <c r="H31" s="135">
        <v>8298.553719008265</v>
      </c>
      <c r="I31" s="135">
        <v>10840.075258701789</v>
      </c>
      <c r="J31" s="135">
        <v>15454.553419974487</v>
      </c>
    </row>
    <row r="32" spans="1:10" thickBot="1" x14ac:dyDescent="0.35">
      <c r="A32" s="90"/>
      <c r="B32" s="90" t="s">
        <v>194</v>
      </c>
      <c r="C32" s="101"/>
      <c r="D32" s="101">
        <v>1.2</v>
      </c>
      <c r="E32" s="101">
        <v>2.9</v>
      </c>
      <c r="G32" s="134" t="s">
        <v>251</v>
      </c>
      <c r="H32" s="135">
        <v>104.17324743461803</v>
      </c>
      <c r="I32" s="135">
        <v>110.08324860513119</v>
      </c>
      <c r="J32" s="135">
        <v>119.78670265617568</v>
      </c>
    </row>
    <row r="33" spans="1:10" ht="15.75" thickBot="1" x14ac:dyDescent="0.3">
      <c r="A33" s="90"/>
      <c r="B33" s="90" t="s">
        <v>205</v>
      </c>
      <c r="C33" s="101"/>
      <c r="D33" s="101">
        <v>6.9</v>
      </c>
      <c r="E33" s="101">
        <v>2.2999999999999998</v>
      </c>
      <c r="G33" s="134" t="s">
        <v>252</v>
      </c>
      <c r="H33" s="135">
        <v>14868.027802174749</v>
      </c>
      <c r="I33" s="135">
        <v>21034.001865679595</v>
      </c>
      <c r="J33" s="135">
        <v>29987.901164066174</v>
      </c>
    </row>
    <row r="34" spans="1:10" ht="15.75" thickBot="1" x14ac:dyDescent="0.3">
      <c r="A34" s="199" t="s">
        <v>206</v>
      </c>
      <c r="B34" s="199"/>
      <c r="C34" s="101"/>
      <c r="D34" s="101"/>
      <c r="E34" s="101"/>
      <c r="G34" s="134" t="s">
        <v>253</v>
      </c>
      <c r="H34" s="135">
        <v>14846.91022878671</v>
      </c>
      <c r="I34" s="135">
        <v>18708.006299632398</v>
      </c>
      <c r="J34" s="135">
        <v>26671.759728494144</v>
      </c>
    </row>
    <row r="35" spans="1:10" ht="15.75" thickBot="1" x14ac:dyDescent="0.3">
      <c r="A35" s="90"/>
      <c r="B35" s="90" t="s">
        <v>195</v>
      </c>
      <c r="C35" s="101"/>
      <c r="D35" s="101">
        <v>-1.7</v>
      </c>
      <c r="E35" s="101">
        <v>-0.6</v>
      </c>
      <c r="G35" s="134" t="s">
        <v>254</v>
      </c>
      <c r="H35" s="135">
        <v>479.3388429752066</v>
      </c>
      <c r="I35" s="135">
        <v>669.80244590780808</v>
      </c>
      <c r="J35" s="135">
        <v>584.31247122093782</v>
      </c>
    </row>
    <row r="36" spans="1:10" ht="15.75" thickBot="1" x14ac:dyDescent="0.3">
      <c r="A36" s="90"/>
      <c r="B36" s="90" t="s">
        <v>207</v>
      </c>
      <c r="C36" s="101"/>
      <c r="D36" s="101">
        <v>4.4000000000000004</v>
      </c>
      <c r="E36" s="101">
        <v>2.1</v>
      </c>
      <c r="G36" s="134" t="s">
        <v>255</v>
      </c>
      <c r="H36" s="135">
        <v>1789.2561983471076</v>
      </c>
      <c r="I36" s="135">
        <v>1557.8551269990594</v>
      </c>
      <c r="J36" s="135">
        <v>1382.497301722786</v>
      </c>
    </row>
    <row r="37" spans="1:10" ht="15.75" thickBot="1" x14ac:dyDescent="0.3">
      <c r="A37" s="90"/>
      <c r="B37" s="90" t="s">
        <v>208</v>
      </c>
      <c r="C37" s="101"/>
      <c r="D37" s="101">
        <v>5.5</v>
      </c>
      <c r="E37" s="101">
        <v>2.1</v>
      </c>
      <c r="G37" s="134" t="s">
        <v>256</v>
      </c>
      <c r="H37" s="136">
        <v>2384.9796315571148</v>
      </c>
      <c r="I37" s="136">
        <v>2193.8270487825707</v>
      </c>
      <c r="J37" s="135">
        <v>1972.9931280262099</v>
      </c>
    </row>
    <row r="38" spans="1:10" thickBot="1" x14ac:dyDescent="0.35">
      <c r="A38" s="90"/>
      <c r="B38" s="90" t="s">
        <v>17</v>
      </c>
      <c r="C38" s="101"/>
      <c r="D38" s="101">
        <v>1.1000000000000001</v>
      </c>
      <c r="E38" s="101">
        <v>0.5</v>
      </c>
      <c r="G38" s="134" t="s">
        <v>257</v>
      </c>
      <c r="H38" s="135">
        <v>0.98236663180414396</v>
      </c>
      <c r="I38" s="135">
        <v>1.0751394182434628</v>
      </c>
      <c r="J38" s="135">
        <v>1.941422074593889</v>
      </c>
    </row>
    <row r="39" spans="1:10" ht="15.75" thickBot="1" x14ac:dyDescent="0.3">
      <c r="A39" s="90"/>
      <c r="B39" s="90" t="s">
        <v>209</v>
      </c>
      <c r="C39" s="101"/>
      <c r="D39" s="101">
        <v>7.2</v>
      </c>
      <c r="E39" s="101">
        <v>2.1</v>
      </c>
      <c r="G39" s="134" t="s">
        <v>258</v>
      </c>
      <c r="H39" s="135">
        <v>85063.763419405004</v>
      </c>
      <c r="I39" s="135">
        <v>118729.92537550462</v>
      </c>
      <c r="J39" s="135">
        <v>173873.09324439045</v>
      </c>
    </row>
    <row r="40" spans="1:10" thickBot="1" x14ac:dyDescent="0.35">
      <c r="A40" s="90"/>
      <c r="B40" s="90" t="s">
        <v>210</v>
      </c>
      <c r="C40" s="101"/>
      <c r="D40" s="101">
        <v>4.7</v>
      </c>
      <c r="E40" s="101">
        <v>2.1</v>
      </c>
      <c r="G40" s="134" t="s">
        <v>259</v>
      </c>
      <c r="H40" s="135">
        <v>0.99900125273023044</v>
      </c>
      <c r="I40" s="135">
        <v>1.0592629152092745</v>
      </c>
      <c r="J40" s="135">
        <v>1.7358648218063848</v>
      </c>
    </row>
    <row r="41" spans="1:10" thickBot="1" x14ac:dyDescent="0.35">
      <c r="A41" s="90"/>
      <c r="B41" s="90"/>
      <c r="C41" s="101">
        <v>2008</v>
      </c>
      <c r="D41" s="101">
        <v>2013</v>
      </c>
      <c r="E41" s="101">
        <v>2030</v>
      </c>
      <c r="G41" s="140" t="s">
        <v>267</v>
      </c>
    </row>
    <row r="42" spans="1:10" thickBot="1" x14ac:dyDescent="0.35">
      <c r="A42" s="90"/>
      <c r="B42" s="90" t="s">
        <v>211</v>
      </c>
      <c r="C42" s="146">
        <v>9.8000000000000004E-2</v>
      </c>
      <c r="D42" s="147">
        <v>9.0999999999999998E-2</v>
      </c>
      <c r="E42" s="147">
        <v>8.8999999999999996E-2</v>
      </c>
      <c r="G42" s="140" t="s">
        <v>260</v>
      </c>
    </row>
    <row r="43" spans="1:10" ht="14.45" x14ac:dyDescent="0.3">
      <c r="E43" s="20" t="s">
        <v>199</v>
      </c>
      <c r="G43" s="140" t="s">
        <v>261</v>
      </c>
    </row>
    <row r="45" spans="1:10" ht="15.75" thickBot="1" x14ac:dyDescent="0.3">
      <c r="A45" s="5" t="s">
        <v>271</v>
      </c>
    </row>
    <row r="46" spans="1:10" ht="15.75" thickBot="1" x14ac:dyDescent="0.3">
      <c r="A46" s="95" t="s">
        <v>212</v>
      </c>
      <c r="B46" s="95" t="s">
        <v>213</v>
      </c>
      <c r="C46" s="95" t="s">
        <v>214</v>
      </c>
    </row>
    <row r="47" spans="1:10" ht="108.75" thickBot="1" x14ac:dyDescent="0.3">
      <c r="A47" s="100" t="s">
        <v>215</v>
      </c>
      <c r="B47" s="90" t="s">
        <v>216</v>
      </c>
      <c r="C47" s="90" t="s">
        <v>217</v>
      </c>
    </row>
    <row r="48" spans="1:10" ht="120.75" thickBot="1" x14ac:dyDescent="0.3">
      <c r="A48" s="100" t="s">
        <v>218</v>
      </c>
      <c r="B48" s="90" t="s">
        <v>219</v>
      </c>
      <c r="C48" s="90" t="s">
        <v>220</v>
      </c>
    </row>
    <row r="49" spans="1:3" ht="152.25" customHeight="1" x14ac:dyDescent="0.25">
      <c r="A49" s="200" t="s">
        <v>221</v>
      </c>
      <c r="B49" s="202" t="s">
        <v>222</v>
      </c>
      <c r="C49" s="202" t="s">
        <v>223</v>
      </c>
    </row>
    <row r="50" spans="1:3" ht="15.75" thickBot="1" x14ac:dyDescent="0.3">
      <c r="A50" s="201"/>
      <c r="B50" s="203"/>
      <c r="C50" s="203"/>
    </row>
    <row r="51" spans="1:3" x14ac:dyDescent="0.25">
      <c r="C51" s="20" t="s">
        <v>199</v>
      </c>
    </row>
  </sheetData>
  <mergeCells count="11">
    <mergeCell ref="G4:H4"/>
    <mergeCell ref="G5:H5"/>
    <mergeCell ref="G8:H8"/>
    <mergeCell ref="G18:H18"/>
    <mergeCell ref="A29:B29"/>
    <mergeCell ref="D30:E30"/>
    <mergeCell ref="A34:B34"/>
    <mergeCell ref="A49:A50"/>
    <mergeCell ref="B49:B50"/>
    <mergeCell ref="C49:C50"/>
    <mergeCell ref="A30:B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opLeftCell="A2" zoomScale="90" zoomScaleNormal="90" workbookViewId="0">
      <selection activeCell="A3" sqref="A3"/>
    </sheetView>
  </sheetViews>
  <sheetFormatPr defaultRowHeight="15" x14ac:dyDescent="0.25"/>
  <cols>
    <col min="2" max="26" width="12.7109375" bestFit="1" customWidth="1"/>
    <col min="27" max="28" width="14" bestFit="1" customWidth="1"/>
  </cols>
  <sheetData>
    <row r="1" spans="1:1" ht="25.5" x14ac:dyDescent="0.25">
      <c r="A1" s="94" t="s">
        <v>353</v>
      </c>
    </row>
    <row r="3" spans="1:1" x14ac:dyDescent="0.25">
      <c r="A3" s="5" t="s">
        <v>354</v>
      </c>
    </row>
    <row r="28" spans="1:28" ht="14.45" x14ac:dyDescent="0.3">
      <c r="A28" s="154" t="s">
        <v>388</v>
      </c>
    </row>
    <row r="30" spans="1:28" ht="14.45" x14ac:dyDescent="0.3">
      <c r="A30" s="178"/>
      <c r="B30" s="178" t="s">
        <v>355</v>
      </c>
      <c r="C30" s="178" t="s">
        <v>356</v>
      </c>
      <c r="D30" s="178" t="s">
        <v>357</v>
      </c>
      <c r="E30" s="178" t="s">
        <v>358</v>
      </c>
      <c r="F30" s="178" t="s">
        <v>359</v>
      </c>
      <c r="G30" s="178" t="s">
        <v>360</v>
      </c>
      <c r="H30" s="178" t="s">
        <v>361</v>
      </c>
      <c r="I30" s="178" t="s">
        <v>362</v>
      </c>
      <c r="J30" s="178" t="s">
        <v>363</v>
      </c>
      <c r="K30" s="178" t="s">
        <v>364</v>
      </c>
      <c r="L30" s="178" t="s">
        <v>365</v>
      </c>
      <c r="M30" s="178" t="s">
        <v>366</v>
      </c>
      <c r="N30" s="178" t="s">
        <v>367</v>
      </c>
      <c r="O30" s="178" t="s">
        <v>368</v>
      </c>
      <c r="P30" s="178" t="s">
        <v>369</v>
      </c>
      <c r="Q30" s="178" t="s">
        <v>370</v>
      </c>
      <c r="R30" s="178" t="s">
        <v>371</v>
      </c>
      <c r="S30" s="178" t="s">
        <v>372</v>
      </c>
      <c r="T30" s="178" t="s">
        <v>373</v>
      </c>
      <c r="U30" s="178" t="s">
        <v>374</v>
      </c>
      <c r="V30" s="178" t="s">
        <v>375</v>
      </c>
      <c r="W30" s="178" t="s">
        <v>376</v>
      </c>
      <c r="X30" s="178" t="s">
        <v>377</v>
      </c>
      <c r="Y30" s="178" t="s">
        <v>378</v>
      </c>
      <c r="Z30" s="178" t="s">
        <v>379</v>
      </c>
      <c r="AA30" s="178" t="s">
        <v>380</v>
      </c>
      <c r="AB30" s="178" t="s">
        <v>381</v>
      </c>
    </row>
    <row r="31" spans="1:28" ht="14.45" x14ac:dyDescent="0.3">
      <c r="A31" s="178" t="s">
        <v>382</v>
      </c>
      <c r="B31" s="179">
        <v>23000000</v>
      </c>
      <c r="C31" s="179">
        <v>23400000</v>
      </c>
      <c r="D31" s="179">
        <v>24500000</v>
      </c>
      <c r="E31" s="179">
        <v>23800000</v>
      </c>
      <c r="F31" s="179">
        <v>24600000</v>
      </c>
      <c r="G31" s="179">
        <v>21100000</v>
      </c>
      <c r="H31" s="179">
        <v>20000000</v>
      </c>
      <c r="I31" s="179">
        <v>20000000</v>
      </c>
      <c r="J31" s="179">
        <v>20000000</v>
      </c>
      <c r="K31" s="179">
        <v>20000000</v>
      </c>
      <c r="L31" s="179">
        <v>20000000</v>
      </c>
      <c r="M31" s="179">
        <v>21670000</v>
      </c>
      <c r="N31" s="179">
        <v>21010000</v>
      </c>
      <c r="O31" s="179">
        <v>14700000</v>
      </c>
      <c r="P31" s="179">
        <v>6650000</v>
      </c>
      <c r="Q31" s="179">
        <v>0</v>
      </c>
      <c r="R31" s="179">
        <v>0</v>
      </c>
      <c r="S31" s="179">
        <v>0</v>
      </c>
      <c r="T31" s="179">
        <v>0</v>
      </c>
      <c r="U31" s="179">
        <v>0</v>
      </c>
      <c r="V31" s="179">
        <v>0</v>
      </c>
      <c r="W31" s="179">
        <v>0</v>
      </c>
      <c r="X31" s="179">
        <v>0</v>
      </c>
      <c r="Y31" s="179">
        <v>0</v>
      </c>
      <c r="Z31" s="179">
        <v>0</v>
      </c>
      <c r="AA31" s="179">
        <v>0</v>
      </c>
      <c r="AB31" s="179">
        <v>0</v>
      </c>
    </row>
    <row r="32" spans="1:28" ht="14.45" x14ac:dyDescent="0.3">
      <c r="A32" s="178" t="s">
        <v>383</v>
      </c>
      <c r="B32" s="179">
        <v>0</v>
      </c>
      <c r="C32" s="179">
        <v>0</v>
      </c>
      <c r="D32" s="179">
        <v>0</v>
      </c>
      <c r="E32" s="179">
        <v>0</v>
      </c>
      <c r="F32" s="179">
        <v>0</v>
      </c>
      <c r="G32" s="179">
        <v>0</v>
      </c>
      <c r="H32" s="179">
        <v>0</v>
      </c>
      <c r="I32" s="179">
        <v>0</v>
      </c>
      <c r="J32" s="179">
        <v>0</v>
      </c>
      <c r="K32" s="179">
        <v>0</v>
      </c>
      <c r="L32" s="179">
        <v>0</v>
      </c>
      <c r="M32" s="179">
        <v>1300000</v>
      </c>
      <c r="N32" s="179">
        <v>6300000</v>
      </c>
      <c r="O32" s="179">
        <v>21000000</v>
      </c>
      <c r="P32" s="179">
        <v>44000000</v>
      </c>
      <c r="Q32" s="179">
        <v>51000000</v>
      </c>
      <c r="R32" s="179">
        <v>60000000</v>
      </c>
      <c r="S32" s="179">
        <v>52000000</v>
      </c>
      <c r="T32" s="179">
        <v>42000000</v>
      </c>
      <c r="U32" s="179">
        <v>22000000</v>
      </c>
      <c r="V32" s="179">
        <v>31000000</v>
      </c>
      <c r="W32" s="179">
        <v>22000000</v>
      </c>
      <c r="X32" s="179">
        <v>21942080.550000001</v>
      </c>
      <c r="Y32" s="179">
        <v>10434333.800000001</v>
      </c>
      <c r="Z32" s="179">
        <v>2435028.6</v>
      </c>
      <c r="AA32" s="179">
        <v>0</v>
      </c>
      <c r="AB32" s="179">
        <v>0</v>
      </c>
    </row>
    <row r="33" spans="1:28" ht="14.45" x14ac:dyDescent="0.3">
      <c r="A33" s="106" t="s">
        <v>386</v>
      </c>
      <c r="B33" s="179"/>
      <c r="C33" s="179"/>
      <c r="D33" s="179"/>
      <c r="E33" s="179"/>
      <c r="F33" s="179"/>
      <c r="G33" s="179"/>
      <c r="H33" s="179"/>
      <c r="I33" s="179"/>
      <c r="J33" s="179"/>
      <c r="K33" s="179"/>
      <c r="L33" s="179"/>
      <c r="M33" s="179"/>
      <c r="N33" s="179"/>
      <c r="O33" s="179">
        <v>0</v>
      </c>
      <c r="P33" s="179">
        <v>0</v>
      </c>
      <c r="Q33" s="179">
        <v>0</v>
      </c>
      <c r="R33" s="179">
        <v>0</v>
      </c>
      <c r="S33" s="179">
        <v>0</v>
      </c>
      <c r="T33" s="179">
        <v>7064243</v>
      </c>
      <c r="U33" s="179">
        <v>10816807.25</v>
      </c>
      <c r="V33" s="179">
        <v>10816807.25</v>
      </c>
      <c r="W33" s="179">
        <v>10816807.25</v>
      </c>
      <c r="X33" s="179">
        <v>3752564.25</v>
      </c>
      <c r="Y33" s="179">
        <v>0</v>
      </c>
      <c r="Z33" s="179">
        <v>0</v>
      </c>
      <c r="AA33" s="179">
        <v>0</v>
      </c>
      <c r="AB33" s="179">
        <v>0</v>
      </c>
    </row>
    <row r="34" spans="1:28" ht="14.45" x14ac:dyDescent="0.3">
      <c r="A34" s="178" t="s">
        <v>384</v>
      </c>
      <c r="B34" s="179">
        <v>0</v>
      </c>
      <c r="C34" s="179">
        <v>0</v>
      </c>
      <c r="D34" s="179">
        <v>0</v>
      </c>
      <c r="E34" s="179">
        <v>0</v>
      </c>
      <c r="F34" s="179">
        <v>0</v>
      </c>
      <c r="G34" s="179">
        <v>0</v>
      </c>
      <c r="H34" s="179">
        <v>0</v>
      </c>
      <c r="I34" s="179">
        <v>0</v>
      </c>
      <c r="J34" s="179">
        <v>0</v>
      </c>
      <c r="K34" s="179">
        <v>0</v>
      </c>
      <c r="L34" s="179">
        <v>0</v>
      </c>
      <c r="M34" s="179">
        <v>600000</v>
      </c>
      <c r="N34" s="179">
        <v>2700000</v>
      </c>
      <c r="O34" s="179">
        <v>9000000</v>
      </c>
      <c r="P34" s="179">
        <v>18900000</v>
      </c>
      <c r="Q34" s="179">
        <v>23000000</v>
      </c>
      <c r="R34" s="179">
        <v>25000000</v>
      </c>
      <c r="S34" s="179">
        <v>22000000</v>
      </c>
      <c r="T34" s="179">
        <v>18000000</v>
      </c>
      <c r="U34" s="179">
        <v>9000000</v>
      </c>
      <c r="V34" s="179">
        <v>3000000</v>
      </c>
      <c r="W34" s="179">
        <v>0</v>
      </c>
      <c r="X34" s="179">
        <v>0</v>
      </c>
      <c r="Y34" s="179">
        <v>0</v>
      </c>
      <c r="Z34" s="179">
        <v>0</v>
      </c>
      <c r="AA34" s="179">
        <v>0</v>
      </c>
      <c r="AB34" s="179">
        <v>0</v>
      </c>
    </row>
    <row r="35" spans="1:28" ht="14.45" x14ac:dyDescent="0.3">
      <c r="A35" s="178" t="s">
        <v>385</v>
      </c>
      <c r="B35" s="179">
        <v>0</v>
      </c>
      <c r="C35" s="179">
        <v>0</v>
      </c>
      <c r="D35" s="179">
        <v>0</v>
      </c>
      <c r="E35" s="179">
        <v>0</v>
      </c>
      <c r="F35" s="179">
        <v>0</v>
      </c>
      <c r="G35" s="179">
        <v>0</v>
      </c>
      <c r="H35" s="179">
        <v>0</v>
      </c>
      <c r="I35" s="179">
        <v>0</v>
      </c>
      <c r="J35" s="179">
        <v>0</v>
      </c>
      <c r="K35" s="179">
        <v>0</v>
      </c>
      <c r="L35" s="179">
        <v>0</v>
      </c>
      <c r="M35" s="179">
        <v>0</v>
      </c>
      <c r="N35" s="179">
        <v>0</v>
      </c>
      <c r="O35" s="179">
        <v>0</v>
      </c>
      <c r="P35" s="179">
        <v>0</v>
      </c>
      <c r="Q35" s="179">
        <v>0</v>
      </c>
      <c r="R35" s="179">
        <v>0</v>
      </c>
      <c r="S35" s="179">
        <v>0</v>
      </c>
      <c r="T35" s="179">
        <v>0</v>
      </c>
      <c r="U35" s="179">
        <v>0</v>
      </c>
      <c r="V35" s="179">
        <v>38815833.899999999</v>
      </c>
      <c r="W35" s="179">
        <v>80596631.150000006</v>
      </c>
      <c r="X35" s="179">
        <v>79544131.150000006</v>
      </c>
      <c r="Y35" s="179">
        <v>79544131.150000006</v>
      </c>
      <c r="Z35" s="179">
        <v>62469841.649999999</v>
      </c>
      <c r="AA35" s="179">
        <v>0</v>
      </c>
      <c r="AB35" s="179">
        <v>0</v>
      </c>
    </row>
    <row r="36" spans="1:28" ht="14.45" x14ac:dyDescent="0.3">
      <c r="A36" s="178" t="s">
        <v>387</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f>150000000-(SUM(X31:X35))</f>
        <v>44761224.049999997</v>
      </c>
      <c r="Y36" s="179">
        <f t="shared" ref="Y36:AB36" si="0">150000000-(SUM(Y31:Y35))</f>
        <v>60021535.049999997</v>
      </c>
      <c r="Z36" s="179">
        <f t="shared" si="0"/>
        <v>85095129.75</v>
      </c>
      <c r="AA36" s="179">
        <f t="shared" si="0"/>
        <v>150000000</v>
      </c>
      <c r="AB36" s="179">
        <f t="shared" si="0"/>
        <v>150000000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zoomScale="90" zoomScaleNormal="90" workbookViewId="0"/>
  </sheetViews>
  <sheetFormatPr defaultRowHeight="15" x14ac:dyDescent="0.25"/>
  <cols>
    <col min="1" max="1" width="30.7109375" customWidth="1"/>
    <col min="2" max="8" width="15.7109375" customWidth="1"/>
  </cols>
  <sheetData>
    <row r="1" spans="1:5" ht="25.5" x14ac:dyDescent="0.25">
      <c r="A1" s="94" t="s">
        <v>389</v>
      </c>
      <c r="B1" s="94"/>
    </row>
    <row r="3" spans="1:5" ht="15.75" thickBot="1" x14ac:dyDescent="0.3">
      <c r="A3" s="5" t="s">
        <v>390</v>
      </c>
      <c r="B3" s="5"/>
    </row>
    <row r="4" spans="1:5" ht="24.75" thickBot="1" x14ac:dyDescent="0.3">
      <c r="A4" s="144"/>
      <c r="B4" s="152" t="s">
        <v>391</v>
      </c>
      <c r="C4" s="152" t="s">
        <v>277</v>
      </c>
    </row>
    <row r="5" spans="1:5" x14ac:dyDescent="0.25">
      <c r="A5" s="50" t="s">
        <v>278</v>
      </c>
      <c r="B5" s="50">
        <v>94</v>
      </c>
      <c r="C5" s="153">
        <v>51</v>
      </c>
    </row>
    <row r="6" spans="1:5" x14ac:dyDescent="0.25">
      <c r="A6" s="50" t="s">
        <v>281</v>
      </c>
      <c r="B6" s="180">
        <v>3181772.1382978722</v>
      </c>
      <c r="C6" s="173">
        <v>4629598.333333333</v>
      </c>
    </row>
    <row r="7" spans="1:5" x14ac:dyDescent="0.25">
      <c r="A7" s="50" t="s">
        <v>279</v>
      </c>
      <c r="B7" s="181">
        <v>35.861702127659576</v>
      </c>
      <c r="C7" s="172">
        <v>31.411764705882351</v>
      </c>
    </row>
    <row r="8" spans="1:5" ht="15.75" thickBot="1" x14ac:dyDescent="0.3">
      <c r="A8" s="145" t="s">
        <v>280</v>
      </c>
      <c r="B8" s="182">
        <v>4.3829787234042552</v>
      </c>
      <c r="C8" s="151">
        <v>4.3725490196078427</v>
      </c>
    </row>
    <row r="9" spans="1:5" x14ac:dyDescent="0.25">
      <c r="A9" s="154" t="s">
        <v>298</v>
      </c>
    </row>
    <row r="11" spans="1:5" ht="15.75" thickBot="1" x14ac:dyDescent="0.3">
      <c r="A11" s="5" t="s">
        <v>392</v>
      </c>
    </row>
    <row r="12" spans="1:5" ht="48.75" thickBot="1" x14ac:dyDescent="0.3">
      <c r="A12" s="162" t="s">
        <v>335</v>
      </c>
      <c r="B12" s="152" t="s">
        <v>285</v>
      </c>
      <c r="C12" s="152" t="s">
        <v>286</v>
      </c>
      <c r="D12" s="152" t="s">
        <v>297</v>
      </c>
      <c r="E12" s="152" t="s">
        <v>287</v>
      </c>
    </row>
    <row r="13" spans="1:5" ht="15.75" thickBot="1" x14ac:dyDescent="0.3">
      <c r="A13" s="145" t="s">
        <v>288</v>
      </c>
      <c r="B13" s="151">
        <v>2.0319148936170213</v>
      </c>
      <c r="C13" s="174">
        <v>2071986.2978723405</v>
      </c>
      <c r="D13" s="158">
        <v>0.65120511708948925</v>
      </c>
      <c r="E13" s="158">
        <v>0.96808510638297873</v>
      </c>
    </row>
    <row r="14" spans="1:5" ht="15.75" thickBot="1" x14ac:dyDescent="0.3">
      <c r="A14" s="145" t="s">
        <v>289</v>
      </c>
      <c r="B14" s="151">
        <f>SUM(B15:B17)</f>
        <v>0.5</v>
      </c>
      <c r="C14" s="164">
        <f>SUM(C15:C17)</f>
        <v>97208.648936170212</v>
      </c>
      <c r="D14" s="158">
        <f>SUM(D15:D17)</f>
        <v>3.0551731774285117E-2</v>
      </c>
      <c r="E14" s="158">
        <f>SUM(E15:E17)</f>
        <v>0.38297872340425532</v>
      </c>
    </row>
    <row r="15" spans="1:5" ht="15.75" thickBot="1" x14ac:dyDescent="0.3">
      <c r="A15" s="159" t="s">
        <v>290</v>
      </c>
      <c r="B15" s="163">
        <v>0.15957446808510639</v>
      </c>
      <c r="C15" s="165">
        <v>48005.351063829788</v>
      </c>
      <c r="D15" s="160">
        <v>1.5087614378794212E-2</v>
      </c>
      <c r="E15" s="160">
        <v>0.14893617021276595</v>
      </c>
    </row>
    <row r="16" spans="1:5" ht="15.75" thickBot="1" x14ac:dyDescent="0.3">
      <c r="A16" s="159" t="s">
        <v>291</v>
      </c>
      <c r="B16" s="163">
        <v>0.30851063829787234</v>
      </c>
      <c r="C16" s="165">
        <v>39960.372340425529</v>
      </c>
      <c r="D16" s="160">
        <v>1.2559155905426595E-2</v>
      </c>
      <c r="E16" s="160">
        <v>0.20212765957446807</v>
      </c>
    </row>
    <row r="17" spans="1:5" ht="15.75" thickBot="1" x14ac:dyDescent="0.3">
      <c r="A17" s="159" t="s">
        <v>292</v>
      </c>
      <c r="B17" s="163">
        <v>3.1914893617021274E-2</v>
      </c>
      <c r="C17" s="165">
        <v>9242.9255319148942</v>
      </c>
      <c r="D17" s="160">
        <v>2.9049614900643101E-3</v>
      </c>
      <c r="E17" s="160">
        <v>3.1914893617021274E-2</v>
      </c>
    </row>
    <row r="18" spans="1:5" ht="15.75" thickBot="1" x14ac:dyDescent="0.3">
      <c r="A18" s="145" t="s">
        <v>293</v>
      </c>
      <c r="B18" s="151">
        <v>1.8510638297872339</v>
      </c>
      <c r="C18" s="164">
        <v>1012577.1914893617</v>
      </c>
      <c r="D18" s="158">
        <v>0.31824315113622564</v>
      </c>
      <c r="E18" s="158">
        <v>0.81914893617021278</v>
      </c>
    </row>
    <row r="19" spans="1:5" ht="15.75" thickBot="1" x14ac:dyDescent="0.3">
      <c r="A19" s="89" t="s">
        <v>294</v>
      </c>
      <c r="B19" s="171">
        <f>B13+B14+B18</f>
        <v>4.3829787234042552</v>
      </c>
      <c r="C19" s="166">
        <f>C13+C14+C18</f>
        <v>3181772.1382978726</v>
      </c>
      <c r="D19" s="161">
        <f>D13+D14+D18</f>
        <v>1</v>
      </c>
      <c r="E19" s="161" t="s">
        <v>295</v>
      </c>
    </row>
    <row r="20" spans="1:5" x14ac:dyDescent="0.25">
      <c r="A20" s="154" t="s">
        <v>298</v>
      </c>
    </row>
    <row r="22" spans="1:5" ht="15.75" thickBot="1" x14ac:dyDescent="0.3">
      <c r="A22" s="5" t="s">
        <v>393</v>
      </c>
    </row>
    <row r="23" spans="1:5" ht="48.6" thickBot="1" x14ac:dyDescent="0.35">
      <c r="A23" s="162" t="s">
        <v>335</v>
      </c>
      <c r="B23" s="152" t="s">
        <v>285</v>
      </c>
      <c r="C23" s="152" t="s">
        <v>286</v>
      </c>
      <c r="D23" s="152" t="s">
        <v>297</v>
      </c>
      <c r="E23" s="152" t="s">
        <v>287</v>
      </c>
    </row>
    <row r="24" spans="1:5" ht="15.75" thickBot="1" x14ac:dyDescent="0.3">
      <c r="A24" s="145" t="s">
        <v>288</v>
      </c>
      <c r="B24" s="151">
        <v>1.7254901960784315</v>
      </c>
      <c r="C24" s="164">
        <v>3142760.3725490198</v>
      </c>
      <c r="D24" s="158">
        <v>0.67884082943459523</v>
      </c>
      <c r="E24" s="158">
        <v>0.88235294117647056</v>
      </c>
    </row>
    <row r="25" spans="1:5" ht="15.75" thickBot="1" x14ac:dyDescent="0.3">
      <c r="A25" s="145" t="s">
        <v>289</v>
      </c>
      <c r="B25" s="151">
        <f>SUM(B26:B28)</f>
        <v>0.82352941176470584</v>
      </c>
      <c r="C25" s="164">
        <f t="shared" ref="C25:E25" si="0">SUM(C26:C28)</f>
        <v>352943.8823529412</v>
      </c>
      <c r="D25" s="158">
        <f t="shared" si="0"/>
        <v>7.6236393946258377E-2</v>
      </c>
      <c r="E25" s="158">
        <f t="shared" si="0"/>
        <v>0.6470588235294118</v>
      </c>
    </row>
    <row r="26" spans="1:5" ht="15.75" thickBot="1" x14ac:dyDescent="0.3">
      <c r="A26" s="159" t="s">
        <v>290</v>
      </c>
      <c r="B26" s="163">
        <v>0.29411764705882354</v>
      </c>
      <c r="C26" s="165">
        <v>182637.98039215687</v>
      </c>
      <c r="D26" s="160">
        <v>3.9450070447182108E-2</v>
      </c>
      <c r="E26" s="160">
        <v>0.27450980392156865</v>
      </c>
    </row>
    <row r="27" spans="1:5" ht="15.75" thickBot="1" x14ac:dyDescent="0.3">
      <c r="A27" s="159" t="s">
        <v>291</v>
      </c>
      <c r="B27" s="163">
        <v>0.47058823529411764</v>
      </c>
      <c r="C27" s="165">
        <v>165058.43137254901</v>
      </c>
      <c r="D27" s="160">
        <v>3.5652862189818994E-2</v>
      </c>
      <c r="E27" s="160">
        <v>0.31372549019607843</v>
      </c>
    </row>
    <row r="28" spans="1:5" ht="15.75" thickBot="1" x14ac:dyDescent="0.3">
      <c r="A28" s="159" t="s">
        <v>292</v>
      </c>
      <c r="B28" s="163">
        <v>5.8823529411764705E-2</v>
      </c>
      <c r="C28" s="165">
        <v>5247.4705882352937</v>
      </c>
      <c r="D28" s="160">
        <v>1.1334613092572742E-3</v>
      </c>
      <c r="E28" s="160">
        <v>5.8823529411764705E-2</v>
      </c>
    </row>
    <row r="29" spans="1:5" ht="15.75" thickBot="1" x14ac:dyDescent="0.3">
      <c r="A29" s="145" t="s">
        <v>293</v>
      </c>
      <c r="B29" s="151">
        <v>1.8235294117647058</v>
      </c>
      <c r="C29" s="164">
        <v>1133894.0784313725</v>
      </c>
      <c r="D29" s="158">
        <v>0.24492277661914641</v>
      </c>
      <c r="E29" s="158">
        <v>0.72549019607843135</v>
      </c>
    </row>
    <row r="30" spans="1:5" ht="15.75" thickBot="1" x14ac:dyDescent="0.3">
      <c r="A30" s="89" t="s">
        <v>294</v>
      </c>
      <c r="B30" s="171">
        <f>B24+B25+B29</f>
        <v>4.3725490196078427</v>
      </c>
      <c r="C30" s="166">
        <f>C24+C25+C29</f>
        <v>4629598.333333334</v>
      </c>
      <c r="D30" s="161">
        <f>D24+D25+D29</f>
        <v>1</v>
      </c>
      <c r="E30" s="161" t="s">
        <v>295</v>
      </c>
    </row>
    <row r="31" spans="1:5" ht="14.45" x14ac:dyDescent="0.3">
      <c r="A31" s="154" t="s">
        <v>298</v>
      </c>
    </row>
    <row r="32" spans="1:5" ht="14.45" x14ac:dyDescent="0.3">
      <c r="A32" s="154"/>
    </row>
    <row r="33" spans="1:4" ht="15.75" thickBot="1" x14ac:dyDescent="0.3">
      <c r="A33" s="5" t="s">
        <v>394</v>
      </c>
    </row>
    <row r="34" spans="1:4" ht="15.75" thickBot="1" x14ac:dyDescent="0.3">
      <c r="A34" s="144" t="s">
        <v>395</v>
      </c>
      <c r="B34" s="152" t="s">
        <v>396</v>
      </c>
      <c r="C34" s="152" t="s">
        <v>397</v>
      </c>
      <c r="D34" s="152" t="s">
        <v>398</v>
      </c>
    </row>
    <row r="35" spans="1:4" ht="15.75" thickBot="1" x14ac:dyDescent="0.3">
      <c r="A35" s="145" t="s">
        <v>399</v>
      </c>
      <c r="B35" s="156">
        <v>93595461</v>
      </c>
      <c r="C35" s="149">
        <v>0.3129376807446938</v>
      </c>
      <c r="D35" s="101">
        <v>54</v>
      </c>
    </row>
    <row r="36" spans="1:4" ht="15.75" thickBot="1" x14ac:dyDescent="0.3">
      <c r="A36" s="145" t="s">
        <v>400</v>
      </c>
      <c r="B36" s="156">
        <v>41855279</v>
      </c>
      <c r="C36" s="149">
        <v>0.13994368741003463</v>
      </c>
      <c r="D36" s="101">
        <v>33</v>
      </c>
    </row>
    <row r="37" spans="1:4" ht="15.75" thickBot="1" x14ac:dyDescent="0.3">
      <c r="A37" s="145" t="s">
        <v>401</v>
      </c>
      <c r="B37" s="156">
        <v>14871281</v>
      </c>
      <c r="C37" s="149">
        <v>4.9722327729574738E-2</v>
      </c>
      <c r="D37" s="101">
        <v>7</v>
      </c>
    </row>
    <row r="38" spans="1:4" ht="15.75" thickBot="1" x14ac:dyDescent="0.3">
      <c r="A38" s="145" t="s">
        <v>402</v>
      </c>
      <c r="B38" s="156">
        <v>12960608</v>
      </c>
      <c r="C38" s="149">
        <v>4.3333966895692987E-2</v>
      </c>
      <c r="D38" s="101">
        <v>9</v>
      </c>
    </row>
    <row r="39" spans="1:4" ht="15.75" thickBot="1" x14ac:dyDescent="0.3">
      <c r="A39" s="145" t="s">
        <v>403</v>
      </c>
      <c r="B39" s="156">
        <v>7553842</v>
      </c>
      <c r="C39" s="149">
        <v>2.5256372167362467E-2</v>
      </c>
      <c r="D39" s="101">
        <v>13</v>
      </c>
    </row>
    <row r="40" spans="1:4" ht="15.75" thickBot="1" x14ac:dyDescent="0.3">
      <c r="A40" s="145" t="s">
        <v>404</v>
      </c>
      <c r="B40" s="156">
        <v>4489948</v>
      </c>
      <c r="C40" s="149">
        <v>1.5012201433403661E-2</v>
      </c>
      <c r="D40" s="101">
        <v>10</v>
      </c>
    </row>
    <row r="41" spans="1:4" ht="15.75" thickBot="1" x14ac:dyDescent="0.3">
      <c r="A41" s="145" t="s">
        <v>405</v>
      </c>
      <c r="B41" s="156">
        <v>2795102</v>
      </c>
      <c r="C41" s="149">
        <v>9.3454610723575065E-3</v>
      </c>
      <c r="D41" s="101">
        <v>5</v>
      </c>
    </row>
    <row r="42" spans="1:4" ht="15.75" thickBot="1" x14ac:dyDescent="0.3">
      <c r="A42" s="145" t="s">
        <v>406</v>
      </c>
      <c r="B42" s="156">
        <v>2369960</v>
      </c>
      <c r="C42" s="149">
        <v>7.9239930861358162E-3</v>
      </c>
      <c r="D42" s="101">
        <v>6</v>
      </c>
    </row>
    <row r="43" spans="1:4" ht="15.75" thickBot="1" x14ac:dyDescent="0.3">
      <c r="A43" s="145" t="s">
        <v>407</v>
      </c>
      <c r="B43" s="156">
        <v>1948432</v>
      </c>
      <c r="C43" s="149">
        <v>6.5146085574464474E-3</v>
      </c>
      <c r="D43" s="101">
        <v>2</v>
      </c>
    </row>
    <row r="44" spans="1:4" ht="15.75" thickBot="1" x14ac:dyDescent="0.3">
      <c r="A44" s="145" t="s">
        <v>408</v>
      </c>
      <c r="B44" s="156">
        <v>1467193</v>
      </c>
      <c r="C44" s="149">
        <v>4.9055794983994955E-3</v>
      </c>
      <c r="D44" s="101">
        <v>1</v>
      </c>
    </row>
    <row r="45" spans="1:4" x14ac:dyDescent="0.25">
      <c r="A45" s="154" t="s">
        <v>298</v>
      </c>
    </row>
    <row r="47" spans="1:4" ht="15.75" thickBot="1" x14ac:dyDescent="0.3">
      <c r="A47" s="5" t="s">
        <v>409</v>
      </c>
    </row>
    <row r="48" spans="1:4" ht="15.75" thickBot="1" x14ac:dyDescent="0.3">
      <c r="A48" s="144" t="s">
        <v>395</v>
      </c>
      <c r="B48" s="152" t="s">
        <v>396</v>
      </c>
      <c r="C48" s="152" t="s">
        <v>397</v>
      </c>
      <c r="D48" s="152" t="s">
        <v>398</v>
      </c>
    </row>
    <row r="49" spans="1:4" ht="15.75" thickBot="1" x14ac:dyDescent="0.3">
      <c r="A49" s="145" t="s">
        <v>410</v>
      </c>
      <c r="B49" s="156">
        <v>1795565</v>
      </c>
      <c r="C49" s="149">
        <v>6.003495690099182E-3</v>
      </c>
      <c r="D49" s="101">
        <v>3</v>
      </c>
    </row>
    <row r="50" spans="1:4" ht="24.75" thickBot="1" x14ac:dyDescent="0.3">
      <c r="A50" s="145" t="s">
        <v>411</v>
      </c>
      <c r="B50" s="156">
        <v>829794</v>
      </c>
      <c r="C50" s="149">
        <v>2.7744273822836603E-3</v>
      </c>
      <c r="D50" s="101">
        <v>2</v>
      </c>
    </row>
    <row r="51" spans="1:4" ht="15.75" thickBot="1" x14ac:dyDescent="0.3">
      <c r="A51" s="145" t="s">
        <v>412</v>
      </c>
      <c r="B51" s="156">
        <v>740000</v>
      </c>
      <c r="C51" s="149">
        <v>2.4741999374421949E-3</v>
      </c>
      <c r="D51" s="101">
        <v>3</v>
      </c>
    </row>
    <row r="52" spans="1:4" ht="15.75" thickBot="1" x14ac:dyDescent="0.3">
      <c r="A52" s="145" t="s">
        <v>413</v>
      </c>
      <c r="B52" s="156">
        <v>628789</v>
      </c>
      <c r="C52" s="149">
        <v>2.1023644654923519E-3</v>
      </c>
      <c r="D52" s="101">
        <v>2</v>
      </c>
    </row>
    <row r="53" spans="1:4" ht="24.75" thickBot="1" x14ac:dyDescent="0.3">
      <c r="A53" s="145" t="s">
        <v>414</v>
      </c>
      <c r="B53" s="156">
        <v>617015</v>
      </c>
      <c r="C53" s="149">
        <v>2.0629979383795893E-3</v>
      </c>
      <c r="D53" s="101">
        <v>1</v>
      </c>
    </row>
    <row r="54" spans="1:4" ht="15.75" thickBot="1" x14ac:dyDescent="0.3">
      <c r="A54" s="145" t="s">
        <v>415</v>
      </c>
      <c r="B54" s="156">
        <v>389848</v>
      </c>
      <c r="C54" s="149">
        <v>1.303462023259412E-3</v>
      </c>
      <c r="D54" s="101">
        <v>2</v>
      </c>
    </row>
    <row r="55" spans="1:4" ht="15.75" thickBot="1" x14ac:dyDescent="0.3">
      <c r="A55" s="145" t="s">
        <v>416</v>
      </c>
      <c r="B55" s="156">
        <v>374683</v>
      </c>
      <c r="C55" s="149">
        <v>1.2527576421089918E-3</v>
      </c>
      <c r="D55" s="101">
        <v>1</v>
      </c>
    </row>
    <row r="56" spans="1:4" ht="15.75" thickBot="1" x14ac:dyDescent="0.3">
      <c r="A56" s="145" t="s">
        <v>417</v>
      </c>
      <c r="B56" s="156">
        <v>273000</v>
      </c>
      <c r="C56" s="149">
        <v>9.1277916611043146E-4</v>
      </c>
      <c r="D56" s="101">
        <v>1</v>
      </c>
    </row>
    <row r="57" spans="1:4" ht="15.75" thickBot="1" x14ac:dyDescent="0.3">
      <c r="A57" s="183" t="s">
        <v>418</v>
      </c>
      <c r="B57" s="156">
        <v>237503</v>
      </c>
      <c r="C57" s="185">
        <v>7.9409446992207246E-4</v>
      </c>
      <c r="D57" s="184">
        <v>1</v>
      </c>
    </row>
    <row r="58" spans="1:4" ht="15.75" thickBot="1" x14ac:dyDescent="0.3">
      <c r="A58" s="183" t="s">
        <v>419</v>
      </c>
      <c r="B58" s="156">
        <v>216409</v>
      </c>
      <c r="C58" s="185">
        <v>7.2356639765125408E-4</v>
      </c>
      <c r="D58" s="184">
        <v>1</v>
      </c>
    </row>
    <row r="59" spans="1:4" x14ac:dyDescent="0.25">
      <c r="A59" s="154" t="s">
        <v>298</v>
      </c>
    </row>
    <row r="61" spans="1:4" ht="15.75" thickBot="1" x14ac:dyDescent="0.3">
      <c r="A61" s="5" t="s">
        <v>420</v>
      </c>
    </row>
    <row r="62" spans="1:4" ht="15.75" thickBot="1" x14ac:dyDescent="0.3">
      <c r="A62" s="144" t="s">
        <v>395</v>
      </c>
      <c r="B62" s="152" t="s">
        <v>396</v>
      </c>
      <c r="C62" s="152" t="s">
        <v>397</v>
      </c>
      <c r="D62" s="152" t="s">
        <v>398</v>
      </c>
    </row>
    <row r="63" spans="1:4" ht="21" customHeight="1" thickBot="1" x14ac:dyDescent="0.3">
      <c r="A63" s="145" t="s">
        <v>421</v>
      </c>
      <c r="B63" s="164">
        <v>20744659</v>
      </c>
      <c r="C63" s="149">
        <v>6.9360045946026586E-2</v>
      </c>
      <c r="D63" s="101">
        <v>6</v>
      </c>
    </row>
    <row r="64" spans="1:4" ht="24.75" thickBot="1" x14ac:dyDescent="0.3">
      <c r="A64" s="145" t="s">
        <v>422</v>
      </c>
      <c r="B64" s="164">
        <v>12806664</v>
      </c>
      <c r="C64" s="149">
        <v>4.2819253064382716E-2</v>
      </c>
      <c r="D64" s="101">
        <v>11</v>
      </c>
    </row>
    <row r="65" spans="1:4" ht="15.75" thickBot="1" x14ac:dyDescent="0.3">
      <c r="A65" s="145" t="s">
        <v>423</v>
      </c>
      <c r="B65" s="164">
        <v>8984302</v>
      </c>
      <c r="C65" s="149">
        <v>3.0039134386975388E-2</v>
      </c>
      <c r="D65" s="101">
        <v>15</v>
      </c>
    </row>
    <row r="66" spans="1:4" ht="15.75" thickBot="1" x14ac:dyDescent="0.3">
      <c r="A66" s="145" t="s">
        <v>424</v>
      </c>
      <c r="B66" s="164">
        <v>7485494</v>
      </c>
      <c r="C66" s="149">
        <v>2.5027849711518821E-2</v>
      </c>
      <c r="D66" s="101">
        <v>18</v>
      </c>
    </row>
    <row r="67" spans="1:4" ht="15.75" thickBot="1" x14ac:dyDescent="0.3">
      <c r="A67" s="145" t="s">
        <v>425</v>
      </c>
      <c r="B67" s="164">
        <v>7101336</v>
      </c>
      <c r="C67" s="149">
        <v>2.3743412279670282E-2</v>
      </c>
      <c r="D67" s="101">
        <v>14</v>
      </c>
    </row>
    <row r="68" spans="1:4" ht="24.75" thickBot="1" x14ac:dyDescent="0.3">
      <c r="A68" s="145" t="s">
        <v>431</v>
      </c>
      <c r="B68" s="164">
        <v>5463069</v>
      </c>
      <c r="C68" s="149">
        <v>1.8265844564922154E-2</v>
      </c>
      <c r="D68" s="101">
        <v>11</v>
      </c>
    </row>
    <row r="69" spans="1:4" ht="15.75" thickBot="1" x14ac:dyDescent="0.3">
      <c r="A69" s="145" t="s">
        <v>426</v>
      </c>
      <c r="B69" s="164">
        <v>4687833</v>
      </c>
      <c r="C69" s="149">
        <v>1.5673832588296563E-2</v>
      </c>
      <c r="D69" s="101">
        <v>7</v>
      </c>
    </row>
    <row r="70" spans="1:4" ht="15.75" thickBot="1" x14ac:dyDescent="0.3">
      <c r="A70" s="145" t="s">
        <v>427</v>
      </c>
      <c r="B70" s="164">
        <v>4103792</v>
      </c>
      <c r="C70" s="149">
        <v>1.3721083661724028E-2</v>
      </c>
      <c r="D70" s="101">
        <v>10</v>
      </c>
    </row>
    <row r="71" spans="1:4" ht="15.75" thickBot="1" x14ac:dyDescent="0.3">
      <c r="A71" s="145" t="s">
        <v>428</v>
      </c>
      <c r="B71" s="164">
        <v>3680062</v>
      </c>
      <c r="C71" s="149">
        <v>1.2304336716464052E-2</v>
      </c>
      <c r="D71" s="101">
        <v>12</v>
      </c>
    </row>
    <row r="72" spans="1:4" ht="24.75" thickBot="1" x14ac:dyDescent="0.3">
      <c r="A72" s="145" t="s">
        <v>429</v>
      </c>
      <c r="B72" s="164">
        <v>3664818</v>
      </c>
      <c r="C72" s="149">
        <v>1.2253368197752744E-2</v>
      </c>
      <c r="D72" s="101">
        <v>11</v>
      </c>
    </row>
    <row r="73" spans="1:4" x14ac:dyDescent="0.25">
      <c r="A73" s="154" t="s">
        <v>298</v>
      </c>
    </row>
    <row r="75" spans="1:4" ht="15.75" thickBot="1" x14ac:dyDescent="0.3">
      <c r="A75" s="5" t="s">
        <v>432</v>
      </c>
    </row>
    <row r="76" spans="1:4" ht="15.75" thickBot="1" x14ac:dyDescent="0.3">
      <c r="A76" s="144" t="s">
        <v>395</v>
      </c>
      <c r="B76" s="152" t="s">
        <v>396</v>
      </c>
      <c r="C76" s="152" t="s">
        <v>397</v>
      </c>
      <c r="D76" s="152" t="s">
        <v>398</v>
      </c>
    </row>
    <row r="77" spans="1:4" ht="15.75" thickBot="1" x14ac:dyDescent="0.3">
      <c r="A77" s="183" t="s">
        <v>433</v>
      </c>
      <c r="B77" s="156">
        <v>87842708</v>
      </c>
      <c r="C77" s="185">
        <v>0.37204221947599192</v>
      </c>
      <c r="D77" s="184">
        <v>22</v>
      </c>
    </row>
    <row r="78" spans="1:4" ht="15.75" thickBot="1" x14ac:dyDescent="0.3">
      <c r="A78" s="183" t="s">
        <v>400</v>
      </c>
      <c r="B78" s="156">
        <v>21648905</v>
      </c>
      <c r="C78" s="185">
        <v>9.1690099825074811E-2</v>
      </c>
      <c r="D78" s="184">
        <v>13</v>
      </c>
    </row>
    <row r="79" spans="1:4" ht="15.75" thickBot="1" x14ac:dyDescent="0.3">
      <c r="A79" s="183" t="s">
        <v>402</v>
      </c>
      <c r="B79" s="156">
        <v>9959153</v>
      </c>
      <c r="C79" s="185">
        <v>4.2180227255983312E-2</v>
      </c>
      <c r="D79" s="184">
        <v>2</v>
      </c>
    </row>
    <row r="80" spans="1:4" ht="15.75" thickBot="1" x14ac:dyDescent="0.3">
      <c r="A80" s="183" t="s">
        <v>404</v>
      </c>
      <c r="B80" s="156">
        <v>8474582</v>
      </c>
      <c r="C80" s="185">
        <v>3.5892589928025562E-2</v>
      </c>
      <c r="D80" s="184">
        <v>6</v>
      </c>
    </row>
    <row r="81" spans="1:4" ht="15.75" thickBot="1" x14ac:dyDescent="0.3">
      <c r="A81" s="183" t="s">
        <v>405</v>
      </c>
      <c r="B81" s="156">
        <v>6697660</v>
      </c>
      <c r="C81" s="185">
        <v>2.8366751759241894E-2</v>
      </c>
      <c r="D81" s="184">
        <v>2</v>
      </c>
    </row>
    <row r="82" spans="1:4" ht="15.75" thickBot="1" x14ac:dyDescent="0.3">
      <c r="A82" s="183" t="s">
        <v>434</v>
      </c>
      <c r="B82" s="156">
        <v>3213162</v>
      </c>
      <c r="C82" s="185">
        <v>1.3608778112987103E-2</v>
      </c>
      <c r="D82" s="184">
        <v>2</v>
      </c>
    </row>
    <row r="83" spans="1:4" ht="15.75" thickBot="1" x14ac:dyDescent="0.3">
      <c r="A83" s="183" t="s">
        <v>435</v>
      </c>
      <c r="B83" s="156">
        <v>2407361</v>
      </c>
      <c r="C83" s="185">
        <v>1.0195950806980396E-2</v>
      </c>
      <c r="D83" s="184">
        <v>4</v>
      </c>
    </row>
    <row r="84" spans="1:4" ht="15.75" thickBot="1" x14ac:dyDescent="0.3">
      <c r="A84" s="183" t="s">
        <v>436</v>
      </c>
      <c r="B84" s="156">
        <v>2200688</v>
      </c>
      <c r="C84" s="185">
        <v>9.3206239485943629E-3</v>
      </c>
      <c r="D84" s="184">
        <v>2</v>
      </c>
    </row>
    <row r="85" spans="1:4" ht="15.75" thickBot="1" x14ac:dyDescent="0.3">
      <c r="A85" s="183" t="s">
        <v>437</v>
      </c>
      <c r="B85" s="156">
        <v>2154735</v>
      </c>
      <c r="C85" s="185">
        <v>9.1259981623358129E-3</v>
      </c>
      <c r="D85" s="184">
        <v>2</v>
      </c>
    </row>
    <row r="86" spans="1:4" ht="15.75" thickBot="1" x14ac:dyDescent="0.3">
      <c r="A86" s="183" t="s">
        <v>401</v>
      </c>
      <c r="B86" s="156">
        <v>2125186</v>
      </c>
      <c r="C86" s="185">
        <v>9.0008486104424888E-3</v>
      </c>
      <c r="D86" s="184">
        <v>1</v>
      </c>
    </row>
    <row r="87" spans="1:4" x14ac:dyDescent="0.25">
      <c r="A87" s="154" t="s">
        <v>298</v>
      </c>
    </row>
    <row r="89" spans="1:4" ht="15.75" thickBot="1" x14ac:dyDescent="0.3">
      <c r="A89" s="5" t="s">
        <v>438</v>
      </c>
    </row>
    <row r="90" spans="1:4" ht="15.75" thickBot="1" x14ac:dyDescent="0.3">
      <c r="A90" s="144" t="s">
        <v>395</v>
      </c>
      <c r="B90" s="152" t="s">
        <v>396</v>
      </c>
      <c r="C90" s="152" t="s">
        <v>397</v>
      </c>
      <c r="D90" s="152" t="s">
        <v>398</v>
      </c>
    </row>
    <row r="91" spans="1:4" ht="15.75" thickBot="1" x14ac:dyDescent="0.3">
      <c r="A91" s="183" t="s">
        <v>410</v>
      </c>
      <c r="B91" s="156">
        <v>5581575</v>
      </c>
      <c r="C91" s="185">
        <v>2.3639771569561693E-2</v>
      </c>
      <c r="D91" s="184">
        <v>5</v>
      </c>
    </row>
    <row r="92" spans="1:4" ht="15.75" thickBot="1" x14ac:dyDescent="0.3">
      <c r="A92" s="183" t="s">
        <v>439</v>
      </c>
      <c r="B92" s="156">
        <v>1473583</v>
      </c>
      <c r="C92" s="185">
        <v>6.2410996015980127E-3</v>
      </c>
      <c r="D92" s="184">
        <v>1</v>
      </c>
    </row>
    <row r="93" spans="1:4" ht="15.75" thickBot="1" x14ac:dyDescent="0.3">
      <c r="A93" s="183" t="s">
        <v>440</v>
      </c>
      <c r="B93" s="156">
        <v>1204557</v>
      </c>
      <c r="C93" s="185">
        <v>5.1016876638791961E-3</v>
      </c>
      <c r="D93" s="184">
        <v>1</v>
      </c>
    </row>
    <row r="94" spans="1:4" ht="15.75" thickBot="1" x14ac:dyDescent="0.3">
      <c r="A94" s="183" t="s">
        <v>441</v>
      </c>
      <c r="B94" s="156">
        <v>982621</v>
      </c>
      <c r="C94" s="185">
        <v>4.1617170743838937E-3</v>
      </c>
      <c r="D94" s="184">
        <v>1</v>
      </c>
    </row>
    <row r="95" spans="1:4" ht="15.75" thickBot="1" x14ac:dyDescent="0.3">
      <c r="A95" s="183" t="s">
        <v>442</v>
      </c>
      <c r="B95" s="156">
        <v>864601</v>
      </c>
      <c r="C95" s="185">
        <v>3.661864283614322E-3</v>
      </c>
      <c r="D95" s="184">
        <v>1</v>
      </c>
    </row>
    <row r="96" spans="1:4" ht="15.75" thickBot="1" x14ac:dyDescent="0.3">
      <c r="A96" s="183" t="s">
        <v>416</v>
      </c>
      <c r="B96" s="156">
        <v>757803</v>
      </c>
      <c r="C96" s="185">
        <v>3.209540284727619E-3</v>
      </c>
      <c r="D96" s="184">
        <v>1</v>
      </c>
    </row>
    <row r="97" spans="1:4" ht="15.75" thickBot="1" x14ac:dyDescent="0.3">
      <c r="A97" s="183" t="s">
        <v>443</v>
      </c>
      <c r="B97" s="156">
        <v>639000</v>
      </c>
      <c r="C97" s="185">
        <v>2.7063712362460275E-3</v>
      </c>
      <c r="D97" s="184">
        <v>1</v>
      </c>
    </row>
    <row r="98" spans="1:4" ht="24.75" thickBot="1" x14ac:dyDescent="0.3">
      <c r="A98" s="183" t="s">
        <v>411</v>
      </c>
      <c r="B98" s="156">
        <v>616905</v>
      </c>
      <c r="C98" s="185">
        <v>2.6127917801194926E-3</v>
      </c>
      <c r="D98" s="184">
        <v>1</v>
      </c>
    </row>
    <row r="99" spans="1:4" ht="15.75" thickBot="1" x14ac:dyDescent="0.3">
      <c r="A99" s="183" t="s">
        <v>444</v>
      </c>
      <c r="B99" s="156">
        <v>486571</v>
      </c>
      <c r="C99" s="185">
        <v>2.0607852250257683E-3</v>
      </c>
      <c r="D99" s="184">
        <v>1</v>
      </c>
    </row>
    <row r="100" spans="1:4" ht="15.75" thickBot="1" x14ac:dyDescent="0.3">
      <c r="A100" s="183" t="s">
        <v>445</v>
      </c>
      <c r="B100" s="156">
        <v>482767</v>
      </c>
      <c r="C100" s="185">
        <v>2.0446740572907449E-3</v>
      </c>
      <c r="D100" s="184">
        <v>1</v>
      </c>
    </row>
    <row r="101" spans="1:4" x14ac:dyDescent="0.25">
      <c r="A101" s="154" t="s">
        <v>298</v>
      </c>
    </row>
    <row r="103" spans="1:4" ht="15.75" thickBot="1" x14ac:dyDescent="0.3">
      <c r="A103" s="5" t="s">
        <v>446</v>
      </c>
    </row>
    <row r="104" spans="1:4" ht="15.75" thickBot="1" x14ac:dyDescent="0.3">
      <c r="A104" s="144" t="s">
        <v>395</v>
      </c>
      <c r="B104" s="152" t="s">
        <v>396</v>
      </c>
      <c r="C104" s="152" t="s">
        <v>397</v>
      </c>
      <c r="D104" s="152" t="s">
        <v>398</v>
      </c>
    </row>
    <row r="105" spans="1:4" ht="24.75" thickBot="1" x14ac:dyDescent="0.3">
      <c r="A105" s="183" t="s">
        <v>431</v>
      </c>
      <c r="B105" s="164">
        <v>11892565</v>
      </c>
      <c r="C105" s="185">
        <v>5.0368851081668609E-2</v>
      </c>
      <c r="D105" s="184">
        <v>12</v>
      </c>
    </row>
    <row r="106" spans="1:4" ht="21.6" customHeight="1" thickBot="1" x14ac:dyDescent="0.3">
      <c r="A106" s="145" t="s">
        <v>421</v>
      </c>
      <c r="B106" s="164">
        <v>7488940</v>
      </c>
      <c r="C106" s="185">
        <v>3.1718077943618667E-2</v>
      </c>
      <c r="D106" s="184">
        <v>9</v>
      </c>
    </row>
    <row r="107" spans="1:4" ht="15.75" thickBot="1" x14ac:dyDescent="0.3">
      <c r="A107" s="183" t="s">
        <v>423</v>
      </c>
      <c r="B107" s="164">
        <v>5958745</v>
      </c>
      <c r="C107" s="185">
        <v>2.5237208250586597E-2</v>
      </c>
      <c r="D107" s="184">
        <v>9</v>
      </c>
    </row>
    <row r="108" spans="1:4" ht="24.75" thickBot="1" x14ac:dyDescent="0.3">
      <c r="A108" s="183" t="s">
        <v>422</v>
      </c>
      <c r="B108" s="164">
        <v>4238062</v>
      </c>
      <c r="C108" s="185">
        <v>1.7949560397851817E-2</v>
      </c>
      <c r="D108" s="184">
        <v>9</v>
      </c>
    </row>
    <row r="109" spans="1:4" ht="15.75" thickBot="1" x14ac:dyDescent="0.3">
      <c r="A109" s="183" t="s">
        <v>447</v>
      </c>
      <c r="B109" s="164">
        <v>2297079</v>
      </c>
      <c r="C109" s="185">
        <v>9.7288709436381664E-3</v>
      </c>
      <c r="D109" s="184">
        <v>2</v>
      </c>
    </row>
    <row r="110" spans="1:4" ht="15.75" thickBot="1" x14ac:dyDescent="0.3">
      <c r="A110" s="183" t="s">
        <v>430</v>
      </c>
      <c r="B110" s="164">
        <v>2266117</v>
      </c>
      <c r="C110" s="185">
        <v>9.597736880701313E-3</v>
      </c>
      <c r="D110" s="184">
        <v>5</v>
      </c>
    </row>
    <row r="111" spans="1:4" ht="24.75" thickBot="1" x14ac:dyDescent="0.3">
      <c r="A111" s="183" t="s">
        <v>448</v>
      </c>
      <c r="B111" s="164">
        <v>2193255</v>
      </c>
      <c r="C111" s="185">
        <v>9.2891427946052915E-3</v>
      </c>
      <c r="D111" s="184">
        <v>2</v>
      </c>
    </row>
    <row r="112" spans="1:4" ht="15.75" thickBot="1" x14ac:dyDescent="0.3">
      <c r="A112" s="183" t="s">
        <v>428</v>
      </c>
      <c r="B112" s="164">
        <v>2164528</v>
      </c>
      <c r="C112" s="185">
        <v>9.1674746780111768E-3</v>
      </c>
      <c r="D112" s="184">
        <v>5</v>
      </c>
    </row>
    <row r="113" spans="1:4" ht="15.75" thickBot="1" x14ac:dyDescent="0.3">
      <c r="A113" s="183" t="s">
        <v>449</v>
      </c>
      <c r="B113" s="164">
        <v>2135044</v>
      </c>
      <c r="C113" s="185">
        <v>9.0426004220964997E-3</v>
      </c>
      <c r="D113" s="184">
        <v>5</v>
      </c>
    </row>
    <row r="114" spans="1:4" ht="15.75" thickBot="1" x14ac:dyDescent="0.3">
      <c r="A114" s="183" t="s">
        <v>424</v>
      </c>
      <c r="B114" s="164">
        <v>2026352</v>
      </c>
      <c r="C114" s="185">
        <v>8.5822547219242731E-3</v>
      </c>
      <c r="D114" s="184">
        <v>4</v>
      </c>
    </row>
    <row r="115" spans="1:4" x14ac:dyDescent="0.25">
      <c r="A115" s="154" t="s">
        <v>298</v>
      </c>
    </row>
    <row r="117" spans="1:4" ht="15.75" thickBot="1" x14ac:dyDescent="0.3">
      <c r="A117" s="5" t="s">
        <v>450</v>
      </c>
    </row>
    <row r="118" spans="1:4" x14ac:dyDescent="0.25">
      <c r="A118" s="175"/>
      <c r="B118" s="196" t="s">
        <v>451</v>
      </c>
      <c r="C118" s="196"/>
    </row>
    <row r="119" spans="1:4" ht="24.75" thickBot="1" x14ac:dyDescent="0.3">
      <c r="A119" s="89" t="s">
        <v>338</v>
      </c>
      <c r="B119" s="155" t="s">
        <v>452</v>
      </c>
      <c r="C119" s="155" t="s">
        <v>453</v>
      </c>
    </row>
    <row r="120" spans="1:4" ht="15.75" thickBot="1" x14ac:dyDescent="0.3">
      <c r="A120" s="145" t="s">
        <v>341</v>
      </c>
      <c r="B120" s="177">
        <f>SUM(B121:B124)</f>
        <v>0.69762157623058119</v>
      </c>
      <c r="C120" s="177">
        <f>SUM(C121:C124)</f>
        <v>0.63871096877502009</v>
      </c>
    </row>
    <row r="121" spans="1:4" ht="15.75" thickBot="1" x14ac:dyDescent="0.3">
      <c r="A121" s="176" t="s">
        <v>342</v>
      </c>
      <c r="B121" s="160">
        <v>6.8944651633777082E-2</v>
      </c>
      <c r="C121" s="160">
        <v>9.7277822257806262E-2</v>
      </c>
    </row>
    <row r="122" spans="1:4" ht="15.75" thickBot="1" x14ac:dyDescent="0.3">
      <c r="A122" s="176" t="s">
        <v>343</v>
      </c>
      <c r="B122" s="160">
        <v>4.7296796660821462E-2</v>
      </c>
      <c r="C122" s="160">
        <v>0.13410728582866296</v>
      </c>
    </row>
    <row r="123" spans="1:4" ht="15.75" thickBot="1" x14ac:dyDescent="0.3">
      <c r="A123" s="176" t="s">
        <v>344</v>
      </c>
      <c r="B123" s="160">
        <v>0.30558917236780364</v>
      </c>
      <c r="C123" s="160">
        <v>0.18494795836669339</v>
      </c>
    </row>
    <row r="124" spans="1:4" ht="15.75" thickBot="1" x14ac:dyDescent="0.3">
      <c r="A124" s="176" t="s">
        <v>345</v>
      </c>
      <c r="B124" s="160">
        <v>0.27579095556817901</v>
      </c>
      <c r="C124" s="160">
        <v>0.2223779023218575</v>
      </c>
    </row>
    <row r="125" spans="1:4" ht="24.75" thickBot="1" x14ac:dyDescent="0.3">
      <c r="A125" s="145" t="s">
        <v>346</v>
      </c>
      <c r="B125" s="177">
        <f>SUM(B126:B130)</f>
        <v>0.30237842376941892</v>
      </c>
      <c r="C125" s="177">
        <f>SUM(C126:C130)</f>
        <v>0.36128903122497996</v>
      </c>
    </row>
    <row r="126" spans="1:4" ht="15.75" thickBot="1" x14ac:dyDescent="0.3">
      <c r="A126" s="176" t="s">
        <v>347</v>
      </c>
      <c r="B126" s="160">
        <v>9.5705006298006878E-2</v>
      </c>
      <c r="C126" s="160">
        <v>7.4059247397918346E-2</v>
      </c>
    </row>
    <row r="127" spans="1:4" ht="15.75" thickBot="1" x14ac:dyDescent="0.3">
      <c r="A127" s="176" t="s">
        <v>348</v>
      </c>
      <c r="B127" s="160">
        <v>6.9932574279433932E-2</v>
      </c>
      <c r="C127" s="160">
        <v>0.15392313851080866</v>
      </c>
    </row>
    <row r="128" spans="1:4" ht="15.75" thickBot="1" x14ac:dyDescent="0.3">
      <c r="A128" s="176" t="s">
        <v>349</v>
      </c>
      <c r="B128" s="160">
        <v>6.3758057744078653E-2</v>
      </c>
      <c r="C128" s="160">
        <v>6.8254603682946363E-2</v>
      </c>
    </row>
    <row r="129" spans="1:3" ht="15.75" thickBot="1" x14ac:dyDescent="0.3">
      <c r="A129" s="176" t="s">
        <v>350</v>
      </c>
      <c r="B129" s="160">
        <v>2.8773247054755615E-2</v>
      </c>
      <c r="C129" s="160">
        <v>4.0032025620496403E-2</v>
      </c>
    </row>
    <row r="130" spans="1:3" ht="15.75" thickBot="1" x14ac:dyDescent="0.3">
      <c r="A130" s="176" t="s">
        <v>351</v>
      </c>
      <c r="B130" s="160">
        <v>4.4209538393143823E-2</v>
      </c>
      <c r="C130" s="160">
        <v>2.5020016012810252E-2</v>
      </c>
    </row>
    <row r="131" spans="1:3" x14ac:dyDescent="0.25">
      <c r="A131" s="154" t="s">
        <v>332</v>
      </c>
    </row>
    <row r="132" spans="1:3" x14ac:dyDescent="0.25">
      <c r="A132" s="154" t="s">
        <v>352</v>
      </c>
    </row>
    <row r="134" spans="1:3" ht="15.75" thickBot="1" x14ac:dyDescent="0.3">
      <c r="A134" s="5" t="s">
        <v>454</v>
      </c>
    </row>
    <row r="135" spans="1:3" x14ac:dyDescent="0.25">
      <c r="A135" s="175"/>
      <c r="B135" s="196" t="s">
        <v>455</v>
      </c>
      <c r="C135" s="196"/>
    </row>
    <row r="136" spans="1:3" ht="24.75" thickBot="1" x14ac:dyDescent="0.3">
      <c r="A136" s="89" t="s">
        <v>338</v>
      </c>
      <c r="B136" s="155" t="s">
        <v>452</v>
      </c>
      <c r="C136" s="155" t="s">
        <v>453</v>
      </c>
    </row>
    <row r="137" spans="1:3" ht="15.75" thickBot="1" x14ac:dyDescent="0.3">
      <c r="A137" s="145" t="s">
        <v>341</v>
      </c>
      <c r="B137" s="177">
        <f>SUM(B138:B141)</f>
        <v>0.65589478314304828</v>
      </c>
      <c r="C137" s="177">
        <f>SUM(C138:C141)</f>
        <v>0.60485418507273359</v>
      </c>
    </row>
    <row r="138" spans="1:3" ht="15.75" thickBot="1" x14ac:dyDescent="0.3">
      <c r="A138" s="176" t="s">
        <v>342</v>
      </c>
      <c r="B138" s="160">
        <v>9.5824063652673513E-2</v>
      </c>
      <c r="C138" s="160">
        <v>9.225419523455762E-2</v>
      </c>
    </row>
    <row r="139" spans="1:3" ht="15.75" thickBot="1" x14ac:dyDescent="0.3">
      <c r="A139" s="176" t="s">
        <v>343</v>
      </c>
      <c r="B139" s="160">
        <v>5.9130629723200288E-2</v>
      </c>
      <c r="C139" s="160">
        <v>0.11680899456156041</v>
      </c>
    </row>
    <row r="140" spans="1:3" ht="15.75" thickBot="1" x14ac:dyDescent="0.3">
      <c r="A140" s="176" t="s">
        <v>344</v>
      </c>
      <c r="B140" s="160">
        <v>0.3957602316665752</v>
      </c>
      <c r="C140" s="160">
        <v>0.26239756616037074</v>
      </c>
    </row>
    <row r="141" spans="1:3" ht="15.75" thickBot="1" x14ac:dyDescent="0.3">
      <c r="A141" s="176" t="s">
        <v>345</v>
      </c>
      <c r="B141" s="160">
        <v>0.10517985810059924</v>
      </c>
      <c r="C141" s="160">
        <v>0.1333934291162448</v>
      </c>
    </row>
    <row r="142" spans="1:3" ht="24.75" thickBot="1" x14ac:dyDescent="0.3">
      <c r="A142" s="145" t="s">
        <v>346</v>
      </c>
      <c r="B142" s="177">
        <f>SUM(B143:B147)</f>
        <v>0.34410521685695167</v>
      </c>
      <c r="C142" s="177">
        <f>SUM(C143:C147)</f>
        <v>0.39514581492726636</v>
      </c>
    </row>
    <row r="143" spans="1:3" ht="15.75" thickBot="1" x14ac:dyDescent="0.3">
      <c r="A143" s="176" t="s">
        <v>347</v>
      </c>
      <c r="B143" s="160">
        <v>8.9077009307157118E-2</v>
      </c>
      <c r="C143" s="160">
        <v>8.9580893342358831E-2</v>
      </c>
    </row>
    <row r="144" spans="1:3" ht="15.75" thickBot="1" x14ac:dyDescent="0.3">
      <c r="A144" s="176" t="s">
        <v>348</v>
      </c>
      <c r="B144" s="160">
        <v>0.11136678203055962</v>
      </c>
      <c r="C144" s="160">
        <v>0.21730922407982972</v>
      </c>
    </row>
    <row r="145" spans="1:6" ht="15.75" thickBot="1" x14ac:dyDescent="0.3">
      <c r="A145" s="176" t="s">
        <v>349</v>
      </c>
      <c r="B145" s="160">
        <v>7.5311752938914775E-2</v>
      </c>
      <c r="C145" s="160">
        <v>5.9512707479530094E-2</v>
      </c>
    </row>
    <row r="146" spans="1:6" ht="15.75" thickBot="1" x14ac:dyDescent="0.3">
      <c r="A146" s="176" t="s">
        <v>350</v>
      </c>
      <c r="B146" s="160">
        <v>2.6536958762875998E-2</v>
      </c>
      <c r="C146" s="160">
        <v>1.6898636044606827E-2</v>
      </c>
    </row>
    <row r="147" spans="1:6" ht="15.75" thickBot="1" x14ac:dyDescent="0.3">
      <c r="A147" s="176" t="s">
        <v>351</v>
      </c>
      <c r="B147" s="160">
        <v>4.1812713817444169E-2</v>
      </c>
      <c r="C147" s="160">
        <v>1.1844353980940933E-2</v>
      </c>
    </row>
    <row r="148" spans="1:6" x14ac:dyDescent="0.25">
      <c r="A148" s="154" t="s">
        <v>332</v>
      </c>
    </row>
    <row r="149" spans="1:6" x14ac:dyDescent="0.25">
      <c r="A149" s="154" t="s">
        <v>456</v>
      </c>
    </row>
    <row r="151" spans="1:6" ht="15.75" thickBot="1" x14ac:dyDescent="0.3">
      <c r="A151" s="5" t="s">
        <v>457</v>
      </c>
    </row>
    <row r="152" spans="1:6" ht="24.75" thickBot="1" x14ac:dyDescent="0.3">
      <c r="A152" s="144" t="s">
        <v>458</v>
      </c>
      <c r="B152" s="152" t="s">
        <v>459</v>
      </c>
      <c r="C152" s="152" t="s">
        <v>278</v>
      </c>
      <c r="D152" s="152" t="s">
        <v>460</v>
      </c>
      <c r="E152" s="152" t="s">
        <v>461</v>
      </c>
      <c r="F152" s="152" t="s">
        <v>462</v>
      </c>
    </row>
    <row r="153" spans="1:6" ht="15.75" thickBot="1" x14ac:dyDescent="0.3">
      <c r="A153" s="183" t="s">
        <v>463</v>
      </c>
      <c r="B153" s="190">
        <v>7.738022</v>
      </c>
      <c r="C153" s="184">
        <v>6</v>
      </c>
      <c r="D153" s="184">
        <v>2005</v>
      </c>
      <c r="E153" s="186">
        <v>38353</v>
      </c>
      <c r="F153" s="186">
        <v>40087</v>
      </c>
    </row>
    <row r="154" spans="1:6" ht="15.75" thickBot="1" x14ac:dyDescent="0.3">
      <c r="A154" s="183" t="s">
        <v>464</v>
      </c>
      <c r="B154" s="190">
        <v>8.7161950000000008</v>
      </c>
      <c r="C154" s="184">
        <v>1</v>
      </c>
      <c r="D154" s="184">
        <v>2007</v>
      </c>
      <c r="E154" s="186">
        <v>39114</v>
      </c>
      <c r="F154" s="186">
        <v>40452</v>
      </c>
    </row>
    <row r="155" spans="1:6" ht="15.75" thickBot="1" x14ac:dyDescent="0.3">
      <c r="A155" s="183" t="s">
        <v>465</v>
      </c>
      <c r="B155" s="190">
        <v>39.767325</v>
      </c>
      <c r="C155" s="184">
        <v>6</v>
      </c>
      <c r="D155" s="184">
        <v>2009</v>
      </c>
      <c r="E155" s="186">
        <v>39814</v>
      </c>
      <c r="F155" s="186">
        <v>41365</v>
      </c>
    </row>
    <row r="156" spans="1:6" ht="15.75" thickBot="1" x14ac:dyDescent="0.3">
      <c r="A156" s="183" t="s">
        <v>466</v>
      </c>
      <c r="B156" s="190">
        <v>39.509729999999998</v>
      </c>
      <c r="C156" s="184">
        <v>12</v>
      </c>
      <c r="D156" s="184">
        <v>2009</v>
      </c>
      <c r="E156" s="186">
        <v>39814</v>
      </c>
      <c r="F156" s="186">
        <v>42430</v>
      </c>
    </row>
    <row r="157" spans="1:6" ht="15.75" thickBot="1" x14ac:dyDescent="0.3">
      <c r="A157" s="183" t="s">
        <v>467</v>
      </c>
      <c r="B157" s="190">
        <v>44.839548999999998</v>
      </c>
      <c r="C157" s="184">
        <v>7</v>
      </c>
      <c r="D157" s="184">
        <v>2010</v>
      </c>
      <c r="E157" s="186">
        <v>39934</v>
      </c>
      <c r="F157" s="186">
        <v>41579</v>
      </c>
    </row>
    <row r="158" spans="1:6" ht="15.75" thickBot="1" x14ac:dyDescent="0.3">
      <c r="A158" s="183" t="s">
        <v>468</v>
      </c>
      <c r="B158" s="190">
        <v>5.875</v>
      </c>
      <c r="C158" s="184">
        <v>1</v>
      </c>
      <c r="D158" s="184">
        <v>2010</v>
      </c>
      <c r="E158" s="186">
        <v>40269</v>
      </c>
      <c r="F158" s="186">
        <v>41699</v>
      </c>
    </row>
    <row r="159" spans="1:6" ht="15.75" thickBot="1" x14ac:dyDescent="0.3">
      <c r="A159" s="183" t="s">
        <v>469</v>
      </c>
      <c r="B159" s="190">
        <v>9.9285870000000003</v>
      </c>
      <c r="C159" s="184">
        <v>3</v>
      </c>
      <c r="D159" s="184">
        <v>2010</v>
      </c>
      <c r="E159" s="186">
        <v>40452</v>
      </c>
      <c r="F159" s="186">
        <v>42064</v>
      </c>
    </row>
    <row r="160" spans="1:6" ht="15.75" thickBot="1" x14ac:dyDescent="0.3">
      <c r="A160" s="183" t="s">
        <v>470</v>
      </c>
      <c r="B160" s="190">
        <v>5.8572069999999998</v>
      </c>
      <c r="C160" s="184">
        <v>11</v>
      </c>
      <c r="D160" s="184">
        <v>2012</v>
      </c>
      <c r="E160" s="186">
        <v>41153</v>
      </c>
      <c r="F160" s="186">
        <v>42339</v>
      </c>
    </row>
    <row r="161" spans="1:6" ht="15.75" thickBot="1" x14ac:dyDescent="0.3">
      <c r="A161" s="183" t="s">
        <v>471</v>
      </c>
      <c r="B161" s="190">
        <v>25</v>
      </c>
      <c r="C161" s="184">
        <v>8</v>
      </c>
      <c r="D161" s="184">
        <v>2012</v>
      </c>
      <c r="E161" s="186">
        <v>41000</v>
      </c>
      <c r="F161" s="186">
        <v>42339</v>
      </c>
    </row>
    <row r="162" spans="1:6" ht="15.75" thickBot="1" x14ac:dyDescent="0.3">
      <c r="A162" s="183" t="s">
        <v>472</v>
      </c>
      <c r="B162" s="190">
        <v>39.993599000000003</v>
      </c>
      <c r="C162" s="184">
        <v>10</v>
      </c>
      <c r="D162" s="184">
        <v>2012</v>
      </c>
      <c r="E162" s="186">
        <v>41609</v>
      </c>
      <c r="F162" s="186">
        <v>42856</v>
      </c>
    </row>
    <row r="163" spans="1:6" ht="15.75" thickBot="1" x14ac:dyDescent="0.3">
      <c r="A163" s="183" t="s">
        <v>473</v>
      </c>
      <c r="B163" s="190">
        <v>29.019124000000001</v>
      </c>
      <c r="C163" s="184">
        <v>6</v>
      </c>
      <c r="D163" s="184">
        <v>2013</v>
      </c>
      <c r="E163" s="186">
        <v>40909</v>
      </c>
      <c r="F163" s="186">
        <v>41974</v>
      </c>
    </row>
    <row r="164" spans="1:6" ht="15.75" thickBot="1" x14ac:dyDescent="0.3">
      <c r="A164" s="183" t="s">
        <v>474</v>
      </c>
      <c r="B164" s="190">
        <v>14.998633</v>
      </c>
      <c r="C164" s="184">
        <v>7</v>
      </c>
      <c r="D164" s="184">
        <v>2013</v>
      </c>
      <c r="E164" s="186">
        <v>41244</v>
      </c>
      <c r="F164" s="186">
        <v>42430</v>
      </c>
    </row>
    <row r="165" spans="1:6" ht="15.75" thickBot="1" x14ac:dyDescent="0.3">
      <c r="A165" s="183" t="s">
        <v>475</v>
      </c>
      <c r="B165" s="190">
        <v>12.805759999999999</v>
      </c>
      <c r="C165" s="184">
        <v>15</v>
      </c>
      <c r="D165" s="184">
        <v>2013</v>
      </c>
      <c r="E165" s="186">
        <v>41609</v>
      </c>
      <c r="F165" s="186">
        <v>42856</v>
      </c>
    </row>
    <row r="166" spans="1:6" ht="15.75" thickBot="1" x14ac:dyDescent="0.3">
      <c r="A166" s="183" t="s">
        <v>476</v>
      </c>
      <c r="B166" s="190">
        <v>15.037850000000001</v>
      </c>
      <c r="C166" s="184">
        <v>1</v>
      </c>
      <c r="D166" s="184">
        <v>2013</v>
      </c>
      <c r="E166" s="186">
        <v>41640</v>
      </c>
      <c r="F166" s="186">
        <v>42005</v>
      </c>
    </row>
    <row r="167" spans="1:6" ht="15.75" thickBot="1" x14ac:dyDescent="0.3">
      <c r="A167" s="187" t="s">
        <v>477</v>
      </c>
      <c r="B167" s="189">
        <f>SUM(B153:B166)</f>
        <v>299.08658099999997</v>
      </c>
      <c r="C167" s="188">
        <f>SUM(C153:C166)</f>
        <v>94</v>
      </c>
      <c r="D167" s="101"/>
      <c r="E167" s="101"/>
      <c r="F167" s="101"/>
    </row>
    <row r="168" spans="1:6" x14ac:dyDescent="0.25">
      <c r="A168" s="154" t="s">
        <v>298</v>
      </c>
    </row>
    <row r="170" spans="1:6" ht="15.75" thickBot="1" x14ac:dyDescent="0.3">
      <c r="A170" s="5" t="s">
        <v>478</v>
      </c>
    </row>
    <row r="171" spans="1:6" ht="24.75" thickBot="1" x14ac:dyDescent="0.3">
      <c r="A171" s="144" t="s">
        <v>458</v>
      </c>
      <c r="B171" s="152" t="s">
        <v>459</v>
      </c>
      <c r="C171" s="152" t="s">
        <v>278</v>
      </c>
      <c r="D171" s="152" t="s">
        <v>460</v>
      </c>
      <c r="E171" s="152" t="s">
        <v>461</v>
      </c>
      <c r="F171" s="152" t="s">
        <v>462</v>
      </c>
    </row>
    <row r="172" spans="1:6" ht="15.75" thickBot="1" x14ac:dyDescent="0.3">
      <c r="A172" s="183" t="s">
        <v>479</v>
      </c>
      <c r="B172" s="190">
        <v>2.105</v>
      </c>
      <c r="C172" s="184">
        <v>1</v>
      </c>
      <c r="D172" s="184">
        <v>2014</v>
      </c>
      <c r="E172" s="186">
        <v>41487</v>
      </c>
      <c r="F172" s="186">
        <v>41883</v>
      </c>
    </row>
    <row r="173" spans="1:6" ht="15.75" thickBot="1" x14ac:dyDescent="0.3">
      <c r="A173" s="183" t="s">
        <v>480</v>
      </c>
      <c r="B173" s="190">
        <v>14.893738000000001</v>
      </c>
      <c r="C173" s="184">
        <v>4</v>
      </c>
      <c r="D173" s="184">
        <v>2014</v>
      </c>
      <c r="E173" s="186">
        <v>41456</v>
      </c>
      <c r="F173" s="186">
        <v>42705</v>
      </c>
    </row>
    <row r="174" spans="1:6" ht="15.75" thickBot="1" x14ac:dyDescent="0.3">
      <c r="A174" s="183" t="s">
        <v>481</v>
      </c>
      <c r="B174" s="190">
        <v>53.825642999999999</v>
      </c>
      <c r="C174" s="184">
        <v>8</v>
      </c>
      <c r="D174" s="184">
        <v>2014</v>
      </c>
      <c r="E174" s="186">
        <v>41548</v>
      </c>
      <c r="F174" s="186">
        <v>42795</v>
      </c>
    </row>
    <row r="175" spans="1:6" ht="15.75" thickBot="1" x14ac:dyDescent="0.3">
      <c r="A175" s="183" t="s">
        <v>482</v>
      </c>
      <c r="B175" s="190">
        <v>41.941668</v>
      </c>
      <c r="C175" s="184">
        <v>8</v>
      </c>
      <c r="D175" s="184">
        <v>2014</v>
      </c>
      <c r="E175" s="186">
        <v>41640</v>
      </c>
      <c r="F175" s="186">
        <v>43070</v>
      </c>
    </row>
    <row r="176" spans="1:6" ht="15.75" thickBot="1" x14ac:dyDescent="0.3">
      <c r="A176" s="183" t="s">
        <v>483</v>
      </c>
      <c r="B176" s="190">
        <v>39.885972000000002</v>
      </c>
      <c r="C176" s="184">
        <v>7</v>
      </c>
      <c r="D176" s="184">
        <v>2014</v>
      </c>
      <c r="E176" s="186">
        <v>41548</v>
      </c>
      <c r="F176" s="186">
        <v>43525</v>
      </c>
    </row>
    <row r="177" spans="1:6" ht="15.75" thickBot="1" x14ac:dyDescent="0.3">
      <c r="A177" s="183" t="s">
        <v>484</v>
      </c>
      <c r="B177" s="190">
        <v>54.808371000000001</v>
      </c>
      <c r="C177" s="184">
        <v>10</v>
      </c>
      <c r="D177" s="184">
        <v>2014</v>
      </c>
      <c r="E177" s="186">
        <v>41640</v>
      </c>
      <c r="F177" s="186">
        <v>42948</v>
      </c>
    </row>
    <row r="178" spans="1:6" ht="15.75" thickBot="1" x14ac:dyDescent="0.3">
      <c r="A178" s="183" t="s">
        <v>485</v>
      </c>
      <c r="B178" s="190">
        <v>18.799112999999998</v>
      </c>
      <c r="C178" s="184">
        <v>11</v>
      </c>
      <c r="D178" s="184">
        <v>2014</v>
      </c>
      <c r="E178" s="186">
        <v>41730</v>
      </c>
      <c r="F178" s="186">
        <v>43070</v>
      </c>
    </row>
    <row r="179" spans="1:6" ht="15.75" thickBot="1" x14ac:dyDescent="0.3">
      <c r="A179" s="183" t="s">
        <v>486</v>
      </c>
      <c r="B179" s="190">
        <v>6.8743600000000002</v>
      </c>
      <c r="C179" s="184">
        <v>1</v>
      </c>
      <c r="D179" s="184">
        <v>2014</v>
      </c>
      <c r="E179" s="186">
        <v>41974</v>
      </c>
      <c r="F179" s="186">
        <v>43221</v>
      </c>
    </row>
    <row r="180" spans="1:6" ht="15.75" thickBot="1" x14ac:dyDescent="0.3">
      <c r="A180" s="183" t="s">
        <v>487</v>
      </c>
      <c r="B180" s="190">
        <v>2.9756499999999999</v>
      </c>
      <c r="C180" s="184">
        <v>1</v>
      </c>
      <c r="D180" s="184">
        <v>2014</v>
      </c>
      <c r="E180" s="186">
        <v>41821</v>
      </c>
      <c r="F180" s="186">
        <v>42795</v>
      </c>
    </row>
    <row r="181" spans="1:6" ht="15.75" thickBot="1" x14ac:dyDescent="0.3">
      <c r="A181" s="187" t="s">
        <v>477</v>
      </c>
      <c r="B181" s="189">
        <f>SUM(B172:B180)</f>
        <v>236.10951500000002</v>
      </c>
      <c r="C181" s="188">
        <f>SUM(C172:C180)</f>
        <v>51</v>
      </c>
      <c r="D181" s="155"/>
      <c r="E181" s="101"/>
      <c r="F181" s="101"/>
    </row>
  </sheetData>
  <mergeCells count="2">
    <mergeCell ref="B118:C118"/>
    <mergeCell ref="B135:C135"/>
  </mergeCells>
  <hyperlinks>
    <hyperlink ref="A12" location="_ftn1" display="_ftn1"/>
    <hyperlink ref="A23" location="_ftn1" display="_ftn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O349"/>
  <sheetViews>
    <sheetView zoomScale="90" zoomScaleNormal="90" workbookViewId="0"/>
  </sheetViews>
  <sheetFormatPr defaultRowHeight="15" x14ac:dyDescent="0.25"/>
  <cols>
    <col min="2" max="8" width="10.85546875" bestFit="1" customWidth="1"/>
    <col min="9" max="9" width="11.28515625" bestFit="1" customWidth="1"/>
    <col min="10" max="10" width="10.85546875" bestFit="1" customWidth="1"/>
    <col min="11" max="11" width="14.42578125" style="106" customWidth="1"/>
    <col min="12" max="67" width="9.140625" style="106"/>
  </cols>
  <sheetData>
    <row r="1" spans="1:67" ht="25.5" x14ac:dyDescent="0.25">
      <c r="A1" s="94" t="s">
        <v>149</v>
      </c>
    </row>
    <row r="2" spans="1:67" ht="15" customHeight="1" x14ac:dyDescent="0.25">
      <c r="A2" s="94"/>
    </row>
    <row r="3" spans="1:67" ht="15" customHeight="1" x14ac:dyDescent="0.25">
      <c r="A3" s="141" t="s">
        <v>268</v>
      </c>
      <c r="K3" s="141" t="s">
        <v>248</v>
      </c>
    </row>
    <row r="4" spans="1:67" ht="15" customHeight="1" x14ac:dyDescent="0.25">
      <c r="A4" s="94"/>
    </row>
    <row r="5" spans="1:67" s="1" customFormat="1" x14ac:dyDescent="0.25">
      <c r="A5" s="5" t="s">
        <v>1</v>
      </c>
      <c r="B5"/>
      <c r="C5"/>
      <c r="D5"/>
      <c r="E5"/>
      <c r="F5"/>
      <c r="G5"/>
      <c r="H5"/>
      <c r="I5"/>
      <c r="L5" s="106"/>
      <c r="M5" s="106"/>
      <c r="N5" s="106"/>
      <c r="O5" s="106"/>
      <c r="P5" s="106"/>
      <c r="Q5" s="106"/>
      <c r="R5" s="106"/>
      <c r="S5" s="106"/>
      <c r="T5" s="106"/>
      <c r="U5" s="106"/>
      <c r="V5" s="106"/>
      <c r="W5" s="106"/>
      <c r="X5" s="106"/>
      <c r="Y5" s="106"/>
      <c r="Z5" s="106"/>
      <c r="AA5" s="106"/>
      <c r="AB5" s="106"/>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row>
    <row r="6" spans="1:67" s="1" customFormat="1" ht="15.75" thickBot="1" x14ac:dyDescent="0.3">
      <c r="A6" s="6" t="s">
        <v>2</v>
      </c>
      <c r="B6" s="7" t="s">
        <v>3</v>
      </c>
      <c r="C6" s="208" t="s">
        <v>4</v>
      </c>
      <c r="D6" s="209"/>
      <c r="E6" s="210"/>
      <c r="F6" s="208" t="s">
        <v>5</v>
      </c>
      <c r="G6" s="209"/>
      <c r="H6" s="209"/>
      <c r="I6" s="209"/>
      <c r="K6" s="106"/>
      <c r="L6" s="106"/>
      <c r="M6" s="106"/>
      <c r="N6" s="106"/>
      <c r="O6" s="106"/>
      <c r="P6" s="106"/>
      <c r="Q6" s="106"/>
      <c r="R6" s="106"/>
      <c r="S6" s="106"/>
      <c r="T6" s="106"/>
      <c r="U6" s="106"/>
      <c r="V6" s="106"/>
      <c r="W6" s="106"/>
      <c r="X6" s="106"/>
      <c r="Y6" s="106"/>
      <c r="Z6" s="106"/>
      <c r="AA6" s="106"/>
      <c r="AB6" s="106"/>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row>
    <row r="7" spans="1:67" ht="16.5" customHeight="1" thickBot="1" x14ac:dyDescent="0.3">
      <c r="A7" s="8"/>
      <c r="B7" s="9"/>
      <c r="C7" s="10">
        <v>2000</v>
      </c>
      <c r="D7" s="10">
        <v>2008</v>
      </c>
      <c r="E7" s="11">
        <v>2013</v>
      </c>
      <c r="F7" s="18" t="s">
        <v>6</v>
      </c>
      <c r="G7" s="18" t="s">
        <v>11</v>
      </c>
      <c r="H7" s="18" t="s">
        <v>10</v>
      </c>
      <c r="I7" s="19" t="s">
        <v>7</v>
      </c>
      <c r="K7" s="112" t="s">
        <v>2</v>
      </c>
      <c r="L7" s="112" t="s">
        <v>3</v>
      </c>
      <c r="M7" s="112">
        <v>1998</v>
      </c>
      <c r="N7" s="112">
        <v>2001</v>
      </c>
      <c r="O7" s="112">
        <v>2002</v>
      </c>
      <c r="P7" s="112">
        <v>2008</v>
      </c>
      <c r="Q7" s="112">
        <v>2009</v>
      </c>
      <c r="R7" s="112">
        <v>2013</v>
      </c>
      <c r="BF7"/>
      <c r="BG7"/>
      <c r="BH7"/>
      <c r="BI7"/>
      <c r="BJ7"/>
      <c r="BK7"/>
      <c r="BL7"/>
      <c r="BM7"/>
      <c r="BN7"/>
      <c r="BO7"/>
    </row>
    <row r="8" spans="1:67" ht="15.75" thickBot="1" x14ac:dyDescent="0.3">
      <c r="A8" s="12" t="s">
        <v>8</v>
      </c>
      <c r="B8" s="9" t="s">
        <v>0</v>
      </c>
      <c r="C8" s="13">
        <v>8064</v>
      </c>
      <c r="D8" s="13">
        <v>8299</v>
      </c>
      <c r="E8" s="14">
        <v>10840</v>
      </c>
      <c r="F8" s="15">
        <v>3</v>
      </c>
      <c r="G8" s="15">
        <v>-0.1</v>
      </c>
      <c r="H8" s="15">
        <v>7.5</v>
      </c>
      <c r="I8" s="16">
        <v>2.2000000000000002</v>
      </c>
      <c r="K8" s="92" t="s">
        <v>8</v>
      </c>
      <c r="L8" s="105" t="s">
        <v>0</v>
      </c>
      <c r="M8" s="107">
        <v>7860.1854657928061</v>
      </c>
      <c r="N8" s="107">
        <v>8590.7417057156945</v>
      </c>
      <c r="O8" s="107">
        <v>8358.2827903893249</v>
      </c>
      <c r="P8" s="107">
        <v>8298.553719008265</v>
      </c>
      <c r="Q8" s="107">
        <v>8117.7062374245461</v>
      </c>
      <c r="R8" s="107">
        <v>10840.075258701789</v>
      </c>
      <c r="BF8"/>
      <c r="BG8"/>
      <c r="BH8"/>
      <c r="BI8"/>
      <c r="BJ8"/>
      <c r="BK8"/>
      <c r="BL8"/>
      <c r="BM8"/>
      <c r="BN8"/>
      <c r="BO8"/>
    </row>
    <row r="9" spans="1:67" ht="15.75" thickBot="1" x14ac:dyDescent="0.3">
      <c r="A9" s="12" t="s">
        <v>9</v>
      </c>
      <c r="B9" s="9" t="s">
        <v>0</v>
      </c>
      <c r="C9" s="13">
        <v>20430</v>
      </c>
      <c r="D9" s="13">
        <v>21736</v>
      </c>
      <c r="E9" s="14">
        <v>27022</v>
      </c>
      <c r="F9" s="15">
        <v>-2.7</v>
      </c>
      <c r="G9" s="15">
        <v>3</v>
      </c>
      <c r="H9" s="15">
        <v>3.4</v>
      </c>
      <c r="I9" s="16">
        <v>1.1000000000000001</v>
      </c>
      <c r="K9" s="108" t="s">
        <v>9</v>
      </c>
      <c r="L9" s="104" t="s">
        <v>0</v>
      </c>
      <c r="M9" s="109">
        <v>22774.61169660516</v>
      </c>
      <c r="N9" s="109">
        <v>20984.540656311812</v>
      </c>
      <c r="O9" s="109">
        <v>18193.028309530717</v>
      </c>
      <c r="P9" s="109">
        <v>21735.537190082647</v>
      </c>
      <c r="Q9" s="109">
        <v>23643.863179074444</v>
      </c>
      <c r="R9" s="109">
        <v>27021.636876763878</v>
      </c>
      <c r="BF9"/>
      <c r="BG9"/>
      <c r="BH9"/>
      <c r="BI9"/>
      <c r="BJ9"/>
      <c r="BK9"/>
      <c r="BL9"/>
      <c r="BM9"/>
      <c r="BN9"/>
      <c r="BO9"/>
    </row>
    <row r="10" spans="1:67" x14ac:dyDescent="0.25">
      <c r="I10" s="20" t="s">
        <v>20</v>
      </c>
      <c r="BF10"/>
      <c r="BG10"/>
      <c r="BH10"/>
      <c r="BI10"/>
      <c r="BJ10"/>
      <c r="BK10"/>
      <c r="BL10"/>
      <c r="BM10"/>
      <c r="BN10"/>
      <c r="BO10"/>
    </row>
    <row r="11" spans="1:67" x14ac:dyDescent="0.25">
      <c r="I11" s="20" t="s">
        <v>21</v>
      </c>
      <c r="BF11"/>
      <c r="BG11"/>
      <c r="BH11"/>
      <c r="BI11"/>
      <c r="BJ11"/>
      <c r="BK11"/>
      <c r="BL11"/>
      <c r="BM11"/>
      <c r="BN11"/>
      <c r="BO11"/>
    </row>
    <row r="12" spans="1:67" x14ac:dyDescent="0.25">
      <c r="I12" s="20" t="s">
        <v>22</v>
      </c>
      <c r="BF12"/>
      <c r="BG12"/>
      <c r="BH12"/>
      <c r="BI12"/>
      <c r="BJ12"/>
      <c r="BK12"/>
      <c r="BL12"/>
      <c r="BM12"/>
      <c r="BN12"/>
      <c r="BO12"/>
    </row>
    <row r="13" spans="1:67" x14ac:dyDescent="0.25">
      <c r="I13" s="20" t="s">
        <v>23</v>
      </c>
      <c r="BF13"/>
      <c r="BG13"/>
      <c r="BH13"/>
      <c r="BI13"/>
      <c r="BJ13"/>
      <c r="BK13"/>
      <c r="BL13"/>
      <c r="BM13"/>
      <c r="BN13"/>
      <c r="BO13"/>
    </row>
    <row r="14" spans="1:67" x14ac:dyDescent="0.25">
      <c r="BF14"/>
      <c r="BG14"/>
      <c r="BH14"/>
      <c r="BI14"/>
      <c r="BJ14"/>
      <c r="BK14"/>
      <c r="BL14"/>
      <c r="BM14"/>
      <c r="BN14"/>
      <c r="BO14"/>
    </row>
    <row r="15" spans="1:67" x14ac:dyDescent="0.25">
      <c r="A15" s="5" t="s">
        <v>12</v>
      </c>
      <c r="BF15"/>
      <c r="BG15"/>
      <c r="BH15"/>
      <c r="BI15"/>
      <c r="BJ15"/>
      <c r="BK15"/>
      <c r="BL15"/>
      <c r="BM15"/>
      <c r="BN15"/>
      <c r="BO15"/>
    </row>
    <row r="16" spans="1:67" x14ac:dyDescent="0.25">
      <c r="K16"/>
      <c r="L16" s="3">
        <v>1998</v>
      </c>
      <c r="M16" s="17">
        <v>1999</v>
      </c>
      <c r="N16" s="3">
        <v>2000</v>
      </c>
      <c r="O16" s="17">
        <v>2001</v>
      </c>
      <c r="P16" s="3">
        <v>2002</v>
      </c>
      <c r="Q16" s="17">
        <v>2003</v>
      </c>
      <c r="R16" s="3">
        <v>2004</v>
      </c>
      <c r="S16" s="17">
        <v>2005</v>
      </c>
      <c r="T16" s="3">
        <v>2006</v>
      </c>
      <c r="U16" s="17">
        <v>2007</v>
      </c>
      <c r="V16" s="3">
        <v>2008</v>
      </c>
      <c r="W16" s="17">
        <v>2009</v>
      </c>
      <c r="X16" s="3">
        <v>2010</v>
      </c>
      <c r="Y16" s="17">
        <v>2011</v>
      </c>
      <c r="Z16" s="3">
        <v>2012</v>
      </c>
      <c r="AA16" s="17">
        <v>2013</v>
      </c>
      <c r="BF16"/>
      <c r="BG16"/>
      <c r="BH16"/>
      <c r="BI16"/>
      <c r="BJ16"/>
      <c r="BK16"/>
      <c r="BL16"/>
      <c r="BM16"/>
      <c r="BN16"/>
      <c r="BO16"/>
    </row>
    <row r="17" spans="9:67" x14ac:dyDescent="0.25">
      <c r="K17" s="2" t="s">
        <v>14</v>
      </c>
      <c r="L17" s="4">
        <v>22774.61169660516</v>
      </c>
      <c r="M17" s="4">
        <v>21135.567249996242</v>
      </c>
      <c r="N17" s="4">
        <v>20430.283249560041</v>
      </c>
      <c r="O17" s="4">
        <v>20984.540656311812</v>
      </c>
      <c r="P17" s="4">
        <v>18193.028309530717</v>
      </c>
      <c r="Q17" s="4">
        <v>18467.681415583298</v>
      </c>
      <c r="R17" s="4">
        <v>18705.863792194137</v>
      </c>
      <c r="S17" s="4">
        <v>18812.709137897298</v>
      </c>
      <c r="T17" s="4">
        <v>19949.775238279275</v>
      </c>
      <c r="U17" s="4">
        <v>20989.73858697978</v>
      </c>
      <c r="V17" s="4">
        <v>21735.537190082647</v>
      </c>
      <c r="W17" s="4">
        <v>23643.863179074444</v>
      </c>
      <c r="X17" s="4">
        <v>23724</v>
      </c>
      <c r="Y17" s="4">
        <v>24513.300492610841</v>
      </c>
      <c r="Z17" s="4">
        <v>25113.262342691192</v>
      </c>
      <c r="AA17" s="4">
        <v>27021.636876763878</v>
      </c>
      <c r="BF17"/>
      <c r="BG17"/>
      <c r="BH17"/>
      <c r="BI17"/>
      <c r="BJ17"/>
      <c r="BK17"/>
      <c r="BL17"/>
      <c r="BM17"/>
      <c r="BN17"/>
      <c r="BO17"/>
    </row>
    <row r="18" spans="9:67" x14ac:dyDescent="0.25">
      <c r="K18" s="2" t="s">
        <v>13</v>
      </c>
      <c r="L18" s="4">
        <v>7860.1854657928061</v>
      </c>
      <c r="M18" s="4">
        <v>8603.1209761142181</v>
      </c>
      <c r="N18" s="4">
        <v>8063.6628680910608</v>
      </c>
      <c r="O18" s="4">
        <v>8590.7417057156945</v>
      </c>
      <c r="P18" s="4">
        <v>8358.2827903893249</v>
      </c>
      <c r="Q18" s="4">
        <v>7341.3254859849512</v>
      </c>
      <c r="R18" s="4">
        <v>7499.753005869873</v>
      </c>
      <c r="S18" s="4">
        <v>7402.4608776625155</v>
      </c>
      <c r="T18" s="4">
        <v>7504.4480294257546</v>
      </c>
      <c r="U18" s="4">
        <v>8217.1965054285338</v>
      </c>
      <c r="V18" s="4">
        <v>8298.553719008265</v>
      </c>
      <c r="W18" s="4">
        <v>8117.7062374245461</v>
      </c>
      <c r="X18" s="4">
        <v>7248</v>
      </c>
      <c r="Y18" s="4">
        <v>8497.536945812808</v>
      </c>
      <c r="Z18" s="4">
        <v>8712.4878993223629</v>
      </c>
      <c r="AA18" s="4">
        <v>10840.075258701789</v>
      </c>
      <c r="BF18"/>
      <c r="BG18"/>
      <c r="BH18"/>
      <c r="BI18"/>
      <c r="BJ18"/>
      <c r="BK18"/>
      <c r="BL18"/>
      <c r="BM18"/>
      <c r="BN18"/>
      <c r="BO18"/>
    </row>
    <row r="19" spans="9:67" x14ac:dyDescent="0.25">
      <c r="BF19"/>
      <c r="BG19"/>
      <c r="BH19"/>
      <c r="BI19"/>
      <c r="BJ19"/>
      <c r="BK19"/>
      <c r="BL19"/>
      <c r="BM19"/>
      <c r="BN19"/>
      <c r="BO19"/>
    </row>
    <row r="20" spans="9:67" x14ac:dyDescent="0.25">
      <c r="BF20"/>
      <c r="BG20"/>
      <c r="BH20"/>
      <c r="BI20"/>
      <c r="BJ20"/>
      <c r="BK20"/>
      <c r="BL20"/>
      <c r="BM20"/>
      <c r="BN20"/>
      <c r="BO20"/>
    </row>
    <row r="21" spans="9:67" x14ac:dyDescent="0.25">
      <c r="BF21"/>
      <c r="BG21"/>
      <c r="BH21"/>
      <c r="BI21"/>
      <c r="BJ21"/>
      <c r="BK21"/>
      <c r="BL21"/>
      <c r="BM21"/>
      <c r="BN21"/>
      <c r="BO21"/>
    </row>
    <row r="22" spans="9:67" x14ac:dyDescent="0.25">
      <c r="BF22"/>
      <c r="BG22"/>
      <c r="BH22"/>
      <c r="BI22"/>
      <c r="BJ22"/>
      <c r="BK22"/>
      <c r="BL22"/>
      <c r="BM22"/>
      <c r="BN22"/>
      <c r="BO22"/>
    </row>
    <row r="23" spans="9:67" x14ac:dyDescent="0.25">
      <c r="BF23"/>
      <c r="BG23"/>
      <c r="BH23"/>
      <c r="BI23"/>
      <c r="BJ23"/>
      <c r="BK23"/>
      <c r="BL23"/>
      <c r="BM23"/>
      <c r="BN23"/>
      <c r="BO23"/>
    </row>
    <row r="24" spans="9:67" ht="14.45" x14ac:dyDescent="0.3">
      <c r="BF24"/>
      <c r="BG24"/>
      <c r="BH24"/>
      <c r="BI24"/>
      <c r="BJ24"/>
      <c r="BK24"/>
      <c r="BL24"/>
      <c r="BM24"/>
      <c r="BN24"/>
      <c r="BO24"/>
    </row>
    <row r="25" spans="9:67" ht="14.45" x14ac:dyDescent="0.3">
      <c r="BF25"/>
      <c r="BG25"/>
      <c r="BH25"/>
      <c r="BI25"/>
      <c r="BJ25"/>
      <c r="BK25"/>
      <c r="BL25"/>
      <c r="BM25"/>
      <c r="BN25"/>
      <c r="BO25"/>
    </row>
    <row r="26" spans="9:67" ht="14.45" x14ac:dyDescent="0.3">
      <c r="BF26"/>
      <c r="BG26"/>
      <c r="BH26"/>
      <c r="BI26"/>
      <c r="BJ26"/>
      <c r="BK26"/>
      <c r="BL26"/>
      <c r="BM26"/>
      <c r="BN26"/>
      <c r="BO26"/>
    </row>
    <row r="27" spans="9:67" ht="14.45" x14ac:dyDescent="0.3">
      <c r="BF27"/>
      <c r="BG27"/>
      <c r="BH27"/>
      <c r="BI27"/>
      <c r="BJ27"/>
      <c r="BK27"/>
      <c r="BL27"/>
      <c r="BM27"/>
      <c r="BN27"/>
      <c r="BO27"/>
    </row>
    <row r="28" spans="9:67" ht="14.45" x14ac:dyDescent="0.3">
      <c r="BF28"/>
      <c r="BG28"/>
      <c r="BH28"/>
      <c r="BI28"/>
      <c r="BJ28"/>
      <c r="BK28"/>
      <c r="BL28"/>
      <c r="BM28"/>
      <c r="BN28"/>
      <c r="BO28"/>
    </row>
    <row r="29" spans="9:67" ht="14.45" x14ac:dyDescent="0.3">
      <c r="BF29"/>
      <c r="BG29"/>
      <c r="BH29"/>
      <c r="BI29"/>
      <c r="BJ29"/>
      <c r="BK29"/>
      <c r="BL29"/>
      <c r="BM29"/>
      <c r="BN29"/>
      <c r="BO29"/>
    </row>
    <row r="30" spans="9:67" ht="14.45" x14ac:dyDescent="0.3">
      <c r="BF30"/>
      <c r="BG30"/>
      <c r="BH30"/>
      <c r="BI30"/>
      <c r="BJ30"/>
      <c r="BK30"/>
      <c r="BL30"/>
      <c r="BM30"/>
      <c r="BN30"/>
      <c r="BO30"/>
    </row>
    <row r="31" spans="9:67" ht="14.45" x14ac:dyDescent="0.3">
      <c r="I31" s="20" t="s">
        <v>15</v>
      </c>
      <c r="BF31"/>
      <c r="BG31"/>
      <c r="BH31"/>
      <c r="BI31"/>
      <c r="BJ31"/>
      <c r="BK31"/>
      <c r="BL31"/>
      <c r="BM31"/>
      <c r="BN31"/>
      <c r="BO31"/>
    </row>
    <row r="32" spans="9:67" ht="14.45" x14ac:dyDescent="0.3">
      <c r="BF32"/>
      <c r="BG32"/>
      <c r="BH32"/>
      <c r="BI32"/>
      <c r="BJ32"/>
      <c r="BK32"/>
      <c r="BL32"/>
      <c r="BM32"/>
      <c r="BN32"/>
      <c r="BO32"/>
    </row>
    <row r="33" spans="1:67" ht="14.45" x14ac:dyDescent="0.3">
      <c r="BF33"/>
      <c r="BG33"/>
      <c r="BH33"/>
      <c r="BI33"/>
      <c r="BJ33"/>
      <c r="BK33"/>
      <c r="BL33"/>
      <c r="BM33"/>
      <c r="BN33"/>
      <c r="BO33"/>
    </row>
    <row r="34" spans="1:67" ht="14.45" x14ac:dyDescent="0.3">
      <c r="BF34"/>
      <c r="BG34"/>
      <c r="BH34"/>
      <c r="BI34"/>
      <c r="BJ34"/>
      <c r="BK34"/>
      <c r="BL34"/>
      <c r="BM34"/>
      <c r="BN34"/>
      <c r="BO34"/>
    </row>
    <row r="35" spans="1:67" ht="14.45" x14ac:dyDescent="0.3">
      <c r="BF35"/>
      <c r="BG35"/>
      <c r="BH35"/>
      <c r="BI35"/>
      <c r="BJ35"/>
      <c r="BK35"/>
      <c r="BL35"/>
      <c r="BM35"/>
      <c r="BN35"/>
      <c r="BO35"/>
    </row>
    <row r="36" spans="1:67" ht="14.45" x14ac:dyDescent="0.3">
      <c r="BF36"/>
      <c r="BG36"/>
      <c r="BH36"/>
      <c r="BI36"/>
      <c r="BJ36"/>
      <c r="BK36"/>
      <c r="BL36"/>
      <c r="BM36"/>
      <c r="BN36"/>
      <c r="BO36"/>
    </row>
    <row r="37" spans="1:67" x14ac:dyDescent="0.25">
      <c r="A37" s="5" t="s">
        <v>16</v>
      </c>
      <c r="BF37"/>
      <c r="BG37"/>
      <c r="BH37"/>
      <c r="BI37"/>
      <c r="BJ37"/>
      <c r="BK37"/>
      <c r="BL37"/>
      <c r="BM37"/>
      <c r="BN37"/>
      <c r="BO37"/>
    </row>
    <row r="38" spans="1:67" thickBot="1" x14ac:dyDescent="0.35">
      <c r="A38" s="6" t="s">
        <v>2</v>
      </c>
      <c r="B38" s="7" t="s">
        <v>3</v>
      </c>
      <c r="C38" s="205" t="s">
        <v>4</v>
      </c>
      <c r="D38" s="206"/>
      <c r="E38" s="207"/>
      <c r="F38" s="205" t="s">
        <v>5</v>
      </c>
      <c r="G38" s="206"/>
      <c r="H38" s="206"/>
      <c r="I38" s="206"/>
      <c r="BF38"/>
      <c r="BG38"/>
      <c r="BH38"/>
      <c r="BI38"/>
      <c r="BJ38"/>
      <c r="BK38"/>
      <c r="BL38"/>
      <c r="BM38"/>
      <c r="BN38"/>
      <c r="BO38"/>
    </row>
    <row r="39" spans="1:67" thickBot="1" x14ac:dyDescent="0.35">
      <c r="A39" s="8"/>
      <c r="B39" s="22"/>
      <c r="C39" s="23">
        <v>2000</v>
      </c>
      <c r="D39" s="23">
        <v>2008</v>
      </c>
      <c r="E39" s="24">
        <v>2013</v>
      </c>
      <c r="F39" s="79" t="s">
        <v>6</v>
      </c>
      <c r="G39" s="79" t="s">
        <v>11</v>
      </c>
      <c r="H39" s="79" t="s">
        <v>10</v>
      </c>
      <c r="I39" s="80" t="s">
        <v>7</v>
      </c>
      <c r="K39" s="112" t="s">
        <v>2</v>
      </c>
      <c r="L39" s="112" t="s">
        <v>3</v>
      </c>
      <c r="M39" s="112">
        <v>1998</v>
      </c>
      <c r="N39" s="112">
        <v>2001</v>
      </c>
      <c r="O39" s="112">
        <v>2002</v>
      </c>
      <c r="P39" s="112">
        <v>2008</v>
      </c>
      <c r="Q39" s="112">
        <v>2009</v>
      </c>
      <c r="R39" s="112">
        <v>2013</v>
      </c>
      <c r="BF39"/>
      <c r="BG39"/>
      <c r="BH39"/>
      <c r="BI39"/>
      <c r="BJ39"/>
      <c r="BK39"/>
      <c r="BL39"/>
      <c r="BM39"/>
      <c r="BN39"/>
      <c r="BO39"/>
    </row>
    <row r="40" spans="1:67" ht="15.75" thickBot="1" x14ac:dyDescent="0.3">
      <c r="A40" s="12" t="s">
        <v>17</v>
      </c>
      <c r="B40" s="25" t="s">
        <v>18</v>
      </c>
      <c r="C40" s="26">
        <v>120</v>
      </c>
      <c r="D40" s="26">
        <v>104</v>
      </c>
      <c r="E40" s="27">
        <v>110</v>
      </c>
      <c r="F40" s="26">
        <v>0.4</v>
      </c>
      <c r="G40" s="26">
        <v>-0.9</v>
      </c>
      <c r="H40" s="26">
        <v>-1.7</v>
      </c>
      <c r="I40" s="28">
        <v>-0.5</v>
      </c>
      <c r="K40" s="92" t="s">
        <v>17</v>
      </c>
      <c r="L40" s="105" t="s">
        <v>18</v>
      </c>
      <c r="M40" s="107">
        <v>118.89046236267427</v>
      </c>
      <c r="N40" s="107">
        <v>120.34208580525822</v>
      </c>
      <c r="O40" s="107">
        <v>109.98936673835792</v>
      </c>
      <c r="P40" s="107">
        <v>104.17324743461803</v>
      </c>
      <c r="Q40" s="107">
        <v>117.67799763468594</v>
      </c>
      <c r="R40" s="107">
        <v>110.08324860513119</v>
      </c>
      <c r="BF40"/>
      <c r="BG40"/>
      <c r="BH40"/>
      <c r="BI40"/>
      <c r="BJ40"/>
      <c r="BK40"/>
      <c r="BL40"/>
      <c r="BM40"/>
      <c r="BN40"/>
      <c r="BO40"/>
    </row>
    <row r="41" spans="1:67" ht="14.45" x14ac:dyDescent="0.3">
      <c r="I41" s="20" t="s">
        <v>19</v>
      </c>
      <c r="BF41"/>
      <c r="BG41"/>
      <c r="BH41"/>
      <c r="BI41"/>
      <c r="BJ41"/>
      <c r="BK41"/>
      <c r="BL41"/>
      <c r="BM41"/>
      <c r="BN41"/>
      <c r="BO41"/>
    </row>
    <row r="42" spans="1:67" ht="14.45" x14ac:dyDescent="0.3">
      <c r="BF42"/>
      <c r="BG42"/>
      <c r="BH42"/>
      <c r="BI42"/>
      <c r="BJ42"/>
      <c r="BK42"/>
      <c r="BL42"/>
      <c r="BM42"/>
      <c r="BN42"/>
      <c r="BO42"/>
    </row>
    <row r="43" spans="1:67" x14ac:dyDescent="0.25">
      <c r="A43" s="5" t="s">
        <v>497</v>
      </c>
      <c r="BF43"/>
      <c r="BG43"/>
      <c r="BH43"/>
      <c r="BI43"/>
      <c r="BJ43"/>
      <c r="BK43"/>
      <c r="BL43"/>
      <c r="BM43"/>
      <c r="BN43"/>
      <c r="BO43"/>
    </row>
    <row r="44" spans="1:67" x14ac:dyDescent="0.25">
      <c r="K44"/>
      <c r="L44" s="3">
        <v>1998</v>
      </c>
      <c r="M44" s="17">
        <v>1999</v>
      </c>
      <c r="N44" s="3">
        <v>2000</v>
      </c>
      <c r="O44" s="17">
        <v>2001</v>
      </c>
      <c r="P44" s="3">
        <v>2002</v>
      </c>
      <c r="Q44" s="17">
        <v>2003</v>
      </c>
      <c r="R44" s="3">
        <v>2004</v>
      </c>
      <c r="S44" s="17">
        <v>2005</v>
      </c>
      <c r="T44" s="3">
        <v>2006</v>
      </c>
      <c r="U44" s="17">
        <v>2007</v>
      </c>
      <c r="V44" s="3">
        <v>2008</v>
      </c>
      <c r="W44" s="17">
        <v>2009</v>
      </c>
      <c r="X44" s="3">
        <v>2010</v>
      </c>
      <c r="Y44" s="17">
        <v>2011</v>
      </c>
      <c r="Z44" s="3">
        <v>2012</v>
      </c>
      <c r="AA44" s="17">
        <v>2013</v>
      </c>
      <c r="BF44"/>
      <c r="BG44"/>
      <c r="BH44"/>
      <c r="BI44"/>
      <c r="BJ44"/>
      <c r="BK44"/>
      <c r="BL44"/>
      <c r="BM44"/>
      <c r="BN44"/>
      <c r="BO44"/>
    </row>
    <row r="45" spans="1:67" x14ac:dyDescent="0.25">
      <c r="K45" s="2" t="s">
        <v>17</v>
      </c>
      <c r="L45" s="4">
        <v>118.89046236267427</v>
      </c>
      <c r="M45" s="4">
        <v>120.0515392202874</v>
      </c>
      <c r="N45" s="4">
        <v>120.17381052598675</v>
      </c>
      <c r="O45" s="4">
        <v>120.34208580525822</v>
      </c>
      <c r="P45" s="4">
        <v>109.98936673835792</v>
      </c>
      <c r="Q45" s="4">
        <v>102.82437498327702</v>
      </c>
      <c r="R45" s="4">
        <v>100.01649744221316</v>
      </c>
      <c r="S45" s="4">
        <v>99.147256552933868</v>
      </c>
      <c r="T45" s="4">
        <v>100.58627906802062</v>
      </c>
      <c r="U45" s="4">
        <v>104.77190283244062</v>
      </c>
      <c r="V45" s="29">
        <v>104.17324743461803</v>
      </c>
      <c r="W45" s="4">
        <v>117.67799763468594</v>
      </c>
      <c r="X45" s="4">
        <v>110.64451856230079</v>
      </c>
      <c r="Y45" s="4">
        <v>112.4105997020559</v>
      </c>
      <c r="Z45" s="4">
        <v>114.01467371649855</v>
      </c>
      <c r="AA45" s="4">
        <v>110.08324860513119</v>
      </c>
      <c r="BF45"/>
      <c r="BG45"/>
      <c r="BH45"/>
      <c r="BI45"/>
      <c r="BJ45"/>
      <c r="BK45"/>
      <c r="BL45"/>
      <c r="BM45"/>
      <c r="BN45"/>
      <c r="BO45"/>
    </row>
    <row r="46" spans="1:67" x14ac:dyDescent="0.25">
      <c r="BF46"/>
      <c r="BG46"/>
      <c r="BH46"/>
      <c r="BI46"/>
      <c r="BJ46"/>
      <c r="BK46"/>
      <c r="BL46"/>
      <c r="BM46"/>
      <c r="BN46"/>
      <c r="BO46"/>
    </row>
    <row r="47" spans="1:67" x14ac:dyDescent="0.25">
      <c r="BF47"/>
      <c r="BG47"/>
      <c r="BH47"/>
      <c r="BI47"/>
      <c r="BJ47"/>
      <c r="BK47"/>
      <c r="BL47"/>
      <c r="BM47"/>
      <c r="BN47"/>
      <c r="BO47"/>
    </row>
    <row r="48" spans="1:67" x14ac:dyDescent="0.25">
      <c r="BF48"/>
      <c r="BG48"/>
      <c r="BH48"/>
      <c r="BI48"/>
      <c r="BJ48"/>
      <c r="BK48"/>
      <c r="BL48"/>
      <c r="BM48"/>
      <c r="BN48"/>
      <c r="BO48"/>
    </row>
    <row r="49" spans="1:67" x14ac:dyDescent="0.25">
      <c r="BF49"/>
      <c r="BG49"/>
      <c r="BH49"/>
      <c r="BI49"/>
      <c r="BJ49"/>
      <c r="BK49"/>
      <c r="BL49"/>
      <c r="BM49"/>
      <c r="BN49"/>
      <c r="BO49"/>
    </row>
    <row r="50" spans="1:67" x14ac:dyDescent="0.25">
      <c r="BF50"/>
      <c r="BG50"/>
      <c r="BH50"/>
      <c r="BI50"/>
      <c r="BJ50"/>
      <c r="BK50"/>
      <c r="BL50"/>
      <c r="BM50"/>
      <c r="BN50"/>
      <c r="BO50"/>
    </row>
    <row r="51" spans="1:67" x14ac:dyDescent="0.25">
      <c r="BF51"/>
      <c r="BG51"/>
      <c r="BH51"/>
      <c r="BI51"/>
      <c r="BJ51"/>
      <c r="BK51"/>
      <c r="BL51"/>
      <c r="BM51"/>
      <c r="BN51"/>
      <c r="BO51"/>
    </row>
    <row r="52" spans="1:67" x14ac:dyDescent="0.25">
      <c r="BF52"/>
      <c r="BG52"/>
      <c r="BH52"/>
      <c r="BI52"/>
      <c r="BJ52"/>
      <c r="BK52"/>
      <c r="BL52"/>
      <c r="BM52"/>
      <c r="BN52"/>
      <c r="BO52"/>
    </row>
    <row r="53" spans="1:67" x14ac:dyDescent="0.25">
      <c r="BF53"/>
      <c r="BG53"/>
      <c r="BH53"/>
      <c r="BI53"/>
      <c r="BJ53"/>
      <c r="BK53"/>
      <c r="BL53"/>
      <c r="BM53"/>
      <c r="BN53"/>
      <c r="BO53"/>
    </row>
    <row r="54" spans="1:67" x14ac:dyDescent="0.25">
      <c r="BF54"/>
      <c r="BG54"/>
      <c r="BH54"/>
      <c r="BI54"/>
      <c r="BJ54"/>
      <c r="BK54"/>
      <c r="BL54"/>
      <c r="BM54"/>
      <c r="BN54"/>
      <c r="BO54"/>
    </row>
    <row r="55" spans="1:67" x14ac:dyDescent="0.25">
      <c r="BF55"/>
      <c r="BG55"/>
      <c r="BH55"/>
      <c r="BI55"/>
      <c r="BJ55"/>
      <c r="BK55"/>
      <c r="BL55"/>
      <c r="BM55"/>
      <c r="BN55"/>
      <c r="BO55"/>
    </row>
    <row r="56" spans="1:67" x14ac:dyDescent="0.25">
      <c r="BF56"/>
      <c r="BG56"/>
      <c r="BH56"/>
      <c r="BI56"/>
      <c r="BJ56"/>
      <c r="BK56"/>
      <c r="BL56"/>
      <c r="BM56"/>
      <c r="BN56"/>
      <c r="BO56"/>
    </row>
    <row r="57" spans="1:67" x14ac:dyDescent="0.25">
      <c r="BF57"/>
      <c r="BG57"/>
      <c r="BH57"/>
      <c r="BI57"/>
      <c r="BJ57"/>
      <c r="BK57"/>
      <c r="BL57"/>
      <c r="BM57"/>
      <c r="BN57"/>
      <c r="BO57"/>
    </row>
    <row r="58" spans="1:67" x14ac:dyDescent="0.25">
      <c r="BF58"/>
      <c r="BG58"/>
      <c r="BH58"/>
      <c r="BI58"/>
      <c r="BJ58"/>
      <c r="BK58"/>
      <c r="BL58"/>
      <c r="BM58"/>
      <c r="BN58"/>
      <c r="BO58"/>
    </row>
    <row r="59" spans="1:67" x14ac:dyDescent="0.25">
      <c r="BF59"/>
      <c r="BG59"/>
      <c r="BH59"/>
      <c r="BI59"/>
      <c r="BJ59"/>
      <c r="BK59"/>
      <c r="BL59"/>
      <c r="BM59"/>
      <c r="BN59"/>
      <c r="BO59"/>
    </row>
    <row r="60" spans="1:67" x14ac:dyDescent="0.25">
      <c r="BF60"/>
      <c r="BG60"/>
      <c r="BH60"/>
      <c r="BI60"/>
      <c r="BJ60"/>
      <c r="BK60"/>
      <c r="BL60"/>
      <c r="BM60"/>
      <c r="BN60"/>
      <c r="BO60"/>
    </row>
    <row r="61" spans="1:67" x14ac:dyDescent="0.25">
      <c r="BF61"/>
      <c r="BG61"/>
      <c r="BH61"/>
      <c r="BI61"/>
      <c r="BJ61"/>
      <c r="BK61"/>
      <c r="BL61"/>
      <c r="BM61"/>
      <c r="BN61"/>
      <c r="BO61"/>
    </row>
    <row r="62" spans="1:67" x14ac:dyDescent="0.25">
      <c r="I62" s="20" t="s">
        <v>24</v>
      </c>
      <c r="BF62"/>
      <c r="BG62"/>
      <c r="BH62"/>
      <c r="BI62"/>
      <c r="BJ62"/>
      <c r="BK62"/>
      <c r="BL62"/>
      <c r="BM62"/>
      <c r="BN62"/>
      <c r="BO62"/>
    </row>
    <row r="63" spans="1:67" x14ac:dyDescent="0.25">
      <c r="BF63"/>
      <c r="BG63"/>
      <c r="BH63"/>
      <c r="BI63"/>
      <c r="BJ63"/>
      <c r="BK63"/>
      <c r="BL63"/>
      <c r="BM63"/>
      <c r="BN63"/>
      <c r="BO63"/>
    </row>
    <row r="64" spans="1:67" x14ac:dyDescent="0.25">
      <c r="A64" s="5" t="s">
        <v>25</v>
      </c>
      <c r="BF64"/>
      <c r="BG64"/>
      <c r="BH64"/>
      <c r="BI64"/>
      <c r="BJ64"/>
      <c r="BK64"/>
      <c r="BL64"/>
      <c r="BM64"/>
      <c r="BN64"/>
      <c r="BO64"/>
    </row>
    <row r="65" spans="1:67" ht="15.75" thickBot="1" x14ac:dyDescent="0.3">
      <c r="A65" s="6" t="s">
        <v>2</v>
      </c>
      <c r="B65" s="7" t="s">
        <v>3</v>
      </c>
      <c r="C65" s="208" t="s">
        <v>4</v>
      </c>
      <c r="D65" s="209"/>
      <c r="E65" s="210"/>
      <c r="F65" s="208" t="s">
        <v>5</v>
      </c>
      <c r="G65" s="209"/>
      <c r="H65" s="209"/>
      <c r="I65" s="209"/>
      <c r="J65" s="30"/>
      <c r="K65" s="112" t="s">
        <v>2</v>
      </c>
      <c r="L65" s="112" t="s">
        <v>3</v>
      </c>
      <c r="M65" s="112">
        <v>1998</v>
      </c>
      <c r="N65" s="112">
        <v>2001</v>
      </c>
      <c r="O65" s="112">
        <v>2002</v>
      </c>
      <c r="P65" s="112">
        <v>2008</v>
      </c>
      <c r="Q65" s="112">
        <v>2009</v>
      </c>
      <c r="R65" s="112">
        <v>2013</v>
      </c>
      <c r="BF65"/>
      <c r="BG65"/>
      <c r="BH65"/>
      <c r="BI65"/>
      <c r="BJ65"/>
      <c r="BK65"/>
      <c r="BL65"/>
      <c r="BM65"/>
      <c r="BN65"/>
      <c r="BO65"/>
    </row>
    <row r="66" spans="1:67" ht="15.75" thickBot="1" x14ac:dyDescent="0.3">
      <c r="A66" s="8"/>
      <c r="B66" s="22"/>
      <c r="C66" s="31">
        <v>2000</v>
      </c>
      <c r="D66" s="31">
        <v>2008</v>
      </c>
      <c r="E66" s="32">
        <v>2013</v>
      </c>
      <c r="F66" s="81" t="s">
        <v>6</v>
      </c>
      <c r="G66" s="81" t="s">
        <v>11</v>
      </c>
      <c r="H66" s="81" t="s">
        <v>10</v>
      </c>
      <c r="I66" s="82" t="s">
        <v>7</v>
      </c>
      <c r="K66" s="92" t="s">
        <v>169</v>
      </c>
      <c r="L66" s="105" t="s">
        <v>0</v>
      </c>
      <c r="M66" s="107">
        <v>11826.388318354117</v>
      </c>
      <c r="N66" s="107">
        <v>15493.126582664583</v>
      </c>
      <c r="O66" s="107">
        <v>13604.831969789402</v>
      </c>
      <c r="P66" s="107">
        <v>14868.027802174749</v>
      </c>
      <c r="Q66" s="107">
        <v>15539.536000931863</v>
      </c>
      <c r="R66" s="107">
        <v>21034.585110318254</v>
      </c>
      <c r="BF66"/>
      <c r="BG66"/>
      <c r="BH66"/>
      <c r="BI66"/>
      <c r="BJ66"/>
      <c r="BK66"/>
      <c r="BL66"/>
      <c r="BM66"/>
      <c r="BN66"/>
      <c r="BO66"/>
    </row>
    <row r="67" spans="1:67" ht="15.75" thickBot="1" x14ac:dyDescent="0.3">
      <c r="A67" s="12" t="s">
        <v>26</v>
      </c>
      <c r="B67" s="33" t="s">
        <v>0</v>
      </c>
      <c r="C67" s="34">
        <v>13824</v>
      </c>
      <c r="D67" s="34">
        <v>14868</v>
      </c>
      <c r="E67" s="35">
        <v>21034</v>
      </c>
      <c r="F67" s="15">
        <v>9.4</v>
      </c>
      <c r="G67" s="15">
        <v>1.5</v>
      </c>
      <c r="H67" s="15">
        <v>7.9</v>
      </c>
      <c r="I67" s="42">
        <v>3.9</v>
      </c>
      <c r="K67" s="92" t="s">
        <v>170</v>
      </c>
      <c r="L67" s="105" t="s">
        <v>0</v>
      </c>
      <c r="M67" s="107">
        <v>10490.183554769072</v>
      </c>
      <c r="N67" s="107">
        <v>11860.843562906539</v>
      </c>
      <c r="O67" s="107">
        <v>13120.970088275972</v>
      </c>
      <c r="P67" s="107">
        <v>14846.910228786714</v>
      </c>
      <c r="Q67" s="107">
        <v>16501.098877257984</v>
      </c>
      <c r="R67" s="107">
        <v>18708.006299632398</v>
      </c>
      <c r="BF67"/>
      <c r="BG67"/>
      <c r="BH67"/>
      <c r="BI67"/>
      <c r="BJ67"/>
      <c r="BK67"/>
      <c r="BL67"/>
      <c r="BM67"/>
      <c r="BN67"/>
      <c r="BO67"/>
    </row>
    <row r="68" spans="1:67" ht="15.75" thickBot="1" x14ac:dyDescent="0.3">
      <c r="A68" s="12" t="s">
        <v>27</v>
      </c>
      <c r="B68" s="33" t="s">
        <v>28</v>
      </c>
      <c r="C68" s="34">
        <v>9975</v>
      </c>
      <c r="D68" s="34">
        <v>14847</v>
      </c>
      <c r="E68" s="35">
        <v>18708</v>
      </c>
      <c r="F68" s="15">
        <v>4.2</v>
      </c>
      <c r="G68" s="15">
        <v>2.1</v>
      </c>
      <c r="H68" s="15">
        <v>3.2</v>
      </c>
      <c r="I68" s="42">
        <v>3.9</v>
      </c>
      <c r="BK68"/>
      <c r="BL68"/>
      <c r="BM68"/>
      <c r="BN68"/>
      <c r="BO68"/>
    </row>
    <row r="69" spans="1:67" ht="15.75" thickBot="1" x14ac:dyDescent="0.3">
      <c r="A69" s="36" t="s">
        <v>29</v>
      </c>
      <c r="B69" s="33" t="s">
        <v>30</v>
      </c>
      <c r="C69" s="37">
        <v>67.8</v>
      </c>
      <c r="D69" s="37">
        <v>67.599999999999994</v>
      </c>
      <c r="E69" s="38">
        <v>84.5</v>
      </c>
      <c r="F69" s="37"/>
      <c r="G69" s="37"/>
      <c r="H69" s="37"/>
      <c r="I69" s="42"/>
      <c r="BK69"/>
      <c r="BL69"/>
      <c r="BM69"/>
      <c r="BN69"/>
      <c r="BO69"/>
    </row>
    <row r="70" spans="1:67" ht="15.75" thickBot="1" x14ac:dyDescent="0.3">
      <c r="A70" s="36" t="s">
        <v>31</v>
      </c>
      <c r="B70" s="33" t="s">
        <v>30</v>
      </c>
      <c r="C70" s="39">
        <v>0.113</v>
      </c>
      <c r="D70" s="39">
        <v>8.5000000000000006E-2</v>
      </c>
      <c r="E70" s="40">
        <v>7.9000000000000001E-2</v>
      </c>
      <c r="F70" s="37"/>
      <c r="G70" s="37"/>
      <c r="H70" s="37"/>
      <c r="I70" s="42"/>
      <c r="BK70"/>
      <c r="BL70"/>
      <c r="BM70"/>
      <c r="BN70"/>
      <c r="BO70"/>
    </row>
    <row r="71" spans="1:67" x14ac:dyDescent="0.25">
      <c r="A71" s="41"/>
      <c r="B71" s="41"/>
      <c r="C71" s="41"/>
      <c r="D71" s="41"/>
      <c r="E71" s="41"/>
      <c r="F71" s="41"/>
      <c r="G71" s="41"/>
      <c r="H71" s="41"/>
      <c r="I71" s="20" t="s">
        <v>32</v>
      </c>
      <c r="BK71"/>
      <c r="BL71"/>
      <c r="BM71"/>
      <c r="BN71"/>
      <c r="BO71"/>
    </row>
    <row r="72" spans="1:67" x14ac:dyDescent="0.25">
      <c r="I72" s="20" t="s">
        <v>33</v>
      </c>
      <c r="BK72"/>
      <c r="BL72"/>
      <c r="BM72"/>
      <c r="BN72"/>
      <c r="BO72"/>
    </row>
    <row r="73" spans="1:67" x14ac:dyDescent="0.25">
      <c r="I73" s="20" t="s">
        <v>34</v>
      </c>
      <c r="BK73"/>
      <c r="BL73"/>
      <c r="BM73"/>
      <c r="BN73"/>
      <c r="BO73"/>
    </row>
    <row r="74" spans="1:67" x14ac:dyDescent="0.25">
      <c r="J74" s="20"/>
      <c r="BK74"/>
      <c r="BL74"/>
      <c r="BM74"/>
      <c r="BN74"/>
      <c r="BO74"/>
    </row>
    <row r="75" spans="1:67" x14ac:dyDescent="0.25">
      <c r="A75" s="5" t="s">
        <v>37</v>
      </c>
      <c r="BK75"/>
      <c r="BL75"/>
      <c r="BM75"/>
      <c r="BN75"/>
      <c r="BO75"/>
    </row>
    <row r="76" spans="1:67" s="3" customFormat="1" ht="14.25" x14ac:dyDescent="0.2">
      <c r="L76" s="3">
        <v>1998</v>
      </c>
      <c r="M76" s="17">
        <v>1999</v>
      </c>
      <c r="N76" s="3">
        <v>2000</v>
      </c>
      <c r="O76" s="17">
        <v>2001</v>
      </c>
      <c r="P76" s="3">
        <v>2002</v>
      </c>
      <c r="Q76" s="17">
        <v>2003</v>
      </c>
      <c r="R76" s="3">
        <v>2004</v>
      </c>
      <c r="S76" s="17">
        <v>2005</v>
      </c>
      <c r="T76" s="3">
        <v>2006</v>
      </c>
      <c r="U76" s="17">
        <v>2007</v>
      </c>
      <c r="V76" s="3">
        <v>2008</v>
      </c>
      <c r="W76" s="17">
        <v>2009</v>
      </c>
      <c r="X76" s="3">
        <v>2010</v>
      </c>
      <c r="Y76" s="17">
        <v>2011</v>
      </c>
      <c r="Z76" s="3">
        <v>2012</v>
      </c>
      <c r="AA76" s="17">
        <v>2013</v>
      </c>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row>
    <row r="77" spans="1:67" s="3" customFormat="1" ht="14.25" x14ac:dyDescent="0.2">
      <c r="K77" s="2" t="s">
        <v>35</v>
      </c>
      <c r="L77" s="4">
        <v>11826.388318354115</v>
      </c>
      <c r="M77" s="4">
        <v>11952.375962342037</v>
      </c>
      <c r="N77" s="4">
        <v>13823.756390720693</v>
      </c>
      <c r="O77" s="4">
        <v>15493.126582664578</v>
      </c>
      <c r="P77" s="4">
        <v>13604.8319697894</v>
      </c>
      <c r="Q77" s="4">
        <v>14652.280957022875</v>
      </c>
      <c r="R77" s="4">
        <v>13861.058635396239</v>
      </c>
      <c r="S77" s="4">
        <v>14387.369286984169</v>
      </c>
      <c r="T77" s="4">
        <v>16017.207365402968</v>
      </c>
      <c r="U77" s="4">
        <v>14808.809622729137</v>
      </c>
      <c r="V77" s="4">
        <v>14868.027802174749</v>
      </c>
      <c r="W77" s="4">
        <v>15537.639436073032</v>
      </c>
      <c r="X77" s="4">
        <v>17791.222643999998</v>
      </c>
      <c r="Y77" s="4">
        <v>20231.801830831399</v>
      </c>
      <c r="Z77" s="4">
        <v>19804.742090686817</v>
      </c>
      <c r="AA77" s="4">
        <v>21034.001865679595</v>
      </c>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row>
    <row r="78" spans="1:67" s="3" customFormat="1" ht="14.25" x14ac:dyDescent="0.2">
      <c r="K78" s="2" t="s">
        <v>36</v>
      </c>
      <c r="L78" s="4">
        <v>10490.183554769072</v>
      </c>
      <c r="M78" s="4">
        <v>10435.302636338422</v>
      </c>
      <c r="N78" s="4">
        <v>9975.2944677558044</v>
      </c>
      <c r="O78" s="4">
        <v>11860.843562906539</v>
      </c>
      <c r="P78" s="4">
        <v>13120.970088275973</v>
      </c>
      <c r="Q78" s="4">
        <v>11519.583387939807</v>
      </c>
      <c r="R78" s="4">
        <v>11021.357133299412</v>
      </c>
      <c r="S78" s="4">
        <v>10813.375902986416</v>
      </c>
      <c r="T78" s="4">
        <v>12885.828890531569</v>
      </c>
      <c r="U78" s="4">
        <v>13053.196657502476</v>
      </c>
      <c r="V78" s="4">
        <v>14846.91022878671</v>
      </c>
      <c r="W78" s="4">
        <v>16501.098877257984</v>
      </c>
      <c r="X78" s="4">
        <v>20244.437773000001</v>
      </c>
      <c r="Y78" s="4">
        <v>13842.28376557618</v>
      </c>
      <c r="Z78" s="4">
        <v>16760.201760413362</v>
      </c>
      <c r="AA78" s="4">
        <v>18708.006299632398</v>
      </c>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row>
    <row r="79" spans="1:67" x14ac:dyDescent="0.25">
      <c r="BK79"/>
      <c r="BL79"/>
      <c r="BM79"/>
      <c r="BN79"/>
      <c r="BO79"/>
    </row>
    <row r="80" spans="1:67" x14ac:dyDescent="0.25">
      <c r="BK80"/>
      <c r="BL80"/>
      <c r="BM80"/>
      <c r="BN80"/>
      <c r="BO80"/>
    </row>
    <row r="81" spans="9:67" x14ac:dyDescent="0.25">
      <c r="BK81"/>
      <c r="BL81"/>
      <c r="BM81"/>
      <c r="BN81"/>
      <c r="BO81"/>
    </row>
    <row r="82" spans="9:67" x14ac:dyDescent="0.25">
      <c r="BK82"/>
      <c r="BL82"/>
      <c r="BM82"/>
      <c r="BN82"/>
      <c r="BO82"/>
    </row>
    <row r="83" spans="9:67" x14ac:dyDescent="0.25">
      <c r="BN83"/>
      <c r="BO83"/>
    </row>
    <row r="84" spans="9:67" x14ac:dyDescent="0.25">
      <c r="BN84"/>
      <c r="BO84"/>
    </row>
    <row r="85" spans="9:67" x14ac:dyDescent="0.25">
      <c r="BN85"/>
      <c r="BO85"/>
    </row>
    <row r="86" spans="9:67" x14ac:dyDescent="0.25">
      <c r="BN86"/>
      <c r="BO86"/>
    </row>
    <row r="87" spans="9:67" x14ac:dyDescent="0.25">
      <c r="BN87"/>
      <c r="BO87"/>
    </row>
    <row r="88" spans="9:67" x14ac:dyDescent="0.25">
      <c r="BN88"/>
      <c r="BO88"/>
    </row>
    <row r="89" spans="9:67" x14ac:dyDescent="0.25">
      <c r="BN89"/>
      <c r="BO89"/>
    </row>
    <row r="90" spans="9:67" x14ac:dyDescent="0.25">
      <c r="BN90"/>
      <c r="BO90"/>
    </row>
    <row r="91" spans="9:67" x14ac:dyDescent="0.25">
      <c r="BN91"/>
      <c r="BO91"/>
    </row>
    <row r="92" spans="9:67" x14ac:dyDescent="0.25">
      <c r="BN92"/>
      <c r="BO92"/>
    </row>
    <row r="93" spans="9:67" x14ac:dyDescent="0.25">
      <c r="BN93"/>
      <c r="BO93"/>
    </row>
    <row r="94" spans="9:67" x14ac:dyDescent="0.25">
      <c r="BN94"/>
      <c r="BO94"/>
    </row>
    <row r="95" spans="9:67" x14ac:dyDescent="0.25">
      <c r="I95" s="20" t="s">
        <v>38</v>
      </c>
      <c r="BN95"/>
      <c r="BO95"/>
    </row>
    <row r="96" spans="9:67" x14ac:dyDescent="0.25">
      <c r="I96" s="20"/>
      <c r="BN96"/>
      <c r="BO96"/>
    </row>
    <row r="97" spans="1:67" x14ac:dyDescent="0.25">
      <c r="A97" s="5" t="s">
        <v>39</v>
      </c>
      <c r="BN97"/>
      <c r="BO97"/>
    </row>
    <row r="98" spans="1:67" s="3" customFormat="1" ht="14.25" x14ac:dyDescent="0.2">
      <c r="L98" s="17">
        <v>1998</v>
      </c>
      <c r="M98" s="17">
        <v>1999</v>
      </c>
      <c r="N98" s="17">
        <v>2000</v>
      </c>
      <c r="O98" s="17">
        <v>2001</v>
      </c>
      <c r="P98" s="17">
        <v>2002</v>
      </c>
      <c r="Q98" s="17">
        <v>2003</v>
      </c>
      <c r="R98" s="17">
        <v>2004</v>
      </c>
      <c r="S98" s="60">
        <v>2005</v>
      </c>
      <c r="T98" s="17">
        <v>2006</v>
      </c>
      <c r="U98" s="17">
        <v>2007</v>
      </c>
      <c r="V98" s="17">
        <v>2008</v>
      </c>
      <c r="W98" s="17">
        <v>2009</v>
      </c>
      <c r="X98" s="17">
        <v>2010</v>
      </c>
      <c r="Y98" s="17">
        <v>2011</v>
      </c>
      <c r="Z98" s="17">
        <v>2012</v>
      </c>
      <c r="AA98" s="17">
        <v>2013</v>
      </c>
      <c r="AB98" s="17">
        <v>2014</v>
      </c>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row>
    <row r="99" spans="1:67" s="3" customFormat="1" ht="14.25" x14ac:dyDescent="0.2">
      <c r="K99" s="3" t="s">
        <v>41</v>
      </c>
      <c r="L99" s="3">
        <v>6635.1029060000001</v>
      </c>
      <c r="M99" s="3">
        <v>6426.8754159999999</v>
      </c>
      <c r="N99" s="3">
        <v>7349.7754349999996</v>
      </c>
      <c r="O99" s="3">
        <v>7834.7893139999996</v>
      </c>
      <c r="P99" s="3">
        <v>6529.7779540000001</v>
      </c>
      <c r="Q99" s="3">
        <v>7136.5608780000002</v>
      </c>
      <c r="R99" s="3">
        <v>6768.0667000000003</v>
      </c>
      <c r="S99" s="58">
        <v>6910.0397510000003</v>
      </c>
      <c r="T99" s="3">
        <v>7846.7404919999999</v>
      </c>
      <c r="U99" s="3">
        <v>8834.8802560000004</v>
      </c>
      <c r="V99" s="3">
        <v>10438.654363</v>
      </c>
      <c r="W99" s="3">
        <v>11759.142381</v>
      </c>
      <c r="X99" s="3">
        <v>13327.501695000001</v>
      </c>
      <c r="Y99" s="3">
        <v>14924.534996</v>
      </c>
      <c r="Z99" s="3">
        <v>16290.024584999999</v>
      </c>
      <c r="AA99" s="3">
        <v>17846.317679</v>
      </c>
      <c r="AB99" s="3">
        <v>16491.280371000001</v>
      </c>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row>
    <row r="100" spans="1:67" s="3" customFormat="1" ht="14.25" x14ac:dyDescent="0.2">
      <c r="K100" s="3" t="s">
        <v>42</v>
      </c>
      <c r="L100" s="3">
        <v>3550.821942</v>
      </c>
      <c r="M100" s="3">
        <v>3867.5610620000002</v>
      </c>
      <c r="N100" s="3">
        <v>4556.4583130000001</v>
      </c>
      <c r="O100" s="3">
        <v>5509.2527369999998</v>
      </c>
      <c r="P100" s="3">
        <v>5187.8988449999997</v>
      </c>
      <c r="Q100" s="3">
        <v>5483.2710319999996</v>
      </c>
      <c r="R100" s="3">
        <v>5170.2950190000001</v>
      </c>
      <c r="S100" s="58">
        <v>5481.6269499999999</v>
      </c>
      <c r="T100" s="3">
        <v>5948.685982</v>
      </c>
      <c r="U100" s="3">
        <v>4026.1391520000002</v>
      </c>
      <c r="V100" s="3">
        <v>3776.5615339999999</v>
      </c>
      <c r="W100" s="3">
        <v>4000.7939620000002</v>
      </c>
      <c r="X100" s="3">
        <v>4463.7209489999996</v>
      </c>
      <c r="Y100" s="3">
        <v>5494.6401390000001</v>
      </c>
      <c r="Z100" s="3">
        <v>5690.7310070000003</v>
      </c>
      <c r="AA100" s="3">
        <v>6425.574826</v>
      </c>
      <c r="AB100" s="3">
        <v>6150.1570229999998</v>
      </c>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row>
    <row r="101" spans="1:67" x14ac:dyDescent="0.25">
      <c r="I101" s="20"/>
      <c r="BN101"/>
      <c r="BO101"/>
    </row>
    <row r="102" spans="1:67" x14ac:dyDescent="0.25">
      <c r="BN102"/>
      <c r="BO102"/>
    </row>
    <row r="103" spans="1:67" x14ac:dyDescent="0.25">
      <c r="BN103"/>
      <c r="BO103"/>
    </row>
    <row r="104" spans="1:67" x14ac:dyDescent="0.25">
      <c r="BN104"/>
      <c r="BO104"/>
    </row>
    <row r="105" spans="1:67" x14ac:dyDescent="0.25">
      <c r="BN105"/>
      <c r="BO105"/>
    </row>
    <row r="106" spans="1:67" x14ac:dyDescent="0.25">
      <c r="BN106"/>
      <c r="BO106"/>
    </row>
    <row r="107" spans="1:67" x14ac:dyDescent="0.25">
      <c r="BN107"/>
      <c r="BO107"/>
    </row>
    <row r="108" spans="1:67" x14ac:dyDescent="0.25">
      <c r="BN108"/>
      <c r="BO108"/>
    </row>
    <row r="109" spans="1:67" x14ac:dyDescent="0.25">
      <c r="BN109"/>
      <c r="BO109"/>
    </row>
    <row r="110" spans="1:67" x14ac:dyDescent="0.25">
      <c r="P110" s="118"/>
      <c r="Q110" s="118"/>
      <c r="BJ110"/>
      <c r="BK110"/>
      <c r="BL110"/>
      <c r="BM110"/>
      <c r="BN110"/>
      <c r="BO110"/>
    </row>
    <row r="111" spans="1:67" x14ac:dyDescent="0.25">
      <c r="P111" s="118"/>
      <c r="Q111" s="118"/>
      <c r="BJ111"/>
      <c r="BK111"/>
      <c r="BL111"/>
      <c r="BM111"/>
      <c r="BN111"/>
      <c r="BO111"/>
    </row>
    <row r="112" spans="1:67" x14ac:dyDescent="0.25">
      <c r="P112" s="118"/>
      <c r="Q112" s="118"/>
      <c r="BJ112"/>
      <c r="BK112"/>
      <c r="BL112"/>
      <c r="BM112"/>
      <c r="BN112"/>
      <c r="BO112"/>
    </row>
    <row r="113" spans="1:67" x14ac:dyDescent="0.25">
      <c r="P113" s="118"/>
      <c r="Q113" s="118"/>
      <c r="BJ113"/>
      <c r="BK113"/>
      <c r="BL113"/>
      <c r="BM113"/>
      <c r="BN113"/>
      <c r="BO113"/>
    </row>
    <row r="114" spans="1:67" x14ac:dyDescent="0.25">
      <c r="P114" s="118"/>
      <c r="Q114" s="118"/>
      <c r="BJ114"/>
      <c r="BK114"/>
      <c r="BL114"/>
      <c r="BM114"/>
      <c r="BN114"/>
      <c r="BO114"/>
    </row>
    <row r="115" spans="1:67" x14ac:dyDescent="0.25">
      <c r="P115" s="118"/>
      <c r="Q115" s="118"/>
      <c r="BJ115"/>
      <c r="BK115"/>
      <c r="BL115"/>
      <c r="BM115"/>
      <c r="BN115"/>
      <c r="BO115"/>
    </row>
    <row r="116" spans="1:67" x14ac:dyDescent="0.25">
      <c r="P116" s="118"/>
      <c r="Q116" s="118"/>
      <c r="BJ116"/>
      <c r="BK116"/>
      <c r="BL116"/>
      <c r="BM116"/>
      <c r="BN116"/>
      <c r="BO116"/>
    </row>
    <row r="117" spans="1:67" x14ac:dyDescent="0.25">
      <c r="I117" s="20" t="s">
        <v>40</v>
      </c>
      <c r="BL117"/>
      <c r="BM117"/>
      <c r="BN117"/>
      <c r="BO117"/>
    </row>
    <row r="118" spans="1:67" x14ac:dyDescent="0.25">
      <c r="BL118"/>
      <c r="BM118"/>
      <c r="BN118"/>
      <c r="BO118"/>
    </row>
    <row r="119" spans="1:67" x14ac:dyDescent="0.25">
      <c r="A119" s="5" t="s">
        <v>43</v>
      </c>
      <c r="BL119"/>
      <c r="BM119"/>
      <c r="BN119"/>
      <c r="BO119"/>
    </row>
    <row r="120" spans="1:67" ht="15.75" thickBot="1" x14ac:dyDescent="0.3">
      <c r="A120" s="6"/>
      <c r="B120" s="205" t="s">
        <v>44</v>
      </c>
      <c r="C120" s="206"/>
      <c r="D120" s="206"/>
      <c r="E120" s="207"/>
      <c r="F120" s="21" t="s">
        <v>45</v>
      </c>
    </row>
    <row r="121" spans="1:67" ht="15.75" thickBot="1" x14ac:dyDescent="0.3">
      <c r="A121" s="6" t="s">
        <v>46</v>
      </c>
      <c r="B121" s="21">
        <v>2000</v>
      </c>
      <c r="C121" s="21">
        <v>2005</v>
      </c>
      <c r="D121" s="21">
        <v>2010</v>
      </c>
      <c r="E121" s="6">
        <v>2013</v>
      </c>
      <c r="F121" s="21" t="s">
        <v>47</v>
      </c>
      <c r="K121" s="112" t="s">
        <v>46</v>
      </c>
      <c r="L121" s="121"/>
      <c r="M121" s="122">
        <v>2000</v>
      </c>
      <c r="N121" s="122">
        <v>2001</v>
      </c>
      <c r="O121" s="122">
        <v>2002</v>
      </c>
      <c r="P121" s="122">
        <v>2003</v>
      </c>
      <c r="Q121" s="122">
        <v>2004</v>
      </c>
      <c r="R121" s="122">
        <v>2005</v>
      </c>
      <c r="S121" s="122">
        <v>2006</v>
      </c>
      <c r="T121" s="122">
        <v>2007</v>
      </c>
      <c r="U121" s="122">
        <v>2008</v>
      </c>
      <c r="V121" s="122">
        <v>2009</v>
      </c>
      <c r="W121" s="122">
        <v>2010</v>
      </c>
      <c r="X121" s="122">
        <v>2011</v>
      </c>
      <c r="Y121" s="122">
        <v>2012</v>
      </c>
      <c r="Z121" s="122">
        <v>2013</v>
      </c>
      <c r="AA121" s="123"/>
    </row>
    <row r="122" spans="1:67" ht="15.75" thickBot="1" x14ac:dyDescent="0.3">
      <c r="A122" s="43" t="s">
        <v>48</v>
      </c>
      <c r="B122" s="118">
        <v>0.24099999999999999</v>
      </c>
      <c r="C122" s="118">
        <v>3.2000000000000001E-2</v>
      </c>
      <c r="D122" s="118">
        <v>4.8000000000000001E-2</v>
      </c>
      <c r="E122" s="119">
        <v>0.17699999999999999</v>
      </c>
      <c r="F122" s="118">
        <v>0.1</v>
      </c>
      <c r="K122" s="124" t="s">
        <v>48</v>
      </c>
      <c r="L122" s="121"/>
      <c r="M122" s="125">
        <v>0.24075764371909195</v>
      </c>
      <c r="N122" s="125">
        <v>0.13464698847165255</v>
      </c>
      <c r="O122" s="125">
        <v>4.311917905197301E-2</v>
      </c>
      <c r="P122" s="125">
        <v>2.5937008070976555E-2</v>
      </c>
      <c r="Q122" s="125">
        <v>3.2382604731683036E-2</v>
      </c>
      <c r="R122" s="125">
        <v>3.2087921507594375E-2</v>
      </c>
      <c r="S122" s="125">
        <v>6.627476150153834E-2</v>
      </c>
      <c r="T122" s="125">
        <v>8.3905868495315283E-2</v>
      </c>
      <c r="U122" s="125">
        <v>6.8474411864605442E-2</v>
      </c>
      <c r="V122" s="125">
        <v>0.24580000219920739</v>
      </c>
      <c r="W122" s="125">
        <v>4.8392168517853648E-2</v>
      </c>
      <c r="X122" s="125">
        <v>5.5712058015099278E-2</v>
      </c>
      <c r="Y122" s="125">
        <v>0.13881676545754923</v>
      </c>
      <c r="Z122" s="125">
        <v>0.17740984421946854</v>
      </c>
      <c r="AA122" s="126"/>
    </row>
    <row r="123" spans="1:67" ht="15.75" thickBot="1" x14ac:dyDescent="0.3">
      <c r="A123" s="43" t="s">
        <v>49</v>
      </c>
      <c r="B123" s="118">
        <v>0.01</v>
      </c>
      <c r="C123" s="118">
        <v>1.9E-2</v>
      </c>
      <c r="D123" s="118">
        <v>3.4000000000000002E-2</v>
      </c>
      <c r="E123" s="119">
        <v>7.0000000000000001E-3</v>
      </c>
      <c r="F123" s="118">
        <v>1.6E-2</v>
      </c>
      <c r="K123" s="124" t="s">
        <v>49</v>
      </c>
      <c r="L123" s="121"/>
      <c r="M123" s="125">
        <v>9.5829529103001326E-3</v>
      </c>
      <c r="N123" s="125">
        <v>1.0764169258094647E-2</v>
      </c>
      <c r="O123" s="125">
        <v>9.5383685370458559E-3</v>
      </c>
      <c r="P123" s="125">
        <v>1.6760053274751361E-2</v>
      </c>
      <c r="Q123" s="125">
        <v>3.0891420397042959E-3</v>
      </c>
      <c r="R123" s="125">
        <v>1.8550171466916357E-2</v>
      </c>
      <c r="S123" s="125">
        <v>2.8819268453598852E-2</v>
      </c>
      <c r="T123" s="125">
        <v>1.5348644065412304E-2</v>
      </c>
      <c r="U123" s="125">
        <v>1.2375107456561032E-2</v>
      </c>
      <c r="V123" s="125">
        <v>2.4241962155858273E-2</v>
      </c>
      <c r="W123" s="125">
        <v>3.440167217679356E-2</v>
      </c>
      <c r="X123" s="125">
        <v>1.7875365424929974E-2</v>
      </c>
      <c r="Y123" s="125">
        <v>1.6407117771608807E-2</v>
      </c>
      <c r="Z123" s="125">
        <v>7.0291288321749808E-3</v>
      </c>
      <c r="AA123" s="126"/>
    </row>
    <row r="124" spans="1:67" ht="15.75" thickBot="1" x14ac:dyDescent="0.3">
      <c r="A124" s="43" t="s">
        <v>50</v>
      </c>
      <c r="B124" s="118">
        <v>7.0000000000000007E-2</v>
      </c>
      <c r="C124" s="118">
        <v>6.3E-2</v>
      </c>
      <c r="D124" s="118">
        <v>4.2000000000000003E-2</v>
      </c>
      <c r="E124" s="119">
        <v>2.3E-2</v>
      </c>
      <c r="F124" s="118">
        <v>6.6000000000000003E-2</v>
      </c>
      <c r="K124" s="124" t="s">
        <v>50</v>
      </c>
      <c r="L124" s="121"/>
      <c r="M124" s="125">
        <v>7.0458280733361578E-2</v>
      </c>
      <c r="N124" s="125">
        <v>7.2355777649217551E-2</v>
      </c>
      <c r="O124" s="125">
        <v>6.7301071789472006E-2</v>
      </c>
      <c r="P124" s="125">
        <v>0.11700431371874027</v>
      </c>
      <c r="Q124" s="125">
        <v>0.20453346830384839</v>
      </c>
      <c r="R124" s="125">
        <v>6.2716944274552183E-2</v>
      </c>
      <c r="S124" s="125">
        <v>7.0956529115824271E-2</v>
      </c>
      <c r="T124" s="125">
        <v>6.703879874854482E-2</v>
      </c>
      <c r="U124" s="125">
        <v>3.8894009589077697E-2</v>
      </c>
      <c r="V124" s="125">
        <v>3.4321287788830507E-2</v>
      </c>
      <c r="W124" s="125">
        <v>4.1990340255840544E-2</v>
      </c>
      <c r="X124" s="125">
        <v>2.7394214951904777E-2</v>
      </c>
      <c r="Y124" s="125">
        <v>2.2582698155013459E-2</v>
      </c>
      <c r="Z124" s="125">
        <v>2.2769025660007613E-2</v>
      </c>
      <c r="AA124" s="126"/>
    </row>
    <row r="125" spans="1:67" ht="15.75" thickBot="1" x14ac:dyDescent="0.3">
      <c r="A125" s="43" t="s">
        <v>51</v>
      </c>
      <c r="B125" s="118">
        <v>0.188</v>
      </c>
      <c r="C125" s="118">
        <v>0.126</v>
      </c>
      <c r="D125" s="118">
        <v>0.158</v>
      </c>
      <c r="E125" s="119">
        <v>0.106</v>
      </c>
      <c r="F125" s="118">
        <v>0.14499999999999999</v>
      </c>
      <c r="K125" s="124" t="s">
        <v>51</v>
      </c>
      <c r="L125" s="121"/>
      <c r="M125" s="125">
        <v>0.18785604480575671</v>
      </c>
      <c r="N125" s="125">
        <v>0.15167370931502563</v>
      </c>
      <c r="O125" s="125">
        <v>0.12955004138212745</v>
      </c>
      <c r="P125" s="125">
        <v>0.15119194756443408</v>
      </c>
      <c r="Q125" s="125">
        <v>0.16365935559361078</v>
      </c>
      <c r="R125" s="125">
        <v>0.12646886395563633</v>
      </c>
      <c r="S125" s="125">
        <v>0.14282573324690329</v>
      </c>
      <c r="T125" s="125">
        <v>0.12527080917679642</v>
      </c>
      <c r="U125" s="125">
        <v>0.14282937927495609</v>
      </c>
      <c r="V125" s="125">
        <v>0.16878116423560308</v>
      </c>
      <c r="W125" s="125">
        <v>0.15844833570032973</v>
      </c>
      <c r="X125" s="125">
        <v>0.15876769761120924</v>
      </c>
      <c r="Y125" s="125">
        <v>0.11132016525427295</v>
      </c>
      <c r="Z125" s="125">
        <v>0.10648818545763386</v>
      </c>
      <c r="AA125" s="126"/>
    </row>
    <row r="126" spans="1:67" ht="15.75" thickBot="1" x14ac:dyDescent="0.3">
      <c r="A126" s="43" t="s">
        <v>52</v>
      </c>
      <c r="B126" s="118">
        <v>8.1000000000000003E-2</v>
      </c>
      <c r="C126" s="118">
        <v>0.09</v>
      </c>
      <c r="D126" s="118">
        <v>5.6000000000000001E-2</v>
      </c>
      <c r="E126" s="119">
        <v>5.6000000000000001E-2</v>
      </c>
      <c r="F126" s="118">
        <v>8.5999999999999993E-2</v>
      </c>
      <c r="K126" s="124" t="s">
        <v>52</v>
      </c>
      <c r="L126" s="121"/>
      <c r="M126" s="125">
        <v>8.1429480854821809E-2</v>
      </c>
      <c r="N126" s="125">
        <v>8.5588258379973359E-2</v>
      </c>
      <c r="O126" s="125">
        <v>9.6713269751900685E-2</v>
      </c>
      <c r="P126" s="125">
        <v>0.144446644674388</v>
      </c>
      <c r="Q126" s="125">
        <v>0.11266444298702526</v>
      </c>
      <c r="R126" s="125">
        <v>9.011584808442899E-2</v>
      </c>
      <c r="S126" s="125">
        <v>0.10206155510500038</v>
      </c>
      <c r="T126" s="125">
        <v>0.10105098716725544</v>
      </c>
      <c r="U126" s="125">
        <v>8.3837274602928086E-2</v>
      </c>
      <c r="V126" s="125">
        <v>7.8500730623524556E-2</v>
      </c>
      <c r="W126" s="125">
        <v>5.6388896314030011E-2</v>
      </c>
      <c r="X126" s="125">
        <v>5.8396477089007158E-2</v>
      </c>
      <c r="Y126" s="125">
        <v>5.5088048870292859E-2</v>
      </c>
      <c r="Z126" s="125">
        <v>5.5994165091334709E-2</v>
      </c>
      <c r="AA126" s="126"/>
    </row>
    <row r="127" spans="1:67" ht="15.75" thickBot="1" x14ac:dyDescent="0.3">
      <c r="A127" s="43" t="s">
        <v>53</v>
      </c>
      <c r="B127" s="118">
        <v>0.105</v>
      </c>
      <c r="C127" s="118">
        <v>0.112</v>
      </c>
      <c r="D127" s="118">
        <v>0.14499999999999999</v>
      </c>
      <c r="E127" s="119">
        <v>0.126</v>
      </c>
      <c r="F127" s="118">
        <v>0.129</v>
      </c>
      <c r="K127" s="124" t="s">
        <v>53</v>
      </c>
      <c r="L127" s="121"/>
      <c r="M127" s="125">
        <v>0.10514401672531969</v>
      </c>
      <c r="N127" s="125">
        <v>0.12963329807228041</v>
      </c>
      <c r="O127" s="125">
        <v>0.13115462828430044</v>
      </c>
      <c r="P127" s="125">
        <v>0.10059893748214253</v>
      </c>
      <c r="Q127" s="125">
        <v>0.11597801563195066</v>
      </c>
      <c r="R127" s="125">
        <v>0.11236758421350755</v>
      </c>
      <c r="S127" s="125">
        <v>0.11329837691955588</v>
      </c>
      <c r="T127" s="125">
        <v>0.15150504728441191</v>
      </c>
      <c r="U127" s="125">
        <v>0.16084535237994441</v>
      </c>
      <c r="V127" s="125">
        <v>0.16381305657713072</v>
      </c>
      <c r="W127" s="125">
        <v>0.14451849565843733</v>
      </c>
      <c r="X127" s="125">
        <v>0.12768047936770063</v>
      </c>
      <c r="Y127" s="125">
        <v>0.12626102679277468</v>
      </c>
      <c r="Z127" s="125">
        <v>0.12625049079787812</v>
      </c>
      <c r="AA127" s="126"/>
    </row>
    <row r="128" spans="1:67" ht="15.75" thickBot="1" x14ac:dyDescent="0.3">
      <c r="A128" s="43" t="s">
        <v>54</v>
      </c>
      <c r="B128" s="118">
        <v>3.5000000000000003E-2</v>
      </c>
      <c r="C128" s="118">
        <v>0.02</v>
      </c>
      <c r="D128" s="118">
        <v>2.8000000000000001E-2</v>
      </c>
      <c r="E128" s="119">
        <v>4.9000000000000002E-2</v>
      </c>
      <c r="F128" s="118">
        <v>0.03</v>
      </c>
      <c r="K128" s="124" t="s">
        <v>54</v>
      </c>
      <c r="L128" s="121"/>
      <c r="M128" s="125">
        <v>3.5212427286302181E-2</v>
      </c>
      <c r="N128" s="125">
        <v>4.1828067675440068E-2</v>
      </c>
      <c r="O128" s="125">
        <v>2.7723355606318667E-2</v>
      </c>
      <c r="P128" s="125">
        <v>2.1496445790814792E-2</v>
      </c>
      <c r="Q128" s="125">
        <v>1.8097076173701779E-2</v>
      </c>
      <c r="R128" s="125">
        <v>2.0456443209470966E-2</v>
      </c>
      <c r="S128" s="125">
        <v>2.3545687248774434E-2</v>
      </c>
      <c r="T128" s="125">
        <v>2.0771500475973904E-2</v>
      </c>
      <c r="U128" s="125">
        <v>2.4261827309213804E-2</v>
      </c>
      <c r="V128" s="125">
        <v>2.4393606932166762E-2</v>
      </c>
      <c r="W128" s="125">
        <v>2.8325161418138869E-2</v>
      </c>
      <c r="X128" s="125">
        <v>3.1173907252748236E-2</v>
      </c>
      <c r="Y128" s="125">
        <v>5.5387208247052233E-2</v>
      </c>
      <c r="Z128" s="125">
        <v>4.8654249772361061E-2</v>
      </c>
      <c r="AA128" s="126"/>
    </row>
    <row r="129" spans="1:67" ht="15.75" thickBot="1" x14ac:dyDescent="0.3">
      <c r="A129" s="43" t="s">
        <v>55</v>
      </c>
      <c r="B129" s="118">
        <v>0.14699999999999999</v>
      </c>
      <c r="C129" s="118">
        <v>0.11700000000000001</v>
      </c>
      <c r="D129" s="118">
        <v>0.11700000000000001</v>
      </c>
      <c r="E129" s="119">
        <v>8.7999999999999995E-2</v>
      </c>
      <c r="F129" s="118">
        <v>0.11899999999999999</v>
      </c>
      <c r="K129" s="124" t="s">
        <v>55</v>
      </c>
      <c r="L129" s="121"/>
      <c r="M129" s="125">
        <v>0.14673617009411624</v>
      </c>
      <c r="N129" s="125">
        <v>0.14492734559065815</v>
      </c>
      <c r="O129" s="125">
        <v>0.13059982997594921</v>
      </c>
      <c r="P129" s="125">
        <v>0.11653474397238259</v>
      </c>
      <c r="Q129" s="125">
        <v>0.11065691146952775</v>
      </c>
      <c r="R129" s="125">
        <v>0.1167525791590599</v>
      </c>
      <c r="S129" s="125">
        <v>0.12729166091508617</v>
      </c>
      <c r="T129" s="125">
        <v>0.11231371708032105</v>
      </c>
      <c r="U129" s="125">
        <v>0.113503380621891</v>
      </c>
      <c r="V129" s="125">
        <v>0.11747597304874328</v>
      </c>
      <c r="W129" s="125">
        <v>0.1167664318124749</v>
      </c>
      <c r="X129" s="125">
        <v>0.11115523120154407</v>
      </c>
      <c r="Y129" s="125">
        <v>0.10796773832016753</v>
      </c>
      <c r="Z129" s="125">
        <v>8.849232522619653E-2</v>
      </c>
      <c r="AA129" s="126"/>
    </row>
    <row r="130" spans="1:67" ht="15.75" thickBot="1" x14ac:dyDescent="0.3">
      <c r="A130" s="43" t="s">
        <v>56</v>
      </c>
      <c r="B130" s="118">
        <v>3.1E-2</v>
      </c>
      <c r="C130" s="118">
        <v>0.02</v>
      </c>
      <c r="D130" s="118">
        <v>1.7000000000000001E-2</v>
      </c>
      <c r="E130" s="119">
        <v>1.7999999999999999E-2</v>
      </c>
      <c r="F130" s="118">
        <v>0.02</v>
      </c>
      <c r="K130" s="124" t="s">
        <v>56</v>
      </c>
      <c r="L130" s="121"/>
      <c r="M130" s="125">
        <v>3.0570814865924365E-2</v>
      </c>
      <c r="N130" s="125">
        <v>2.0201242658541653E-2</v>
      </c>
      <c r="O130" s="125">
        <v>3.4285109797897895E-2</v>
      </c>
      <c r="P130" s="125">
        <v>1.877245518826275E-2</v>
      </c>
      <c r="Q130" s="125">
        <v>3.436110846669084E-2</v>
      </c>
      <c r="R130" s="125">
        <v>1.9915150631878216E-2</v>
      </c>
      <c r="S130" s="125">
        <v>1.4408324869907464E-2</v>
      </c>
      <c r="T130" s="125">
        <v>1.1038938966399108E-2</v>
      </c>
      <c r="U130" s="125">
        <v>1.2107634871096232E-2</v>
      </c>
      <c r="V130" s="125">
        <v>1.8086488413470905E-2</v>
      </c>
      <c r="W130" s="125">
        <v>1.6936496303929731E-2</v>
      </c>
      <c r="X130" s="125">
        <v>1.388399802461702E-2</v>
      </c>
      <c r="Y130" s="125">
        <v>1.4435466700142665E-2</v>
      </c>
      <c r="Z130" s="125">
        <v>1.7833393630552714E-2</v>
      </c>
      <c r="AA130" s="126"/>
    </row>
    <row r="131" spans="1:67" ht="15.75" thickBot="1" x14ac:dyDescent="0.3">
      <c r="A131" s="43" t="s">
        <v>57</v>
      </c>
      <c r="B131" s="118">
        <v>4.3999999999999997E-2</v>
      </c>
      <c r="C131" s="118">
        <v>2.7E-2</v>
      </c>
      <c r="D131" s="118">
        <v>1.7000000000000001E-2</v>
      </c>
      <c r="E131" s="119">
        <v>2.5999999999999999E-2</v>
      </c>
      <c r="F131" s="118">
        <v>2.4E-2</v>
      </c>
      <c r="K131" s="124" t="s">
        <v>57</v>
      </c>
      <c r="L131" s="121"/>
      <c r="M131" s="125">
        <v>4.4271198790774416E-2</v>
      </c>
      <c r="N131" s="125">
        <v>1.898274483753732E-2</v>
      </c>
      <c r="O131" s="125">
        <v>3.1550291199127944E-2</v>
      </c>
      <c r="P131" s="125">
        <v>1.8606739891258703E-2</v>
      </c>
      <c r="Q131" s="125">
        <v>2.0303197388300848E-2</v>
      </c>
      <c r="R131" s="125">
        <v>2.726838943627358E-2</v>
      </c>
      <c r="S131" s="125">
        <v>1.4283347656681147E-2</v>
      </c>
      <c r="T131" s="125">
        <v>2.6066036149221202E-2</v>
      </c>
      <c r="U131" s="125">
        <v>2.68562837422355E-2</v>
      </c>
      <c r="V131" s="125">
        <v>1.7362467490880901E-2</v>
      </c>
      <c r="W131" s="125">
        <v>1.6541824263441349E-2</v>
      </c>
      <c r="X131" s="125">
        <v>2.5216432715032811E-2</v>
      </c>
      <c r="Y131" s="125">
        <v>2.7914972333320506E-2</v>
      </c>
      <c r="Z131" s="125">
        <v>2.5571968884989152E-2</v>
      </c>
      <c r="AA131" s="126"/>
    </row>
    <row r="132" spans="1:67" ht="15.75" thickBot="1" x14ac:dyDescent="0.3">
      <c r="A132" s="43" t="s">
        <v>58</v>
      </c>
      <c r="B132" s="118">
        <v>0.15</v>
      </c>
      <c r="C132" s="118">
        <v>4.3999999999999997E-2</v>
      </c>
      <c r="D132" s="118">
        <v>3.9E-2</v>
      </c>
      <c r="E132" s="119">
        <v>3.7999999999999999E-2</v>
      </c>
      <c r="F132" s="118">
        <v>6.4000000000000001E-2</v>
      </c>
      <c r="K132" s="124" t="s">
        <v>58</v>
      </c>
      <c r="L132" s="121"/>
      <c r="M132" s="125">
        <v>0.1503776171737293</v>
      </c>
      <c r="N132" s="125">
        <v>0.1104673463444478</v>
      </c>
      <c r="O132" s="125">
        <v>0.12264356626786216</v>
      </c>
      <c r="P132" s="125">
        <v>4.6515491810251962E-2</v>
      </c>
      <c r="Q132" s="125">
        <v>7.6940887953151835E-2</v>
      </c>
      <c r="R132" s="125">
        <v>4.3919038741612487E-2</v>
      </c>
      <c r="S132" s="125">
        <v>2.1538729589245766E-2</v>
      </c>
      <c r="T132" s="125">
        <v>4.8383245663764916E-2</v>
      </c>
      <c r="U132" s="125">
        <v>9.7733132116345905E-3</v>
      </c>
      <c r="V132" s="125">
        <v>3.3672180675415331E-2</v>
      </c>
      <c r="W132" s="125">
        <v>3.8907325713158275E-2</v>
      </c>
      <c r="X132" s="125">
        <v>7.4308441207717263E-2</v>
      </c>
      <c r="Y132" s="125">
        <v>7.3789797720880651E-2</v>
      </c>
      <c r="Z132" s="125">
        <v>3.8161151936053746E-2</v>
      </c>
      <c r="AA132" s="126"/>
    </row>
    <row r="133" spans="1:67" ht="15.75" thickBot="1" x14ac:dyDescent="0.3">
      <c r="A133" s="43" t="s">
        <v>59</v>
      </c>
      <c r="B133" s="118">
        <v>0.04</v>
      </c>
      <c r="C133" s="118">
        <v>0.129</v>
      </c>
      <c r="D133" s="118">
        <v>0.11600000000000001</v>
      </c>
      <c r="E133" s="119">
        <v>5.1999999999999998E-2</v>
      </c>
      <c r="F133" s="118">
        <v>0.113</v>
      </c>
      <c r="K133" s="124" t="s">
        <v>59</v>
      </c>
      <c r="L133" s="121"/>
      <c r="M133" s="125">
        <v>4.0336831524793566E-2</v>
      </c>
      <c r="N133" s="125">
        <v>2.8240642457280751E-2</v>
      </c>
      <c r="O133" s="125">
        <v>9.9967449005466891E-2</v>
      </c>
      <c r="P133" s="125">
        <v>0.14557470284422491</v>
      </c>
      <c r="Q133" s="125">
        <v>0.15505780722354359</v>
      </c>
      <c r="R133" s="125">
        <v>0.12891903734052992</v>
      </c>
      <c r="S133" s="125">
        <v>0.21553253223080485</v>
      </c>
      <c r="T133" s="125">
        <v>0.22425278675657295</v>
      </c>
      <c r="U133" s="125">
        <v>8.6835151213342551E-2</v>
      </c>
      <c r="V133" s="125">
        <v>9.3778244930066201E-2</v>
      </c>
      <c r="W133" s="125">
        <v>0.11627750292808584</v>
      </c>
      <c r="X133" s="125">
        <v>0.14488251683319703</v>
      </c>
      <c r="Y133" s="125">
        <v>4.9736701127801104E-2</v>
      </c>
      <c r="Z133" s="125">
        <v>5.1822329665716878E-2</v>
      </c>
      <c r="AA133" s="126"/>
    </row>
    <row r="134" spans="1:67" ht="15.75" thickBot="1" x14ac:dyDescent="0.3">
      <c r="A134" s="43" t="s">
        <v>60</v>
      </c>
      <c r="B134" s="118">
        <v>0.33900000000000002</v>
      </c>
      <c r="C134" s="118">
        <v>0.36599999999999999</v>
      </c>
      <c r="D134" s="118">
        <v>0.245</v>
      </c>
      <c r="E134" s="119">
        <v>0.20599999999999999</v>
      </c>
      <c r="F134" s="118">
        <v>0.33300000000000002</v>
      </c>
      <c r="K134" s="124" t="s">
        <v>60</v>
      </c>
      <c r="L134" s="121"/>
      <c r="M134" s="125">
        <v>0.33851875777586371</v>
      </c>
      <c r="N134" s="125">
        <v>0.39634681469774641</v>
      </c>
      <c r="O134" s="125">
        <v>0.44671073752609219</v>
      </c>
      <c r="P134" s="125">
        <v>0.4232986668307685</v>
      </c>
      <c r="Q134" s="125">
        <v>0.38469424881701153</v>
      </c>
      <c r="R134" s="125">
        <v>0.3660729858710301</v>
      </c>
      <c r="S134" s="125">
        <v>0.30896140915164261</v>
      </c>
      <c r="T134" s="125">
        <v>0.36378705497852909</v>
      </c>
      <c r="U134" s="125">
        <v>0.39226698249578701</v>
      </c>
      <c r="V134" s="125">
        <v>0.29086556296237465</v>
      </c>
      <c r="W134" s="125">
        <v>0.24464051681646606</v>
      </c>
      <c r="X134" s="125">
        <v>0.23953033270143359</v>
      </c>
      <c r="Y134" s="125">
        <v>0.26400472119230756</v>
      </c>
      <c r="Z134" s="125">
        <v>0.20637153747598175</v>
      </c>
      <c r="AA134" s="126"/>
    </row>
    <row r="135" spans="1:67" ht="15.75" thickBot="1" x14ac:dyDescent="0.3">
      <c r="A135" s="43" t="s">
        <v>61</v>
      </c>
      <c r="B135" s="118">
        <v>5.2999999999999999E-2</v>
      </c>
      <c r="C135" s="118">
        <v>9.2999999999999999E-2</v>
      </c>
      <c r="D135" s="118">
        <v>9.5000000000000001E-2</v>
      </c>
      <c r="E135" s="119">
        <v>0.20200000000000001</v>
      </c>
      <c r="F135" s="118">
        <v>8.2000000000000003E-2</v>
      </c>
      <c r="K135" s="124" t="s">
        <v>61</v>
      </c>
      <c r="L135" s="121"/>
      <c r="M135" s="125">
        <v>5.2970444329241986E-2</v>
      </c>
      <c r="N135" s="125">
        <v>2.2131758558271927E-2</v>
      </c>
      <c r="O135" s="125">
        <v>3.9553800041874983E-2</v>
      </c>
      <c r="P135" s="125">
        <v>4.3406361862782614E-2</v>
      </c>
      <c r="Q135" s="125">
        <v>6.940727633989538E-2</v>
      </c>
      <c r="R135" s="125">
        <v>9.2582340446899225E-2</v>
      </c>
      <c r="S135" s="125">
        <v>6.5402122569407029E-2</v>
      </c>
      <c r="T135" s="125">
        <v>8.9320140881608917E-2</v>
      </c>
      <c r="U135" s="125">
        <v>4.7377707232285092E-2</v>
      </c>
      <c r="V135" s="125">
        <v>6.2356360097987319E-2</v>
      </c>
      <c r="W135" s="125">
        <v>9.5171050225503359E-2</v>
      </c>
      <c r="X135" s="125">
        <v>9.2754656399568064E-2</v>
      </c>
      <c r="Y135" s="125">
        <v>0.17860446154997583</v>
      </c>
      <c r="Z135" s="125">
        <v>0.20242331538473277</v>
      </c>
      <c r="AA135" s="126"/>
    </row>
    <row r="136" spans="1:67" ht="15.75" thickBot="1" x14ac:dyDescent="0.3">
      <c r="A136" s="43" t="s">
        <v>62</v>
      </c>
      <c r="B136" s="118">
        <v>7.5999999999999998E-2</v>
      </c>
      <c r="C136" s="118">
        <v>0.32600000000000001</v>
      </c>
      <c r="D136" s="118">
        <v>7.3999999999999996E-2</v>
      </c>
      <c r="E136" s="119" t="s">
        <v>63</v>
      </c>
      <c r="F136" s="118">
        <v>0.13100000000000001</v>
      </c>
      <c r="K136" s="124" t="s">
        <v>62</v>
      </c>
      <c r="L136" s="121"/>
      <c r="M136" s="125">
        <v>7.5927904131452895E-2</v>
      </c>
      <c r="N136" s="125">
        <v>0.1087505662325387</v>
      </c>
      <c r="O136" s="125">
        <v>9.1701293205792733E-2</v>
      </c>
      <c r="P136" s="125">
        <v>0.10344279531611526</v>
      </c>
      <c r="Q136" s="125">
        <v>0.10607771190610486</v>
      </c>
      <c r="R136" s="125">
        <v>0.32641980636701418</v>
      </c>
      <c r="S136" s="125">
        <v>0.15251795134318205</v>
      </c>
      <c r="T136" s="125">
        <v>0.23355594916938408</v>
      </c>
      <c r="U136" s="125">
        <v>0.1201992249910748</v>
      </c>
      <c r="V136" s="125">
        <v>0.11147306701948408</v>
      </c>
      <c r="W136" s="125">
        <v>7.3553970071245686E-2</v>
      </c>
      <c r="X136" s="125">
        <v>7.2486227801158959E-2</v>
      </c>
      <c r="Y136" s="125"/>
      <c r="Z136" s="125"/>
      <c r="AA136" s="126"/>
    </row>
    <row r="137" spans="1:67" x14ac:dyDescent="0.25">
      <c r="F137" s="20" t="s">
        <v>64</v>
      </c>
    </row>
    <row r="139" spans="1:67" x14ac:dyDescent="0.25">
      <c r="A139" s="5" t="s">
        <v>65</v>
      </c>
      <c r="BM139"/>
      <c r="BN139"/>
      <c r="BO139"/>
    </row>
    <row r="140" spans="1:67" ht="15.75" thickBot="1" x14ac:dyDescent="0.3">
      <c r="A140" s="6" t="s">
        <v>2</v>
      </c>
      <c r="B140" s="7" t="s">
        <v>3</v>
      </c>
      <c r="C140" s="205" t="s">
        <v>4</v>
      </c>
      <c r="D140" s="206"/>
      <c r="E140" s="207"/>
      <c r="F140" s="205" t="s">
        <v>5</v>
      </c>
      <c r="G140" s="206"/>
      <c r="H140" s="206"/>
      <c r="I140" s="206"/>
      <c r="BF140"/>
      <c r="BG140"/>
      <c r="BH140"/>
      <c r="BI140"/>
      <c r="BJ140"/>
      <c r="BK140"/>
      <c r="BL140"/>
      <c r="BM140"/>
      <c r="BN140"/>
      <c r="BO140"/>
    </row>
    <row r="141" spans="1:67" ht="15.75" thickBot="1" x14ac:dyDescent="0.3">
      <c r="A141" s="8"/>
      <c r="B141" s="7"/>
      <c r="C141" s="21">
        <v>2000</v>
      </c>
      <c r="D141" s="21">
        <v>2008</v>
      </c>
      <c r="E141" s="6">
        <v>2013</v>
      </c>
      <c r="F141" s="83" t="s">
        <v>6</v>
      </c>
      <c r="G141" s="83" t="s">
        <v>11</v>
      </c>
      <c r="H141" s="83" t="s">
        <v>10</v>
      </c>
      <c r="I141" s="84" t="s">
        <v>7</v>
      </c>
      <c r="K141" s="112" t="s">
        <v>2</v>
      </c>
      <c r="L141" s="112" t="s">
        <v>3</v>
      </c>
      <c r="M141" s="112">
        <v>1998</v>
      </c>
      <c r="N141" s="112">
        <v>2001</v>
      </c>
      <c r="O141" s="112">
        <v>2002</v>
      </c>
      <c r="P141" s="112">
        <v>2008</v>
      </c>
      <c r="Q141" s="112">
        <v>2009</v>
      </c>
      <c r="R141" s="112">
        <v>2013</v>
      </c>
      <c r="BF141"/>
      <c r="BG141"/>
      <c r="BH141"/>
      <c r="BI141"/>
      <c r="BJ141"/>
      <c r="BK141"/>
      <c r="BL141"/>
      <c r="BM141"/>
      <c r="BN141"/>
      <c r="BO141"/>
    </row>
    <row r="142" spans="1:67" ht="15.75" thickBot="1" x14ac:dyDescent="0.3">
      <c r="A142" s="12" t="s">
        <v>66</v>
      </c>
      <c r="B142" s="9" t="s">
        <v>67</v>
      </c>
      <c r="C142" s="44">
        <v>67100</v>
      </c>
      <c r="D142" s="44">
        <v>79661</v>
      </c>
      <c r="E142" s="45">
        <v>98472</v>
      </c>
      <c r="F142" s="46">
        <v>2.6</v>
      </c>
      <c r="G142" s="46">
        <v>0.8</v>
      </c>
      <c r="H142" s="46">
        <v>9.3000000000000007</v>
      </c>
      <c r="I142" s="47">
        <v>2.7</v>
      </c>
      <c r="K142" s="92" t="s">
        <v>166</v>
      </c>
      <c r="L142" s="105" t="s">
        <v>67</v>
      </c>
      <c r="M142" s="107">
        <v>66112.834533483299</v>
      </c>
      <c r="N142" s="107">
        <v>71386.013033025985</v>
      </c>
      <c r="O142" s="107">
        <v>75991.734821712002</v>
      </c>
      <c r="P142" s="107">
        <v>79661.083083895064</v>
      </c>
      <c r="Q142" s="107">
        <v>68982.362043793211</v>
      </c>
      <c r="R142" s="107">
        <v>98471.614855636741</v>
      </c>
      <c r="BF142"/>
      <c r="BG142"/>
      <c r="BH142"/>
      <c r="BI142"/>
      <c r="BJ142"/>
      <c r="BK142"/>
      <c r="BL142"/>
      <c r="BM142"/>
      <c r="BN142"/>
      <c r="BO142"/>
    </row>
    <row r="143" spans="1:67" ht="15.75" thickBot="1" x14ac:dyDescent="0.3">
      <c r="A143" s="43" t="s">
        <v>68</v>
      </c>
      <c r="B143" s="48" t="s">
        <v>0</v>
      </c>
      <c r="C143" s="49">
        <v>445</v>
      </c>
      <c r="D143" s="49">
        <v>464</v>
      </c>
      <c r="E143" s="43">
        <v>712</v>
      </c>
      <c r="F143" s="49">
        <v>-6.3</v>
      </c>
      <c r="G143" s="49">
        <v>-5.5</v>
      </c>
      <c r="H143" s="49">
        <v>5.4</v>
      </c>
      <c r="I143" s="50">
        <v>0.9</v>
      </c>
      <c r="K143" s="92" t="s">
        <v>168</v>
      </c>
      <c r="L143" s="105" t="s">
        <v>0</v>
      </c>
      <c r="M143" s="110">
        <v>622.60725476678317</v>
      </c>
      <c r="N143" s="110">
        <v>512.24186736038575</v>
      </c>
      <c r="O143" s="110">
        <v>653.1054652581015</v>
      </c>
      <c r="P143" s="110">
        <v>464</v>
      </c>
      <c r="Q143" s="110">
        <v>576</v>
      </c>
      <c r="R143" s="110">
        <v>712</v>
      </c>
      <c r="BF143"/>
      <c r="BG143"/>
      <c r="BH143"/>
      <c r="BI143"/>
      <c r="BJ143"/>
      <c r="BK143"/>
      <c r="BL143"/>
      <c r="BM143"/>
      <c r="BN143"/>
      <c r="BO143"/>
    </row>
    <row r="144" spans="1:67" ht="15.75" thickBot="1" x14ac:dyDescent="0.3">
      <c r="A144" s="43" t="s">
        <v>69</v>
      </c>
      <c r="B144" s="48" t="s">
        <v>0</v>
      </c>
      <c r="C144" s="51">
        <v>1091</v>
      </c>
      <c r="D144" s="51">
        <v>1732</v>
      </c>
      <c r="E144" s="52">
        <v>1656</v>
      </c>
      <c r="F144" s="49">
        <v>8.1</v>
      </c>
      <c r="G144" s="49">
        <v>4.2</v>
      </c>
      <c r="H144" s="49">
        <v>3.1</v>
      </c>
      <c r="I144" s="50">
        <v>3.2</v>
      </c>
      <c r="K144" s="92" t="s">
        <v>167</v>
      </c>
      <c r="L144" s="105" t="s">
        <v>0</v>
      </c>
      <c r="M144" s="107">
        <v>1039</v>
      </c>
      <c r="N144" s="107">
        <v>1311</v>
      </c>
      <c r="O144" s="107">
        <v>1352</v>
      </c>
      <c r="P144" s="107">
        <v>1732</v>
      </c>
      <c r="Q144" s="107">
        <v>1466</v>
      </c>
      <c r="R144" s="107">
        <v>1656</v>
      </c>
      <c r="BF144"/>
      <c r="BG144"/>
      <c r="BH144"/>
      <c r="BI144"/>
      <c r="BJ144"/>
      <c r="BK144"/>
      <c r="BL144"/>
      <c r="BM144"/>
      <c r="BN144"/>
      <c r="BO144"/>
    </row>
    <row r="145" spans="1:67" ht="15.75" thickBot="1" x14ac:dyDescent="0.3">
      <c r="A145" s="12" t="s">
        <v>70</v>
      </c>
      <c r="B145" s="9" t="s">
        <v>30</v>
      </c>
      <c r="C145" s="46">
        <v>42</v>
      </c>
      <c r="D145" s="46">
        <v>48</v>
      </c>
      <c r="E145" s="12">
        <v>75</v>
      </c>
      <c r="F145" s="46"/>
      <c r="G145" s="46"/>
      <c r="H145" s="46"/>
      <c r="I145" s="47"/>
      <c r="BF145"/>
      <c r="BG145"/>
      <c r="BH145"/>
      <c r="BI145"/>
      <c r="BJ145"/>
      <c r="BK145"/>
      <c r="BL145"/>
      <c r="BM145"/>
      <c r="BN145"/>
      <c r="BO145"/>
    </row>
    <row r="146" spans="1:67" ht="15.75" thickBot="1" x14ac:dyDescent="0.3">
      <c r="A146" s="12" t="s">
        <v>71</v>
      </c>
      <c r="B146" s="12" t="s">
        <v>72</v>
      </c>
      <c r="C146" s="46">
        <v>15.7</v>
      </c>
      <c r="D146" s="46">
        <v>21.6</v>
      </c>
      <c r="E146" s="12">
        <v>14.4</v>
      </c>
      <c r="F146" s="46"/>
      <c r="G146" s="46"/>
      <c r="H146" s="46"/>
      <c r="I146" s="47"/>
      <c r="BF146"/>
      <c r="BG146"/>
      <c r="BH146"/>
      <c r="BI146"/>
      <c r="BJ146"/>
      <c r="BK146"/>
      <c r="BL146"/>
      <c r="BM146"/>
      <c r="BN146"/>
      <c r="BO146"/>
    </row>
    <row r="147" spans="1:67" ht="15.75" thickBot="1" x14ac:dyDescent="0.3">
      <c r="A147" s="12" t="s">
        <v>73</v>
      </c>
      <c r="B147" s="12" t="s">
        <v>72</v>
      </c>
      <c r="C147" s="46">
        <v>6.4</v>
      </c>
      <c r="D147" s="46">
        <v>5.8</v>
      </c>
      <c r="E147" s="12">
        <v>6.2</v>
      </c>
      <c r="F147" s="46"/>
      <c r="G147" s="46"/>
      <c r="H147" s="46"/>
      <c r="I147" s="47"/>
      <c r="BI147"/>
      <c r="BJ147"/>
      <c r="BK147"/>
      <c r="BL147"/>
      <c r="BM147"/>
      <c r="BN147"/>
      <c r="BO147"/>
    </row>
    <row r="148" spans="1:67" x14ac:dyDescent="0.25">
      <c r="I148" s="20" t="s">
        <v>74</v>
      </c>
      <c r="BN148"/>
      <c r="BO148"/>
    </row>
    <row r="149" spans="1:67" x14ac:dyDescent="0.25">
      <c r="I149" s="20" t="s">
        <v>75</v>
      </c>
      <c r="BN149"/>
      <c r="BO149"/>
    </row>
    <row r="150" spans="1:67" x14ac:dyDescent="0.25">
      <c r="I150" s="20"/>
    </row>
    <row r="151" spans="1:67" x14ac:dyDescent="0.25">
      <c r="A151" s="5" t="s">
        <v>76</v>
      </c>
    </row>
    <row r="152" spans="1:67" s="3" customFormat="1" ht="14.25" x14ac:dyDescent="0.2">
      <c r="L152" s="3">
        <v>1998</v>
      </c>
      <c r="M152" s="3">
        <v>1999</v>
      </c>
      <c r="N152" s="3">
        <v>2000</v>
      </c>
      <c r="O152" s="3">
        <v>2001</v>
      </c>
      <c r="P152" s="3">
        <v>2002</v>
      </c>
      <c r="Q152" s="3">
        <v>2003</v>
      </c>
      <c r="R152" s="3">
        <v>2004</v>
      </c>
      <c r="S152" s="3">
        <v>2005</v>
      </c>
      <c r="T152" s="3">
        <v>2006</v>
      </c>
      <c r="U152" s="3">
        <v>2007</v>
      </c>
      <c r="V152" s="3">
        <v>2008</v>
      </c>
      <c r="W152" s="3">
        <v>2009</v>
      </c>
      <c r="X152" s="3">
        <v>2010</v>
      </c>
      <c r="Y152" s="3">
        <v>2011</v>
      </c>
      <c r="Z152" s="3">
        <v>2012</v>
      </c>
      <c r="AA152" s="3">
        <v>2013</v>
      </c>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row>
    <row r="153" spans="1:67" s="3" customFormat="1" ht="14.25" x14ac:dyDescent="0.2">
      <c r="K153" s="3" t="s">
        <v>78</v>
      </c>
      <c r="L153" s="85">
        <v>66112.834533483285</v>
      </c>
      <c r="M153" s="85">
        <v>71661.896482043478</v>
      </c>
      <c r="N153" s="85">
        <v>67100.001512786752</v>
      </c>
      <c r="O153" s="85">
        <v>71386.013033025985</v>
      </c>
      <c r="P153" s="85">
        <v>75991.734821712002</v>
      </c>
      <c r="Q153" s="85">
        <v>71396.743108615221</v>
      </c>
      <c r="R153" s="85">
        <v>74985.159425354082</v>
      </c>
      <c r="S153" s="85">
        <v>74661.27793168342</v>
      </c>
      <c r="T153" s="85">
        <v>74607.074632425123</v>
      </c>
      <c r="U153" s="85">
        <v>78429.390736275105</v>
      </c>
      <c r="V153" s="85">
        <v>79661.083083895064</v>
      </c>
      <c r="W153" s="85">
        <v>68982.362043793211</v>
      </c>
      <c r="X153" s="85">
        <v>65507.086064266776</v>
      </c>
      <c r="Y153" s="85">
        <v>75593.733761189025</v>
      </c>
      <c r="Z153" s="85">
        <v>76415.496491146972</v>
      </c>
      <c r="AA153" s="85">
        <v>98471.614855636741</v>
      </c>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row>
    <row r="171" spans="1:67" x14ac:dyDescent="0.25">
      <c r="I171" s="20" t="s">
        <v>77</v>
      </c>
    </row>
    <row r="173" spans="1:67" x14ac:dyDescent="0.25">
      <c r="A173" s="5" t="s">
        <v>79</v>
      </c>
    </row>
    <row r="174" spans="1:67" s="3" customFormat="1" ht="14.25" x14ac:dyDescent="0.2">
      <c r="L174" s="3">
        <v>1998</v>
      </c>
      <c r="M174" s="3">
        <v>1999</v>
      </c>
      <c r="N174" s="3">
        <v>2000</v>
      </c>
      <c r="O174" s="3">
        <v>2001</v>
      </c>
      <c r="P174" s="3">
        <v>2002</v>
      </c>
      <c r="Q174" s="3">
        <v>2003</v>
      </c>
      <c r="R174" s="3">
        <v>2004</v>
      </c>
      <c r="S174" s="3">
        <v>2005</v>
      </c>
      <c r="T174" s="3">
        <v>2006</v>
      </c>
      <c r="U174" s="3">
        <v>2007</v>
      </c>
      <c r="V174" s="3">
        <v>2008</v>
      </c>
      <c r="W174" s="3">
        <v>2009</v>
      </c>
      <c r="X174" s="3">
        <v>2010</v>
      </c>
      <c r="Y174" s="3">
        <v>2011</v>
      </c>
      <c r="Z174" s="3">
        <v>2012</v>
      </c>
      <c r="AA174" s="3">
        <v>2013</v>
      </c>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row>
    <row r="175" spans="1:67" s="3" customFormat="1" ht="14.25" x14ac:dyDescent="0.2">
      <c r="K175" s="2" t="s">
        <v>82</v>
      </c>
      <c r="L175" s="3">
        <v>1039</v>
      </c>
      <c r="M175" s="3">
        <v>1237</v>
      </c>
      <c r="N175" s="3">
        <v>1091</v>
      </c>
      <c r="O175" s="3">
        <v>1311</v>
      </c>
      <c r="P175" s="3">
        <v>1352</v>
      </c>
      <c r="Q175" s="3">
        <v>1643</v>
      </c>
      <c r="R175" s="3">
        <v>1965</v>
      </c>
      <c r="S175" s="3">
        <v>2169</v>
      </c>
      <c r="T175" s="3">
        <v>1832</v>
      </c>
      <c r="U175" s="3">
        <v>2070</v>
      </c>
      <c r="V175" s="3">
        <v>1732</v>
      </c>
      <c r="W175" s="3">
        <v>1466</v>
      </c>
      <c r="X175" s="3">
        <v>1437</v>
      </c>
      <c r="Y175" s="3">
        <v>1438</v>
      </c>
      <c r="Z175" s="3">
        <v>1518</v>
      </c>
      <c r="AA175" s="3">
        <v>1656</v>
      </c>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row>
    <row r="176" spans="1:67" s="3" customFormat="1" ht="14.25" x14ac:dyDescent="0.2">
      <c r="K176" s="2" t="s">
        <v>81</v>
      </c>
      <c r="L176" s="53">
        <v>622.60725476678317</v>
      </c>
      <c r="M176" s="53">
        <v>683.43496500518722</v>
      </c>
      <c r="N176" s="53">
        <v>445.28550331805172</v>
      </c>
      <c r="O176" s="53">
        <v>512.24186736038575</v>
      </c>
      <c r="P176" s="53">
        <v>653.1054652581015</v>
      </c>
      <c r="Q176" s="53">
        <v>414.58135490524842</v>
      </c>
      <c r="R176" s="53">
        <v>528.07503847296459</v>
      </c>
      <c r="S176" s="53">
        <v>606.99851099258933</v>
      </c>
      <c r="T176" s="53">
        <v>599.22036539514602</v>
      </c>
      <c r="U176" s="53">
        <v>472.29476391924578</v>
      </c>
      <c r="V176" s="53">
        <v>464</v>
      </c>
      <c r="W176" s="53">
        <v>576</v>
      </c>
      <c r="X176" s="53">
        <v>544</v>
      </c>
      <c r="Y176" s="53">
        <v>581</v>
      </c>
      <c r="Z176" s="53">
        <v>722</v>
      </c>
      <c r="AA176" s="53">
        <v>712</v>
      </c>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row>
    <row r="190" spans="1:9" x14ac:dyDescent="0.25">
      <c r="I190" s="20" t="s">
        <v>80</v>
      </c>
    </row>
    <row r="192" spans="1:9" x14ac:dyDescent="0.25">
      <c r="A192" s="5" t="s">
        <v>83</v>
      </c>
    </row>
    <row r="193" spans="11:67" s="3" customFormat="1" ht="14.25" x14ac:dyDescent="0.2">
      <c r="L193" s="3">
        <v>1998</v>
      </c>
      <c r="M193" s="3">
        <v>1999</v>
      </c>
      <c r="N193" s="3">
        <v>2000</v>
      </c>
      <c r="O193" s="3">
        <v>2001</v>
      </c>
      <c r="P193" s="3">
        <v>2002</v>
      </c>
      <c r="Q193" s="3">
        <v>2003</v>
      </c>
      <c r="R193" s="3">
        <v>2004</v>
      </c>
      <c r="S193" s="3">
        <v>2005</v>
      </c>
      <c r="T193" s="3">
        <v>2006</v>
      </c>
      <c r="U193" s="3">
        <v>2007</v>
      </c>
      <c r="V193" s="3">
        <v>2008</v>
      </c>
      <c r="W193" s="3">
        <v>2009</v>
      </c>
      <c r="X193" s="3">
        <v>2010</v>
      </c>
      <c r="Y193" s="3">
        <v>2011</v>
      </c>
      <c r="Z193" s="3">
        <v>2012</v>
      </c>
      <c r="AA193" s="3">
        <v>2013</v>
      </c>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c r="BN193" s="106"/>
      <c r="BO193" s="106"/>
    </row>
    <row r="194" spans="11:67" s="3" customFormat="1" ht="14.25" x14ac:dyDescent="0.2">
      <c r="K194" s="3" t="s">
        <v>85</v>
      </c>
      <c r="L194" s="3">
        <v>412</v>
      </c>
      <c r="M194" s="3">
        <v>485</v>
      </c>
      <c r="N194" s="3">
        <v>535</v>
      </c>
      <c r="O194" s="3">
        <v>457</v>
      </c>
      <c r="P194" s="3">
        <v>642</v>
      </c>
      <c r="Q194" s="3">
        <v>659</v>
      </c>
      <c r="R194" s="3">
        <v>871</v>
      </c>
      <c r="S194" s="3">
        <v>939</v>
      </c>
      <c r="T194" s="3">
        <v>902</v>
      </c>
      <c r="U194" s="3">
        <v>908</v>
      </c>
      <c r="V194" s="3">
        <v>902</v>
      </c>
      <c r="W194" s="3">
        <v>836</v>
      </c>
      <c r="X194" s="3">
        <v>905</v>
      </c>
      <c r="Y194" s="3">
        <v>1018</v>
      </c>
      <c r="Z194" s="3">
        <v>1036</v>
      </c>
      <c r="AA194" s="3">
        <v>1167</v>
      </c>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row>
    <row r="195" spans="11:67" s="3" customFormat="1" ht="14.25" x14ac:dyDescent="0.2">
      <c r="K195" s="3" t="s">
        <v>86</v>
      </c>
      <c r="L195" s="3">
        <v>481</v>
      </c>
      <c r="M195" s="3">
        <v>554</v>
      </c>
      <c r="N195" s="3">
        <v>702</v>
      </c>
      <c r="O195" s="3">
        <v>634</v>
      </c>
      <c r="P195" s="3">
        <v>669</v>
      </c>
      <c r="Q195" s="3">
        <v>693</v>
      </c>
      <c r="R195" s="3">
        <v>772</v>
      </c>
      <c r="S195" s="3">
        <v>1026</v>
      </c>
      <c r="T195" s="3">
        <v>1267</v>
      </c>
      <c r="U195" s="3">
        <v>924</v>
      </c>
      <c r="V195" s="3">
        <v>1168</v>
      </c>
      <c r="W195" s="3">
        <v>896</v>
      </c>
      <c r="X195" s="3">
        <v>561</v>
      </c>
      <c r="Y195" s="3">
        <v>419</v>
      </c>
      <c r="Z195" s="3">
        <v>402</v>
      </c>
      <c r="AA195" s="3">
        <v>351</v>
      </c>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row>
    <row r="209" spans="1:67" x14ac:dyDescent="0.25">
      <c r="I209" s="20" t="s">
        <v>84</v>
      </c>
    </row>
    <row r="211" spans="1:67" x14ac:dyDescent="0.25">
      <c r="A211" s="5" t="s">
        <v>88</v>
      </c>
    </row>
    <row r="212" spans="1:67" s="3" customFormat="1" ht="14.25" x14ac:dyDescent="0.2">
      <c r="L212" s="3">
        <v>1998</v>
      </c>
      <c r="M212" s="3">
        <v>1999</v>
      </c>
      <c r="N212" s="3">
        <v>2000</v>
      </c>
      <c r="O212" s="3">
        <v>2001</v>
      </c>
      <c r="P212" s="3">
        <v>2002</v>
      </c>
      <c r="Q212" s="3">
        <v>2003</v>
      </c>
      <c r="R212" s="3">
        <v>2004</v>
      </c>
      <c r="S212" s="3">
        <v>2005</v>
      </c>
      <c r="T212" s="3">
        <v>2006</v>
      </c>
      <c r="U212" s="3">
        <v>2007</v>
      </c>
      <c r="V212" s="3">
        <v>2008</v>
      </c>
      <c r="W212" s="3">
        <v>2009</v>
      </c>
      <c r="X212" s="3">
        <v>2010</v>
      </c>
      <c r="Y212" s="3">
        <v>2011</v>
      </c>
      <c r="Z212" s="3">
        <v>2012</v>
      </c>
      <c r="AA212" s="3">
        <v>2013</v>
      </c>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row>
    <row r="213" spans="1:67" s="3" customFormat="1" ht="14.25" x14ac:dyDescent="0.2">
      <c r="K213" s="3" t="s">
        <v>71</v>
      </c>
      <c r="L213" s="86">
        <v>0.16669000769640152</v>
      </c>
      <c r="M213" s="86">
        <v>0.16758161901102631</v>
      </c>
      <c r="N213" s="86">
        <v>0.15732362226883526</v>
      </c>
      <c r="O213" s="86">
        <v>0.17869572362992112</v>
      </c>
      <c r="P213" s="86">
        <v>0.18786958644762472</v>
      </c>
      <c r="Q213" s="86">
        <v>0.25963056483973401</v>
      </c>
      <c r="R213" s="86">
        <v>0.29538740542552572</v>
      </c>
      <c r="S213" s="86">
        <v>0.31988064094689556</v>
      </c>
      <c r="T213" s="86">
        <v>0.26053562983583844</v>
      </c>
      <c r="U213" s="86">
        <v>0.26516919328649041</v>
      </c>
      <c r="V213" s="86">
        <v>0.21561060624922196</v>
      </c>
      <c r="W213" s="86">
        <v>0.18168298426075102</v>
      </c>
      <c r="X213" s="86">
        <v>0.19826158940397351</v>
      </c>
      <c r="Y213" s="86">
        <v>0.16672463768115942</v>
      </c>
      <c r="Z213" s="86">
        <v>0.16866666666666666</v>
      </c>
      <c r="AA213" s="86">
        <v>0.1437125748502994</v>
      </c>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c r="BN213" s="106"/>
      <c r="BO213" s="106"/>
    </row>
    <row r="214" spans="1:67" s="3" customFormat="1" ht="14.25" x14ac:dyDescent="0.2">
      <c r="K214" s="3" t="s">
        <v>87</v>
      </c>
      <c r="L214" s="86">
        <v>9.9886822029750258E-2</v>
      </c>
      <c r="M214" s="86">
        <v>9.2587823705993028E-2</v>
      </c>
      <c r="N214" s="86">
        <v>6.4210750069475117E-2</v>
      </c>
      <c r="O214" s="86">
        <v>6.9821076400843785E-2</v>
      </c>
      <c r="P214" s="86">
        <v>9.075344205970641E-2</v>
      </c>
      <c r="Q214" s="86">
        <v>6.5513080551474062E-2</v>
      </c>
      <c r="R214" s="86">
        <v>7.9382552409421714E-2</v>
      </c>
      <c r="S214" s="86">
        <v>8.9519166781982809E-2</v>
      </c>
      <c r="T214" s="86">
        <v>8.5217388268933186E-2</v>
      </c>
      <c r="U214" s="86">
        <v>6.0501459682077222E-2</v>
      </c>
      <c r="V214" s="86">
        <v>5.7761732851985562E-2</v>
      </c>
      <c r="W214" s="86">
        <v>7.1384310323460154E-2</v>
      </c>
      <c r="X214" s="86">
        <v>7.505518763796909E-2</v>
      </c>
      <c r="Y214" s="86">
        <v>6.7362318840579707E-2</v>
      </c>
      <c r="Z214" s="86">
        <v>8.0222222222222223E-2</v>
      </c>
      <c r="AA214" s="86">
        <v>6.1789464549162544E-2</v>
      </c>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c r="BN214" s="106"/>
      <c r="BO214" s="106"/>
    </row>
    <row r="231" spans="1:67" x14ac:dyDescent="0.25">
      <c r="I231" s="20" t="s">
        <v>89</v>
      </c>
      <c r="BE231"/>
      <c r="BF231"/>
      <c r="BG231"/>
      <c r="BH231"/>
      <c r="BI231"/>
      <c r="BJ231"/>
      <c r="BK231"/>
      <c r="BL231"/>
      <c r="BM231"/>
      <c r="BN231"/>
      <c r="BO231"/>
    </row>
    <row r="232" spans="1:67" x14ac:dyDescent="0.25">
      <c r="BE232"/>
      <c r="BF232"/>
      <c r="BG232"/>
      <c r="BH232"/>
      <c r="BI232"/>
      <c r="BJ232"/>
      <c r="BK232"/>
      <c r="BL232"/>
      <c r="BM232"/>
      <c r="BN232"/>
      <c r="BO232"/>
    </row>
    <row r="233" spans="1:67" x14ac:dyDescent="0.25">
      <c r="A233" s="5" t="s">
        <v>90</v>
      </c>
      <c r="BB233"/>
      <c r="BC233"/>
      <c r="BD233"/>
      <c r="BE233"/>
      <c r="BF233"/>
      <c r="BG233"/>
      <c r="BH233"/>
      <c r="BI233"/>
      <c r="BJ233"/>
      <c r="BK233"/>
      <c r="BL233"/>
      <c r="BM233"/>
      <c r="BN233"/>
      <c r="BO233"/>
    </row>
    <row r="234" spans="1:67" x14ac:dyDescent="0.25">
      <c r="B234" s="98"/>
      <c r="C234" s="98"/>
      <c r="D234" s="98"/>
      <c r="E234" s="98" t="s">
        <v>91</v>
      </c>
      <c r="BB234"/>
      <c r="BC234"/>
      <c r="BD234"/>
      <c r="BE234"/>
      <c r="BF234"/>
      <c r="BG234"/>
      <c r="BH234"/>
      <c r="BI234"/>
      <c r="BJ234"/>
      <c r="BK234"/>
      <c r="BL234"/>
      <c r="BM234"/>
      <c r="BN234"/>
      <c r="BO234"/>
    </row>
    <row r="235" spans="1:67" ht="36.75" thickBot="1" x14ac:dyDescent="0.3">
      <c r="A235" s="7" t="s">
        <v>92</v>
      </c>
      <c r="B235" s="96">
        <v>2000</v>
      </c>
      <c r="C235" s="96">
        <v>2008</v>
      </c>
      <c r="D235" s="97">
        <v>2012</v>
      </c>
      <c r="E235" s="96" t="s">
        <v>93</v>
      </c>
      <c r="G235" s="1"/>
      <c r="H235" s="1"/>
      <c r="K235" s="112" t="s">
        <v>245</v>
      </c>
      <c r="L235" s="112" t="s">
        <v>246</v>
      </c>
      <c r="M235" s="127">
        <v>2000</v>
      </c>
      <c r="N235" s="127">
        <v>2012</v>
      </c>
      <c r="BA235"/>
      <c r="BB235"/>
      <c r="BC235"/>
      <c r="BD235"/>
      <c r="BE235"/>
      <c r="BF235"/>
      <c r="BG235"/>
      <c r="BH235"/>
      <c r="BI235"/>
      <c r="BJ235"/>
      <c r="BK235"/>
      <c r="BL235"/>
      <c r="BM235"/>
      <c r="BN235"/>
      <c r="BO235"/>
    </row>
    <row r="236" spans="1:67" ht="15.75" thickBot="1" x14ac:dyDescent="0.3">
      <c r="A236" s="43" t="s">
        <v>94</v>
      </c>
      <c r="B236" s="49">
        <v>12200</v>
      </c>
      <c r="C236" s="49">
        <v>15256</v>
      </c>
      <c r="D236" s="43">
        <v>13763</v>
      </c>
      <c r="E236" s="116">
        <v>0.01</v>
      </c>
      <c r="G236" s="114"/>
      <c r="H236" s="115"/>
      <c r="K236" s="112" t="s">
        <v>94</v>
      </c>
      <c r="L236" s="124" t="s">
        <v>247</v>
      </c>
      <c r="M236" s="128">
        <v>12200.460968075427</v>
      </c>
      <c r="N236" s="128">
        <v>13762.782067243605</v>
      </c>
      <c r="BA236"/>
      <c r="BB236"/>
      <c r="BC236"/>
      <c r="BD236"/>
      <c r="BE236"/>
      <c r="BF236"/>
      <c r="BG236"/>
      <c r="BH236"/>
      <c r="BI236"/>
      <c r="BJ236"/>
      <c r="BK236"/>
      <c r="BL236"/>
      <c r="BM236"/>
      <c r="BN236"/>
      <c r="BO236"/>
    </row>
    <row r="237" spans="1:67" ht="15.75" thickBot="1" x14ac:dyDescent="0.3">
      <c r="A237" s="43" t="s">
        <v>95</v>
      </c>
      <c r="B237" s="49">
        <v>17185</v>
      </c>
      <c r="C237" s="49">
        <v>33313</v>
      </c>
      <c r="D237" s="43">
        <v>32922</v>
      </c>
      <c r="E237" s="116">
        <v>5.6000000000000001E-2</v>
      </c>
      <c r="G237" s="114"/>
      <c r="H237" s="115"/>
      <c r="K237" s="112" t="s">
        <v>95</v>
      </c>
      <c r="L237" s="124" t="s">
        <v>247</v>
      </c>
      <c r="M237" s="128">
        <v>17185.417149393394</v>
      </c>
      <c r="N237" s="128">
        <v>32922.238937428279</v>
      </c>
      <c r="BA237"/>
      <c r="BB237"/>
      <c r="BC237"/>
      <c r="BD237"/>
      <c r="BE237"/>
      <c r="BF237"/>
      <c r="BG237"/>
      <c r="BH237"/>
      <c r="BI237"/>
      <c r="BJ237"/>
      <c r="BK237"/>
      <c r="BL237"/>
      <c r="BM237"/>
      <c r="BN237"/>
      <c r="BO237"/>
    </row>
    <row r="238" spans="1:67" ht="15.75" thickBot="1" x14ac:dyDescent="0.3">
      <c r="A238" s="43" t="s">
        <v>96</v>
      </c>
      <c r="B238" s="49">
        <v>75111</v>
      </c>
      <c r="C238" s="49">
        <v>89880</v>
      </c>
      <c r="D238" s="43">
        <v>85701</v>
      </c>
      <c r="E238" s="116">
        <v>1.0999999999999999E-2</v>
      </c>
      <c r="G238" s="114"/>
      <c r="H238" s="115"/>
      <c r="K238" s="112" t="s">
        <v>96</v>
      </c>
      <c r="L238" s="124" t="s">
        <v>247</v>
      </c>
      <c r="M238" s="128">
        <v>75110.638546820643</v>
      </c>
      <c r="N238" s="128">
        <v>85701.078250865859</v>
      </c>
      <c r="BA238"/>
      <c r="BB238"/>
      <c r="BC238"/>
      <c r="BD238"/>
      <c r="BE238"/>
      <c r="BF238"/>
      <c r="BG238"/>
      <c r="BH238"/>
      <c r="BI238"/>
      <c r="BJ238"/>
      <c r="BK238"/>
      <c r="BL238"/>
      <c r="BM238"/>
      <c r="BN238"/>
      <c r="BO238"/>
    </row>
    <row r="239" spans="1:67" ht="15.75" thickBot="1" x14ac:dyDescent="0.3">
      <c r="A239" s="43" t="s">
        <v>51</v>
      </c>
      <c r="B239" s="49">
        <v>3869</v>
      </c>
      <c r="C239" s="49">
        <v>7064</v>
      </c>
      <c r="D239" s="43">
        <v>6473</v>
      </c>
      <c r="E239" s="116">
        <v>4.3999999999999997E-2</v>
      </c>
      <c r="G239" s="114"/>
      <c r="H239" s="115"/>
      <c r="K239" s="112" t="s">
        <v>51</v>
      </c>
      <c r="L239" s="124" t="s">
        <v>247</v>
      </c>
      <c r="M239" s="128">
        <v>3869.4451751977508</v>
      </c>
      <c r="N239" s="128">
        <v>6472.96642055345</v>
      </c>
      <c r="BA239"/>
      <c r="BB239"/>
      <c r="BC239"/>
      <c r="BD239"/>
      <c r="BE239"/>
      <c r="BF239"/>
      <c r="BG239"/>
      <c r="BH239"/>
      <c r="BI239"/>
      <c r="BJ239"/>
      <c r="BK239"/>
      <c r="BL239"/>
      <c r="BM239"/>
      <c r="BN239"/>
      <c r="BO239"/>
    </row>
    <row r="240" spans="1:67" ht="15.75" thickBot="1" x14ac:dyDescent="0.3">
      <c r="A240" s="43" t="s">
        <v>56</v>
      </c>
      <c r="B240" s="49">
        <v>2685</v>
      </c>
      <c r="C240" s="49">
        <v>2471</v>
      </c>
      <c r="D240" s="43">
        <v>2205</v>
      </c>
      <c r="E240" s="116">
        <v>-1.6E-2</v>
      </c>
      <c r="G240" s="114"/>
      <c r="H240" s="115"/>
      <c r="K240" s="112" t="s">
        <v>56</v>
      </c>
      <c r="L240" s="124" t="s">
        <v>247</v>
      </c>
      <c r="M240" s="128">
        <v>2684.6900778555278</v>
      </c>
      <c r="N240" s="128">
        <v>2205.1524439435543</v>
      </c>
      <c r="BA240"/>
      <c r="BB240"/>
      <c r="BC240"/>
      <c r="BD240"/>
      <c r="BE240"/>
      <c r="BF240"/>
      <c r="BG240"/>
      <c r="BH240"/>
      <c r="BI240"/>
      <c r="BJ240"/>
      <c r="BK240"/>
      <c r="BL240"/>
      <c r="BM240"/>
      <c r="BN240"/>
      <c r="BO240"/>
    </row>
    <row r="241" spans="1:67" ht="15.75" thickBot="1" x14ac:dyDescent="0.3">
      <c r="A241" s="43" t="s">
        <v>54</v>
      </c>
      <c r="B241" s="49">
        <v>2866</v>
      </c>
      <c r="C241" s="49">
        <v>5052</v>
      </c>
      <c r="D241" s="43">
        <v>5699</v>
      </c>
      <c r="E241" s="116">
        <v>5.8999999999999997E-2</v>
      </c>
      <c r="G241" s="114"/>
      <c r="H241" s="115"/>
      <c r="K241" s="112" t="s">
        <v>54</v>
      </c>
      <c r="L241" s="124" t="s">
        <v>247</v>
      </c>
      <c r="M241" s="128">
        <v>2866.3733669980975</v>
      </c>
      <c r="N241" s="128">
        <v>5699.088795826905</v>
      </c>
      <c r="BA241"/>
      <c r="BB241"/>
      <c r="BC241"/>
      <c r="BD241"/>
      <c r="BE241"/>
      <c r="BF241"/>
      <c r="BG241"/>
      <c r="BH241"/>
      <c r="BI241"/>
      <c r="BJ241"/>
      <c r="BK241"/>
      <c r="BL241"/>
      <c r="BM241"/>
      <c r="BN241"/>
      <c r="BO241"/>
    </row>
    <row r="242" spans="1:67" ht="15.75" thickBot="1" x14ac:dyDescent="0.3">
      <c r="A242" s="43" t="s">
        <v>58</v>
      </c>
      <c r="B242" s="49">
        <v>19</v>
      </c>
      <c r="C242" s="49">
        <v>93</v>
      </c>
      <c r="D242" s="43">
        <v>142</v>
      </c>
      <c r="E242" s="116">
        <v>0.184</v>
      </c>
      <c r="G242" s="114"/>
      <c r="H242" s="115"/>
      <c r="K242" s="112" t="s">
        <v>58</v>
      </c>
      <c r="L242" s="124" t="s">
        <v>247</v>
      </c>
      <c r="M242" s="128">
        <v>18.769839056395949</v>
      </c>
      <c r="N242" s="128">
        <v>142.37865973524742</v>
      </c>
      <c r="BA242"/>
      <c r="BB242"/>
      <c r="BC242"/>
      <c r="BD242"/>
      <c r="BE242"/>
      <c r="BF242"/>
      <c r="BG242"/>
      <c r="BH242"/>
      <c r="BI242"/>
      <c r="BJ242"/>
      <c r="BK242"/>
      <c r="BL242"/>
      <c r="BM242"/>
      <c r="BN242"/>
      <c r="BO242"/>
    </row>
    <row r="243" spans="1:67" ht="15.75" thickBot="1" x14ac:dyDescent="0.3">
      <c r="A243" s="43" t="s">
        <v>97</v>
      </c>
      <c r="B243" s="49">
        <v>752</v>
      </c>
      <c r="C243" s="49">
        <v>1133</v>
      </c>
      <c r="D243" s="43">
        <v>1291</v>
      </c>
      <c r="E243" s="116">
        <v>4.5999999999999999E-2</v>
      </c>
      <c r="G243" s="114"/>
      <c r="H243" s="115"/>
      <c r="K243" s="112" t="s">
        <v>97</v>
      </c>
      <c r="L243" s="124" t="s">
        <v>247</v>
      </c>
      <c r="M243" s="128">
        <v>751.86823118133452</v>
      </c>
      <c r="N243" s="128">
        <v>1291.1299413046179</v>
      </c>
      <c r="BA243"/>
      <c r="BB243"/>
      <c r="BC243"/>
      <c r="BD243"/>
      <c r="BE243"/>
      <c r="BF243"/>
      <c r="BG243"/>
      <c r="BH243"/>
      <c r="BI243"/>
      <c r="BJ243"/>
      <c r="BK243"/>
      <c r="BL243"/>
      <c r="BM243"/>
      <c r="BN243"/>
      <c r="BO243"/>
    </row>
    <row r="244" spans="1:67" ht="15.75" thickBot="1" x14ac:dyDescent="0.3">
      <c r="A244" s="12" t="s">
        <v>61</v>
      </c>
      <c r="B244" s="46">
        <v>466</v>
      </c>
      <c r="C244" s="46">
        <v>1882</v>
      </c>
      <c r="D244" s="12">
        <v>2456</v>
      </c>
      <c r="E244" s="117">
        <v>0.14799999999999999</v>
      </c>
      <c r="G244" s="114"/>
      <c r="H244" s="115"/>
      <c r="K244" s="112" t="s">
        <v>61</v>
      </c>
      <c r="L244" s="124" t="s">
        <v>247</v>
      </c>
      <c r="M244" s="128">
        <v>466.43846655566188</v>
      </c>
      <c r="N244" s="128">
        <v>2456.0195648309868</v>
      </c>
      <c r="BA244"/>
      <c r="BB244"/>
      <c r="BC244"/>
      <c r="BD244"/>
      <c r="BE244"/>
      <c r="BF244"/>
      <c r="BG244"/>
      <c r="BH244"/>
      <c r="BI244"/>
      <c r="BJ244"/>
      <c r="BK244"/>
      <c r="BL244"/>
      <c r="BM244"/>
      <c r="BN244"/>
      <c r="BO244"/>
    </row>
    <row r="245" spans="1:67" ht="15.75" thickBot="1" x14ac:dyDescent="0.3">
      <c r="A245" s="43" t="s">
        <v>98</v>
      </c>
      <c r="B245" s="130">
        <v>115154.10182113422</v>
      </c>
      <c r="C245" s="130">
        <v>156142.33431597508</v>
      </c>
      <c r="D245" s="131">
        <v>150652.83508173251</v>
      </c>
      <c r="E245" s="116">
        <v>2.3E-2</v>
      </c>
      <c r="G245" s="114"/>
      <c r="H245" s="115"/>
      <c r="K245" s="112" t="s">
        <v>98</v>
      </c>
      <c r="L245" s="124" t="s">
        <v>247</v>
      </c>
      <c r="M245" s="128">
        <v>115154.10182113422</v>
      </c>
      <c r="N245" s="128">
        <v>150652.83508173251</v>
      </c>
      <c r="BA245"/>
      <c r="BB245"/>
      <c r="BC245"/>
      <c r="BD245"/>
      <c r="BE245"/>
      <c r="BF245"/>
      <c r="BG245"/>
      <c r="BH245"/>
      <c r="BI245"/>
      <c r="BJ245"/>
      <c r="BK245"/>
      <c r="BL245"/>
      <c r="BM245"/>
      <c r="BN245"/>
      <c r="BO245"/>
    </row>
    <row r="246" spans="1:67" ht="15.75" thickBot="1" x14ac:dyDescent="0.3">
      <c r="A246" s="43" t="s">
        <v>99</v>
      </c>
      <c r="B246" s="118">
        <v>0.106</v>
      </c>
      <c r="C246" s="118">
        <v>9.8000000000000004E-2</v>
      </c>
      <c r="D246" s="119">
        <v>9.0999999999999998E-2</v>
      </c>
      <c r="E246" s="116">
        <v>-1.2E-2</v>
      </c>
      <c r="G246" s="114"/>
      <c r="H246" s="115"/>
      <c r="K246" s="112" t="s">
        <v>99</v>
      </c>
      <c r="L246" s="124"/>
      <c r="M246" s="129">
        <v>0.1059489916132217</v>
      </c>
      <c r="N246" s="129">
        <v>9.1354285233178581E-2</v>
      </c>
      <c r="BA246"/>
      <c r="BB246"/>
      <c r="BC246"/>
      <c r="BD246"/>
      <c r="BE246"/>
      <c r="BF246"/>
      <c r="BG246"/>
      <c r="BH246"/>
      <c r="BI246"/>
      <c r="BJ246"/>
      <c r="BK246"/>
      <c r="BL246"/>
      <c r="BM246"/>
      <c r="BN246"/>
      <c r="BO246"/>
    </row>
    <row r="247" spans="1:67" x14ac:dyDescent="0.25">
      <c r="E247" s="20" t="s">
        <v>20</v>
      </c>
      <c r="BB247"/>
      <c r="BC247"/>
      <c r="BD247"/>
      <c r="BE247"/>
      <c r="BF247"/>
      <c r="BG247"/>
      <c r="BH247"/>
      <c r="BI247"/>
      <c r="BJ247"/>
      <c r="BK247"/>
      <c r="BL247"/>
      <c r="BM247"/>
      <c r="BN247"/>
      <c r="BO247"/>
    </row>
    <row r="248" spans="1:67" x14ac:dyDescent="0.25">
      <c r="BB248"/>
      <c r="BC248"/>
      <c r="BD248"/>
      <c r="BE248"/>
      <c r="BF248"/>
      <c r="BG248"/>
      <c r="BH248"/>
      <c r="BI248"/>
      <c r="BJ248"/>
      <c r="BK248"/>
      <c r="BL248"/>
      <c r="BM248"/>
      <c r="BN248"/>
      <c r="BO248"/>
    </row>
    <row r="249" spans="1:67" x14ac:dyDescent="0.25">
      <c r="A249" s="5" t="s">
        <v>100</v>
      </c>
      <c r="BB249"/>
      <c r="BC249"/>
      <c r="BD249"/>
      <c r="BE249"/>
      <c r="BF249"/>
      <c r="BG249"/>
      <c r="BH249"/>
      <c r="BI249"/>
      <c r="BJ249"/>
      <c r="BK249"/>
      <c r="BL249"/>
      <c r="BM249"/>
      <c r="BN249"/>
      <c r="BO249"/>
    </row>
    <row r="250" spans="1:67" x14ac:dyDescent="0.25">
      <c r="K250" s="3"/>
      <c r="L250" s="192">
        <v>2012</v>
      </c>
    </row>
    <row r="251" spans="1:67" x14ac:dyDescent="0.25">
      <c r="K251" s="3" t="s">
        <v>94</v>
      </c>
      <c r="L251" s="193">
        <v>13762.782067243605</v>
      </c>
      <c r="M251" s="194">
        <f>L251/$L$260</f>
        <v>9.1354285233178581E-2</v>
      </c>
    </row>
    <row r="252" spans="1:67" x14ac:dyDescent="0.25">
      <c r="K252" s="3" t="s">
        <v>95</v>
      </c>
      <c r="L252" s="193">
        <v>32922.238937428279</v>
      </c>
      <c r="M252" s="194">
        <f t="shared" ref="M252:M259" si="0">L252/$L$260</f>
        <v>0.21853049708335878</v>
      </c>
    </row>
    <row r="253" spans="1:67" x14ac:dyDescent="0.25">
      <c r="K253" s="3" t="s">
        <v>96</v>
      </c>
      <c r="L253" s="193">
        <v>85701.078250865859</v>
      </c>
      <c r="M253" s="194">
        <f t="shared" si="0"/>
        <v>0.56886468949868163</v>
      </c>
    </row>
    <row r="254" spans="1:67" x14ac:dyDescent="0.25">
      <c r="K254" s="3" t="s">
        <v>51</v>
      </c>
      <c r="L254" s="193">
        <v>6472.96642055345</v>
      </c>
      <c r="M254" s="194">
        <f t="shared" si="0"/>
        <v>4.296611090685231E-2</v>
      </c>
    </row>
    <row r="255" spans="1:67" x14ac:dyDescent="0.25">
      <c r="K255" s="3" t="s">
        <v>56</v>
      </c>
      <c r="L255" s="193">
        <v>2205.1524439435543</v>
      </c>
      <c r="M255" s="194">
        <f t="shared" si="0"/>
        <v>1.4637311290870895E-2</v>
      </c>
    </row>
    <row r="256" spans="1:67" x14ac:dyDescent="0.25">
      <c r="K256" s="3" t="s">
        <v>54</v>
      </c>
      <c r="L256" s="193">
        <v>5699.088795826905</v>
      </c>
      <c r="M256" s="194">
        <f t="shared" si="0"/>
        <v>3.7829283416638146E-2</v>
      </c>
    </row>
    <row r="257" spans="1:67" x14ac:dyDescent="0.25">
      <c r="K257" s="3" t="s">
        <v>58</v>
      </c>
      <c r="L257" s="193">
        <v>142.37865973524742</v>
      </c>
      <c r="M257" s="194">
        <f t="shared" si="0"/>
        <v>9.450778650000436E-4</v>
      </c>
    </row>
    <row r="258" spans="1:67" x14ac:dyDescent="0.25">
      <c r="K258" s="3" t="s">
        <v>97</v>
      </c>
      <c r="L258" s="193">
        <v>1291.1299413046179</v>
      </c>
      <c r="M258" s="194">
        <f t="shared" si="0"/>
        <v>8.5702332823949252E-3</v>
      </c>
    </row>
    <row r="259" spans="1:67" x14ac:dyDescent="0.25">
      <c r="K259" s="3" t="s">
        <v>61</v>
      </c>
      <c r="L259" s="193">
        <v>2456.0195648309868</v>
      </c>
      <c r="M259" s="194">
        <f t="shared" si="0"/>
        <v>1.6302511423024611E-2</v>
      </c>
    </row>
    <row r="260" spans="1:67" x14ac:dyDescent="0.25">
      <c r="L260" s="193">
        <f>SUM(L251:L259)</f>
        <v>150652.83508173251</v>
      </c>
    </row>
    <row r="267" spans="1:67" x14ac:dyDescent="0.25">
      <c r="H267" s="20" t="s">
        <v>101</v>
      </c>
    </row>
    <row r="268" spans="1:67" x14ac:dyDescent="0.25">
      <c r="H268" s="20"/>
    </row>
    <row r="269" spans="1:67" x14ac:dyDescent="0.25">
      <c r="A269" s="5" t="s">
        <v>102</v>
      </c>
    </row>
    <row r="270" spans="1:67" s="3" customFormat="1" ht="14.25" x14ac:dyDescent="0.2">
      <c r="L270" s="3">
        <v>1999</v>
      </c>
      <c r="M270" s="3">
        <v>2000</v>
      </c>
      <c r="N270" s="3">
        <v>2001</v>
      </c>
      <c r="O270" s="3">
        <v>2002</v>
      </c>
      <c r="P270" s="3">
        <v>2003</v>
      </c>
      <c r="Q270" s="3">
        <v>2004</v>
      </c>
      <c r="R270" s="3">
        <v>2005</v>
      </c>
      <c r="S270" s="3">
        <v>2006</v>
      </c>
      <c r="T270" s="3">
        <v>2007</v>
      </c>
      <c r="U270" s="3">
        <v>2008</v>
      </c>
      <c r="V270" s="3">
        <v>2009</v>
      </c>
      <c r="W270" s="3">
        <v>2010</v>
      </c>
      <c r="X270" s="3">
        <v>2011</v>
      </c>
      <c r="Y270" s="3">
        <v>2012</v>
      </c>
      <c r="Z270" s="106"/>
      <c r="AA270" s="106"/>
      <c r="AB270" s="106"/>
      <c r="AC270" s="106"/>
      <c r="AD270" s="106"/>
      <c r="AE270" s="106"/>
      <c r="AF270" s="106"/>
      <c r="AG270" s="106"/>
      <c r="AH270" s="106"/>
      <c r="AI270" s="106"/>
      <c r="AJ270" s="106"/>
      <c r="AK270" s="106"/>
      <c r="AL270" s="106"/>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row>
    <row r="271" spans="1:67" s="3" customFormat="1" ht="14.25" x14ac:dyDescent="0.2">
      <c r="K271" s="3" t="s">
        <v>99</v>
      </c>
      <c r="L271" s="87">
        <v>0.11174842004417256</v>
      </c>
      <c r="M271" s="87">
        <v>0.1059489916132217</v>
      </c>
      <c r="N271" s="87">
        <v>0.10333518660853183</v>
      </c>
      <c r="O271" s="87">
        <v>0.11136437725812956</v>
      </c>
      <c r="P271" s="87">
        <v>0.1056707182373811</v>
      </c>
      <c r="Q271" s="87">
        <v>0.11840619623330322</v>
      </c>
      <c r="R271" s="87">
        <v>0.10235963784707934</v>
      </c>
      <c r="S271" s="87">
        <v>0.10126590402617236</v>
      </c>
      <c r="T271" s="87">
        <v>0.10680837114819404</v>
      </c>
      <c r="U271" s="87">
        <v>9.7703469601836429E-2</v>
      </c>
      <c r="V271" s="87">
        <v>8.7906257465877172E-2</v>
      </c>
      <c r="W271" s="87">
        <v>7.6894582777248463E-2</v>
      </c>
      <c r="X271" s="87">
        <v>9.0655425160142147E-2</v>
      </c>
      <c r="Y271" s="87">
        <v>9.1354285233178581E-2</v>
      </c>
      <c r="Z271" s="106"/>
      <c r="AA271" s="106"/>
      <c r="AB271" s="106"/>
      <c r="AC271" s="106"/>
      <c r="AD271" s="106"/>
      <c r="AE271" s="106"/>
      <c r="AF271" s="106"/>
      <c r="AG271" s="106"/>
      <c r="AH271" s="106"/>
      <c r="AI271" s="106"/>
      <c r="AJ271" s="106"/>
      <c r="AK271" s="106"/>
      <c r="AL271" s="106"/>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row>
    <row r="272" spans="1:67" x14ac:dyDescent="0.25">
      <c r="B272" s="99"/>
      <c r="C272" s="99"/>
      <c r="D272" s="99"/>
      <c r="E272" s="99"/>
      <c r="F272" s="99"/>
      <c r="G272" s="99"/>
      <c r="H272" s="99"/>
      <c r="I272" s="99"/>
      <c r="J272" s="99"/>
    </row>
    <row r="290" spans="1:67" x14ac:dyDescent="0.25">
      <c r="I290" s="20" t="s">
        <v>77</v>
      </c>
    </row>
    <row r="292" spans="1:67" x14ac:dyDescent="0.25">
      <c r="A292" s="5" t="s">
        <v>103</v>
      </c>
    </row>
    <row r="293" spans="1:67" s="3" customFormat="1" ht="14.25" x14ac:dyDescent="0.2">
      <c r="B293" s="55"/>
      <c r="C293" s="55"/>
      <c r="D293" s="3" t="s">
        <v>104</v>
      </c>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6"/>
      <c r="AL293" s="106"/>
      <c r="AM293" s="106"/>
      <c r="AN293" s="106"/>
      <c r="AO293" s="106"/>
      <c r="AP293" s="106"/>
      <c r="AQ293" s="106"/>
      <c r="AR293" s="106"/>
      <c r="AS293" s="106"/>
      <c r="AT293" s="106"/>
      <c r="AU293" s="106"/>
      <c r="AV293" s="106"/>
      <c r="AW293" s="106"/>
      <c r="AX293" s="106"/>
      <c r="AY293" s="106"/>
      <c r="AZ293" s="106"/>
      <c r="BA293" s="106"/>
      <c r="BB293" s="106"/>
      <c r="BC293" s="106"/>
      <c r="BD293" s="106"/>
      <c r="BE293" s="106"/>
      <c r="BF293" s="106"/>
      <c r="BG293" s="106"/>
      <c r="BH293" s="106"/>
      <c r="BI293" s="106"/>
      <c r="BJ293" s="106"/>
      <c r="BK293" s="106"/>
      <c r="BL293" s="106"/>
      <c r="BM293" s="106"/>
      <c r="BN293" s="106"/>
      <c r="BO293" s="106"/>
    </row>
    <row r="294" spans="1:67" s="3" customFormat="1" thickBot="1" x14ac:dyDescent="0.25">
      <c r="A294" s="97" t="s">
        <v>105</v>
      </c>
      <c r="B294" s="96">
        <v>2000</v>
      </c>
      <c r="C294" s="96">
        <v>2008</v>
      </c>
      <c r="D294" s="96">
        <v>2012</v>
      </c>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6"/>
      <c r="AL294" s="106"/>
      <c r="AM294" s="106"/>
      <c r="AN294" s="106"/>
      <c r="AO294" s="106"/>
      <c r="AP294" s="106"/>
      <c r="AQ294" s="106"/>
      <c r="AR294" s="106"/>
      <c r="AS294" s="106"/>
      <c r="AT294" s="106"/>
      <c r="AU294" s="106"/>
      <c r="AV294" s="106"/>
      <c r="AW294" s="106"/>
      <c r="AX294" s="106"/>
      <c r="AY294" s="106"/>
      <c r="AZ294" s="106"/>
      <c r="BA294" s="106"/>
      <c r="BB294" s="106"/>
      <c r="BC294" s="106"/>
      <c r="BD294" s="106"/>
      <c r="BE294" s="106"/>
      <c r="BF294" s="106"/>
      <c r="BG294" s="106"/>
      <c r="BH294" s="106"/>
      <c r="BI294" s="106"/>
      <c r="BJ294" s="106"/>
      <c r="BK294" s="106"/>
      <c r="BL294" s="106"/>
      <c r="BM294" s="106"/>
      <c r="BN294" s="106"/>
      <c r="BO294" s="106"/>
    </row>
    <row r="295" spans="1:67" s="3" customFormat="1" ht="14.25" x14ac:dyDescent="0.2">
      <c r="A295" s="43" t="s">
        <v>94</v>
      </c>
      <c r="B295" s="51">
        <v>30911</v>
      </c>
      <c r="C295" s="51">
        <v>39958</v>
      </c>
      <c r="D295" s="51">
        <v>39670</v>
      </c>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6"/>
      <c r="AL295" s="106"/>
      <c r="AM295" s="106"/>
      <c r="AN295" s="106"/>
      <c r="AO295" s="106"/>
      <c r="AP295" s="106"/>
      <c r="AQ295" s="106"/>
      <c r="AR295" s="106"/>
      <c r="AS295" s="106"/>
      <c r="AT295" s="106"/>
      <c r="AU295" s="106"/>
      <c r="AV295" s="106"/>
      <c r="AW295" s="106"/>
      <c r="AX295" s="106"/>
      <c r="AY295" s="106"/>
      <c r="AZ295" s="106"/>
      <c r="BA295" s="106"/>
      <c r="BB295" s="106"/>
      <c r="BC295" s="106"/>
      <c r="BD295" s="106"/>
      <c r="BE295" s="106"/>
      <c r="BF295" s="106"/>
      <c r="BG295" s="106"/>
      <c r="BH295" s="106"/>
      <c r="BI295" s="106"/>
      <c r="BJ295" s="106"/>
      <c r="BK295" s="106"/>
      <c r="BL295" s="106"/>
      <c r="BM295" s="106"/>
      <c r="BN295" s="106"/>
      <c r="BO295" s="106"/>
    </row>
    <row r="296" spans="1:67" s="3" customFormat="1" ht="14.25" x14ac:dyDescent="0.2">
      <c r="A296" s="43" t="s">
        <v>95</v>
      </c>
      <c r="B296" s="51">
        <v>66664</v>
      </c>
      <c r="C296" s="51">
        <v>114354</v>
      </c>
      <c r="D296" s="51">
        <v>108080</v>
      </c>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row>
    <row r="297" spans="1:67" s="3" customFormat="1" ht="14.25" x14ac:dyDescent="0.2">
      <c r="A297" s="43" t="s">
        <v>96</v>
      </c>
      <c r="B297" s="51">
        <v>165434</v>
      </c>
      <c r="C297" s="51">
        <v>201961</v>
      </c>
      <c r="D297" s="51">
        <v>222785</v>
      </c>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6"/>
      <c r="AL297" s="106"/>
      <c r="AM297" s="106"/>
      <c r="AN297" s="106"/>
      <c r="AO297" s="106"/>
      <c r="AP297" s="106"/>
      <c r="AQ297" s="106"/>
      <c r="AR297" s="106"/>
      <c r="AS297" s="106"/>
      <c r="AT297" s="106"/>
      <c r="AU297" s="106"/>
      <c r="AV297" s="106"/>
      <c r="AW297" s="106"/>
      <c r="AX297" s="106"/>
      <c r="AY297" s="106"/>
      <c r="AZ297" s="106"/>
      <c r="BA297" s="106"/>
      <c r="BB297" s="106"/>
      <c r="BC297" s="106"/>
      <c r="BD297" s="106"/>
      <c r="BE297" s="106"/>
      <c r="BF297" s="106"/>
      <c r="BG297" s="106"/>
      <c r="BH297" s="106"/>
      <c r="BI297" s="106"/>
      <c r="BJ297" s="106"/>
      <c r="BK297" s="106"/>
      <c r="BL297" s="106"/>
      <c r="BM297" s="106"/>
      <c r="BN297" s="106"/>
      <c r="BO297" s="106"/>
    </row>
    <row r="298" spans="1:67" s="3" customFormat="1" ht="14.25" x14ac:dyDescent="0.2">
      <c r="A298" s="43" t="s">
        <v>51</v>
      </c>
      <c r="B298" s="51">
        <v>8887</v>
      </c>
      <c r="C298" s="51">
        <v>18119</v>
      </c>
      <c r="D298" s="51">
        <v>16988</v>
      </c>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row>
    <row r="299" spans="1:67" s="3" customFormat="1" ht="14.25" x14ac:dyDescent="0.2">
      <c r="A299" s="43" t="s">
        <v>56</v>
      </c>
      <c r="B299" s="51">
        <v>7393</v>
      </c>
      <c r="C299" s="51">
        <v>8419</v>
      </c>
      <c r="D299" s="51">
        <v>6589</v>
      </c>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6"/>
      <c r="BC299" s="106"/>
      <c r="BD299" s="106"/>
      <c r="BE299" s="106"/>
      <c r="BF299" s="106"/>
      <c r="BG299" s="106"/>
      <c r="BH299" s="106"/>
      <c r="BI299" s="106"/>
      <c r="BJ299" s="106"/>
      <c r="BK299" s="106"/>
      <c r="BL299" s="106"/>
      <c r="BM299" s="106"/>
      <c r="BN299" s="106"/>
      <c r="BO299" s="106"/>
    </row>
    <row r="300" spans="1:67" s="3" customFormat="1" ht="14.25" x14ac:dyDescent="0.2">
      <c r="A300" s="43" t="s">
        <v>54</v>
      </c>
      <c r="B300" s="51">
        <v>9254</v>
      </c>
      <c r="C300" s="51">
        <v>13381</v>
      </c>
      <c r="D300" s="51">
        <v>16467</v>
      </c>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K300" s="106"/>
      <c r="AL300" s="106"/>
      <c r="AM300" s="106"/>
      <c r="AN300" s="106"/>
      <c r="AO300" s="106"/>
      <c r="AP300" s="106"/>
      <c r="AQ300" s="106"/>
      <c r="AR300" s="106"/>
      <c r="AS300" s="106"/>
      <c r="AT300" s="106"/>
      <c r="AU300" s="106"/>
      <c r="AV300" s="106"/>
      <c r="AW300" s="106"/>
      <c r="AX300" s="106"/>
      <c r="AY300" s="106"/>
      <c r="AZ300" s="106"/>
      <c r="BA300" s="106"/>
      <c r="BB300" s="106"/>
      <c r="BC300" s="106"/>
      <c r="BD300" s="106"/>
      <c r="BE300" s="106"/>
      <c r="BF300" s="106"/>
      <c r="BG300" s="106"/>
      <c r="BH300" s="106"/>
      <c r="BI300" s="106"/>
      <c r="BJ300" s="106"/>
      <c r="BK300" s="106"/>
      <c r="BL300" s="106"/>
      <c r="BM300" s="106"/>
      <c r="BN300" s="106"/>
      <c r="BO300" s="106"/>
    </row>
    <row r="301" spans="1:67" s="3" customFormat="1" ht="14.25" x14ac:dyDescent="0.2">
      <c r="A301" s="43" t="s">
        <v>58</v>
      </c>
      <c r="B301" s="49">
        <v>47</v>
      </c>
      <c r="C301" s="49">
        <v>282</v>
      </c>
      <c r="D301" s="49">
        <v>435</v>
      </c>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K301" s="106"/>
      <c r="AL301" s="106"/>
      <c r="AM301" s="106"/>
      <c r="AN301" s="106"/>
      <c r="AO301" s="106"/>
      <c r="AP301" s="106"/>
      <c r="AQ301" s="106"/>
      <c r="AR301" s="106"/>
      <c r="AS301" s="106"/>
      <c r="AT301" s="106"/>
      <c r="AU301" s="106"/>
      <c r="AV301" s="106"/>
      <c r="AW301" s="106"/>
      <c r="AX301" s="106"/>
      <c r="AY301" s="106"/>
      <c r="AZ301" s="106"/>
      <c r="BA301" s="106"/>
      <c r="BB301" s="106"/>
      <c r="BC301" s="106"/>
      <c r="BD301" s="106"/>
      <c r="BE301" s="106"/>
      <c r="BF301" s="106"/>
      <c r="BG301" s="106"/>
      <c r="BH301" s="106"/>
      <c r="BI301" s="106"/>
      <c r="BJ301" s="106"/>
      <c r="BK301" s="106"/>
      <c r="BL301" s="106"/>
      <c r="BM301" s="106"/>
      <c r="BN301" s="106"/>
      <c r="BO301" s="106"/>
    </row>
    <row r="302" spans="1:67" s="3" customFormat="1" ht="14.25" x14ac:dyDescent="0.2">
      <c r="A302" s="43" t="s">
        <v>97</v>
      </c>
      <c r="B302" s="51">
        <v>1557</v>
      </c>
      <c r="C302" s="51">
        <v>2400</v>
      </c>
      <c r="D302" s="51">
        <v>3148</v>
      </c>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row>
    <row r="303" spans="1:67" s="3" customFormat="1" ht="14.25" x14ac:dyDescent="0.2">
      <c r="A303" s="43" t="s">
        <v>61</v>
      </c>
      <c r="B303" s="51">
        <v>1077</v>
      </c>
      <c r="C303" s="51">
        <v>4826</v>
      </c>
      <c r="D303" s="51">
        <v>7154</v>
      </c>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6"/>
      <c r="AL303" s="106"/>
      <c r="AM303" s="106"/>
      <c r="AN303" s="106"/>
      <c r="AO303" s="106"/>
      <c r="AP303" s="106"/>
      <c r="AQ303" s="106"/>
      <c r="AR303" s="106"/>
      <c r="AS303" s="106"/>
      <c r="AT303" s="106"/>
      <c r="AU303" s="106"/>
      <c r="AV303" s="106"/>
      <c r="AW303" s="106"/>
      <c r="AX303" s="106"/>
      <c r="AY303" s="106"/>
      <c r="AZ303" s="106"/>
      <c r="BA303" s="106"/>
      <c r="BB303" s="106"/>
      <c r="BC303" s="106"/>
      <c r="BD303" s="106"/>
      <c r="BE303" s="106"/>
      <c r="BF303" s="106"/>
      <c r="BG303" s="106"/>
      <c r="BH303" s="106"/>
      <c r="BI303" s="106"/>
      <c r="BJ303" s="106"/>
      <c r="BK303" s="106"/>
      <c r="BL303" s="106"/>
      <c r="BM303" s="106"/>
      <c r="BN303" s="106"/>
      <c r="BO303" s="106"/>
    </row>
    <row r="304" spans="1:67" s="3" customFormat="1" ht="14.25" x14ac:dyDescent="0.2">
      <c r="A304" s="43" t="s">
        <v>106</v>
      </c>
      <c r="B304" s="51">
        <v>2310</v>
      </c>
      <c r="C304" s="51">
        <v>1072</v>
      </c>
      <c r="D304" s="51">
        <v>5024</v>
      </c>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6"/>
      <c r="AL304" s="106"/>
      <c r="AM304" s="106"/>
      <c r="AN304" s="106"/>
      <c r="AO304" s="106"/>
      <c r="AP304" s="106"/>
      <c r="AQ304" s="106"/>
      <c r="AR304" s="106"/>
      <c r="AS304" s="106"/>
      <c r="AT304" s="106"/>
      <c r="AU304" s="106"/>
      <c r="AV304" s="106"/>
      <c r="AW304" s="106"/>
      <c r="AX304" s="106"/>
      <c r="AY304" s="106"/>
      <c r="AZ304" s="106"/>
      <c r="BA304" s="106"/>
      <c r="BB304" s="106"/>
      <c r="BC304" s="106"/>
      <c r="BD304" s="106"/>
      <c r="BE304" s="106"/>
      <c r="BF304" s="106"/>
      <c r="BG304" s="106"/>
      <c r="BH304" s="106"/>
      <c r="BI304" s="106"/>
      <c r="BJ304" s="106"/>
      <c r="BK304" s="106"/>
      <c r="BL304" s="106"/>
      <c r="BM304" s="106"/>
      <c r="BN304" s="106"/>
      <c r="BO304" s="106"/>
    </row>
    <row r="305" spans="1:67" s="3" customFormat="1" ht="14.25" x14ac:dyDescent="0.2">
      <c r="A305" s="43" t="s">
        <v>107</v>
      </c>
      <c r="B305" s="49">
        <v>753</v>
      </c>
      <c r="C305" s="51">
        <v>2386</v>
      </c>
      <c r="D305" s="51">
        <v>2928</v>
      </c>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6"/>
      <c r="AL305" s="106"/>
      <c r="AM305" s="106"/>
      <c r="AN305" s="106"/>
      <c r="AO305" s="106"/>
      <c r="AP305" s="106"/>
      <c r="AQ305" s="106"/>
      <c r="AR305" s="106"/>
      <c r="AS305" s="106"/>
      <c r="AT305" s="106"/>
      <c r="AU305" s="106"/>
      <c r="AV305" s="106"/>
      <c r="AW305" s="106"/>
      <c r="AX305" s="106"/>
      <c r="AY305" s="106"/>
      <c r="AZ305" s="106"/>
      <c r="BA305" s="106"/>
      <c r="BB305" s="106"/>
      <c r="BC305" s="106"/>
      <c r="BD305" s="106"/>
      <c r="BE305" s="106"/>
      <c r="BF305" s="106"/>
      <c r="BG305" s="106"/>
      <c r="BH305" s="106"/>
      <c r="BI305" s="106"/>
      <c r="BJ305" s="106"/>
      <c r="BK305" s="106"/>
      <c r="BL305" s="106"/>
      <c r="BM305" s="106"/>
      <c r="BN305" s="106"/>
      <c r="BO305" s="106"/>
    </row>
    <row r="306" spans="1:67" s="3" customFormat="1" ht="14.25" x14ac:dyDescent="0.2">
      <c r="A306" s="43" t="s">
        <v>48</v>
      </c>
      <c r="B306" s="49">
        <v>385</v>
      </c>
      <c r="C306" s="51">
        <v>1071</v>
      </c>
      <c r="D306" s="51">
        <v>1291</v>
      </c>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c r="AL306" s="106"/>
      <c r="AM306" s="106"/>
      <c r="AN306" s="106"/>
      <c r="AO306" s="106"/>
      <c r="AP306" s="106"/>
      <c r="AQ306" s="106"/>
      <c r="AR306" s="106"/>
      <c r="AS306" s="106"/>
      <c r="AT306" s="106"/>
      <c r="AU306" s="106"/>
      <c r="AV306" s="106"/>
      <c r="AW306" s="106"/>
      <c r="AX306" s="106"/>
      <c r="AY306" s="106"/>
      <c r="AZ306" s="106"/>
      <c r="BA306" s="106"/>
      <c r="BB306" s="106"/>
      <c r="BC306" s="106"/>
      <c r="BD306" s="106"/>
      <c r="BE306" s="106"/>
      <c r="BF306" s="106"/>
      <c r="BG306" s="106"/>
      <c r="BH306" s="106"/>
      <c r="BI306" s="106"/>
      <c r="BJ306" s="106"/>
      <c r="BK306" s="106"/>
      <c r="BL306" s="106"/>
      <c r="BM306" s="106"/>
      <c r="BN306" s="106"/>
      <c r="BO306" s="106"/>
    </row>
    <row r="307" spans="1:67" s="3" customFormat="1" thickBot="1" x14ac:dyDescent="0.25">
      <c r="A307" s="12" t="s">
        <v>59</v>
      </c>
      <c r="B307" s="46">
        <v>380</v>
      </c>
      <c r="C307" s="46">
        <v>730</v>
      </c>
      <c r="D307" s="46">
        <v>389</v>
      </c>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6"/>
      <c r="AY307" s="106"/>
      <c r="AZ307" s="106"/>
      <c r="BA307" s="106"/>
      <c r="BB307" s="106"/>
      <c r="BC307" s="106"/>
      <c r="BD307" s="106"/>
      <c r="BE307" s="106"/>
      <c r="BF307" s="106"/>
      <c r="BG307" s="106"/>
      <c r="BH307" s="106"/>
      <c r="BI307" s="106"/>
      <c r="BJ307" s="106"/>
      <c r="BK307" s="106"/>
      <c r="BL307" s="106"/>
      <c r="BM307" s="106"/>
      <c r="BN307" s="106"/>
      <c r="BO307" s="106"/>
    </row>
    <row r="308" spans="1:67" s="3" customFormat="1" ht="14.25" x14ac:dyDescent="0.2">
      <c r="A308" s="56" t="s">
        <v>108</v>
      </c>
      <c r="B308" s="51">
        <v>295053</v>
      </c>
      <c r="C308" s="51">
        <v>408959</v>
      </c>
      <c r="D308" s="51">
        <v>430949</v>
      </c>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6"/>
      <c r="AY308" s="106"/>
      <c r="AZ308" s="106"/>
      <c r="BA308" s="106"/>
      <c r="BB308" s="106"/>
      <c r="BC308" s="106"/>
      <c r="BD308" s="106"/>
      <c r="BE308" s="106"/>
      <c r="BF308" s="106"/>
      <c r="BG308" s="106"/>
      <c r="BH308" s="106"/>
      <c r="BI308" s="106"/>
      <c r="BJ308" s="106"/>
      <c r="BK308" s="106"/>
      <c r="BL308" s="106"/>
      <c r="BM308" s="106"/>
      <c r="BN308" s="106"/>
      <c r="BO308" s="106"/>
    </row>
    <row r="309" spans="1:67" x14ac:dyDescent="0.25">
      <c r="A309" s="57"/>
      <c r="B309" s="51"/>
      <c r="C309" s="51"/>
      <c r="D309" s="51"/>
    </row>
    <row r="310" spans="1:67" x14ac:dyDescent="0.25">
      <c r="A310" s="5" t="s">
        <v>109</v>
      </c>
    </row>
    <row r="311" spans="1:67" x14ac:dyDescent="0.25">
      <c r="K311" s="57"/>
      <c r="L311">
        <v>2000</v>
      </c>
      <c r="M311">
        <v>2008</v>
      </c>
      <c r="N311">
        <v>2012</v>
      </c>
    </row>
    <row r="312" spans="1:67" x14ac:dyDescent="0.25">
      <c r="K312" s="57" t="s">
        <v>94</v>
      </c>
      <c r="L312" s="54">
        <v>30911.370853477954</v>
      </c>
      <c r="M312" s="54">
        <v>39957.528944975697</v>
      </c>
      <c r="N312" s="54">
        <v>39670.45470982595</v>
      </c>
    </row>
    <row r="313" spans="1:67" x14ac:dyDescent="0.25">
      <c r="K313" s="57" t="s">
        <v>95</v>
      </c>
      <c r="L313" s="54">
        <v>66663.963014275287</v>
      </c>
      <c r="M313" s="54">
        <v>114354.45246038678</v>
      </c>
      <c r="N313" s="54">
        <v>108080.39874519304</v>
      </c>
    </row>
    <row r="314" spans="1:67" x14ac:dyDescent="0.25">
      <c r="K314" s="57" t="s">
        <v>96</v>
      </c>
      <c r="L314" s="54">
        <v>165433.80920613746</v>
      </c>
      <c r="M314" s="54">
        <v>201961.0642201835</v>
      </c>
      <c r="N314" s="54">
        <v>222784.7649513213</v>
      </c>
    </row>
    <row r="315" spans="1:67" x14ac:dyDescent="0.25">
      <c r="K315" s="57" t="s">
        <v>51</v>
      </c>
      <c r="L315" s="54">
        <v>8886.7309889276257</v>
      </c>
      <c r="M315" s="54">
        <v>18119.281382124434</v>
      </c>
      <c r="N315" s="54">
        <v>16987.594885560578</v>
      </c>
    </row>
    <row r="316" spans="1:67" x14ac:dyDescent="0.25">
      <c r="K316" s="57" t="s">
        <v>56</v>
      </c>
      <c r="L316" s="54">
        <v>7392.8054436178345</v>
      </c>
      <c r="M316" s="54">
        <v>8419.0647689987236</v>
      </c>
      <c r="N316" s="54">
        <v>6589.1678874646914</v>
      </c>
    </row>
    <row r="317" spans="1:67" x14ac:dyDescent="0.25">
      <c r="K317" s="57" t="s">
        <v>54</v>
      </c>
      <c r="L317" s="54">
        <v>9254.4213798883102</v>
      </c>
      <c r="M317" s="54">
        <v>13380.904967363731</v>
      </c>
      <c r="N317" s="54">
        <v>16466.655048170989</v>
      </c>
    </row>
    <row r="318" spans="1:67" x14ac:dyDescent="0.25">
      <c r="K318" s="57" t="s">
        <v>58</v>
      </c>
      <c r="L318" s="54">
        <v>47.360235156176607</v>
      </c>
      <c r="M318" s="54">
        <v>282.1738165947724</v>
      </c>
      <c r="N318" s="54">
        <v>434.7029958886252</v>
      </c>
    </row>
    <row r="319" spans="1:67" x14ac:dyDescent="0.25">
      <c r="K319" s="57" t="s">
        <v>97</v>
      </c>
      <c r="L319" s="54">
        <v>1557.1877920201935</v>
      </c>
      <c r="M319" s="54">
        <v>2400.1740267213268</v>
      </c>
      <c r="N319" s="54">
        <v>3148.2052216743277</v>
      </c>
    </row>
    <row r="320" spans="1:67" x14ac:dyDescent="0.25">
      <c r="K320" s="57" t="s">
        <v>61</v>
      </c>
      <c r="L320" s="54">
        <v>1077.097950648809</v>
      </c>
      <c r="M320" s="54">
        <v>4825.5121173673888</v>
      </c>
      <c r="N320" s="54">
        <v>7154.0221438990757</v>
      </c>
    </row>
    <row r="321" spans="11:14" x14ac:dyDescent="0.25">
      <c r="K321" s="57" t="s">
        <v>106</v>
      </c>
      <c r="L321" s="54">
        <v>2309.6399750778819</v>
      </c>
      <c r="M321" s="54">
        <v>1071.6504719576719</v>
      </c>
      <c r="N321" s="54">
        <v>5024.130921386306</v>
      </c>
    </row>
    <row r="322" spans="11:14" x14ac:dyDescent="0.25">
      <c r="K322" s="57" t="s">
        <v>107</v>
      </c>
      <c r="L322" s="54">
        <v>753.23273723536749</v>
      </c>
      <c r="M322" s="54">
        <v>2386.0326706586825</v>
      </c>
      <c r="N322" s="54">
        <v>2928.4783416506716</v>
      </c>
    </row>
    <row r="323" spans="11:14" x14ac:dyDescent="0.25">
      <c r="K323" s="57" t="s">
        <v>48</v>
      </c>
      <c r="L323" s="54">
        <v>385.30044049187268</v>
      </c>
      <c r="M323" s="54">
        <v>1071.3895408325836</v>
      </c>
      <c r="N323" s="54">
        <v>1291.4941261511458</v>
      </c>
    </row>
    <row r="324" spans="11:14" x14ac:dyDescent="0.25">
      <c r="K324" s="57" t="s">
        <v>59</v>
      </c>
      <c r="L324" s="54">
        <v>379.64398532555413</v>
      </c>
      <c r="M324" s="54">
        <v>729.69241844884516</v>
      </c>
      <c r="N324" s="54">
        <v>388.80671132383765</v>
      </c>
    </row>
    <row r="347" spans="9:9" x14ac:dyDescent="0.25">
      <c r="I347" s="20" t="s">
        <v>110</v>
      </c>
    </row>
    <row r="348" spans="9:9" x14ac:dyDescent="0.25">
      <c r="I348" s="20" t="s">
        <v>111</v>
      </c>
    </row>
    <row r="349" spans="9:9" x14ac:dyDescent="0.25">
      <c r="I349" s="20" t="s">
        <v>112</v>
      </c>
    </row>
  </sheetData>
  <mergeCells count="9">
    <mergeCell ref="C140:E140"/>
    <mergeCell ref="F140:I140"/>
    <mergeCell ref="B120:E120"/>
    <mergeCell ref="C6:E6"/>
    <mergeCell ref="F6:I6"/>
    <mergeCell ref="C38:E38"/>
    <mergeCell ref="F38:I38"/>
    <mergeCell ref="C65:E65"/>
    <mergeCell ref="F65:I6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174"/>
  <sheetViews>
    <sheetView zoomScale="85" zoomScaleNormal="85" workbookViewId="0">
      <selection activeCell="A143" sqref="A143"/>
    </sheetView>
  </sheetViews>
  <sheetFormatPr defaultRowHeight="15" x14ac:dyDescent="0.25"/>
  <sheetData>
    <row r="1" spans="1:30" ht="25.5" x14ac:dyDescent="0.25">
      <c r="A1" s="94" t="s">
        <v>148</v>
      </c>
    </row>
    <row r="3" spans="1:30" s="3" customFormat="1" ht="14.25" x14ac:dyDescent="0.2"/>
    <row r="4" spans="1:30" s="3" customFormat="1" ht="15.75" x14ac:dyDescent="0.2">
      <c r="A4" s="141" t="s">
        <v>268</v>
      </c>
      <c r="L4" s="141" t="s">
        <v>248</v>
      </c>
    </row>
    <row r="5" spans="1:30" s="3" customFormat="1" ht="14.25" x14ac:dyDescent="0.2"/>
    <row r="6" spans="1:30" s="3" customFormat="1" ht="14.25" x14ac:dyDescent="0.2">
      <c r="A6" s="5" t="s">
        <v>498</v>
      </c>
    </row>
    <row r="8" spans="1:30" x14ac:dyDescent="0.25">
      <c r="L8" s="3"/>
      <c r="M8" s="59">
        <v>1996</v>
      </c>
      <c r="N8" s="59">
        <v>1997</v>
      </c>
      <c r="O8" s="59">
        <v>1998</v>
      </c>
      <c r="P8" s="59">
        <v>1999</v>
      </c>
      <c r="Q8" s="59">
        <v>2000</v>
      </c>
      <c r="R8" s="59">
        <v>2001</v>
      </c>
      <c r="S8" s="59">
        <v>2002</v>
      </c>
      <c r="T8" s="59">
        <v>2003</v>
      </c>
      <c r="U8" s="59">
        <v>2004</v>
      </c>
      <c r="V8" s="59">
        <v>2005</v>
      </c>
      <c r="W8" s="59">
        <v>2006</v>
      </c>
      <c r="X8" s="59">
        <v>2007</v>
      </c>
      <c r="Y8" s="59">
        <v>2008</v>
      </c>
      <c r="Z8" s="59">
        <v>2009</v>
      </c>
      <c r="AA8" s="59">
        <v>2010</v>
      </c>
      <c r="AB8" s="59">
        <v>2011</v>
      </c>
      <c r="AC8" s="59">
        <v>2012</v>
      </c>
      <c r="AD8" s="59">
        <v>2013</v>
      </c>
    </row>
    <row r="9" spans="1:30" x14ac:dyDescent="0.25">
      <c r="L9" s="3" t="s">
        <v>119</v>
      </c>
      <c r="M9" s="3"/>
      <c r="N9" s="3"/>
      <c r="O9" s="3"/>
      <c r="P9" s="3"/>
      <c r="Q9" s="3"/>
      <c r="R9" s="3"/>
      <c r="S9" s="3"/>
      <c r="T9" s="3"/>
      <c r="U9" s="3"/>
      <c r="V9" s="3">
        <v>168.745</v>
      </c>
      <c r="W9" s="3">
        <v>154.66800000000001</v>
      </c>
      <c r="X9" s="3">
        <v>160.65700000000001</v>
      </c>
      <c r="Y9" s="3">
        <v>178.47200000000001</v>
      </c>
      <c r="Z9" s="3">
        <v>185.66900000000001</v>
      </c>
      <c r="AA9" s="3">
        <v>181.535</v>
      </c>
      <c r="AB9" s="3">
        <v>175.45500000000001</v>
      </c>
      <c r="AC9" s="3">
        <v>160.15899999999999</v>
      </c>
      <c r="AD9" s="3">
        <v>173.488</v>
      </c>
    </row>
    <row r="10" spans="1:30" x14ac:dyDescent="0.25">
      <c r="L10" s="3" t="s">
        <v>114</v>
      </c>
      <c r="M10" s="3"/>
      <c r="N10" s="3">
        <v>108.00078252994662</v>
      </c>
      <c r="O10" s="3">
        <v>114.32673186413365</v>
      </c>
      <c r="P10" s="3">
        <v>115.66927886608008</v>
      </c>
      <c r="Q10" s="3">
        <v>115.75437187838045</v>
      </c>
      <c r="R10" s="3">
        <v>116.03997917583656</v>
      </c>
      <c r="S10" s="3">
        <v>106.12488524661268</v>
      </c>
      <c r="T10" s="3">
        <v>99.349756414152893</v>
      </c>
      <c r="U10" s="3">
        <v>96.772045399989608</v>
      </c>
      <c r="V10" s="3">
        <v>96.012522655546576</v>
      </c>
      <c r="W10" s="3">
        <v>97.590633722633555</v>
      </c>
      <c r="X10" s="3">
        <v>102.19972364203079</v>
      </c>
      <c r="Y10" s="3">
        <v>101.07619316841345</v>
      </c>
      <c r="Z10" s="3">
        <v>114.2752782195609</v>
      </c>
      <c r="AA10" s="3">
        <v>109.49830522502943</v>
      </c>
      <c r="AB10" s="3">
        <v>109.96663550991056</v>
      </c>
      <c r="AC10" s="3">
        <v>112.0415648818788</v>
      </c>
      <c r="AD10" s="3">
        <v>109.59100756202749</v>
      </c>
    </row>
    <row r="11" spans="1:30" x14ac:dyDescent="0.25">
      <c r="L11" s="3" t="s">
        <v>115</v>
      </c>
      <c r="M11" s="3"/>
      <c r="N11" s="3"/>
      <c r="O11" s="3"/>
      <c r="P11" s="3"/>
      <c r="Q11" s="3"/>
      <c r="R11" s="3"/>
      <c r="S11" s="3"/>
      <c r="T11" s="3"/>
      <c r="U11" s="3"/>
      <c r="V11" s="3"/>
      <c r="W11" s="3"/>
      <c r="X11" s="3"/>
      <c r="Y11" s="3">
        <v>105.02040581060906</v>
      </c>
      <c r="Z11" s="3">
        <v>122.68649425836627</v>
      </c>
      <c r="AA11" s="3">
        <v>109.58519621001021</v>
      </c>
      <c r="AB11" s="3">
        <v>104.78529869178585</v>
      </c>
      <c r="AC11" s="3">
        <v>102.8948844231027</v>
      </c>
      <c r="AD11" s="3">
        <v>101.94065673211632</v>
      </c>
    </row>
    <row r="12" spans="1:30" x14ac:dyDescent="0.25">
      <c r="L12" s="3" t="s">
        <v>116</v>
      </c>
      <c r="M12" s="3">
        <v>109.39488915670393</v>
      </c>
      <c r="N12" s="3">
        <v>112.53580941896107</v>
      </c>
      <c r="O12" s="3">
        <v>118.89046236267427</v>
      </c>
      <c r="P12" s="3">
        <v>120.0515392202874</v>
      </c>
      <c r="Q12" s="3">
        <v>120.17381052598675</v>
      </c>
      <c r="R12" s="3">
        <v>120.34208580525822</v>
      </c>
      <c r="S12" s="3">
        <v>109.98936673835792</v>
      </c>
      <c r="T12" s="3">
        <v>102.82437498327702</v>
      </c>
      <c r="U12" s="3">
        <v>100.01649744221316</v>
      </c>
      <c r="V12" s="3">
        <v>99.147256552933868</v>
      </c>
      <c r="W12" s="3">
        <v>100.58627906802062</v>
      </c>
      <c r="X12" s="3">
        <v>104.77190283244062</v>
      </c>
      <c r="Y12" s="3">
        <v>104.17324743461803</v>
      </c>
      <c r="Z12" s="3">
        <v>117.67799763468594</v>
      </c>
      <c r="AA12" s="3">
        <v>110.64451856230079</v>
      </c>
      <c r="AB12" s="3">
        <v>112.4105997020559</v>
      </c>
      <c r="AC12" s="3">
        <v>114.01467371649855</v>
      </c>
      <c r="AD12" s="3">
        <v>110.08324860513119</v>
      </c>
    </row>
    <row r="13" spans="1:30" x14ac:dyDescent="0.25">
      <c r="L13" s="3" t="s">
        <v>117</v>
      </c>
      <c r="M13" s="3"/>
      <c r="N13" s="3"/>
      <c r="O13" s="3">
        <v>114</v>
      </c>
      <c r="P13" s="3">
        <v>116</v>
      </c>
      <c r="Q13" s="3">
        <v>119</v>
      </c>
      <c r="R13" s="3">
        <v>115</v>
      </c>
      <c r="S13" s="3">
        <v>106</v>
      </c>
      <c r="T13" s="3">
        <v>101</v>
      </c>
      <c r="U13" s="3">
        <v>101</v>
      </c>
      <c r="V13" s="3">
        <v>101</v>
      </c>
      <c r="W13" s="3">
        <v>100</v>
      </c>
      <c r="X13" s="3">
        <v>107</v>
      </c>
      <c r="Y13" s="3">
        <v>104.217</v>
      </c>
      <c r="Z13" s="3">
        <v>106.92100000000001</v>
      </c>
      <c r="AA13" s="3">
        <v>99.322000000000003</v>
      </c>
      <c r="AB13" s="3">
        <v>101.747</v>
      </c>
      <c r="AC13" s="3">
        <v>102.306</v>
      </c>
      <c r="AD13" s="3">
        <v>100.45</v>
      </c>
    </row>
    <row r="14" spans="1:30" x14ac:dyDescent="0.25">
      <c r="L14" s="3" t="s">
        <v>118</v>
      </c>
      <c r="M14" s="3">
        <v>109.39488915670393</v>
      </c>
      <c r="N14" s="3">
        <v>112.53580941896107</v>
      </c>
      <c r="O14" s="3">
        <v>118.89046236267427</v>
      </c>
      <c r="P14" s="3">
        <v>120.0515392202874</v>
      </c>
      <c r="Q14" s="3">
        <v>120.17381052598675</v>
      </c>
      <c r="R14" s="3">
        <v>120.34208580525822</v>
      </c>
      <c r="S14" s="3">
        <v>109.98936673835792</v>
      </c>
      <c r="T14" s="3">
        <v>102.82437498327702</v>
      </c>
      <c r="U14" s="3">
        <v>100.01649744221316</v>
      </c>
      <c r="V14" s="3">
        <v>99.147256552933868</v>
      </c>
      <c r="W14" s="3">
        <v>100.58627906802062</v>
      </c>
      <c r="X14" s="3">
        <v>104.77190283244062</v>
      </c>
      <c r="Y14" s="3">
        <v>104.17324743461803</v>
      </c>
      <c r="Z14" s="3">
        <v>117.94614671903068</v>
      </c>
      <c r="AA14" s="3">
        <v>113.08270690213845</v>
      </c>
      <c r="AB14" s="3">
        <v>113.00576888895299</v>
      </c>
      <c r="AC14" s="3">
        <v>115.26013595680959</v>
      </c>
      <c r="AD14" s="3">
        <v>113.32114585139408</v>
      </c>
    </row>
    <row r="29" spans="1:8" x14ac:dyDescent="0.25">
      <c r="H29" s="20" t="s">
        <v>113</v>
      </c>
    </row>
    <row r="32" spans="1:8" s="3" customFormat="1" ht="14.25" x14ac:dyDescent="0.2">
      <c r="A32" s="5" t="s">
        <v>499</v>
      </c>
    </row>
    <row r="34" spans="12:30" x14ac:dyDescent="0.25">
      <c r="L34" s="3"/>
      <c r="M34" s="3">
        <v>1997</v>
      </c>
      <c r="N34" s="3">
        <v>1998</v>
      </c>
      <c r="O34" s="3">
        <v>1999</v>
      </c>
      <c r="P34" s="3">
        <v>2000</v>
      </c>
      <c r="Q34" s="3">
        <v>2001</v>
      </c>
      <c r="R34" s="3">
        <v>2002</v>
      </c>
      <c r="S34" s="3">
        <v>2003</v>
      </c>
      <c r="T34" s="3">
        <v>2004</v>
      </c>
      <c r="U34" s="3">
        <v>2005</v>
      </c>
      <c r="V34" s="3">
        <v>2006</v>
      </c>
      <c r="W34" s="3">
        <v>2007</v>
      </c>
      <c r="X34" s="3">
        <v>2008</v>
      </c>
      <c r="Y34" s="3">
        <v>2009</v>
      </c>
      <c r="Z34" s="3">
        <v>2010</v>
      </c>
      <c r="AA34" s="3">
        <v>2011</v>
      </c>
      <c r="AB34" s="3">
        <v>2012</v>
      </c>
      <c r="AC34" s="3">
        <v>2013</v>
      </c>
      <c r="AD34" s="3">
        <v>2014</v>
      </c>
    </row>
    <row r="35" spans="12:30" x14ac:dyDescent="0.25">
      <c r="L35" s="3" t="s">
        <v>120</v>
      </c>
      <c r="M35" s="3">
        <v>4727</v>
      </c>
      <c r="N35" s="3">
        <v>6065</v>
      </c>
      <c r="O35" s="3">
        <v>7206</v>
      </c>
      <c r="P35" s="3">
        <v>6760</v>
      </c>
      <c r="Q35" s="3">
        <v>7158</v>
      </c>
      <c r="R35" s="3">
        <v>7009</v>
      </c>
      <c r="S35" s="3">
        <v>6165</v>
      </c>
      <c r="T35" s="3">
        <v>6490</v>
      </c>
      <c r="U35" s="3">
        <v>6610</v>
      </c>
      <c r="V35" s="3">
        <v>6871</v>
      </c>
      <c r="W35" s="3">
        <v>7622</v>
      </c>
      <c r="X35" s="3">
        <v>8033</v>
      </c>
      <c r="Y35" s="3">
        <v>8069</v>
      </c>
      <c r="Z35" s="3">
        <v>7248</v>
      </c>
      <c r="AA35" s="3">
        <v>8625</v>
      </c>
      <c r="AB35" s="3">
        <v>9000</v>
      </c>
      <c r="AC35" s="3">
        <v>11523</v>
      </c>
      <c r="AD35" s="3"/>
    </row>
    <row r="36" spans="12:30" x14ac:dyDescent="0.25">
      <c r="L36" s="3" t="s">
        <v>121</v>
      </c>
      <c r="M36" s="3">
        <v>5883</v>
      </c>
      <c r="N36" s="3">
        <v>5815</v>
      </c>
      <c r="O36" s="3">
        <v>6244</v>
      </c>
      <c r="P36" s="3">
        <v>6890</v>
      </c>
      <c r="Q36" s="3">
        <v>6996</v>
      </c>
      <c r="R36" s="3">
        <v>7252</v>
      </c>
      <c r="S36" s="3">
        <v>7520</v>
      </c>
      <c r="T36" s="3">
        <v>8170</v>
      </c>
      <c r="U36" s="3">
        <v>7882</v>
      </c>
      <c r="V36" s="3">
        <v>8424</v>
      </c>
      <c r="W36" s="3">
        <v>7551</v>
      </c>
      <c r="X36" s="3">
        <v>6748</v>
      </c>
      <c r="Y36" s="3">
        <v>5736</v>
      </c>
      <c r="Z36" s="3">
        <v>6777</v>
      </c>
      <c r="AA36" s="3">
        <v>9577</v>
      </c>
      <c r="AB36" s="3">
        <v>6816</v>
      </c>
      <c r="AC36" s="3">
        <v>6846</v>
      </c>
      <c r="AD36" s="3">
        <v>6777</v>
      </c>
    </row>
    <row r="37" spans="12:30" x14ac:dyDescent="0.25">
      <c r="L37" s="3" t="s">
        <v>124</v>
      </c>
      <c r="M37" s="3">
        <v>6461</v>
      </c>
      <c r="N37" s="3">
        <v>6710</v>
      </c>
      <c r="O37" s="3">
        <v>6772</v>
      </c>
      <c r="P37" s="3">
        <v>7065</v>
      </c>
      <c r="Q37" s="3">
        <v>7275</v>
      </c>
      <c r="R37" s="3">
        <v>6010</v>
      </c>
      <c r="S37" s="3">
        <v>6195</v>
      </c>
      <c r="T37" s="3">
        <v>6527</v>
      </c>
      <c r="U37" s="3">
        <v>6659</v>
      </c>
      <c r="V37" s="3">
        <v>8096</v>
      </c>
      <c r="W37" s="3">
        <v>8074</v>
      </c>
      <c r="X37" s="3">
        <v>7712</v>
      </c>
      <c r="Y37" s="3">
        <v>8274</v>
      </c>
      <c r="Z37" s="3">
        <v>9220</v>
      </c>
      <c r="AA37" s="3">
        <v>9577</v>
      </c>
      <c r="AB37" s="3">
        <v>9876</v>
      </c>
      <c r="AC37" s="3">
        <v>10809</v>
      </c>
      <c r="AD37" s="3">
        <v>10503</v>
      </c>
    </row>
    <row r="38" spans="12:30" x14ac:dyDescent="0.25">
      <c r="L38" s="3" t="s">
        <v>125</v>
      </c>
      <c r="M38" s="3">
        <v>5305</v>
      </c>
      <c r="N38" s="3">
        <v>5940</v>
      </c>
      <c r="O38" s="3">
        <v>6725</v>
      </c>
      <c r="P38" s="3">
        <v>6825</v>
      </c>
      <c r="Q38" s="3">
        <v>7077</v>
      </c>
      <c r="R38" s="3">
        <v>7130.5</v>
      </c>
      <c r="S38" s="3">
        <v>6842.5</v>
      </c>
      <c r="T38" s="3">
        <v>7330</v>
      </c>
      <c r="U38" s="3">
        <v>7246</v>
      </c>
      <c r="V38" s="3">
        <v>7647.5</v>
      </c>
      <c r="W38" s="3">
        <v>7586.5</v>
      </c>
      <c r="X38" s="3">
        <v>7390.5</v>
      </c>
      <c r="Y38" s="3">
        <v>6902.5</v>
      </c>
      <c r="Z38" s="3">
        <v>7012.5</v>
      </c>
      <c r="AA38" s="3">
        <v>9101</v>
      </c>
      <c r="AB38" s="3">
        <v>7908</v>
      </c>
      <c r="AC38" s="3">
        <v>9184.5</v>
      </c>
      <c r="AD38" s="3"/>
    </row>
    <row r="39" spans="12:30" x14ac:dyDescent="0.25">
      <c r="L39" s="3" t="s">
        <v>126</v>
      </c>
      <c r="M39" s="3">
        <v>4882.4221330814371</v>
      </c>
      <c r="N39" s="3">
        <v>6233.127074373695</v>
      </c>
      <c r="O39" s="3">
        <v>7381.4777975059997</v>
      </c>
      <c r="P39" s="3">
        <v>6934.750066558312</v>
      </c>
      <c r="Q39" s="3">
        <v>7336.4934166812036</v>
      </c>
      <c r="R39" s="3">
        <v>7196.4814825252079</v>
      </c>
      <c r="S39" s="3">
        <v>6328.2225689190282</v>
      </c>
      <c r="T39" s="3">
        <v>6652.2809162065778</v>
      </c>
      <c r="U39" s="3">
        <v>6780.6541639388633</v>
      </c>
      <c r="V39" s="3">
        <v>7031.6678035719324</v>
      </c>
      <c r="W39" s="3">
        <v>7806.3366801571074</v>
      </c>
      <c r="X39" s="3">
        <v>8033</v>
      </c>
      <c r="Y39" s="3">
        <v>8069</v>
      </c>
      <c r="Z39" s="3">
        <v>7248</v>
      </c>
      <c r="AA39" s="3">
        <v>8625</v>
      </c>
      <c r="AB39" s="3">
        <v>9000</v>
      </c>
      <c r="AC39" s="3">
        <v>11523</v>
      </c>
      <c r="AD39" s="3"/>
    </row>
    <row r="60" spans="1:34" x14ac:dyDescent="0.25">
      <c r="I60" s="20" t="s">
        <v>113</v>
      </c>
    </row>
    <row r="62" spans="1:34" x14ac:dyDescent="0.25">
      <c r="A62" s="5" t="s">
        <v>500</v>
      </c>
    </row>
    <row r="64" spans="1:34" x14ac:dyDescent="0.25">
      <c r="N64" s="3"/>
      <c r="O64" s="3">
        <v>1995</v>
      </c>
      <c r="P64" s="3">
        <v>1996</v>
      </c>
      <c r="Q64" s="3">
        <v>1997</v>
      </c>
      <c r="R64" s="3">
        <v>1998</v>
      </c>
      <c r="S64" s="3">
        <v>1999</v>
      </c>
      <c r="T64" s="3">
        <v>2000</v>
      </c>
      <c r="U64" s="3">
        <v>2001</v>
      </c>
      <c r="V64" s="3">
        <v>2002</v>
      </c>
      <c r="W64" s="3">
        <v>2003</v>
      </c>
      <c r="X64" s="3">
        <v>2004</v>
      </c>
      <c r="Y64" s="3">
        <v>2005</v>
      </c>
      <c r="Z64" s="3">
        <v>2006</v>
      </c>
      <c r="AA64" s="3">
        <v>2007</v>
      </c>
      <c r="AB64" s="3">
        <v>2008</v>
      </c>
      <c r="AC64" s="3">
        <v>2009</v>
      </c>
      <c r="AD64" s="3">
        <v>2010</v>
      </c>
      <c r="AE64" s="3">
        <v>2011</v>
      </c>
      <c r="AF64" s="3">
        <v>2012</v>
      </c>
      <c r="AG64" s="3">
        <v>2013</v>
      </c>
      <c r="AH64" s="3">
        <v>2014</v>
      </c>
    </row>
    <row r="65" spans="14:34" x14ac:dyDescent="0.25">
      <c r="N65" s="3" t="s">
        <v>127</v>
      </c>
      <c r="O65" s="3"/>
      <c r="P65" s="3"/>
      <c r="Q65" s="3">
        <v>18164.861412493883</v>
      </c>
      <c r="R65" s="3">
        <v>18060.26707540789</v>
      </c>
      <c r="S65" s="3">
        <v>18134.316700496776</v>
      </c>
      <c r="T65" s="3">
        <v>17570.043594621635</v>
      </c>
      <c r="U65" s="3">
        <v>17920.797720490289</v>
      </c>
      <c r="V65" s="3">
        <v>15664.197374505948</v>
      </c>
      <c r="W65" s="3">
        <v>15919.141380232802</v>
      </c>
      <c r="X65" s="3">
        <v>16592.101183676201</v>
      </c>
      <c r="Y65" s="3">
        <v>17232.441570313924</v>
      </c>
      <c r="Z65" s="3">
        <v>18692.939398267681</v>
      </c>
      <c r="AA65" s="3">
        <v>19940.25165763079</v>
      </c>
      <c r="AB65" s="3">
        <v>21040</v>
      </c>
      <c r="AC65" s="3">
        <v>23502</v>
      </c>
      <c r="AD65" s="3">
        <v>23724</v>
      </c>
      <c r="AE65" s="3">
        <v>24881</v>
      </c>
      <c r="AF65" s="3">
        <v>25942</v>
      </c>
      <c r="AG65" s="3">
        <v>28724</v>
      </c>
      <c r="AH65" s="3"/>
    </row>
    <row r="66" spans="14:34" x14ac:dyDescent="0.25">
      <c r="N66" s="3" t="s">
        <v>128</v>
      </c>
      <c r="O66" s="3">
        <v>9639</v>
      </c>
      <c r="P66" s="3">
        <v>11697</v>
      </c>
      <c r="Q66" s="3">
        <v>17721</v>
      </c>
      <c r="R66" s="3">
        <v>17601</v>
      </c>
      <c r="S66" s="3">
        <v>17623</v>
      </c>
      <c r="T66" s="3">
        <v>17050</v>
      </c>
      <c r="U66" s="3">
        <v>17387</v>
      </c>
      <c r="V66" s="3">
        <v>15091</v>
      </c>
      <c r="W66" s="3">
        <v>15349</v>
      </c>
      <c r="X66" s="3">
        <v>16035</v>
      </c>
      <c r="Y66" s="3">
        <v>16671</v>
      </c>
      <c r="Z66" s="3">
        <v>18153</v>
      </c>
      <c r="AA66" s="3">
        <v>19393</v>
      </c>
      <c r="AB66" s="3">
        <v>21040</v>
      </c>
      <c r="AC66" s="3">
        <v>23502</v>
      </c>
      <c r="AD66" s="3">
        <v>23724</v>
      </c>
      <c r="AE66" s="3">
        <v>24881</v>
      </c>
      <c r="AF66" s="3">
        <v>25942</v>
      </c>
      <c r="AG66" s="3">
        <v>28724</v>
      </c>
      <c r="AH66" s="3"/>
    </row>
    <row r="67" spans="14:34" x14ac:dyDescent="0.25">
      <c r="N67" s="3" t="s">
        <v>129</v>
      </c>
      <c r="O67" s="3"/>
      <c r="P67" s="3"/>
      <c r="Q67" s="3"/>
      <c r="R67" s="3">
        <v>15818.5</v>
      </c>
      <c r="S67" s="3">
        <v>17140.5</v>
      </c>
      <c r="T67" s="3">
        <v>17426.3</v>
      </c>
      <c r="U67" s="3">
        <v>17718.900000000001</v>
      </c>
      <c r="V67" s="3">
        <v>15393.6</v>
      </c>
      <c r="W67" s="3">
        <v>15983.400000000001</v>
      </c>
      <c r="X67" s="3">
        <v>17128.599999999999</v>
      </c>
      <c r="Y67" s="3">
        <v>17854.8</v>
      </c>
      <c r="Z67" s="3">
        <v>21535.399999999998</v>
      </c>
      <c r="AA67" s="3">
        <v>21208.1</v>
      </c>
      <c r="AB67" s="3">
        <v>21853.5</v>
      </c>
      <c r="AC67" s="3">
        <v>24571.7</v>
      </c>
      <c r="AD67" s="3">
        <v>25801.3</v>
      </c>
      <c r="AE67" s="3">
        <v>22787.7</v>
      </c>
      <c r="AF67" s="3">
        <v>25178.899999999998</v>
      </c>
      <c r="AG67" s="3">
        <v>28406.1</v>
      </c>
      <c r="AH67" s="3">
        <v>27613.7</v>
      </c>
    </row>
    <row r="68" spans="14:34" x14ac:dyDescent="0.25">
      <c r="N68" s="3" t="s">
        <v>119</v>
      </c>
      <c r="O68" s="3"/>
      <c r="P68" s="3"/>
      <c r="Q68" s="3"/>
      <c r="R68" s="3"/>
      <c r="S68" s="3"/>
      <c r="T68" s="3"/>
      <c r="U68" s="3"/>
      <c r="V68" s="3"/>
      <c r="W68" s="3"/>
      <c r="X68" s="3"/>
      <c r="Y68" s="3">
        <v>24315.244199999997</v>
      </c>
      <c r="Z68" s="3">
        <v>24494.162700000001</v>
      </c>
      <c r="AA68" s="3">
        <v>24807.927900000002</v>
      </c>
      <c r="AB68" s="3">
        <v>26898.146032999997</v>
      </c>
      <c r="AC68" s="3">
        <v>38842.09430260001</v>
      </c>
      <c r="AD68" s="3">
        <v>39849.109293599999</v>
      </c>
      <c r="AE68" s="3">
        <v>37928.686562207491</v>
      </c>
      <c r="AF68" s="3">
        <v>33578.130179150096</v>
      </c>
      <c r="AG68" s="3">
        <v>39800.493262975506</v>
      </c>
      <c r="AH68" s="3"/>
    </row>
    <row r="69" spans="14:34" x14ac:dyDescent="0.25">
      <c r="N69" s="3" t="s">
        <v>130</v>
      </c>
      <c r="O69" s="3"/>
      <c r="P69" s="3"/>
      <c r="Q69" s="3">
        <v>14399</v>
      </c>
      <c r="R69" s="3">
        <v>15697</v>
      </c>
      <c r="S69" s="3">
        <v>16356</v>
      </c>
      <c r="T69" s="3">
        <v>17395</v>
      </c>
      <c r="U69" s="3">
        <v>17737</v>
      </c>
      <c r="V69" s="3">
        <v>15985</v>
      </c>
      <c r="W69" s="3">
        <v>16250</v>
      </c>
      <c r="X69" s="3">
        <v>18296</v>
      </c>
      <c r="Y69" s="3">
        <v>18548</v>
      </c>
      <c r="Z69" s="3">
        <v>19382</v>
      </c>
      <c r="AA69" s="3">
        <v>20314</v>
      </c>
      <c r="AB69" s="3">
        <v>19644</v>
      </c>
      <c r="AC69" s="3">
        <v>20112</v>
      </c>
      <c r="AD69" s="3">
        <v>21307</v>
      </c>
      <c r="AE69" s="3">
        <v>27415</v>
      </c>
      <c r="AF69" s="3">
        <v>26034</v>
      </c>
      <c r="AG69" s="3"/>
      <c r="AH69" s="3"/>
    </row>
    <row r="70" spans="14:34" x14ac:dyDescent="0.25">
      <c r="N70" s="3" t="s">
        <v>131</v>
      </c>
      <c r="O70" s="3"/>
      <c r="P70" s="3"/>
      <c r="Q70" s="3">
        <v>17362.706999999999</v>
      </c>
      <c r="R70" s="3">
        <v>17528.788</v>
      </c>
      <c r="S70" s="3">
        <v>17559.546999999999</v>
      </c>
      <c r="T70" s="3">
        <v>16521.797999999999</v>
      </c>
      <c r="U70" s="3">
        <v>15494.679</v>
      </c>
      <c r="V70" s="3">
        <v>15096.082</v>
      </c>
      <c r="W70" s="3">
        <v>15289.022999999999</v>
      </c>
      <c r="X70" s="3">
        <v>15709.403</v>
      </c>
      <c r="Y70" s="3">
        <v>16933.213</v>
      </c>
      <c r="Z70" s="3">
        <v>18779.957999999999</v>
      </c>
      <c r="AA70" s="3">
        <v>20179.895</v>
      </c>
      <c r="AB70" s="3">
        <v>23189.659</v>
      </c>
      <c r="AC70" s="3">
        <v>25016.179</v>
      </c>
      <c r="AD70" s="3">
        <v>24958.044000000002</v>
      </c>
      <c r="AE70" s="3">
        <v>24576.656999999999</v>
      </c>
      <c r="AF70" s="3">
        <v>25897.227999999999</v>
      </c>
      <c r="AG70" s="3">
        <v>28960.75</v>
      </c>
      <c r="AH70" s="3"/>
    </row>
    <row r="71" spans="14:34" x14ac:dyDescent="0.25">
      <c r="N71" s="3" t="s">
        <v>132</v>
      </c>
      <c r="O71" s="3"/>
      <c r="P71" s="3"/>
      <c r="Q71" s="3">
        <v>16582</v>
      </c>
      <c r="R71" s="3">
        <v>16830</v>
      </c>
      <c r="S71" s="3">
        <v>16891</v>
      </c>
      <c r="T71" s="3">
        <v>19540</v>
      </c>
      <c r="U71" s="3">
        <v>21327</v>
      </c>
      <c r="V71" s="3">
        <v>21309</v>
      </c>
      <c r="W71" s="3">
        <v>20928</v>
      </c>
      <c r="X71" s="3">
        <v>20224</v>
      </c>
      <c r="Y71" s="3">
        <v>20547</v>
      </c>
      <c r="Z71" s="3">
        <v>22510</v>
      </c>
      <c r="AA71" s="3">
        <v>21402</v>
      </c>
      <c r="AB71" s="3">
        <v>24358</v>
      </c>
      <c r="AC71" s="3">
        <v>25719</v>
      </c>
      <c r="AD71" s="3">
        <v>29568</v>
      </c>
      <c r="AE71" s="3">
        <v>30092</v>
      </c>
      <c r="AF71" s="3">
        <v>32070</v>
      </c>
      <c r="AG71" s="3"/>
      <c r="AH71" s="3"/>
    </row>
    <row r="87" spans="1:32" x14ac:dyDescent="0.25">
      <c r="L87" s="20" t="s">
        <v>113</v>
      </c>
    </row>
    <row r="88" spans="1:32" x14ac:dyDescent="0.25">
      <c r="A88" s="5" t="s">
        <v>501</v>
      </c>
    </row>
    <row r="90" spans="1:32" x14ac:dyDescent="0.25">
      <c r="N90" s="3"/>
      <c r="O90" s="3">
        <v>1997</v>
      </c>
      <c r="P90" s="3">
        <v>1998</v>
      </c>
      <c r="Q90" s="3">
        <v>1999</v>
      </c>
      <c r="R90" s="3">
        <v>2000</v>
      </c>
      <c r="S90" s="3">
        <v>2001</v>
      </c>
      <c r="T90" s="3">
        <v>2002</v>
      </c>
      <c r="U90" s="3">
        <v>2003</v>
      </c>
      <c r="V90" s="3">
        <v>2004</v>
      </c>
      <c r="W90" s="3">
        <v>2005</v>
      </c>
      <c r="X90" s="3">
        <v>2006</v>
      </c>
      <c r="Y90" s="3">
        <v>2007</v>
      </c>
      <c r="Z90" s="3">
        <v>2008</v>
      </c>
      <c r="AA90" s="3">
        <v>2009</v>
      </c>
      <c r="AB90" s="3">
        <v>2010</v>
      </c>
      <c r="AC90" s="3">
        <v>2011</v>
      </c>
      <c r="AD90" s="3">
        <v>2012</v>
      </c>
      <c r="AE90" s="3">
        <v>2013</v>
      </c>
      <c r="AF90" s="3">
        <v>2014</v>
      </c>
    </row>
    <row r="91" spans="1:32" x14ac:dyDescent="0.25">
      <c r="N91" s="3" t="s">
        <v>133</v>
      </c>
      <c r="O91" s="3">
        <v>10389</v>
      </c>
      <c r="P91" s="3">
        <v>10530</v>
      </c>
      <c r="Q91" s="3">
        <v>10541</v>
      </c>
      <c r="R91" s="3">
        <v>12166</v>
      </c>
      <c r="S91" s="3">
        <v>13556</v>
      </c>
      <c r="T91" s="3">
        <v>11863</v>
      </c>
      <c r="U91" s="3">
        <v>12832</v>
      </c>
      <c r="V91" s="3">
        <v>12160</v>
      </c>
      <c r="W91" s="3">
        <v>12567</v>
      </c>
      <c r="X91" s="3">
        <v>13928</v>
      </c>
      <c r="Y91" s="3">
        <v>12977</v>
      </c>
      <c r="Z91" s="3">
        <v>14595</v>
      </c>
      <c r="AA91" s="3">
        <v>16169</v>
      </c>
      <c r="AB91" s="3">
        <v>18277</v>
      </c>
      <c r="AC91" s="3">
        <v>21028</v>
      </c>
      <c r="AD91" s="3">
        <v>22655</v>
      </c>
      <c r="AE91" s="3"/>
      <c r="AF91" s="3"/>
    </row>
    <row r="92" spans="1:32" x14ac:dyDescent="0.25">
      <c r="N92" s="3" t="s">
        <v>134</v>
      </c>
      <c r="O92" s="3"/>
      <c r="P92" s="3"/>
      <c r="Q92" s="3"/>
      <c r="R92" s="3">
        <v>13103.406967000001</v>
      </c>
      <c r="S92" s="3">
        <v>13751.362026000001</v>
      </c>
      <c r="T92" s="3">
        <v>13430.995419000001</v>
      </c>
      <c r="U92" s="3">
        <v>14881.783307</v>
      </c>
      <c r="V92" s="3">
        <v>15458.860382999999</v>
      </c>
      <c r="W92" s="3">
        <v>17525.061684</v>
      </c>
      <c r="X92" s="3">
        <v>19417.325706</v>
      </c>
      <c r="Y92" s="3">
        <v>18930.517773</v>
      </c>
      <c r="Z92" s="3">
        <v>20540.685337999999</v>
      </c>
      <c r="AA92" s="3">
        <v>20820.958468000001</v>
      </c>
      <c r="AB92" s="3">
        <v>22567.373278999999</v>
      </c>
      <c r="AC92" s="3">
        <v>23629.704486999999</v>
      </c>
      <c r="AD92" s="3">
        <v>25702.513655999999</v>
      </c>
      <c r="AE92" s="3">
        <v>26435.419695000001</v>
      </c>
      <c r="AF92" s="3">
        <v>24534.127629999999</v>
      </c>
    </row>
    <row r="93" spans="1:32" x14ac:dyDescent="0.25">
      <c r="N93" s="3" t="s">
        <v>136</v>
      </c>
      <c r="O93" s="3"/>
      <c r="P93" s="3">
        <v>10361</v>
      </c>
      <c r="Q93" s="3">
        <v>10404</v>
      </c>
      <c r="R93" s="3">
        <v>12037</v>
      </c>
      <c r="S93" s="3">
        <v>13382</v>
      </c>
      <c r="T93" s="3">
        <v>11671</v>
      </c>
      <c r="U93" s="3">
        <v>12576</v>
      </c>
      <c r="V93" s="3">
        <v>11940</v>
      </c>
      <c r="W93" s="3">
        <v>12326</v>
      </c>
      <c r="X93" s="3">
        <v>13591</v>
      </c>
      <c r="Y93" s="3">
        <v>12664</v>
      </c>
      <c r="Z93" s="3">
        <v>14260</v>
      </c>
      <c r="AA93" s="3">
        <v>15881</v>
      </c>
      <c r="AB93" s="3">
        <v>17924</v>
      </c>
      <c r="AC93" s="3">
        <v>20595</v>
      </c>
      <c r="AD93" s="3">
        <v>22261</v>
      </c>
      <c r="AE93" s="3">
        <v>24335</v>
      </c>
      <c r="AF93" s="3"/>
    </row>
    <row r="94" spans="1:32" x14ac:dyDescent="0.25">
      <c r="N94" s="3" t="s">
        <v>137</v>
      </c>
      <c r="O94" s="3"/>
      <c r="P94" s="3">
        <v>12548.153272673906</v>
      </c>
      <c r="Q94" s="3">
        <v>12597.451559465326</v>
      </c>
      <c r="R94" s="3">
        <v>14576.368822269806</v>
      </c>
      <c r="S94" s="3">
        <v>16204.981527058757</v>
      </c>
      <c r="T94" s="3">
        <v>14131.719656835614</v>
      </c>
      <c r="U94" s="3">
        <v>15218.10916474958</v>
      </c>
      <c r="V94" s="3">
        <v>14449.594016325649</v>
      </c>
      <c r="W94" s="3">
        <v>14925.175720515737</v>
      </c>
      <c r="X94" s="3">
        <v>16457.735833483242</v>
      </c>
      <c r="Y94" s="3">
        <v>15327.212243199787</v>
      </c>
      <c r="Z94" s="3">
        <v>17258.636276900244</v>
      </c>
      <c r="AA94" s="3">
        <v>18812.95194180925</v>
      </c>
      <c r="AB94" s="3">
        <v>20657.059007832897</v>
      </c>
      <c r="AC94" s="3">
        <v>24060.667274384687</v>
      </c>
      <c r="AD94" s="3">
        <v>25898.744886389755</v>
      </c>
      <c r="AE94" s="3">
        <v>28391.427657958891</v>
      </c>
      <c r="AF94" s="3"/>
    </row>
    <row r="95" spans="1:32" x14ac:dyDescent="0.25">
      <c r="N95" s="3" t="s">
        <v>139</v>
      </c>
      <c r="O95" s="3"/>
      <c r="P95" s="3">
        <v>8252.4</v>
      </c>
      <c r="Q95" s="3">
        <v>8478.6999999999989</v>
      </c>
      <c r="R95" s="3">
        <v>8482.7999999999993</v>
      </c>
      <c r="S95" s="3">
        <v>8561.2000000000007</v>
      </c>
      <c r="T95" s="3">
        <v>9188.1</v>
      </c>
      <c r="U95" s="3">
        <v>9415.6</v>
      </c>
      <c r="V95" s="3">
        <v>10096.200000000001</v>
      </c>
      <c r="W95" s="3">
        <v>10217.799999999999</v>
      </c>
      <c r="X95" s="3">
        <v>11443.4</v>
      </c>
      <c r="Y95" s="3">
        <v>10763.300000000001</v>
      </c>
      <c r="Z95" s="3">
        <v>11416.6</v>
      </c>
      <c r="AA95" s="3">
        <v>11188.5</v>
      </c>
      <c r="AB95" s="3">
        <v>13683.4</v>
      </c>
      <c r="AC95" s="3">
        <v>14097.6</v>
      </c>
      <c r="AD95" s="3">
        <v>15186.5</v>
      </c>
      <c r="AE95" s="3">
        <v>17516</v>
      </c>
      <c r="AF95" s="3">
        <v>17603.8</v>
      </c>
    </row>
    <row r="96" spans="1:32" x14ac:dyDescent="0.25">
      <c r="N96" s="3" t="s">
        <v>138</v>
      </c>
      <c r="O96" s="3"/>
      <c r="P96" s="3">
        <v>10185.924848000001</v>
      </c>
      <c r="Q96" s="3">
        <v>10294.436478</v>
      </c>
      <c r="R96" s="3">
        <v>11906.233748000001</v>
      </c>
      <c r="S96" s="3">
        <v>13344.042051</v>
      </c>
      <c r="T96" s="3">
        <v>11717.676799000001</v>
      </c>
      <c r="U96" s="3">
        <v>12619.831910000001</v>
      </c>
      <c r="V96" s="3">
        <v>11938.361719</v>
      </c>
      <c r="W96" s="3">
        <v>12391.666701</v>
      </c>
      <c r="X96" s="3">
        <v>13795.426474</v>
      </c>
      <c r="Y96" s="3">
        <v>12861.019408</v>
      </c>
      <c r="Z96" s="3">
        <v>14215.215897</v>
      </c>
      <c r="AA96" s="3">
        <v>15761.860042</v>
      </c>
      <c r="AB96" s="3">
        <v>17796.392713000001</v>
      </c>
      <c r="AC96" s="3">
        <v>20419.314470000001</v>
      </c>
      <c r="AD96" s="3">
        <v>21981.338242999998</v>
      </c>
      <c r="AE96" s="3">
        <v>24272.565532000001</v>
      </c>
      <c r="AF96" s="3">
        <v>22649.660542000001</v>
      </c>
    </row>
    <row r="113" spans="1:31" x14ac:dyDescent="0.25">
      <c r="L113" s="20" t="s">
        <v>113</v>
      </c>
    </row>
    <row r="114" spans="1:31" x14ac:dyDescent="0.25">
      <c r="I114" s="20"/>
    </row>
    <row r="115" spans="1:31" x14ac:dyDescent="0.25">
      <c r="A115" s="5" t="s">
        <v>502</v>
      </c>
    </row>
    <row r="116" spans="1:31" x14ac:dyDescent="0.25">
      <c r="I116" s="20"/>
    </row>
    <row r="117" spans="1:31" x14ac:dyDescent="0.25">
      <c r="N117" s="3"/>
      <c r="O117" s="17">
        <v>1998</v>
      </c>
      <c r="P117" s="17">
        <v>1999</v>
      </c>
      <c r="Q117" s="17">
        <v>2000</v>
      </c>
      <c r="R117" s="17">
        <v>2001</v>
      </c>
      <c r="S117" s="17">
        <v>2002</v>
      </c>
      <c r="T117" s="17">
        <v>2003</v>
      </c>
      <c r="U117" s="17">
        <v>2004</v>
      </c>
      <c r="V117" s="60">
        <v>2005</v>
      </c>
      <c r="W117" s="17">
        <v>2006</v>
      </c>
      <c r="X117" s="17">
        <v>2007</v>
      </c>
      <c r="Y117" s="17">
        <v>2008</v>
      </c>
      <c r="Z117" s="17">
        <v>2009</v>
      </c>
      <c r="AA117" s="17">
        <v>2010</v>
      </c>
      <c r="AB117" s="17">
        <v>2011</v>
      </c>
      <c r="AC117" s="17">
        <v>2012</v>
      </c>
      <c r="AD117" s="17">
        <v>2013</v>
      </c>
      <c r="AE117" s="17">
        <v>2014</v>
      </c>
    </row>
    <row r="118" spans="1:31" x14ac:dyDescent="0.25">
      <c r="N118" s="3" t="s">
        <v>140</v>
      </c>
      <c r="O118" s="3">
        <v>8763.7244589999991</v>
      </c>
      <c r="P118" s="3">
        <v>8682.8152370000007</v>
      </c>
      <c r="Q118" s="3">
        <v>9063.6189740000009</v>
      </c>
      <c r="R118" s="3">
        <v>11754.034132999999</v>
      </c>
      <c r="S118" s="3">
        <v>12845.644515</v>
      </c>
      <c r="T118" s="3">
        <v>11028.812169000001</v>
      </c>
      <c r="U118" s="3">
        <v>10170.246582</v>
      </c>
      <c r="V118" s="58">
        <v>10287.927833</v>
      </c>
      <c r="W118" s="3">
        <v>12043.206311</v>
      </c>
      <c r="X118" s="3">
        <v>12535.224351999999</v>
      </c>
      <c r="Y118" s="3">
        <v>14969.196233000001</v>
      </c>
      <c r="Z118" s="3">
        <v>16854.037693999999</v>
      </c>
      <c r="AA118" s="3">
        <v>20244.437773000001</v>
      </c>
      <c r="AB118" s="3">
        <v>14188.446828</v>
      </c>
      <c r="AC118" s="3">
        <v>17349.604446000001</v>
      </c>
      <c r="AD118" s="3">
        <v>20030.026532</v>
      </c>
      <c r="AE118" s="3">
        <v>20311.897594999999</v>
      </c>
    </row>
    <row r="119" spans="1:31" x14ac:dyDescent="0.25">
      <c r="N119" s="3" t="s">
        <v>135</v>
      </c>
      <c r="O119" s="3">
        <v>8650</v>
      </c>
      <c r="P119" s="3">
        <v>8558</v>
      </c>
      <c r="Q119" s="3">
        <v>8996</v>
      </c>
      <c r="R119" s="3">
        <v>11538</v>
      </c>
      <c r="S119" s="3">
        <v>12411</v>
      </c>
      <c r="T119" s="3">
        <v>10521</v>
      </c>
      <c r="U119" s="3">
        <v>9768</v>
      </c>
      <c r="V119" s="58">
        <v>9819</v>
      </c>
      <c r="W119" s="3">
        <v>11410</v>
      </c>
      <c r="X119" s="3">
        <v>11787</v>
      </c>
      <c r="Y119" s="3">
        <v>14368</v>
      </c>
      <c r="Z119" s="3">
        <v>16370</v>
      </c>
      <c r="AA119" s="3">
        <v>19594</v>
      </c>
      <c r="AB119" s="3">
        <v>13437</v>
      </c>
      <c r="AC119" s="3">
        <v>16507</v>
      </c>
      <c r="AD119" s="3">
        <v>19041</v>
      </c>
      <c r="AE119" s="3"/>
    </row>
    <row r="120" spans="1:31" x14ac:dyDescent="0.25">
      <c r="N120" s="3" t="s">
        <v>141</v>
      </c>
      <c r="O120" s="3"/>
      <c r="P120" s="3"/>
      <c r="Q120" s="3"/>
      <c r="R120" s="3">
        <v>13000.427282000001</v>
      </c>
      <c r="S120" s="3">
        <v>14035.540053000001</v>
      </c>
      <c r="T120" s="3">
        <v>12129.148026999999</v>
      </c>
      <c r="U120" s="3">
        <v>11258.756045</v>
      </c>
      <c r="V120" s="58">
        <v>11367.029076999999</v>
      </c>
      <c r="W120" s="3">
        <v>13041.778893000001</v>
      </c>
      <c r="X120" s="3">
        <v>13352.265950999999</v>
      </c>
      <c r="Y120" s="3">
        <v>16037.431449</v>
      </c>
      <c r="Z120" s="3">
        <v>18216.530339000001</v>
      </c>
      <c r="AA120" s="3">
        <v>21402.616908</v>
      </c>
      <c r="AB120" s="3">
        <v>15492.486279999999</v>
      </c>
      <c r="AC120" s="3">
        <v>18738.034575000001</v>
      </c>
      <c r="AD120" s="3">
        <v>21373.584019000002</v>
      </c>
      <c r="AE120" s="3"/>
    </row>
    <row r="121" spans="1:31" x14ac:dyDescent="0.25">
      <c r="N121" s="3" t="s">
        <v>142</v>
      </c>
      <c r="O121" s="3">
        <v>8683</v>
      </c>
      <c r="P121" s="3">
        <v>8562</v>
      </c>
      <c r="Q121" s="3">
        <v>9007</v>
      </c>
      <c r="R121" s="3">
        <v>11533</v>
      </c>
      <c r="S121" s="3">
        <v>12382</v>
      </c>
      <c r="T121" s="3">
        <v>10528</v>
      </c>
      <c r="U121" s="3">
        <v>9767</v>
      </c>
      <c r="V121" s="58">
        <v>9879</v>
      </c>
      <c r="W121" s="3">
        <v>11553</v>
      </c>
      <c r="X121" s="3">
        <v>11821</v>
      </c>
      <c r="Y121" s="3">
        <v>14380</v>
      </c>
      <c r="Z121" s="3">
        <v>16379</v>
      </c>
      <c r="AA121" s="3">
        <v>19634</v>
      </c>
      <c r="AB121" s="3">
        <v>13471</v>
      </c>
      <c r="AC121" s="3">
        <v>16507</v>
      </c>
      <c r="AD121" s="3"/>
      <c r="AE121" s="3"/>
    </row>
    <row r="140" spans="1:12" x14ac:dyDescent="0.25">
      <c r="L140" s="20" t="s">
        <v>113</v>
      </c>
    </row>
    <row r="143" spans="1:12" x14ac:dyDescent="0.25">
      <c r="A143" s="5" t="s">
        <v>503</v>
      </c>
    </row>
    <row r="145" spans="12:28" x14ac:dyDescent="0.25">
      <c r="L145" s="3"/>
      <c r="M145" s="3">
        <v>1998</v>
      </c>
      <c r="N145" s="3">
        <v>1999</v>
      </c>
      <c r="O145" s="3">
        <v>2000</v>
      </c>
      <c r="P145" s="3">
        <v>2001</v>
      </c>
      <c r="Q145" s="3">
        <v>2002</v>
      </c>
      <c r="R145" s="3">
        <v>2003</v>
      </c>
      <c r="S145" s="3">
        <v>2004</v>
      </c>
      <c r="T145" s="3">
        <v>2005</v>
      </c>
      <c r="U145" s="3">
        <v>2006</v>
      </c>
      <c r="V145" s="3">
        <v>2007</v>
      </c>
      <c r="W145" s="3">
        <v>2008</v>
      </c>
      <c r="X145" s="3">
        <v>2009</v>
      </c>
      <c r="Y145" s="3">
        <v>2010</v>
      </c>
      <c r="Z145" s="3">
        <v>2011</v>
      </c>
      <c r="AA145" s="3">
        <v>2012</v>
      </c>
      <c r="AB145" s="3">
        <v>2013</v>
      </c>
    </row>
    <row r="146" spans="12:28" x14ac:dyDescent="0.25">
      <c r="L146" s="3" t="s">
        <v>144</v>
      </c>
      <c r="M146" s="3">
        <v>7150.2550155248327</v>
      </c>
      <c r="N146" s="3">
        <v>2296.3391400401938</v>
      </c>
      <c r="O146" s="3">
        <v>1881.8303812287393</v>
      </c>
      <c r="P146" s="3">
        <v>1120.9988936549391</v>
      </c>
      <c r="Q146" s="3">
        <v>767.73506404513739</v>
      </c>
      <c r="R146" s="3">
        <v>146.28466552513584</v>
      </c>
      <c r="S146" s="3">
        <v>145.44268997665984</v>
      </c>
      <c r="T146" s="3">
        <v>141.79416974385606</v>
      </c>
      <c r="U146" s="3">
        <v>108.28013469278592</v>
      </c>
      <c r="V146" s="3">
        <v>96.031835579487989</v>
      </c>
      <c r="W146" s="3">
        <v>100.82364614811361</v>
      </c>
      <c r="X146" s="3">
        <v>102.13888068526417</v>
      </c>
      <c r="Y146" s="3">
        <v>100</v>
      </c>
      <c r="Z146" s="3">
        <v>102.50076554047158</v>
      </c>
      <c r="AA146" s="3">
        <v>103.5166801331639</v>
      </c>
      <c r="AB146" s="3">
        <v>107.0666013854912</v>
      </c>
    </row>
    <row r="147" spans="12:28" x14ac:dyDescent="0.25">
      <c r="L147" s="3" t="s">
        <v>123</v>
      </c>
      <c r="M147" s="3">
        <v>83.542145980999678</v>
      </c>
      <c r="N147" s="3">
        <v>83.206166026888297</v>
      </c>
      <c r="O147" s="3">
        <v>90.860665850991083</v>
      </c>
      <c r="P147" s="3">
        <v>99.099478638765845</v>
      </c>
      <c r="Q147" s="3">
        <v>97.901637063238297</v>
      </c>
      <c r="R147" s="3">
        <v>95.739679097652001</v>
      </c>
      <c r="S147" s="3">
        <v>92.277624787895604</v>
      </c>
      <c r="T147" s="3">
        <v>95.140758309888241</v>
      </c>
      <c r="U147" s="3">
        <v>93.46085853933134</v>
      </c>
      <c r="V147" s="3">
        <v>96.031835579487989</v>
      </c>
      <c r="W147" s="3">
        <v>100.82364614811361</v>
      </c>
      <c r="X147" s="3">
        <v>102.13888068526417</v>
      </c>
      <c r="Y147" s="3">
        <v>100</v>
      </c>
      <c r="Z147" s="3">
        <v>102.50076554047158</v>
      </c>
      <c r="AA147" s="3">
        <v>103.5166801331639</v>
      </c>
      <c r="AB147" s="3">
        <v>107.0666013854912</v>
      </c>
    </row>
    <row r="148" spans="12:28" x14ac:dyDescent="0.25">
      <c r="L148" s="3" t="s">
        <v>145</v>
      </c>
      <c r="M148" s="3">
        <v>255.10994375482198</v>
      </c>
      <c r="N148" s="3">
        <v>220.734808314291</v>
      </c>
      <c r="O148" s="3">
        <v>150.46418845938405</v>
      </c>
      <c r="P148" s="3">
        <v>142.46766940019606</v>
      </c>
      <c r="Q148" s="3">
        <v>109.26798637330407</v>
      </c>
      <c r="R148" s="3">
        <v>96.41071348809291</v>
      </c>
      <c r="S148" s="3">
        <v>90.838084031567632</v>
      </c>
      <c r="T148" s="3">
        <v>87.680822521202344</v>
      </c>
      <c r="U148" s="3">
        <v>86.128787367753034</v>
      </c>
      <c r="V148" s="3">
        <v>86.847084510158098</v>
      </c>
      <c r="W148" s="3">
        <v>95.609290526889779</v>
      </c>
      <c r="X148" s="3">
        <v>101.43069935328059</v>
      </c>
      <c r="Y148" s="3">
        <v>100</v>
      </c>
      <c r="Z148" s="3">
        <v>100.9261325596965</v>
      </c>
      <c r="AA148" s="3">
        <v>110.98733571661333</v>
      </c>
      <c r="AB148" s="3">
        <v>115.39360251081631</v>
      </c>
    </row>
    <row r="149" spans="12:28" x14ac:dyDescent="0.25">
      <c r="L149" s="3" t="s">
        <v>122</v>
      </c>
      <c r="M149" s="3">
        <v>86.128787367753034</v>
      </c>
      <c r="N149" s="3">
        <v>86.128787367753034</v>
      </c>
      <c r="O149" s="3">
        <v>86.128787367753034</v>
      </c>
      <c r="P149" s="3">
        <v>86.128787367753034</v>
      </c>
      <c r="Q149" s="3">
        <v>86.128787367753034</v>
      </c>
      <c r="R149" s="3">
        <v>86.128787367753034</v>
      </c>
      <c r="S149" s="3">
        <v>86.128787367753034</v>
      </c>
      <c r="T149" s="3">
        <v>86.128787367753034</v>
      </c>
      <c r="U149" s="3">
        <v>86.128787367753034</v>
      </c>
      <c r="V149" s="3">
        <v>86.847084510158098</v>
      </c>
      <c r="W149" s="3">
        <v>95.609290526889779</v>
      </c>
      <c r="X149" s="3">
        <v>101.43069935328059</v>
      </c>
      <c r="Y149" s="3">
        <v>100</v>
      </c>
      <c r="Z149" s="3">
        <v>100.9261325596965</v>
      </c>
      <c r="AA149" s="3">
        <v>110.98733571661333</v>
      </c>
      <c r="AB149" s="3">
        <v>115.39360251081631</v>
      </c>
    </row>
    <row r="150" spans="12:28" x14ac:dyDescent="0.25">
      <c r="L150" s="3" t="s">
        <v>146</v>
      </c>
      <c r="M150" s="3">
        <v>69.06820365033623</v>
      </c>
      <c r="N150" s="3">
        <v>70.220941402497601</v>
      </c>
      <c r="O150" s="3">
        <v>71.661863592699333</v>
      </c>
      <c r="P150" s="3">
        <v>70.893371757925067</v>
      </c>
      <c r="Q150" s="3">
        <v>71.469740634005774</v>
      </c>
      <c r="R150" s="3">
        <v>75.408261287223837</v>
      </c>
      <c r="S150" s="3">
        <v>72.238232468780026</v>
      </c>
      <c r="T150" s="3">
        <v>72.910662824207492</v>
      </c>
      <c r="U150" s="3">
        <v>72.910662824207492</v>
      </c>
      <c r="V150" s="3">
        <v>73.871277617675318</v>
      </c>
      <c r="W150" s="3">
        <v>74.639769452449585</v>
      </c>
      <c r="X150" s="3">
        <v>83.09317963496639</v>
      </c>
      <c r="Y150" s="3">
        <v>96.061479346781951</v>
      </c>
      <c r="Z150" s="3">
        <v>100</v>
      </c>
      <c r="AA150" s="3">
        <v>100.48030739673392</v>
      </c>
      <c r="AB150" s="3">
        <v>101.24879923150817</v>
      </c>
    </row>
    <row r="151" spans="12:28" x14ac:dyDescent="0.25">
      <c r="L151" s="3" t="s">
        <v>147</v>
      </c>
      <c r="M151" s="3">
        <v>71.342685370741492</v>
      </c>
      <c r="N151" s="3">
        <v>72.645290581162328</v>
      </c>
      <c r="O151" s="3">
        <v>76.452905811623253</v>
      </c>
      <c r="P151" s="3">
        <v>79.659318637274552</v>
      </c>
      <c r="Q151" s="3">
        <v>77.755511022044075</v>
      </c>
      <c r="R151" s="3">
        <v>76.25250501002003</v>
      </c>
      <c r="S151" s="3">
        <v>71.543086172344701</v>
      </c>
      <c r="T151" s="3">
        <v>73.346693386773538</v>
      </c>
      <c r="U151" s="3">
        <v>70.440881763527045</v>
      </c>
      <c r="V151" s="3">
        <v>68.737474949899791</v>
      </c>
      <c r="W151" s="3">
        <v>79.859719438877761</v>
      </c>
      <c r="X151" s="3">
        <v>94.989979959919836</v>
      </c>
      <c r="Y151" s="3">
        <v>100.20040080160319</v>
      </c>
      <c r="Z151" s="3">
        <v>100</v>
      </c>
      <c r="AA151" s="3">
        <v>103.90781563126252</v>
      </c>
      <c r="AB151" s="3">
        <v>106.312625250501</v>
      </c>
    </row>
    <row r="173" spans="10:10" x14ac:dyDescent="0.25">
      <c r="J173" s="20" t="s">
        <v>113</v>
      </c>
    </row>
    <row r="174" spans="10:10" x14ac:dyDescent="0.25">
      <c r="J174" s="20" t="s">
        <v>143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30143213BD4EF44875FEA311578DDEC" ma:contentTypeVersion="0" ma:contentTypeDescription="Create a new document." ma:contentTypeScope="" ma:versionID="fca42af8058c29a7e09b86bc43a76a64">
  <xsd:schema xmlns:xsd="http://www.w3.org/2001/XMLSchema" xmlns:xs="http://www.w3.org/2001/XMLSchema" xmlns:p="http://schemas.microsoft.com/office/2006/metadata/properties" xmlns:ns2="a9442e0e-a141-401b-87a1-14adcfce7ee8" targetNamespace="http://schemas.microsoft.com/office/2006/metadata/properties" ma:root="true" ma:fieldsID="39200c5fb6d9aef4f09b49c7eac5a0ec" ns2:_="">
    <xsd:import namespace="a9442e0e-a141-401b-87a1-14adcfce7ee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442e0e-a141-401b-87a1-14adcfce7e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C1353B-25A0-4991-A275-37EC1404C32D}">
  <ds:schemaRefs>
    <ds:schemaRef ds:uri="http://schemas.microsoft.com/office/2006/documentManagement/types"/>
    <ds:schemaRef ds:uri="http://purl.org/dc/dcmitype/"/>
    <ds:schemaRef ds:uri="http://schemas.microsoft.com/office/2006/metadata/properties"/>
    <ds:schemaRef ds:uri="http://purl.org/dc/elements/1.1/"/>
    <ds:schemaRef ds:uri="a9442e0e-a141-401b-87a1-14adcfce7ee8"/>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36283B3-217C-4A71-B6B5-A633771C2803}">
  <ds:schemaRefs>
    <ds:schemaRef ds:uri="http://schemas.microsoft.com/sharepoint/events"/>
  </ds:schemaRefs>
</ds:datastoreItem>
</file>

<file path=customXml/itemProps3.xml><?xml version="1.0" encoding="utf-8"?>
<ds:datastoreItem xmlns:ds="http://schemas.openxmlformats.org/officeDocument/2006/customXml" ds:itemID="{D7B77BE0-2AC2-4884-A11B-FDB325D7A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442e0e-a141-401b-87a1-14adcfce7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D9C2379-BD36-49B3-BDE3-580F1DA9E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Info</vt:lpstr>
      <vt:lpstr>Ch 2_eval subject</vt:lpstr>
      <vt:lpstr>Ch 4_project baseline</vt:lpstr>
      <vt:lpstr>Ch 4_sector baseline</vt:lpstr>
      <vt:lpstr>Ch 4_future baseline</vt:lpstr>
      <vt:lpstr>Annex A_ATI programme IL</vt:lpstr>
      <vt:lpstr>Annex B_Project baseline</vt:lpstr>
      <vt:lpstr>Annex C part 1_sector baseline</vt:lpstr>
      <vt:lpstr>Annex C part 2_data issues</vt:lpstr>
      <vt:lpstr>Annex F_Model</vt:lpstr>
      <vt:lpstr>'Ch 4_project baseline'!_Ref415152185</vt:lpstr>
      <vt:lpstr>'Annex C part 1_sector baseline'!_Ref418861133</vt:lpstr>
      <vt:lpstr>'Annex C part 1_sector baseline'!_Ref419471435</vt:lpstr>
      <vt:lpstr>'Annex C part 1_sector baseline'!_Ref419471524</vt:lpstr>
      <vt:lpstr>'Annex C part 1_sector baseline'!_Ref419471598</vt:lpstr>
      <vt:lpstr>'Annex C part 1_sector baseline'!_Ref419471612</vt:lpstr>
      <vt:lpstr>'Annex C part 1_sector baseline'!_Ref419471770</vt:lpstr>
      <vt:lpstr>'Annex C part 1_sector baseline'!_Ref419471898</vt:lpstr>
      <vt:lpstr>'Ch 2_eval subject'!_Ref420585606</vt:lpstr>
      <vt:lpstr>'Annex A_ATI programme IL'!_Ref421632307</vt:lpstr>
      <vt:lpstr>'Ch 2_eval subject'!_Ref423516572</vt:lpstr>
      <vt:lpstr>'Ch 2_eval subject'!_Ref423516646</vt:lpstr>
      <vt:lpstr>'Ch 4_project baseline'!_Ref423526759</vt:lpstr>
      <vt:lpstr>'Annex B_Project baseline'!_Ref423531134</vt:lpstr>
      <vt:lpstr>'Annex B_Project baseline'!_Ref423531143</vt:lpstr>
      <vt:lpstr>'Annex B_Project baseline'!_Ref423531151</vt:lpstr>
      <vt:lpstr>'Annex B_Project baseline'!_Ref423531167</vt:lpstr>
      <vt:lpstr>'Ch 4_future baseline'!_Ref424027632</vt:lpstr>
      <vt:lpstr>'Ch 4_sector baseline'!_Ref424028678</vt:lpstr>
      <vt:lpstr>'Annex F_Model'!_Ref424114647</vt:lpstr>
      <vt:lpstr>'Annex F_Model'!_Ref424114786</vt:lpstr>
      <vt:lpstr>'Annex F_Model'!_Ref424114811</vt:lpstr>
      <vt:lpstr>'Annex F_Model'!_Ref424114870</vt:lpstr>
      <vt:lpstr>'Annex F_Model'!_Ref424114890</vt:lpstr>
      <vt:lpstr>'Annex F_Model'!_Ref424114921</vt:lpstr>
      <vt:lpstr>'Annex A_ATI programme IL'!_Toc423956834</vt:lpstr>
      <vt:lpstr>'Annex B_Project baseline'!_Toc423956835</vt:lpstr>
      <vt:lpstr>'Ch 4_sector baseline'!_Toc423956849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Lee</dc:creator>
  <cp:lastModifiedBy>Ricketts Simon (GO-Science)</cp:lastModifiedBy>
  <dcterms:created xsi:type="dcterms:W3CDTF">2015-07-27T09:57:57Z</dcterms:created>
  <dcterms:modified xsi:type="dcterms:W3CDTF">2016-02-11T11:47:32Z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0x010100E30143213BD4EF44875FEA311578DDEC</vt:lpwstr>
  </property>
</Properties>
</file>