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codeName="ThisWorkbook" defaultThemeVersion="124226"/>
  <bookViews>
    <workbookView xWindow="390" yWindow="-150" windowWidth="28920" windowHeight="9870" tabRatio="874"/>
  </bookViews>
  <sheets>
    <sheet name="Front page" sheetId="154" r:id="rId1"/>
    <sheet name="Guidance" sheetId="155" r:id="rId2"/>
    <sheet name="Ch_A" sheetId="68" r:id="rId3"/>
    <sheet name="Ch_B" sheetId="134" r:id="rId4"/>
    <sheet name="Ch_C" sheetId="135" r:id="rId5"/>
    <sheet name="Ch_D" sheetId="136" r:id="rId6"/>
    <sheet name="Ch_E" sheetId="137" r:id="rId7"/>
    <sheet name="Ch_F" sheetId="138" r:id="rId8"/>
    <sheet name="Ch_G" sheetId="139" r:id="rId9"/>
    <sheet name="Ch_H" sheetId="140" r:id="rId10"/>
    <sheet name="Ch_J" sheetId="141" r:id="rId11"/>
    <sheet name="Ch_K" sheetId="142" r:id="rId12"/>
    <sheet name="Ch_L" sheetId="143" r:id="rId13"/>
    <sheet name="Ch_M" sheetId="144" r:id="rId14"/>
    <sheet name="Ch_P" sheetId="145" r:id="rId15"/>
    <sheet name="Ch_S" sheetId="146" r:id="rId16"/>
    <sheet name="Ch_V" sheetId="148" r:id="rId17"/>
    <sheet name="Ch_W" sheetId="149" r:id="rId18"/>
    <sheet name="Ch_Y" sheetId="150" r:id="rId19"/>
    <sheet name="OP Attendance" sheetId="131" r:id="rId20"/>
    <sheet name="A&amp;E" sheetId="132" r:id="rId21"/>
    <sheet name="Unbundled Service" sheetId="133" r:id="rId22"/>
    <sheet name="BPT" sheetId="151" r:id="rId23"/>
    <sheet name="Maternity Pathway" sheetId="152" r:id="rId24"/>
    <sheet name="Other Mandatory" sheetId="153"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net1" localSheetId="22" hidden="1">{"NET",#N/A,FALSE,"401C11"}</definedName>
    <definedName name="____net1" localSheetId="23" hidden="1">{"NET",#N/A,FALSE,"401C11"}</definedName>
    <definedName name="____net1" localSheetId="24" hidden="1">{"NET",#N/A,FALSE,"401C11"}</definedName>
    <definedName name="____net1" hidden="1">{"NET",#N/A,FALSE,"401C11"}</definedName>
    <definedName name="__123Graph_A" localSheetId="20" hidden="1">'[1]2002PCTs'!#REF!</definedName>
    <definedName name="__123Graph_A" localSheetId="3" hidden="1">'[1]2002PCTs'!#REF!</definedName>
    <definedName name="__123Graph_A" localSheetId="4" hidden="1">'[1]2002PCTs'!#REF!</definedName>
    <definedName name="__123Graph_A" localSheetId="5" hidden="1">'[1]2002PCTs'!#REF!</definedName>
    <definedName name="__123Graph_A" localSheetId="6" hidden="1">'[1]2002PCTs'!#REF!</definedName>
    <definedName name="__123Graph_A" localSheetId="7" hidden="1">'[1]2002PCTs'!#REF!</definedName>
    <definedName name="__123Graph_A" localSheetId="8" hidden="1">'[1]2002PCTs'!#REF!</definedName>
    <definedName name="__123Graph_A" localSheetId="9" hidden="1">'[1]2002PCTs'!#REF!</definedName>
    <definedName name="__123Graph_A" localSheetId="10" hidden="1">'[1]2002PCTs'!#REF!</definedName>
    <definedName name="__123Graph_A" localSheetId="11" hidden="1">'[1]2002PCTs'!#REF!</definedName>
    <definedName name="__123Graph_A" localSheetId="12" hidden="1">'[1]2002PCTs'!#REF!</definedName>
    <definedName name="__123Graph_A" localSheetId="13" hidden="1">'[1]2002PCTs'!#REF!</definedName>
    <definedName name="__123Graph_A" localSheetId="14" hidden="1">'[1]2002PCTs'!#REF!</definedName>
    <definedName name="__123Graph_A" localSheetId="15" hidden="1">'[1]2002PCTs'!#REF!</definedName>
    <definedName name="__123Graph_A" localSheetId="16" hidden="1">'[1]2002PCTs'!#REF!</definedName>
    <definedName name="__123Graph_A" localSheetId="17" hidden="1">'[1]2002PCTs'!#REF!</definedName>
    <definedName name="__123Graph_A" localSheetId="18" hidden="1">'[1]2002PCTs'!#REF!</definedName>
    <definedName name="__123Graph_A" localSheetId="23" hidden="1">'[1]2002PCTs'!#REF!</definedName>
    <definedName name="__123Graph_A" localSheetId="19" hidden="1">'[1]2002PCTs'!#REF!</definedName>
    <definedName name="__123Graph_A" localSheetId="21" hidden="1">'[1]2002PCTs'!#REF!</definedName>
    <definedName name="__123Graph_A" hidden="1">'[1]2002PCTs'!#REF!</definedName>
    <definedName name="__123Graph_B" localSheetId="20" hidden="1">[2]Dnurse!#REF!</definedName>
    <definedName name="__123Graph_B" localSheetId="3" hidden="1">[2]Dnurse!#REF!</definedName>
    <definedName name="__123Graph_B" localSheetId="4" hidden="1">[2]Dnurse!#REF!</definedName>
    <definedName name="__123Graph_B" localSheetId="5" hidden="1">[2]Dnurse!#REF!</definedName>
    <definedName name="__123Graph_B" localSheetId="6" hidden="1">[2]Dnurse!#REF!</definedName>
    <definedName name="__123Graph_B" localSheetId="7" hidden="1">[2]Dnurse!#REF!</definedName>
    <definedName name="__123Graph_B" localSheetId="8" hidden="1">[2]Dnurse!#REF!</definedName>
    <definedName name="__123Graph_B" localSheetId="9" hidden="1">[2]Dnurse!#REF!</definedName>
    <definedName name="__123Graph_B" localSheetId="10" hidden="1">[2]Dnurse!#REF!</definedName>
    <definedName name="__123Graph_B" localSheetId="11" hidden="1">[2]Dnurse!#REF!</definedName>
    <definedName name="__123Graph_B" localSheetId="12" hidden="1">[2]Dnurse!#REF!</definedName>
    <definedName name="__123Graph_B" localSheetId="13" hidden="1">[2]Dnurse!#REF!</definedName>
    <definedName name="__123Graph_B" localSheetId="14" hidden="1">[2]Dnurse!#REF!</definedName>
    <definedName name="__123Graph_B" localSheetId="15" hidden="1">[2]Dnurse!#REF!</definedName>
    <definedName name="__123Graph_B" localSheetId="16" hidden="1">[2]Dnurse!#REF!</definedName>
    <definedName name="__123Graph_B" localSheetId="17" hidden="1">[2]Dnurse!#REF!</definedName>
    <definedName name="__123Graph_B" localSheetId="18" hidden="1">[2]Dnurse!#REF!</definedName>
    <definedName name="__123Graph_B" localSheetId="23" hidden="1">[2]Dnurse!#REF!</definedName>
    <definedName name="__123Graph_B" localSheetId="19" hidden="1">[2]Dnurse!#REF!</definedName>
    <definedName name="__123Graph_B" localSheetId="21" hidden="1">[2]Dnurse!#REF!</definedName>
    <definedName name="__123Graph_B" hidden="1">[2]Dnurse!#REF!</definedName>
    <definedName name="__123Graph_C" localSheetId="20" hidden="1">[2]Dnurse!#REF!</definedName>
    <definedName name="__123Graph_C" localSheetId="3" hidden="1">[2]Dnurse!#REF!</definedName>
    <definedName name="__123Graph_C" localSheetId="4" hidden="1">[2]Dnurse!#REF!</definedName>
    <definedName name="__123Graph_C" localSheetId="5" hidden="1">[2]Dnurse!#REF!</definedName>
    <definedName name="__123Graph_C" localSheetId="6" hidden="1">[2]Dnurse!#REF!</definedName>
    <definedName name="__123Graph_C" localSheetId="7" hidden="1">[2]Dnurse!#REF!</definedName>
    <definedName name="__123Graph_C" localSheetId="8" hidden="1">[2]Dnurse!#REF!</definedName>
    <definedName name="__123Graph_C" localSheetId="9" hidden="1">[2]Dnurse!#REF!</definedName>
    <definedName name="__123Graph_C" localSheetId="10" hidden="1">[2]Dnurse!#REF!</definedName>
    <definedName name="__123Graph_C" localSheetId="11" hidden="1">[2]Dnurse!#REF!</definedName>
    <definedName name="__123Graph_C" localSheetId="12" hidden="1">[2]Dnurse!#REF!</definedName>
    <definedName name="__123Graph_C" localSheetId="13" hidden="1">[2]Dnurse!#REF!</definedName>
    <definedName name="__123Graph_C" localSheetId="14" hidden="1">[2]Dnurse!#REF!</definedName>
    <definedName name="__123Graph_C" localSheetId="15" hidden="1">[2]Dnurse!#REF!</definedName>
    <definedName name="__123Graph_C" localSheetId="16" hidden="1">[2]Dnurse!#REF!</definedName>
    <definedName name="__123Graph_C" localSheetId="17" hidden="1">[2]Dnurse!#REF!</definedName>
    <definedName name="__123Graph_C" localSheetId="18" hidden="1">[2]Dnurse!#REF!</definedName>
    <definedName name="__123Graph_C" localSheetId="23" hidden="1">[2]Dnurse!#REF!</definedName>
    <definedName name="__123Graph_C" localSheetId="19" hidden="1">[2]Dnurse!#REF!</definedName>
    <definedName name="__123Graph_C" localSheetId="21" hidden="1">[2]Dnurse!#REF!</definedName>
    <definedName name="__123Graph_C" hidden="1">[2]Dnurse!#REF!</definedName>
    <definedName name="__123Graph_X" localSheetId="20" hidden="1">[2]Dnurse!#REF!</definedName>
    <definedName name="__123Graph_X" localSheetId="3" hidden="1">[2]Dnurse!#REF!</definedName>
    <definedName name="__123Graph_X" localSheetId="4" hidden="1">[2]Dnurse!#REF!</definedName>
    <definedName name="__123Graph_X" localSheetId="5" hidden="1">[2]Dnurse!#REF!</definedName>
    <definedName name="__123Graph_X" localSheetId="6" hidden="1">[2]Dnurse!#REF!</definedName>
    <definedName name="__123Graph_X" localSheetId="7" hidden="1">[2]Dnurse!#REF!</definedName>
    <definedName name="__123Graph_X" localSheetId="8" hidden="1">[2]Dnurse!#REF!</definedName>
    <definedName name="__123Graph_X" localSheetId="9" hidden="1">[2]Dnurse!#REF!</definedName>
    <definedName name="__123Graph_X" localSheetId="10" hidden="1">[2]Dnurse!#REF!</definedName>
    <definedName name="__123Graph_X" localSheetId="11" hidden="1">[2]Dnurse!#REF!</definedName>
    <definedName name="__123Graph_X" localSheetId="12" hidden="1">[2]Dnurse!#REF!</definedName>
    <definedName name="__123Graph_X" localSheetId="13" hidden="1">[2]Dnurse!#REF!</definedName>
    <definedName name="__123Graph_X" localSheetId="14" hidden="1">[2]Dnurse!#REF!</definedName>
    <definedName name="__123Graph_X" localSheetId="15" hidden="1">[2]Dnurse!#REF!</definedName>
    <definedName name="__123Graph_X" localSheetId="16" hidden="1">[2]Dnurse!#REF!</definedName>
    <definedName name="__123Graph_X" localSheetId="17" hidden="1">[2]Dnurse!#REF!</definedName>
    <definedName name="__123Graph_X" localSheetId="18" hidden="1">[2]Dnurse!#REF!</definedName>
    <definedName name="__123Graph_X" localSheetId="23" hidden="1">[2]Dnurse!#REF!</definedName>
    <definedName name="__123Graph_X" localSheetId="19" hidden="1">[2]Dnurse!#REF!</definedName>
    <definedName name="__123Graph_X" localSheetId="21" hidden="1">[2]Dnurse!#REF!</definedName>
    <definedName name="__123Graph_X" hidden="1">[2]Dnurse!#REF!</definedName>
    <definedName name="__net1" localSheetId="22" hidden="1">{"NET",#N/A,FALSE,"401C11"}</definedName>
    <definedName name="__net1" localSheetId="23" hidden="1">{"NET",#N/A,FALSE,"401C11"}</definedName>
    <definedName name="__net1" localSheetId="24" hidden="1">{"NET",#N/A,FALSE,"401C11"}</definedName>
    <definedName name="__net1" hidden="1">{"NET",#N/A,FALSE,"401C11"}</definedName>
    <definedName name="_1_0__123Grap" localSheetId="20" hidden="1">'[3]#REF'!#REF!</definedName>
    <definedName name="_1_0__123Grap" localSheetId="3" hidden="1">'[3]#REF'!#REF!</definedName>
    <definedName name="_1_0__123Grap" localSheetId="4" hidden="1">'[3]#REF'!#REF!</definedName>
    <definedName name="_1_0__123Grap" localSheetId="5" hidden="1">'[3]#REF'!#REF!</definedName>
    <definedName name="_1_0__123Grap" localSheetId="6" hidden="1">'[3]#REF'!#REF!</definedName>
    <definedName name="_1_0__123Grap" localSheetId="7" hidden="1">'[3]#REF'!#REF!</definedName>
    <definedName name="_1_0__123Grap" localSheetId="8" hidden="1">'[3]#REF'!#REF!</definedName>
    <definedName name="_1_0__123Grap" localSheetId="9" hidden="1">'[3]#REF'!#REF!</definedName>
    <definedName name="_1_0__123Grap" localSheetId="10" hidden="1">'[3]#REF'!#REF!</definedName>
    <definedName name="_1_0__123Grap" localSheetId="11" hidden="1">'[3]#REF'!#REF!</definedName>
    <definedName name="_1_0__123Grap" localSheetId="12" hidden="1">'[3]#REF'!#REF!</definedName>
    <definedName name="_1_0__123Grap" localSheetId="13" hidden="1">'[3]#REF'!#REF!</definedName>
    <definedName name="_1_0__123Grap" localSheetId="14" hidden="1">'[3]#REF'!#REF!</definedName>
    <definedName name="_1_0__123Grap" localSheetId="15" hidden="1">'[3]#REF'!#REF!</definedName>
    <definedName name="_1_0__123Grap" localSheetId="16" hidden="1">'[3]#REF'!#REF!</definedName>
    <definedName name="_1_0__123Grap" localSheetId="17" hidden="1">'[3]#REF'!#REF!</definedName>
    <definedName name="_1_0__123Grap" localSheetId="18" hidden="1">'[3]#REF'!#REF!</definedName>
    <definedName name="_1_0__123Grap" localSheetId="23" hidden="1">'[3]#REF'!#REF!</definedName>
    <definedName name="_1_0__123Grap" localSheetId="19" hidden="1">'[3]#REF'!#REF!</definedName>
    <definedName name="_1_0__123Grap" localSheetId="21" hidden="1">'[3]#REF'!#REF!</definedName>
    <definedName name="_1_0__123Grap" hidden="1">'[3]#REF'!#REF!</definedName>
    <definedName name="_1_123Grap" localSheetId="20" hidden="1">'[4]#REF'!#REF!</definedName>
    <definedName name="_1_123Grap" localSheetId="3" hidden="1">'[4]#REF'!#REF!</definedName>
    <definedName name="_1_123Grap" localSheetId="4" hidden="1">'[4]#REF'!#REF!</definedName>
    <definedName name="_1_123Grap" localSheetId="5" hidden="1">'[4]#REF'!#REF!</definedName>
    <definedName name="_1_123Grap" localSheetId="6" hidden="1">'[4]#REF'!#REF!</definedName>
    <definedName name="_1_123Grap" localSheetId="7" hidden="1">'[4]#REF'!#REF!</definedName>
    <definedName name="_1_123Grap" localSheetId="8" hidden="1">'[4]#REF'!#REF!</definedName>
    <definedName name="_1_123Grap" localSheetId="9" hidden="1">'[4]#REF'!#REF!</definedName>
    <definedName name="_1_123Grap" localSheetId="10" hidden="1">'[4]#REF'!#REF!</definedName>
    <definedName name="_1_123Grap" localSheetId="11" hidden="1">'[4]#REF'!#REF!</definedName>
    <definedName name="_1_123Grap" localSheetId="12" hidden="1">'[4]#REF'!#REF!</definedName>
    <definedName name="_1_123Grap" localSheetId="13" hidden="1">'[4]#REF'!#REF!</definedName>
    <definedName name="_1_123Grap" localSheetId="14" hidden="1">'[4]#REF'!#REF!</definedName>
    <definedName name="_1_123Grap" localSheetId="15" hidden="1">'[4]#REF'!#REF!</definedName>
    <definedName name="_1_123Grap" localSheetId="16" hidden="1">'[4]#REF'!#REF!</definedName>
    <definedName name="_1_123Grap" localSheetId="17" hidden="1">'[4]#REF'!#REF!</definedName>
    <definedName name="_1_123Grap" localSheetId="18" hidden="1">'[4]#REF'!#REF!</definedName>
    <definedName name="_1_123Grap" localSheetId="23" hidden="1">'[4]#REF'!#REF!</definedName>
    <definedName name="_1_123Grap" localSheetId="19" hidden="1">'[4]#REF'!#REF!</definedName>
    <definedName name="_1_123Grap" localSheetId="21" hidden="1">'[4]#REF'!#REF!</definedName>
    <definedName name="_1_123Grap" hidden="1">'[4]#REF'!#REF!</definedName>
    <definedName name="_123Graph_A_1" localSheetId="20" hidden="1">'[5]2002PCTs'!#REF!</definedName>
    <definedName name="_123Graph_A_1" localSheetId="3" hidden="1">'[5]2002PCTs'!#REF!</definedName>
    <definedName name="_123Graph_A_1" localSheetId="4" hidden="1">'[5]2002PCTs'!#REF!</definedName>
    <definedName name="_123Graph_A_1" localSheetId="5" hidden="1">'[5]2002PCTs'!#REF!</definedName>
    <definedName name="_123Graph_A_1" localSheetId="6" hidden="1">'[5]2002PCTs'!#REF!</definedName>
    <definedName name="_123Graph_A_1" localSheetId="7" hidden="1">'[5]2002PCTs'!#REF!</definedName>
    <definedName name="_123Graph_A_1" localSheetId="8" hidden="1">'[5]2002PCTs'!#REF!</definedName>
    <definedName name="_123Graph_A_1" localSheetId="9" hidden="1">'[5]2002PCTs'!#REF!</definedName>
    <definedName name="_123Graph_A_1" localSheetId="10" hidden="1">'[5]2002PCTs'!#REF!</definedName>
    <definedName name="_123Graph_A_1" localSheetId="11" hidden="1">'[5]2002PCTs'!#REF!</definedName>
    <definedName name="_123Graph_A_1" localSheetId="12" hidden="1">'[5]2002PCTs'!#REF!</definedName>
    <definedName name="_123Graph_A_1" localSheetId="13" hidden="1">'[5]2002PCTs'!#REF!</definedName>
    <definedName name="_123Graph_A_1" localSheetId="14" hidden="1">'[5]2002PCTs'!#REF!</definedName>
    <definedName name="_123Graph_A_1" localSheetId="15" hidden="1">'[5]2002PCTs'!#REF!</definedName>
    <definedName name="_123Graph_A_1" localSheetId="16" hidden="1">'[5]2002PCTs'!#REF!</definedName>
    <definedName name="_123Graph_A_1" localSheetId="17" hidden="1">'[5]2002PCTs'!#REF!</definedName>
    <definedName name="_123Graph_A_1" localSheetId="18" hidden="1">'[5]2002PCTs'!#REF!</definedName>
    <definedName name="_123Graph_A_1" localSheetId="19" hidden="1">'[5]2002PCTs'!#REF!</definedName>
    <definedName name="_123Graph_A_1" localSheetId="21" hidden="1">'[5]2002PCTs'!#REF!</definedName>
    <definedName name="_123Graph_A_1" hidden="1">'[5]2002PCTs'!#REF!</definedName>
    <definedName name="_123Graph_B_1" localSheetId="20" hidden="1">[6]Dnurse!#REF!</definedName>
    <definedName name="_123Graph_B_1" localSheetId="3" hidden="1">[6]Dnurse!#REF!</definedName>
    <definedName name="_123Graph_B_1" localSheetId="4" hidden="1">[6]Dnurse!#REF!</definedName>
    <definedName name="_123Graph_B_1" localSheetId="5" hidden="1">[6]Dnurse!#REF!</definedName>
    <definedName name="_123Graph_B_1" localSheetId="6" hidden="1">[6]Dnurse!#REF!</definedName>
    <definedName name="_123Graph_B_1" localSheetId="7" hidden="1">[6]Dnurse!#REF!</definedName>
    <definedName name="_123Graph_B_1" localSheetId="8" hidden="1">[6]Dnurse!#REF!</definedName>
    <definedName name="_123Graph_B_1" localSheetId="9" hidden="1">[6]Dnurse!#REF!</definedName>
    <definedName name="_123Graph_B_1" localSheetId="10" hidden="1">[6]Dnurse!#REF!</definedName>
    <definedName name="_123Graph_B_1" localSheetId="11" hidden="1">[6]Dnurse!#REF!</definedName>
    <definedName name="_123Graph_B_1" localSheetId="12" hidden="1">[6]Dnurse!#REF!</definedName>
    <definedName name="_123Graph_B_1" localSheetId="13" hidden="1">[6]Dnurse!#REF!</definedName>
    <definedName name="_123Graph_B_1" localSheetId="14" hidden="1">[6]Dnurse!#REF!</definedName>
    <definedName name="_123Graph_B_1" localSheetId="15" hidden="1">[6]Dnurse!#REF!</definedName>
    <definedName name="_123Graph_B_1" localSheetId="16" hidden="1">[6]Dnurse!#REF!</definedName>
    <definedName name="_123Graph_B_1" localSheetId="17" hidden="1">[6]Dnurse!#REF!</definedName>
    <definedName name="_123Graph_B_1" localSheetId="18" hidden="1">[6]Dnurse!#REF!</definedName>
    <definedName name="_123Graph_B_1" localSheetId="19" hidden="1">[6]Dnurse!#REF!</definedName>
    <definedName name="_123Graph_B_1" localSheetId="21" hidden="1">[6]Dnurse!#REF!</definedName>
    <definedName name="_123Graph_B_1" hidden="1">[6]Dnurse!#REF!</definedName>
    <definedName name="_2_0__123Grap" localSheetId="20" hidden="1">'[4]#REF'!#REF!</definedName>
    <definedName name="_2_0__123Grap" localSheetId="3" hidden="1">'[4]#REF'!#REF!</definedName>
    <definedName name="_2_0__123Grap" localSheetId="4" hidden="1">'[4]#REF'!#REF!</definedName>
    <definedName name="_2_0__123Grap" localSheetId="5" hidden="1">'[4]#REF'!#REF!</definedName>
    <definedName name="_2_0__123Grap" localSheetId="6" hidden="1">'[4]#REF'!#REF!</definedName>
    <definedName name="_2_0__123Grap" localSheetId="7" hidden="1">'[4]#REF'!#REF!</definedName>
    <definedName name="_2_0__123Grap" localSheetId="8" hidden="1">'[4]#REF'!#REF!</definedName>
    <definedName name="_2_0__123Grap" localSheetId="9" hidden="1">'[4]#REF'!#REF!</definedName>
    <definedName name="_2_0__123Grap" localSheetId="10" hidden="1">'[4]#REF'!#REF!</definedName>
    <definedName name="_2_0__123Grap" localSheetId="11" hidden="1">'[4]#REF'!#REF!</definedName>
    <definedName name="_2_0__123Grap" localSheetId="12" hidden="1">'[4]#REF'!#REF!</definedName>
    <definedName name="_2_0__123Grap" localSheetId="13" hidden="1">'[4]#REF'!#REF!</definedName>
    <definedName name="_2_0__123Grap" localSheetId="14" hidden="1">'[4]#REF'!#REF!</definedName>
    <definedName name="_2_0__123Grap" localSheetId="15" hidden="1">'[4]#REF'!#REF!</definedName>
    <definedName name="_2_0__123Grap" localSheetId="16" hidden="1">'[4]#REF'!#REF!</definedName>
    <definedName name="_2_0__123Grap" localSheetId="17" hidden="1">'[4]#REF'!#REF!</definedName>
    <definedName name="_2_0__123Grap" localSheetId="18" hidden="1">'[4]#REF'!#REF!</definedName>
    <definedName name="_2_0__123Grap" localSheetId="23" hidden="1">'[4]#REF'!#REF!</definedName>
    <definedName name="_2_0__123Grap" localSheetId="19" hidden="1">'[4]#REF'!#REF!</definedName>
    <definedName name="_2_0__123Grap" localSheetId="21" hidden="1">'[4]#REF'!#REF!</definedName>
    <definedName name="_2_0__123Grap" hidden="1">'[4]#REF'!#REF!</definedName>
    <definedName name="_2_123Grap" localSheetId="20" hidden="1">'[2]#REF'!#REF!</definedName>
    <definedName name="_2_123Grap" localSheetId="3" hidden="1">'[2]#REF'!#REF!</definedName>
    <definedName name="_2_123Grap" localSheetId="4" hidden="1">'[2]#REF'!#REF!</definedName>
    <definedName name="_2_123Grap" localSheetId="5" hidden="1">'[2]#REF'!#REF!</definedName>
    <definedName name="_2_123Grap" localSheetId="6" hidden="1">'[2]#REF'!#REF!</definedName>
    <definedName name="_2_123Grap" localSheetId="7" hidden="1">'[2]#REF'!#REF!</definedName>
    <definedName name="_2_123Grap" localSheetId="8" hidden="1">'[2]#REF'!#REF!</definedName>
    <definedName name="_2_123Grap" localSheetId="9" hidden="1">'[2]#REF'!#REF!</definedName>
    <definedName name="_2_123Grap" localSheetId="10" hidden="1">'[2]#REF'!#REF!</definedName>
    <definedName name="_2_123Grap" localSheetId="11" hidden="1">'[2]#REF'!#REF!</definedName>
    <definedName name="_2_123Grap" localSheetId="12" hidden="1">'[2]#REF'!#REF!</definedName>
    <definedName name="_2_123Grap" localSheetId="13" hidden="1">'[2]#REF'!#REF!</definedName>
    <definedName name="_2_123Grap" localSheetId="14" hidden="1">'[2]#REF'!#REF!</definedName>
    <definedName name="_2_123Grap" localSheetId="15" hidden="1">'[2]#REF'!#REF!</definedName>
    <definedName name="_2_123Grap" localSheetId="16" hidden="1">'[2]#REF'!#REF!</definedName>
    <definedName name="_2_123Grap" localSheetId="17" hidden="1">'[2]#REF'!#REF!</definedName>
    <definedName name="_2_123Grap" localSheetId="18" hidden="1">'[2]#REF'!#REF!</definedName>
    <definedName name="_2_123Grap" localSheetId="23" hidden="1">'[2]#REF'!#REF!</definedName>
    <definedName name="_2_123Grap" localSheetId="19" hidden="1">'[2]#REF'!#REF!</definedName>
    <definedName name="_2_123Grap" localSheetId="21" hidden="1">'[2]#REF'!#REF!</definedName>
    <definedName name="_2_123Grap" hidden="1">'[2]#REF'!#REF!</definedName>
    <definedName name="_3_0_S" localSheetId="20" hidden="1">'[3]#REF'!#REF!</definedName>
    <definedName name="_3_0_S" localSheetId="3" hidden="1">'[3]#REF'!#REF!</definedName>
    <definedName name="_3_0_S" localSheetId="4" hidden="1">'[3]#REF'!#REF!</definedName>
    <definedName name="_3_0_S" localSheetId="5" hidden="1">'[3]#REF'!#REF!</definedName>
    <definedName name="_3_0_S" localSheetId="6" hidden="1">'[3]#REF'!#REF!</definedName>
    <definedName name="_3_0_S" localSheetId="7" hidden="1">'[3]#REF'!#REF!</definedName>
    <definedName name="_3_0_S" localSheetId="8" hidden="1">'[3]#REF'!#REF!</definedName>
    <definedName name="_3_0_S" localSheetId="9" hidden="1">'[3]#REF'!#REF!</definedName>
    <definedName name="_3_0_S" localSheetId="10" hidden="1">'[3]#REF'!#REF!</definedName>
    <definedName name="_3_0_S" localSheetId="11" hidden="1">'[3]#REF'!#REF!</definedName>
    <definedName name="_3_0_S" localSheetId="12" hidden="1">'[3]#REF'!#REF!</definedName>
    <definedName name="_3_0_S" localSheetId="13" hidden="1">'[3]#REF'!#REF!</definedName>
    <definedName name="_3_0_S" localSheetId="14" hidden="1">'[3]#REF'!#REF!</definedName>
    <definedName name="_3_0_S" localSheetId="15" hidden="1">'[3]#REF'!#REF!</definedName>
    <definedName name="_3_0_S" localSheetId="16" hidden="1">'[3]#REF'!#REF!</definedName>
    <definedName name="_3_0_S" localSheetId="17" hidden="1">'[3]#REF'!#REF!</definedName>
    <definedName name="_3_0_S" localSheetId="18" hidden="1">'[3]#REF'!#REF!</definedName>
    <definedName name="_3_0_S" localSheetId="23" hidden="1">'[3]#REF'!#REF!</definedName>
    <definedName name="_3_0_S" localSheetId="19" hidden="1">'[3]#REF'!#REF!</definedName>
    <definedName name="_3_0_S" localSheetId="21" hidden="1">'[3]#REF'!#REF!</definedName>
    <definedName name="_3_0_S" hidden="1">'[3]#REF'!#REF!</definedName>
    <definedName name="_3_123Grap" localSheetId="20" hidden="1">'[4]#REF'!#REF!</definedName>
    <definedName name="_3_123Grap" localSheetId="3" hidden="1">'[4]#REF'!#REF!</definedName>
    <definedName name="_3_123Grap" localSheetId="4" hidden="1">'[4]#REF'!#REF!</definedName>
    <definedName name="_3_123Grap" localSheetId="5" hidden="1">'[4]#REF'!#REF!</definedName>
    <definedName name="_3_123Grap" localSheetId="6" hidden="1">'[4]#REF'!#REF!</definedName>
    <definedName name="_3_123Grap" localSheetId="7" hidden="1">'[4]#REF'!#REF!</definedName>
    <definedName name="_3_123Grap" localSheetId="8" hidden="1">'[4]#REF'!#REF!</definedName>
    <definedName name="_3_123Grap" localSheetId="9" hidden="1">'[4]#REF'!#REF!</definedName>
    <definedName name="_3_123Grap" localSheetId="10" hidden="1">'[4]#REF'!#REF!</definedName>
    <definedName name="_3_123Grap" localSheetId="11" hidden="1">'[4]#REF'!#REF!</definedName>
    <definedName name="_3_123Grap" localSheetId="12" hidden="1">'[4]#REF'!#REF!</definedName>
    <definedName name="_3_123Grap" localSheetId="13" hidden="1">'[4]#REF'!#REF!</definedName>
    <definedName name="_3_123Grap" localSheetId="14" hidden="1">'[4]#REF'!#REF!</definedName>
    <definedName name="_3_123Grap" localSheetId="15" hidden="1">'[4]#REF'!#REF!</definedName>
    <definedName name="_3_123Grap" localSheetId="16" hidden="1">'[4]#REF'!#REF!</definedName>
    <definedName name="_3_123Grap" localSheetId="17" hidden="1">'[4]#REF'!#REF!</definedName>
    <definedName name="_3_123Grap" localSheetId="18" hidden="1">'[4]#REF'!#REF!</definedName>
    <definedName name="_3_123Grap" localSheetId="23" hidden="1">'[4]#REF'!#REF!</definedName>
    <definedName name="_3_123Grap" localSheetId="19" hidden="1">'[4]#REF'!#REF!</definedName>
    <definedName name="_3_123Grap" localSheetId="21" hidden="1">'[4]#REF'!#REF!</definedName>
    <definedName name="_3_123Grap" hidden="1">'[4]#REF'!#REF!</definedName>
    <definedName name="_34_123Grap" localSheetId="20" hidden="1">'[4]#REF'!#REF!</definedName>
    <definedName name="_34_123Grap" localSheetId="3" hidden="1">'[4]#REF'!#REF!</definedName>
    <definedName name="_34_123Grap" localSheetId="4" hidden="1">'[4]#REF'!#REF!</definedName>
    <definedName name="_34_123Grap" localSheetId="5" hidden="1">'[4]#REF'!#REF!</definedName>
    <definedName name="_34_123Grap" localSheetId="6" hidden="1">'[4]#REF'!#REF!</definedName>
    <definedName name="_34_123Grap" localSheetId="7" hidden="1">'[4]#REF'!#REF!</definedName>
    <definedName name="_34_123Grap" localSheetId="8" hidden="1">'[4]#REF'!#REF!</definedName>
    <definedName name="_34_123Grap" localSheetId="9" hidden="1">'[4]#REF'!#REF!</definedName>
    <definedName name="_34_123Grap" localSheetId="10" hidden="1">'[4]#REF'!#REF!</definedName>
    <definedName name="_34_123Grap" localSheetId="11" hidden="1">'[4]#REF'!#REF!</definedName>
    <definedName name="_34_123Grap" localSheetId="12" hidden="1">'[4]#REF'!#REF!</definedName>
    <definedName name="_34_123Grap" localSheetId="13" hidden="1">'[4]#REF'!#REF!</definedName>
    <definedName name="_34_123Grap" localSheetId="14" hidden="1">'[4]#REF'!#REF!</definedName>
    <definedName name="_34_123Grap" localSheetId="15" hidden="1">'[4]#REF'!#REF!</definedName>
    <definedName name="_34_123Grap" localSheetId="16" hidden="1">'[4]#REF'!#REF!</definedName>
    <definedName name="_34_123Grap" localSheetId="17" hidden="1">'[4]#REF'!#REF!</definedName>
    <definedName name="_34_123Grap" localSheetId="18" hidden="1">'[4]#REF'!#REF!</definedName>
    <definedName name="_34_123Grap" localSheetId="23" hidden="1">'[4]#REF'!#REF!</definedName>
    <definedName name="_34_123Grap" localSheetId="19" hidden="1">'[4]#REF'!#REF!</definedName>
    <definedName name="_34_123Grap" localSheetId="21" hidden="1">'[4]#REF'!#REF!</definedName>
    <definedName name="_34_123Grap" hidden="1">'[4]#REF'!#REF!</definedName>
    <definedName name="_42S" localSheetId="20" hidden="1">'[4]#REF'!#REF!</definedName>
    <definedName name="_42S" localSheetId="3" hidden="1">'[4]#REF'!#REF!</definedName>
    <definedName name="_42S" localSheetId="4" hidden="1">'[4]#REF'!#REF!</definedName>
    <definedName name="_42S" localSheetId="5" hidden="1">'[4]#REF'!#REF!</definedName>
    <definedName name="_42S" localSheetId="6" hidden="1">'[4]#REF'!#REF!</definedName>
    <definedName name="_42S" localSheetId="7" hidden="1">'[4]#REF'!#REF!</definedName>
    <definedName name="_42S" localSheetId="8" hidden="1">'[4]#REF'!#REF!</definedName>
    <definedName name="_42S" localSheetId="9" hidden="1">'[4]#REF'!#REF!</definedName>
    <definedName name="_42S" localSheetId="10" hidden="1">'[4]#REF'!#REF!</definedName>
    <definedName name="_42S" localSheetId="11" hidden="1">'[4]#REF'!#REF!</definedName>
    <definedName name="_42S" localSheetId="12" hidden="1">'[4]#REF'!#REF!</definedName>
    <definedName name="_42S" localSheetId="13" hidden="1">'[4]#REF'!#REF!</definedName>
    <definedName name="_42S" localSheetId="14" hidden="1">'[4]#REF'!#REF!</definedName>
    <definedName name="_42S" localSheetId="15" hidden="1">'[4]#REF'!#REF!</definedName>
    <definedName name="_42S" localSheetId="16" hidden="1">'[4]#REF'!#REF!</definedName>
    <definedName name="_42S" localSheetId="17" hidden="1">'[4]#REF'!#REF!</definedName>
    <definedName name="_42S" localSheetId="18" hidden="1">'[4]#REF'!#REF!</definedName>
    <definedName name="_42S" localSheetId="23" hidden="1">'[4]#REF'!#REF!</definedName>
    <definedName name="_42S" localSheetId="19" hidden="1">'[4]#REF'!#REF!</definedName>
    <definedName name="_42S" localSheetId="21" hidden="1">'[4]#REF'!#REF!</definedName>
    <definedName name="_42S" hidden="1">'[4]#REF'!#REF!</definedName>
    <definedName name="_4S" localSheetId="20" hidden="1">'[4]#REF'!#REF!</definedName>
    <definedName name="_4S" localSheetId="3" hidden="1">'[4]#REF'!#REF!</definedName>
    <definedName name="_4S" localSheetId="4" hidden="1">'[4]#REF'!#REF!</definedName>
    <definedName name="_4S" localSheetId="5" hidden="1">'[4]#REF'!#REF!</definedName>
    <definedName name="_4S" localSheetId="6" hidden="1">'[4]#REF'!#REF!</definedName>
    <definedName name="_4S" localSheetId="7" hidden="1">'[4]#REF'!#REF!</definedName>
    <definedName name="_4S" localSheetId="8" hidden="1">'[4]#REF'!#REF!</definedName>
    <definedName name="_4S" localSheetId="9" hidden="1">'[4]#REF'!#REF!</definedName>
    <definedName name="_4S" localSheetId="10" hidden="1">'[4]#REF'!#REF!</definedName>
    <definedName name="_4S" localSheetId="11" hidden="1">'[4]#REF'!#REF!</definedName>
    <definedName name="_4S" localSheetId="12" hidden="1">'[4]#REF'!#REF!</definedName>
    <definedName name="_4S" localSheetId="13" hidden="1">'[4]#REF'!#REF!</definedName>
    <definedName name="_4S" localSheetId="14" hidden="1">'[4]#REF'!#REF!</definedName>
    <definedName name="_4S" localSheetId="15" hidden="1">'[4]#REF'!#REF!</definedName>
    <definedName name="_4S" localSheetId="16" hidden="1">'[4]#REF'!#REF!</definedName>
    <definedName name="_4S" localSheetId="17" hidden="1">'[4]#REF'!#REF!</definedName>
    <definedName name="_4S" localSheetId="18" hidden="1">'[4]#REF'!#REF!</definedName>
    <definedName name="_4S" localSheetId="23" hidden="1">'[4]#REF'!#REF!</definedName>
    <definedName name="_4S" localSheetId="19" hidden="1">'[4]#REF'!#REF!</definedName>
    <definedName name="_4S" localSheetId="21" hidden="1">'[4]#REF'!#REF!</definedName>
    <definedName name="_4S" hidden="1">'[4]#REF'!#REF!</definedName>
    <definedName name="_5_0__123Grap" localSheetId="20" hidden="1">'[4]#REF'!#REF!</definedName>
    <definedName name="_5_0__123Grap" localSheetId="3" hidden="1">'[4]#REF'!#REF!</definedName>
    <definedName name="_5_0__123Grap" localSheetId="4" hidden="1">'[4]#REF'!#REF!</definedName>
    <definedName name="_5_0__123Grap" localSheetId="5" hidden="1">'[4]#REF'!#REF!</definedName>
    <definedName name="_5_0__123Grap" localSheetId="6" hidden="1">'[4]#REF'!#REF!</definedName>
    <definedName name="_5_0__123Grap" localSheetId="7" hidden="1">'[4]#REF'!#REF!</definedName>
    <definedName name="_5_0__123Grap" localSheetId="8" hidden="1">'[4]#REF'!#REF!</definedName>
    <definedName name="_5_0__123Grap" localSheetId="9" hidden="1">'[4]#REF'!#REF!</definedName>
    <definedName name="_5_0__123Grap" localSheetId="10" hidden="1">'[4]#REF'!#REF!</definedName>
    <definedName name="_5_0__123Grap" localSheetId="11" hidden="1">'[4]#REF'!#REF!</definedName>
    <definedName name="_5_0__123Grap" localSheetId="12" hidden="1">'[4]#REF'!#REF!</definedName>
    <definedName name="_5_0__123Grap" localSheetId="13" hidden="1">'[4]#REF'!#REF!</definedName>
    <definedName name="_5_0__123Grap" localSheetId="14" hidden="1">'[4]#REF'!#REF!</definedName>
    <definedName name="_5_0__123Grap" localSheetId="15" hidden="1">'[4]#REF'!#REF!</definedName>
    <definedName name="_5_0__123Grap" localSheetId="16" hidden="1">'[4]#REF'!#REF!</definedName>
    <definedName name="_5_0__123Grap" localSheetId="17" hidden="1">'[4]#REF'!#REF!</definedName>
    <definedName name="_5_0__123Grap" localSheetId="18" hidden="1">'[4]#REF'!#REF!</definedName>
    <definedName name="_5_0__123Grap" localSheetId="23" hidden="1">'[4]#REF'!#REF!</definedName>
    <definedName name="_5_0__123Grap" localSheetId="19" hidden="1">'[4]#REF'!#REF!</definedName>
    <definedName name="_5_0__123Grap" localSheetId="21" hidden="1">'[4]#REF'!#REF!</definedName>
    <definedName name="_5_0__123Grap" hidden="1">'[4]#REF'!#REF!</definedName>
    <definedName name="_6_0_S" localSheetId="20" hidden="1">'[4]#REF'!#REF!</definedName>
    <definedName name="_6_0_S" localSheetId="3" hidden="1">'[4]#REF'!#REF!</definedName>
    <definedName name="_6_0_S" localSheetId="4" hidden="1">'[4]#REF'!#REF!</definedName>
    <definedName name="_6_0_S" localSheetId="5" hidden="1">'[4]#REF'!#REF!</definedName>
    <definedName name="_6_0_S" localSheetId="6" hidden="1">'[4]#REF'!#REF!</definedName>
    <definedName name="_6_0_S" localSheetId="7" hidden="1">'[4]#REF'!#REF!</definedName>
    <definedName name="_6_0_S" localSheetId="8" hidden="1">'[4]#REF'!#REF!</definedName>
    <definedName name="_6_0_S" localSheetId="9" hidden="1">'[4]#REF'!#REF!</definedName>
    <definedName name="_6_0_S" localSheetId="10" hidden="1">'[4]#REF'!#REF!</definedName>
    <definedName name="_6_0_S" localSheetId="11" hidden="1">'[4]#REF'!#REF!</definedName>
    <definedName name="_6_0_S" localSheetId="12" hidden="1">'[4]#REF'!#REF!</definedName>
    <definedName name="_6_0_S" localSheetId="13" hidden="1">'[4]#REF'!#REF!</definedName>
    <definedName name="_6_0_S" localSheetId="14" hidden="1">'[4]#REF'!#REF!</definedName>
    <definedName name="_6_0_S" localSheetId="15" hidden="1">'[4]#REF'!#REF!</definedName>
    <definedName name="_6_0_S" localSheetId="16" hidden="1">'[4]#REF'!#REF!</definedName>
    <definedName name="_6_0_S" localSheetId="17" hidden="1">'[4]#REF'!#REF!</definedName>
    <definedName name="_6_0_S" localSheetId="18" hidden="1">'[4]#REF'!#REF!</definedName>
    <definedName name="_6_0_S" localSheetId="23" hidden="1">'[4]#REF'!#REF!</definedName>
    <definedName name="_6_0_S" localSheetId="19" hidden="1">'[4]#REF'!#REF!</definedName>
    <definedName name="_6_0_S" localSheetId="21" hidden="1">'[4]#REF'!#REF!</definedName>
    <definedName name="_6_0_S" hidden="1">'[4]#REF'!#REF!</definedName>
    <definedName name="_6_123Grap" localSheetId="20" hidden="1">'[2]#REF'!#REF!</definedName>
    <definedName name="_6_123Grap" localSheetId="3" hidden="1">'[2]#REF'!#REF!</definedName>
    <definedName name="_6_123Grap" localSheetId="4" hidden="1">'[2]#REF'!#REF!</definedName>
    <definedName name="_6_123Grap" localSheetId="5" hidden="1">'[2]#REF'!#REF!</definedName>
    <definedName name="_6_123Grap" localSheetId="6" hidden="1">'[2]#REF'!#REF!</definedName>
    <definedName name="_6_123Grap" localSheetId="7" hidden="1">'[2]#REF'!#REF!</definedName>
    <definedName name="_6_123Grap" localSheetId="8" hidden="1">'[2]#REF'!#REF!</definedName>
    <definedName name="_6_123Grap" localSheetId="9" hidden="1">'[2]#REF'!#REF!</definedName>
    <definedName name="_6_123Grap" localSheetId="10" hidden="1">'[2]#REF'!#REF!</definedName>
    <definedName name="_6_123Grap" localSheetId="11" hidden="1">'[2]#REF'!#REF!</definedName>
    <definedName name="_6_123Grap" localSheetId="12" hidden="1">'[2]#REF'!#REF!</definedName>
    <definedName name="_6_123Grap" localSheetId="13" hidden="1">'[2]#REF'!#REF!</definedName>
    <definedName name="_6_123Grap" localSheetId="14" hidden="1">'[2]#REF'!#REF!</definedName>
    <definedName name="_6_123Grap" localSheetId="15" hidden="1">'[2]#REF'!#REF!</definedName>
    <definedName name="_6_123Grap" localSheetId="16" hidden="1">'[2]#REF'!#REF!</definedName>
    <definedName name="_6_123Grap" localSheetId="17" hidden="1">'[2]#REF'!#REF!</definedName>
    <definedName name="_6_123Grap" localSheetId="18" hidden="1">'[2]#REF'!#REF!</definedName>
    <definedName name="_6_123Grap" localSheetId="23" hidden="1">'[2]#REF'!#REF!</definedName>
    <definedName name="_6_123Grap" localSheetId="19" hidden="1">'[2]#REF'!#REF!</definedName>
    <definedName name="_6_123Grap" localSheetId="21" hidden="1">'[2]#REF'!#REF!</definedName>
    <definedName name="_6_123Grap" hidden="1">'[2]#REF'!#REF!</definedName>
    <definedName name="_8_123Grap" localSheetId="20" hidden="1">'[4]#REF'!#REF!</definedName>
    <definedName name="_8_123Grap" localSheetId="3" hidden="1">'[4]#REF'!#REF!</definedName>
    <definedName name="_8_123Grap" localSheetId="4" hidden="1">'[4]#REF'!#REF!</definedName>
    <definedName name="_8_123Grap" localSheetId="5" hidden="1">'[4]#REF'!#REF!</definedName>
    <definedName name="_8_123Grap" localSheetId="6" hidden="1">'[4]#REF'!#REF!</definedName>
    <definedName name="_8_123Grap" localSheetId="7" hidden="1">'[4]#REF'!#REF!</definedName>
    <definedName name="_8_123Grap" localSheetId="8" hidden="1">'[4]#REF'!#REF!</definedName>
    <definedName name="_8_123Grap" localSheetId="9" hidden="1">'[4]#REF'!#REF!</definedName>
    <definedName name="_8_123Grap" localSheetId="10" hidden="1">'[4]#REF'!#REF!</definedName>
    <definedName name="_8_123Grap" localSheetId="11" hidden="1">'[4]#REF'!#REF!</definedName>
    <definedName name="_8_123Grap" localSheetId="12" hidden="1">'[4]#REF'!#REF!</definedName>
    <definedName name="_8_123Grap" localSheetId="13" hidden="1">'[4]#REF'!#REF!</definedName>
    <definedName name="_8_123Grap" localSheetId="14" hidden="1">'[4]#REF'!#REF!</definedName>
    <definedName name="_8_123Grap" localSheetId="15" hidden="1">'[4]#REF'!#REF!</definedName>
    <definedName name="_8_123Grap" localSheetId="16" hidden="1">'[4]#REF'!#REF!</definedName>
    <definedName name="_8_123Grap" localSheetId="17" hidden="1">'[4]#REF'!#REF!</definedName>
    <definedName name="_8_123Grap" localSheetId="18" hidden="1">'[4]#REF'!#REF!</definedName>
    <definedName name="_8_123Grap" localSheetId="23" hidden="1">'[4]#REF'!#REF!</definedName>
    <definedName name="_8_123Grap" localSheetId="19" hidden="1">'[4]#REF'!#REF!</definedName>
    <definedName name="_8_123Grap" localSheetId="21" hidden="1">'[4]#REF'!#REF!</definedName>
    <definedName name="_8_123Grap" hidden="1">'[4]#REF'!#REF!</definedName>
    <definedName name="_8S" localSheetId="20" hidden="1">'[2]#REF'!#REF!</definedName>
    <definedName name="_8S" localSheetId="3" hidden="1">'[2]#REF'!#REF!</definedName>
    <definedName name="_8S" localSheetId="4" hidden="1">'[2]#REF'!#REF!</definedName>
    <definedName name="_8S" localSheetId="5" hidden="1">'[2]#REF'!#REF!</definedName>
    <definedName name="_8S" localSheetId="6" hidden="1">'[2]#REF'!#REF!</definedName>
    <definedName name="_8S" localSheetId="7" hidden="1">'[2]#REF'!#REF!</definedName>
    <definedName name="_8S" localSheetId="8" hidden="1">'[2]#REF'!#REF!</definedName>
    <definedName name="_8S" localSheetId="9" hidden="1">'[2]#REF'!#REF!</definedName>
    <definedName name="_8S" localSheetId="10" hidden="1">'[2]#REF'!#REF!</definedName>
    <definedName name="_8S" localSheetId="11" hidden="1">'[2]#REF'!#REF!</definedName>
    <definedName name="_8S" localSheetId="12" hidden="1">'[2]#REF'!#REF!</definedName>
    <definedName name="_8S" localSheetId="13" hidden="1">'[2]#REF'!#REF!</definedName>
    <definedName name="_8S" localSheetId="14" hidden="1">'[2]#REF'!#REF!</definedName>
    <definedName name="_8S" localSheetId="15" hidden="1">'[2]#REF'!#REF!</definedName>
    <definedName name="_8S" localSheetId="16" hidden="1">'[2]#REF'!#REF!</definedName>
    <definedName name="_8S" localSheetId="17" hidden="1">'[2]#REF'!#REF!</definedName>
    <definedName name="_8S" localSheetId="18" hidden="1">'[2]#REF'!#REF!</definedName>
    <definedName name="_8S" localSheetId="23" hidden="1">'[2]#REF'!#REF!</definedName>
    <definedName name="_8S" localSheetId="19" hidden="1">'[2]#REF'!#REF!</definedName>
    <definedName name="_8S" localSheetId="21" hidden="1">'[2]#REF'!#REF!</definedName>
    <definedName name="_8S" hidden="1">'[2]#REF'!#REF!</definedName>
    <definedName name="_xlnm._FilterDatabase" localSheetId="20" hidden="1">'A&amp;E'!$A$3:$Z$3</definedName>
    <definedName name="_xlnm._FilterDatabase" localSheetId="22" hidden="1">BPT!$A$7:$O$303</definedName>
    <definedName name="_xlnm._FilterDatabase" localSheetId="2" hidden="1">Ch_A!$A$3:$AP$119</definedName>
    <definedName name="_xlnm._FilterDatabase" localSheetId="3" hidden="1">Ch_B!$A$3:$AP$61</definedName>
    <definedName name="_xlnm._FilterDatabase" localSheetId="4" hidden="1">Ch_C!$A$3:$AP$157</definedName>
    <definedName name="_xlnm._FilterDatabase" localSheetId="5" hidden="1">Ch_D!$A$3:$AP$128</definedName>
    <definedName name="_xlnm._FilterDatabase" localSheetId="6" hidden="1">Ch_E!$A$3:$AP$146</definedName>
    <definedName name="_xlnm._FilterDatabase" localSheetId="7" hidden="1">Ch_F!$A$3:$AP$198</definedName>
    <definedName name="_xlnm._FilterDatabase" localSheetId="8" hidden="1">Ch_G!$A$3:$AP$73</definedName>
    <definedName name="_xlnm._FilterDatabase" localSheetId="9" hidden="1">Ch_H!$A$3:$AP$119</definedName>
    <definedName name="_xlnm._FilterDatabase" localSheetId="10" hidden="1">Ch_J!$A$3:$AP$61</definedName>
    <definedName name="_xlnm._FilterDatabase" localSheetId="11" hidden="1">Ch_K!$A$3:$AP$42</definedName>
    <definedName name="_xlnm._FilterDatabase" localSheetId="12" hidden="1">Ch_L!$A$3:$AP$184</definedName>
    <definedName name="_xlnm._FilterDatabase" localSheetId="13" hidden="1">Ch_M!$A$3:$AP$68</definedName>
    <definedName name="_xlnm._FilterDatabase" localSheetId="14" hidden="1">Ch_P!$A$3:$AP$189</definedName>
    <definedName name="_xlnm._FilterDatabase" localSheetId="15" hidden="1">Ch_S!$A$3:$AP$84</definedName>
    <definedName name="_xlnm._FilterDatabase" localSheetId="16" hidden="1">Ch_V!$A$3:$AP$27</definedName>
    <definedName name="_xlnm._FilterDatabase" localSheetId="17" hidden="1">Ch_W!$A$3:$AP$53</definedName>
    <definedName name="_xlnm._FilterDatabase" localSheetId="18" hidden="1">Ch_Y!$A$3:$AP$118</definedName>
    <definedName name="_xlnm._FilterDatabase" localSheetId="19" hidden="1">'OP Attendance'!$A$3:$AJ$3</definedName>
    <definedName name="_xlnm._FilterDatabase" localSheetId="21" hidden="1">'Unbundled Service'!$A$3:$AI$78</definedName>
    <definedName name="_Key1" localSheetId="20" hidden="1">'[2]#REF'!#REF!</definedName>
    <definedName name="_Key1" localSheetId="22" hidden="1">'[2]#REF'!#REF!</definedName>
    <definedName name="_Key1" localSheetId="3" hidden="1">'[2]#REF'!#REF!</definedName>
    <definedName name="_Key1" localSheetId="4" hidden="1">'[2]#REF'!#REF!</definedName>
    <definedName name="_Key1" localSheetId="5" hidden="1">'[2]#REF'!#REF!</definedName>
    <definedName name="_Key1" localSheetId="6" hidden="1">'[2]#REF'!#REF!</definedName>
    <definedName name="_Key1" localSheetId="7" hidden="1">'[2]#REF'!#REF!</definedName>
    <definedName name="_Key1" localSheetId="8" hidden="1">'[2]#REF'!#REF!</definedName>
    <definedName name="_Key1" localSheetId="9" hidden="1">'[2]#REF'!#REF!</definedName>
    <definedName name="_Key1" localSheetId="10" hidden="1">'[2]#REF'!#REF!</definedName>
    <definedName name="_Key1" localSheetId="11" hidden="1">'[2]#REF'!#REF!</definedName>
    <definedName name="_Key1" localSheetId="12" hidden="1">'[2]#REF'!#REF!</definedName>
    <definedName name="_Key1" localSheetId="13" hidden="1">'[2]#REF'!#REF!</definedName>
    <definedName name="_Key1" localSheetId="14" hidden="1">'[2]#REF'!#REF!</definedName>
    <definedName name="_Key1" localSheetId="15" hidden="1">'[2]#REF'!#REF!</definedName>
    <definedName name="_Key1" localSheetId="16" hidden="1">'[2]#REF'!#REF!</definedName>
    <definedName name="_Key1" localSheetId="17" hidden="1">'[2]#REF'!#REF!</definedName>
    <definedName name="_Key1" localSheetId="18" hidden="1">'[2]#REF'!#REF!</definedName>
    <definedName name="_Key1" localSheetId="23" hidden="1">'[2]#REF'!#REF!</definedName>
    <definedName name="_Key1" localSheetId="19" hidden="1">'[2]#REF'!#REF!</definedName>
    <definedName name="_Key1" localSheetId="21" hidden="1">'[2]#REF'!#REF!</definedName>
    <definedName name="_Key1" hidden="1">'[2]#REF'!#REF!</definedName>
    <definedName name="_net1" localSheetId="22" hidden="1">{"NET",#N/A,FALSE,"401C11"}</definedName>
    <definedName name="_net1" localSheetId="23" hidden="1">{"NET",#N/A,FALSE,"401C11"}</definedName>
    <definedName name="_net1" localSheetId="24" hidden="1">{"NET",#N/A,FALSE,"401C11"}</definedName>
    <definedName name="_net1" hidden="1">{"NET",#N/A,FALSE,"401C11"}</definedName>
    <definedName name="_Order1" hidden="1">0</definedName>
    <definedName name="_Sort" localSheetId="20" hidden="1">[2]ComPsy!#REF!</definedName>
    <definedName name="_Sort" localSheetId="3" hidden="1">[2]ComPsy!#REF!</definedName>
    <definedName name="_Sort" localSheetId="4" hidden="1">[2]ComPsy!#REF!</definedName>
    <definedName name="_Sort" localSheetId="5" hidden="1">[2]ComPsy!#REF!</definedName>
    <definedName name="_Sort" localSheetId="6" hidden="1">[2]ComPsy!#REF!</definedName>
    <definedName name="_Sort" localSheetId="7" hidden="1">[2]ComPsy!#REF!</definedName>
    <definedName name="_Sort" localSheetId="8" hidden="1">[2]ComPsy!#REF!</definedName>
    <definedName name="_Sort" localSheetId="9" hidden="1">[2]ComPsy!#REF!</definedName>
    <definedName name="_Sort" localSheetId="10" hidden="1">[2]ComPsy!#REF!</definedName>
    <definedName name="_Sort" localSheetId="11" hidden="1">[2]ComPsy!#REF!</definedName>
    <definedName name="_Sort" localSheetId="12" hidden="1">[2]ComPsy!#REF!</definedName>
    <definedName name="_Sort" localSheetId="13" hidden="1">[2]ComPsy!#REF!</definedName>
    <definedName name="_Sort" localSheetId="14" hidden="1">[2]ComPsy!#REF!</definedName>
    <definedName name="_Sort" localSheetId="15" hidden="1">[2]ComPsy!#REF!</definedName>
    <definedName name="_Sort" localSheetId="16" hidden="1">[2]ComPsy!#REF!</definedName>
    <definedName name="_Sort" localSheetId="17" hidden="1">[2]ComPsy!#REF!</definedName>
    <definedName name="_Sort" localSheetId="18" hidden="1">[2]ComPsy!#REF!</definedName>
    <definedName name="_Sort" localSheetId="23" hidden="1">[2]ComPsy!#REF!</definedName>
    <definedName name="_Sort" localSheetId="19" hidden="1">[2]ComPsy!#REF!</definedName>
    <definedName name="_Sort" localSheetId="21" hidden="1">[2]ComPsy!#REF!</definedName>
    <definedName name="_Sort" hidden="1">[2]ComPsy!#REF!</definedName>
    <definedName name="a" localSheetId="22" hidden="1">{"CHARGE",#N/A,FALSE,"401C11"}</definedName>
    <definedName name="a" localSheetId="23" hidden="1">{"CHARGE",#N/A,FALSE,"401C11"}</definedName>
    <definedName name="a" localSheetId="24" hidden="1">{"CHARGE",#N/A,FALSE,"401C11"}</definedName>
    <definedName name="a" hidden="1">{"CHARGE",#N/A,FALSE,"401C11"}</definedName>
    <definedName name="aa" localSheetId="22" hidden="1">{"CHARGE",#N/A,FALSE,"401C11"}</definedName>
    <definedName name="aa" localSheetId="23" hidden="1">{"CHARGE",#N/A,FALSE,"401C11"}</definedName>
    <definedName name="aa" localSheetId="24" hidden="1">{"CHARGE",#N/A,FALSE,"401C11"}</definedName>
    <definedName name="aa" hidden="1">{"CHARGE",#N/A,FALSE,"401C11"}</definedName>
    <definedName name="aaa" localSheetId="22" hidden="1">{"CHARGE",#N/A,FALSE,"401C11"}</definedName>
    <definedName name="aaa" localSheetId="23" hidden="1">{"CHARGE",#N/A,FALSE,"401C11"}</definedName>
    <definedName name="aaa" localSheetId="24" hidden="1">{"CHARGE",#N/A,FALSE,"401C11"}</definedName>
    <definedName name="aaa" hidden="1">{"CHARGE",#N/A,FALSE,"401C11"}</definedName>
    <definedName name="aaaa" localSheetId="22" hidden="1">{"CHARGE",#N/A,FALSE,"401C11"}</definedName>
    <definedName name="aaaa" localSheetId="23" hidden="1">{"CHARGE",#N/A,FALSE,"401C11"}</definedName>
    <definedName name="aaaa" localSheetId="24" hidden="1">{"CHARGE",#N/A,FALSE,"401C11"}</definedName>
    <definedName name="aaaa" hidden="1">{"CHARGE",#N/A,FALSE,"401C11"}</definedName>
    <definedName name="adbr" localSheetId="22" hidden="1">{"CHARGE",#N/A,FALSE,"401C11"}</definedName>
    <definedName name="adbr" localSheetId="23" hidden="1">{"CHARGE",#N/A,FALSE,"401C11"}</definedName>
    <definedName name="adbr" localSheetId="24" hidden="1">{"CHARGE",#N/A,FALSE,"401C11"}</definedName>
    <definedName name="adbr" hidden="1">{"CHARGE",#N/A,FALSE,"401C11"}</definedName>
    <definedName name="b" localSheetId="22" hidden="1">{"CHARGE",#N/A,FALSE,"401C11"}</definedName>
    <definedName name="b" localSheetId="23" hidden="1">{"CHARGE",#N/A,FALSE,"401C11"}</definedName>
    <definedName name="b" localSheetId="24" hidden="1">{"CHARGE",#N/A,FALSE,"401C11"}</definedName>
    <definedName name="b" hidden="1">{"CHARGE",#N/A,FALSE,"401C11"}</definedName>
    <definedName name="Births_Total">'[7]NHSE Assumptions'!$B$7</definedName>
    <definedName name="BMGHIndex" hidden="1">"O"</definedName>
    <definedName name="Casemix_categories">'[7]NHSE Currency Design'!$A$10:$A$12</definedName>
    <definedName name="change1" localSheetId="22" hidden="1">{"CHARGE",#N/A,FALSE,"401C11"}</definedName>
    <definedName name="change1" localSheetId="23" hidden="1">{"CHARGE",#N/A,FALSE,"401C11"}</definedName>
    <definedName name="change1" localSheetId="24" hidden="1">{"CHARGE",#N/A,FALSE,"401C11"}</definedName>
    <definedName name="change1" hidden="1">{"CHARGE",#N/A,FALSE,"401C11"}</definedName>
    <definedName name="charge" localSheetId="22" hidden="1">{"CHARGE",#N/A,FALSE,"401C11"}</definedName>
    <definedName name="charge" localSheetId="23" hidden="1">{"CHARGE",#N/A,FALSE,"401C11"}</definedName>
    <definedName name="charge" localSheetId="24" hidden="1">{"CHARGE",#N/A,FALSE,"401C11"}</definedName>
    <definedName name="charge" hidden="1">{"CHARGE",#N/A,FALSE,"401C11"}</definedName>
    <definedName name="Delivery_casemix_categories">'[7]NHSE Currency Design'!$A$15:$A$16</definedName>
    <definedName name="Delivery_Complications_Flag">'[7]NHSE Currency Design'!$D$22:$D$156</definedName>
    <definedName name="Direct_Access_Tariff_Calc">[8]Calculation!$B$19:$O$27</definedName>
    <definedName name="dog" localSheetId="22" hidden="1">{"NET",#N/A,FALSE,"401C11"}</definedName>
    <definedName name="dog" localSheetId="23" hidden="1">{"NET",#N/A,FALSE,"401C11"}</definedName>
    <definedName name="dog" localSheetId="24" hidden="1">{"NET",#N/A,FALSE,"401C11"}</definedName>
    <definedName name="dog" hidden="1">{"NET",#N/A,FALSE,"401C11"}</definedName>
    <definedName name="Efficiency_1617">'[8]Price Adjustments'!$F$5</definedName>
    <definedName name="EV__LASTREFTIME__" hidden="1">40339.4799074074</definedName>
    <definedName name="Expired" hidden="1">FALSE</definedName>
    <definedName name="gfff" localSheetId="22" hidden="1">{"CHARGE",#N/A,FALSE,"401C11"}</definedName>
    <definedName name="gfff" localSheetId="23" hidden="1">{"CHARGE",#N/A,FALSE,"401C11"}</definedName>
    <definedName name="gfff" localSheetId="24" hidden="1">{"CHARGE",#N/A,FALSE,"401C11"}</definedName>
    <definedName name="gfff" hidden="1">{"CHARGE",#N/A,FALSE,"401C11"}</definedName>
    <definedName name="gross" localSheetId="22" hidden="1">{"GROSS",#N/A,FALSE,"401C11"}</definedName>
    <definedName name="gross" localSheetId="23" hidden="1">{"GROSS",#N/A,FALSE,"401C11"}</definedName>
    <definedName name="gross" localSheetId="24" hidden="1">{"GROSS",#N/A,FALSE,"401C11"}</definedName>
    <definedName name="gross" hidden="1">{"GROSS",#N/A,FALSE,"401C11"}</definedName>
    <definedName name="gross1" localSheetId="22" hidden="1">{"GROSS",#N/A,FALSE,"401C11"}</definedName>
    <definedName name="gross1" localSheetId="23" hidden="1">{"GROSS",#N/A,FALSE,"401C11"}</definedName>
    <definedName name="gross1" localSheetId="24" hidden="1">{"GROSS",#N/A,FALSE,"401C11"}</definedName>
    <definedName name="gross1" hidden="1">{"GROSS",#N/A,FALSE,"401C11"}</definedName>
    <definedName name="hasdfjklhklj" localSheetId="22" hidden="1">{"NET",#N/A,FALSE,"401C11"}</definedName>
    <definedName name="hasdfjklhklj" localSheetId="23" hidden="1">{"NET",#N/A,FALSE,"401C11"}</definedName>
    <definedName name="hasdfjklhklj" localSheetId="24" hidden="1">{"NET",#N/A,FALSE,"401C11"}</definedName>
    <definedName name="hasdfjklhklj" hidden="1">{"NET",#N/A,FALSE,"401C11"}</definedName>
    <definedName name="help" localSheetId="22" hidden="1">{"CHARGE",#N/A,FALSE,"401C11"}</definedName>
    <definedName name="help" localSheetId="23" hidden="1">{"CHARGE",#N/A,FALSE,"401C11"}</definedName>
    <definedName name="help" localSheetId="24" hidden="1">{"CHARGE",#N/A,FALSE,"401C11"}</definedName>
    <definedName name="help" hidden="1">{"CHARGE",#N/A,FALSE,"401C11"}</definedName>
    <definedName name="hghghhj" localSheetId="22" hidden="1">{"CHARGE",#N/A,FALSE,"401C11"}</definedName>
    <definedName name="hghghhj" localSheetId="23" hidden="1">{"CHARGE",#N/A,FALSE,"401C11"}</definedName>
    <definedName name="hghghhj" localSheetId="24" hidden="1">{"CHARGE",#N/A,FALSE,"401C11"}</definedName>
    <definedName name="hghghhj" hidden="1">{"CHARGE",#N/A,FALSE,"401C11"}</definedName>
    <definedName name="HTML_CodePage" hidden="1">1252</definedName>
    <definedName name="HTML_Control" localSheetId="22" hidden="1">{"'Trust by name'!$A$6:$E$350","'Trust by name'!$A$1:$D$348"}</definedName>
    <definedName name="HTML_Control" localSheetId="23" hidden="1">{"'Trust by name'!$A$6:$E$350","'Trust by name'!$A$1:$D$348"}</definedName>
    <definedName name="HTML_Control" localSheetId="2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nflation_1617">'[8]Price Adjustments'!$F$4</definedName>
    <definedName name="Inflation_and_Efficiency_1617">'[8]Price Adjustments'!$F$6</definedName>
    <definedName name="JFELL" localSheetId="20" hidden="1">#REF!</definedName>
    <definedName name="JFELL" localSheetId="22" hidden="1">#REF!</definedName>
    <definedName name="JFELL" localSheetId="3" hidden="1">#REF!</definedName>
    <definedName name="JFELL" localSheetId="4" hidden="1">#REF!</definedName>
    <definedName name="JFELL" localSheetId="5" hidden="1">#REF!</definedName>
    <definedName name="JFELL" localSheetId="6" hidden="1">#REF!</definedName>
    <definedName name="JFELL" localSheetId="7" hidden="1">#REF!</definedName>
    <definedName name="JFELL" localSheetId="8" hidden="1">#REF!</definedName>
    <definedName name="JFELL" localSheetId="9" hidden="1">#REF!</definedName>
    <definedName name="JFELL" localSheetId="10" hidden="1">#REF!</definedName>
    <definedName name="JFELL" localSheetId="11" hidden="1">#REF!</definedName>
    <definedName name="JFELL" localSheetId="12" hidden="1">#REF!</definedName>
    <definedName name="JFELL" localSheetId="13" hidden="1">#REF!</definedName>
    <definedName name="JFELL" localSheetId="14" hidden="1">#REF!</definedName>
    <definedName name="JFELL" localSheetId="15" hidden="1">#REF!</definedName>
    <definedName name="JFELL" localSheetId="16" hidden="1">#REF!</definedName>
    <definedName name="JFELL" localSheetId="17" hidden="1">#REF!</definedName>
    <definedName name="JFELL" localSheetId="18" hidden="1">#REF!</definedName>
    <definedName name="JFELL" localSheetId="23" hidden="1">#REF!</definedName>
    <definedName name="JFELL" localSheetId="19" hidden="1">#REF!</definedName>
    <definedName name="JFELL" localSheetId="24" hidden="1">#REF!</definedName>
    <definedName name="JFELL" localSheetId="21" hidden="1">#REF!</definedName>
    <definedName name="JFELL" hidden="1">#REF!</definedName>
    <definedName name="OISIII" localSheetId="20" hidden="1">#REF!</definedName>
    <definedName name="OISIII" localSheetId="22" hidden="1">#REF!</definedName>
    <definedName name="OISIII" localSheetId="3" hidden="1">#REF!</definedName>
    <definedName name="OISIII" localSheetId="4" hidden="1">#REF!</definedName>
    <definedName name="OISIII" localSheetId="5" hidden="1">#REF!</definedName>
    <definedName name="OISIII" localSheetId="6" hidden="1">#REF!</definedName>
    <definedName name="OISIII" localSheetId="7" hidden="1">#REF!</definedName>
    <definedName name="OISIII" localSheetId="8" hidden="1">#REF!</definedName>
    <definedName name="OISIII" localSheetId="9" hidden="1">#REF!</definedName>
    <definedName name="OISIII" localSheetId="10" hidden="1">#REF!</definedName>
    <definedName name="OISIII" localSheetId="11" hidden="1">#REF!</definedName>
    <definedName name="OISIII" localSheetId="12" hidden="1">#REF!</definedName>
    <definedName name="OISIII" localSheetId="13" hidden="1">#REF!</definedName>
    <definedName name="OISIII" localSheetId="14" hidden="1">#REF!</definedName>
    <definedName name="OISIII" localSheetId="15" hidden="1">#REF!</definedName>
    <definedName name="OISIII" localSheetId="16" hidden="1">#REF!</definedName>
    <definedName name="OISIII" localSheetId="17" hidden="1">#REF!</definedName>
    <definedName name="OISIII" localSheetId="18" hidden="1">#REF!</definedName>
    <definedName name="OISIII" localSheetId="23" hidden="1">#REF!</definedName>
    <definedName name="OISIII" localSheetId="19" hidden="1">#REF!</definedName>
    <definedName name="OISIII" localSheetId="24" hidden="1">#REF!</definedName>
    <definedName name="OISIII" localSheetId="21" hidden="1">#REF!</definedName>
    <definedName name="OISIII" hidden="1">#REF!</definedName>
    <definedName name="Pathway_by_HRG">'[7]NHSE Currency Design'!$A$22:$D$156</definedName>
    <definedName name="Pathway_names">'[7]NHSE Currency Design'!$A$5:$A$7</definedName>
    <definedName name="_xlnm.Print_Area" localSheetId="22">BPT!$A$1:$O$317</definedName>
    <definedName name="_xlnm.Print_Area" localSheetId="2">Ch_A!$A$1:$AP$119</definedName>
    <definedName name="_xlnm.Print_Area" localSheetId="1">Guidance!$A$1:$E$77</definedName>
    <definedName name="_xlnm.Print_Area" localSheetId="23">'Maternity Pathway'!$A$1:$K$73</definedName>
    <definedName name="_xlnm.Print_Area" localSheetId="24">'Other Mandatory'!$B$1:$J$44</definedName>
    <definedName name="QR1_Other_Mandatory">'[8]Price Adjustments'!$D$95</definedName>
    <definedName name="rngComparison3">OFFSET([9]Summary!$O$5,0,0,COUNTA([9]Summary!$O:$O)-2,)</definedName>
    <definedName name="rytry" localSheetId="22" hidden="1">{"NET",#N/A,FALSE,"401C11"}</definedName>
    <definedName name="rytry" localSheetId="23" hidden="1">{"NET",#N/A,FALSE,"401C11"}</definedName>
    <definedName name="rytry" localSheetId="24" hidden="1">{"NET",#N/A,FALSE,"401C11"}</definedName>
    <definedName name="rytry" hidden="1">{"NET",#N/A,FALSE,"401C11"}</definedName>
    <definedName name="Scaling_Factor">[7]Calculations!$B$146</definedName>
    <definedName name="Table3.4" localSheetId="22" hidden="1">{"CHARGE",#N/A,FALSE,"401C11"}</definedName>
    <definedName name="Table3.4" localSheetId="23" hidden="1">{"CHARGE",#N/A,FALSE,"401C11"}</definedName>
    <definedName name="Table3.4" localSheetId="24" hidden="1">{"CHARGE",#N/A,FALSE,"401C11"}</definedName>
    <definedName name="Table3.4" hidden="1">{"CHARGE",#N/A,FALSE,"401C11"}</definedName>
    <definedName name="Uplift_for_antenatal_volumes">'[7]NHSE Assumptions'!$B$12</definedName>
    <definedName name="wert" localSheetId="22" hidden="1">{"GROSS",#N/A,FALSE,"401C11"}</definedName>
    <definedName name="wert" localSheetId="23" hidden="1">{"GROSS",#N/A,FALSE,"401C11"}</definedName>
    <definedName name="wert" localSheetId="24" hidden="1">{"GROSS",#N/A,FALSE,"401C11"}</definedName>
    <definedName name="wert" hidden="1">{"GROSS",#N/A,FALSE,"401C11"}</definedName>
    <definedName name="wombat" localSheetId="20" hidden="1">#REF!</definedName>
    <definedName name="wombat" localSheetId="22" hidden="1">#REF!</definedName>
    <definedName name="wombat" localSheetId="3" hidden="1">#REF!</definedName>
    <definedName name="wombat" localSheetId="4" hidden="1">#REF!</definedName>
    <definedName name="wombat" localSheetId="5" hidden="1">#REF!</definedName>
    <definedName name="wombat" localSheetId="6" hidden="1">#REF!</definedName>
    <definedName name="wombat" localSheetId="7" hidden="1">#REF!</definedName>
    <definedName name="wombat" localSheetId="8" hidden="1">#REF!</definedName>
    <definedName name="wombat" localSheetId="9" hidden="1">#REF!</definedName>
    <definedName name="wombat" localSheetId="10" hidden="1">#REF!</definedName>
    <definedName name="wombat" localSheetId="11" hidden="1">#REF!</definedName>
    <definedName name="wombat" localSheetId="12" hidden="1">#REF!</definedName>
    <definedName name="wombat" localSheetId="13" hidden="1">#REF!</definedName>
    <definedName name="wombat" localSheetId="14" hidden="1">#REF!</definedName>
    <definedName name="wombat" localSheetId="15" hidden="1">#REF!</definedName>
    <definedName name="wombat" localSheetId="16" hidden="1">#REF!</definedName>
    <definedName name="wombat" localSheetId="17" hidden="1">#REF!</definedName>
    <definedName name="wombat" localSheetId="18" hidden="1">#REF!</definedName>
    <definedName name="wombat" localSheetId="23" hidden="1">#REF!</definedName>
    <definedName name="wombat" localSheetId="19" hidden="1">#REF!</definedName>
    <definedName name="wombat" localSheetId="24" hidden="1">#REF!</definedName>
    <definedName name="wombat" localSheetId="21" hidden="1">#REF!</definedName>
    <definedName name="wombat" hidden="1">#REF!</definedName>
    <definedName name="wrn.CHARGE." localSheetId="22" hidden="1">{"CHARGE",#N/A,FALSE,"401C11"}</definedName>
    <definedName name="wrn.CHARGE." localSheetId="23" hidden="1">{"CHARGE",#N/A,FALSE,"401C11"}</definedName>
    <definedName name="wrn.CHARGE." localSheetId="24" hidden="1">{"CHARGE",#N/A,FALSE,"401C11"}</definedName>
    <definedName name="wrn.CHARGE." hidden="1">{"CHARGE",#N/A,FALSE,"401C11"}</definedName>
    <definedName name="wrn.GROSS." localSheetId="22" hidden="1">{"GROSS",#N/A,FALSE,"401C11"}</definedName>
    <definedName name="wrn.GROSS." localSheetId="23" hidden="1">{"GROSS",#N/A,FALSE,"401C11"}</definedName>
    <definedName name="wrn.GROSS." localSheetId="24" hidden="1">{"GROSS",#N/A,FALSE,"401C11"}</definedName>
    <definedName name="wrn.GROSS." hidden="1">{"GROSS",#N/A,FALSE,"401C11"}</definedName>
    <definedName name="wrn.NET." localSheetId="22" hidden="1">{"NET",#N/A,FALSE,"401C11"}</definedName>
    <definedName name="wrn.NET." localSheetId="23" hidden="1">{"NET",#N/A,FALSE,"401C11"}</definedName>
    <definedName name="wrn.NET." localSheetId="24" hidden="1">{"NET",#N/A,FALSE,"401C11"}</definedName>
    <definedName name="wrn.NET." hidden="1">{"NET",#N/A,FALSE,"401C11"}</definedName>
    <definedName name="xxx" localSheetId="22" hidden="1">{"CHARGE",#N/A,FALSE,"401C11"}</definedName>
    <definedName name="xxx" localSheetId="23" hidden="1">{"CHARGE",#N/A,FALSE,"401C11"}</definedName>
    <definedName name="xxx" localSheetId="24" hidden="1">{"CHARGE",#N/A,FALSE,"401C11"}</definedName>
    <definedName name="xxx" hidden="1">{"CHARGE",#N/A,FALSE,"401C11"}</definedName>
    <definedName name="yyy" localSheetId="22" hidden="1">{"GROSS",#N/A,FALSE,"401C11"}</definedName>
    <definedName name="yyy" localSheetId="23" hidden="1">{"GROSS",#N/A,FALSE,"401C11"}</definedName>
    <definedName name="yyy" localSheetId="24" hidden="1">{"GROSS",#N/A,FALSE,"401C11"}</definedName>
    <definedName name="yyy" hidden="1">{"GROSS",#N/A,FALSE,"401C11"}</definedName>
    <definedName name="zzz" localSheetId="22" hidden="1">{"NET",#N/A,FALSE,"401C11"}</definedName>
    <definedName name="zzz" localSheetId="23" hidden="1">{"NET",#N/A,FALSE,"401C11"}</definedName>
    <definedName name="zzz" localSheetId="24" hidden="1">{"NET",#N/A,FALSE,"401C11"}</definedName>
    <definedName name="zzz" hidden="1">{"NET",#N/A,FALSE,"401C11"}</definedName>
  </definedNames>
  <calcPr calcId="145621"/>
</workbook>
</file>

<file path=xl/calcChain.xml><?xml version="1.0" encoding="utf-8"?>
<calcChain xmlns="http://schemas.openxmlformats.org/spreadsheetml/2006/main">
  <c r="W5" i="68" l="1"/>
  <c r="O199" i="138" l="1"/>
  <c r="W199" i="138"/>
  <c r="P199" i="138"/>
  <c r="X199" i="138"/>
  <c r="Q199" i="138"/>
  <c r="Y199" i="138"/>
  <c r="Z199" i="138"/>
  <c r="R199" i="138"/>
  <c r="I43" i="153" l="1"/>
  <c r="I42" i="153"/>
  <c r="I41" i="153"/>
  <c r="I40" i="153"/>
  <c r="I34" i="153"/>
  <c r="I33" i="153"/>
  <c r="I32" i="153"/>
  <c r="I31" i="153"/>
  <c r="I30" i="153"/>
  <c r="I29" i="153"/>
  <c r="I28" i="153"/>
  <c r="I22" i="153"/>
  <c r="I21" i="153"/>
  <c r="I20" i="153"/>
  <c r="I19" i="153"/>
  <c r="I13" i="153"/>
  <c r="I12" i="153"/>
  <c r="I10" i="153"/>
  <c r="I9" i="153"/>
  <c r="J29" i="152" l="1"/>
  <c r="J28" i="152"/>
  <c r="J27" i="152"/>
  <c r="J22" i="152"/>
  <c r="J21" i="152"/>
  <c r="J20" i="152"/>
  <c r="J11" i="152"/>
  <c r="J12" i="152"/>
  <c r="N10" i="151" l="1"/>
  <c r="N9" i="151"/>
  <c r="N8" i="151"/>
  <c r="O315" i="151" l="1"/>
  <c r="N315" i="151"/>
  <c r="O314" i="151"/>
  <c r="N314" i="151"/>
  <c r="O313" i="151"/>
  <c r="N313" i="151"/>
  <c r="O312" i="151"/>
  <c r="N312" i="151"/>
  <c r="O311" i="151"/>
  <c r="N311" i="151"/>
  <c r="O302" i="151"/>
  <c r="N302" i="151"/>
  <c r="O245" i="151"/>
  <c r="N245" i="151"/>
  <c r="O244" i="151"/>
  <c r="N244" i="151"/>
  <c r="O243" i="151"/>
  <c r="N243" i="151"/>
  <c r="O242" i="151"/>
  <c r="N242" i="151"/>
  <c r="O231" i="151"/>
  <c r="O223" i="151"/>
  <c r="O207" i="151"/>
  <c r="O186" i="151"/>
  <c r="O185" i="151"/>
  <c r="O126" i="151"/>
  <c r="O127" i="151"/>
  <c r="O125" i="151"/>
  <c r="O199" i="151" l="1"/>
  <c r="N258" i="151"/>
  <c r="N199" i="151"/>
  <c r="N196" i="151"/>
  <c r="O139" i="151"/>
  <c r="N42" i="151"/>
  <c r="N43" i="151"/>
  <c r="N274" i="151" l="1"/>
  <c r="N267" i="151"/>
  <c r="N284" i="151"/>
  <c r="O264" i="151"/>
  <c r="O256" i="151"/>
  <c r="N279" i="151"/>
  <c r="N294" i="151"/>
  <c r="N260" i="151"/>
  <c r="N195" i="151"/>
  <c r="N282" i="151"/>
  <c r="O145" i="151"/>
  <c r="O282" i="151"/>
  <c r="N293" i="151"/>
  <c r="O173" i="151"/>
  <c r="N276" i="151"/>
  <c r="O166" i="151"/>
  <c r="O262" i="151"/>
  <c r="O196" i="151"/>
  <c r="O112" i="151"/>
  <c r="O234" i="151"/>
  <c r="N280" i="151"/>
  <c r="O195" i="151"/>
  <c r="N281" i="151"/>
  <c r="O113" i="151"/>
  <c r="O254" i="151"/>
  <c r="O284" i="151"/>
  <c r="O260" i="151"/>
  <c r="O276" i="151"/>
  <c r="O140" i="151"/>
  <c r="O170" i="151"/>
  <c r="N287" i="151"/>
  <c r="N278" i="151"/>
  <c r="O259" i="151"/>
  <c r="O175" i="151"/>
  <c r="O169" i="151"/>
  <c r="O274" i="151"/>
  <c r="N263" i="151"/>
  <c r="O267" i="151"/>
  <c r="O275" i="151"/>
  <c r="N256" i="151"/>
  <c r="O168" i="151"/>
  <c r="O111" i="151"/>
  <c r="O287" i="151"/>
  <c r="O143" i="151"/>
  <c r="O161" i="151"/>
  <c r="O289" i="151"/>
  <c r="N288" i="151"/>
  <c r="O272" i="151"/>
  <c r="O286" i="151"/>
  <c r="O279" i="151"/>
  <c r="O285" i="151"/>
  <c r="O136" i="151"/>
  <c r="N135" i="151"/>
  <c r="O197" i="151"/>
  <c r="O261" i="151"/>
  <c r="N277" i="151"/>
  <c r="O291" i="151"/>
  <c r="O273" i="151"/>
  <c r="N254" i="151"/>
  <c r="O164" i="151"/>
  <c r="N264" i="151"/>
  <c r="O114" i="151"/>
  <c r="O278" i="151"/>
  <c r="N140" i="151"/>
  <c r="O292" i="151"/>
  <c r="O255" i="151"/>
  <c r="O165" i="151"/>
  <c r="N268" i="151"/>
  <c r="N137" i="151"/>
  <c r="N259" i="151"/>
  <c r="N147" i="151"/>
  <c r="O160" i="151"/>
  <c r="N290" i="151"/>
  <c r="N289" i="151"/>
  <c r="O288" i="151"/>
  <c r="N292" i="151"/>
  <c r="N255" i="151"/>
  <c r="O268" i="151"/>
  <c r="O137" i="151"/>
  <c r="N272" i="151"/>
  <c r="N275" i="151"/>
  <c r="N233" i="151"/>
  <c r="O176" i="151"/>
  <c r="N261" i="151"/>
  <c r="N139" i="151"/>
  <c r="N286" i="151"/>
  <c r="N143" i="151"/>
  <c r="O263" i="151"/>
  <c r="O163" i="151"/>
  <c r="O147" i="151"/>
  <c r="O294" i="151"/>
  <c r="O142" i="151"/>
  <c r="N285" i="151"/>
  <c r="O138" i="151"/>
  <c r="N198" i="151"/>
  <c r="N291" i="151"/>
  <c r="O283" i="151"/>
  <c r="O280" i="151"/>
  <c r="N257" i="151"/>
  <c r="O258" i="151"/>
  <c r="N273" i="151"/>
  <c r="O281" i="151"/>
  <c r="O167" i="151"/>
  <c r="O110" i="151"/>
  <c r="O277" i="151"/>
  <c r="O116" i="151"/>
  <c r="O172" i="151"/>
  <c r="O198" i="151"/>
  <c r="N197" i="151"/>
  <c r="O115" i="151"/>
  <c r="N262" i="151"/>
  <c r="O265" i="151"/>
  <c r="O146" i="151"/>
  <c r="N141" i="151"/>
  <c r="N266" i="151"/>
  <c r="N138" i="151"/>
  <c r="O159" i="151"/>
  <c r="O162" i="151"/>
  <c r="O158" i="151"/>
  <c r="N283" i="151"/>
  <c r="O257" i="151"/>
  <c r="O270" i="151"/>
  <c r="N144" i="151"/>
  <c r="O290" i="151"/>
  <c r="N136" i="151"/>
  <c r="O144" i="151"/>
  <c r="N142" i="151"/>
  <c r="N265" i="151"/>
  <c r="O141" i="151"/>
  <c r="O266" i="151"/>
  <c r="N271" i="151"/>
  <c r="N234" i="151"/>
  <c r="O253" i="151"/>
  <c r="N269" i="151"/>
  <c r="N270" i="151"/>
  <c r="O135" i="151"/>
  <c r="O117" i="151"/>
  <c r="N146" i="151"/>
  <c r="O233" i="151"/>
  <c r="O271" i="151"/>
  <c r="O293" i="151"/>
  <c r="O174" i="151"/>
  <c r="N145" i="151"/>
  <c r="N253" i="151"/>
  <c r="O269" i="151"/>
  <c r="O171" i="151"/>
  <c r="N71" i="151"/>
  <c r="N74" i="151"/>
  <c r="N84" i="151"/>
  <c r="N58" i="151"/>
  <c r="N62" i="151"/>
  <c r="N98" i="151"/>
  <c r="N96" i="151"/>
  <c r="N66" i="151"/>
  <c r="N101" i="151"/>
  <c r="N89" i="151"/>
  <c r="N51" i="151"/>
  <c r="N65" i="151"/>
  <c r="N77" i="151"/>
  <c r="N60" i="151"/>
  <c r="N83" i="151"/>
  <c r="N59" i="151"/>
  <c r="N93" i="151"/>
  <c r="N63" i="151"/>
  <c r="N90" i="151"/>
  <c r="N53" i="151"/>
  <c r="N72" i="151"/>
  <c r="N95" i="151"/>
  <c r="N75" i="151"/>
  <c r="N55" i="151"/>
  <c r="N61" i="151"/>
  <c r="N67" i="151"/>
  <c r="N73" i="151"/>
  <c r="N79" i="151"/>
  <c r="N85" i="151"/>
  <c r="N91" i="151"/>
  <c r="N97" i="151"/>
  <c r="N54" i="151"/>
  <c r="N86" i="151"/>
  <c r="N57" i="151"/>
  <c r="N69" i="151"/>
  <c r="N87" i="151"/>
  <c r="N81" i="151"/>
  <c r="N99" i="151"/>
  <c r="N78" i="151"/>
  <c r="N56" i="151"/>
  <c r="N68" i="151"/>
  <c r="N80" i="151"/>
  <c r="N92" i="151"/>
  <c r="N52" i="151"/>
  <c r="N64" i="151"/>
  <c r="N70" i="151"/>
  <c r="N76" i="151"/>
  <c r="N82" i="151"/>
  <c r="N88" i="151"/>
  <c r="N94" i="151"/>
  <c r="N100" i="151"/>
  <c r="O56" i="151" l="1"/>
  <c r="O55" i="151"/>
  <c r="O15" i="151"/>
  <c r="O58" i="151"/>
  <c r="N32" i="151"/>
  <c r="O74" i="151"/>
  <c r="O75" i="151"/>
  <c r="O64" i="151"/>
  <c r="O86" i="151"/>
  <c r="O62" i="151"/>
  <c r="O13" i="151"/>
  <c r="O14" i="151"/>
  <c r="O82" i="151"/>
  <c r="O12" i="151"/>
  <c r="N29" i="151"/>
  <c r="O79" i="151"/>
  <c r="O100" i="151"/>
  <c r="O68" i="151"/>
  <c r="O51" i="151"/>
  <c r="N27" i="151"/>
  <c r="O71" i="151"/>
  <c r="O17" i="151"/>
  <c r="N26" i="151"/>
  <c r="O16" i="151"/>
  <c r="O67" i="151"/>
  <c r="O65" i="151"/>
  <c r="O80" i="151"/>
  <c r="O98" i="151"/>
  <c r="O91" i="151"/>
  <c r="O54" i="151"/>
  <c r="O72" i="151"/>
  <c r="O92" i="151"/>
  <c r="O77" i="151"/>
  <c r="O63" i="151"/>
  <c r="O94" i="151"/>
  <c r="O73" i="151"/>
  <c r="O83" i="151"/>
  <c r="O101" i="151"/>
  <c r="O52" i="151"/>
  <c r="O85" i="151"/>
  <c r="O81" i="151"/>
  <c r="O90" i="151"/>
  <c r="O95" i="151"/>
  <c r="O59" i="151"/>
  <c r="O61" i="151"/>
  <c r="N31" i="151"/>
  <c r="O69" i="151"/>
  <c r="O96" i="151"/>
  <c r="O53" i="151"/>
  <c r="O70" i="151"/>
  <c r="O57" i="151"/>
  <c r="O84" i="151"/>
  <c r="O76" i="151"/>
  <c r="O78" i="151"/>
  <c r="O89" i="151"/>
  <c r="O93" i="151"/>
  <c r="O97" i="151"/>
  <c r="O87" i="151"/>
  <c r="O60" i="151"/>
  <c r="O66" i="151"/>
  <c r="O88" i="151"/>
  <c r="O99" i="151"/>
  <c r="N41" i="151"/>
  <c r="N37" i="151"/>
  <c r="N36" i="151"/>
  <c r="N33" i="151"/>
  <c r="N28" i="151"/>
  <c r="N34" i="151"/>
  <c r="N231" i="151"/>
  <c r="N160" i="151"/>
  <c r="N35" i="151"/>
  <c r="P15" i="132" l="1"/>
  <c r="O15" i="132"/>
  <c r="I15" i="132" l="1"/>
  <c r="J15" i="132"/>
  <c r="X78" i="133" l="1"/>
  <c r="P78" i="133"/>
  <c r="X77" i="133"/>
  <c r="P77" i="133"/>
  <c r="X75" i="133"/>
  <c r="P75" i="133"/>
  <c r="X74" i="133"/>
  <c r="X73" i="133"/>
  <c r="P73" i="133"/>
  <c r="X72" i="133"/>
  <c r="P72" i="133"/>
  <c r="X71" i="133"/>
  <c r="X70" i="133"/>
  <c r="P70" i="133"/>
  <c r="X69" i="133"/>
  <c r="X68" i="133"/>
  <c r="X67" i="133"/>
  <c r="X66" i="133"/>
  <c r="X65" i="133"/>
  <c r="X64" i="133"/>
  <c r="P64" i="133"/>
  <c r="X63" i="133"/>
  <c r="X62" i="133"/>
  <c r="P62" i="133"/>
  <c r="X61" i="133"/>
  <c r="X60" i="133"/>
  <c r="X59" i="133"/>
  <c r="X58" i="133"/>
  <c r="X57" i="133"/>
  <c r="X56" i="133"/>
  <c r="P56" i="133"/>
  <c r="X55" i="133"/>
  <c r="X53" i="133"/>
  <c r="P53" i="133"/>
  <c r="X52" i="133"/>
  <c r="X51" i="133"/>
  <c r="X50" i="133"/>
  <c r="X49" i="133"/>
  <c r="P49" i="133"/>
  <c r="X48" i="133"/>
  <c r="O14" i="132"/>
  <c r="O10" i="132"/>
  <c r="O6" i="132"/>
  <c r="P6" i="132"/>
  <c r="Z62" i="131"/>
  <c r="Z60" i="131"/>
  <c r="Z54" i="131"/>
  <c r="Z52" i="131"/>
  <c r="Z46" i="131"/>
  <c r="Z44" i="131"/>
  <c r="Z38" i="131"/>
  <c r="Z36" i="131"/>
  <c r="Z30" i="131"/>
  <c r="Z28" i="131"/>
  <c r="Z21" i="131"/>
  <c r="Z19" i="131"/>
  <c r="Z17" i="131"/>
  <c r="Z15" i="131"/>
  <c r="Z13" i="131"/>
  <c r="O11" i="132" l="1"/>
  <c r="O7" i="132"/>
  <c r="P10" i="132"/>
  <c r="X11" i="131"/>
  <c r="Z11" i="131"/>
  <c r="Z26" i="131"/>
  <c r="Z32" i="131"/>
  <c r="X32" i="131"/>
  <c r="Z42" i="131"/>
  <c r="X42" i="131"/>
  <c r="Z48" i="131"/>
  <c r="Z58" i="131"/>
  <c r="P4" i="132"/>
  <c r="O4" i="132"/>
  <c r="I8" i="132"/>
  <c r="P12" i="132"/>
  <c r="O12" i="132"/>
  <c r="P58" i="133"/>
  <c r="P60" i="133"/>
  <c r="P74" i="133"/>
  <c r="Z5" i="131"/>
  <c r="Z9" i="131"/>
  <c r="Z24" i="131"/>
  <c r="X24" i="131"/>
  <c r="Y27" i="131"/>
  <c r="Z34" i="131"/>
  <c r="X34" i="131"/>
  <c r="Z40" i="131"/>
  <c r="X40" i="131"/>
  <c r="Y43" i="131"/>
  <c r="Z50" i="131"/>
  <c r="X50" i="131"/>
  <c r="Z56" i="131"/>
  <c r="X56" i="131"/>
  <c r="Y59" i="131"/>
  <c r="I4" i="132"/>
  <c r="P8" i="132"/>
  <c r="O8" i="132"/>
  <c r="I12" i="132"/>
  <c r="P51" i="133"/>
  <c r="P66" i="133"/>
  <c r="P68" i="133"/>
  <c r="X13" i="131"/>
  <c r="X15" i="131"/>
  <c r="X17" i="131"/>
  <c r="X19" i="131"/>
  <c r="X21" i="131"/>
  <c r="Y23" i="131"/>
  <c r="X28" i="131"/>
  <c r="X30" i="131"/>
  <c r="Y31" i="131"/>
  <c r="X36" i="131"/>
  <c r="X38" i="131"/>
  <c r="Y39" i="131"/>
  <c r="X44" i="131"/>
  <c r="X46" i="131"/>
  <c r="Y47" i="131"/>
  <c r="X52" i="131"/>
  <c r="X54" i="131"/>
  <c r="Y55" i="131"/>
  <c r="X60" i="131"/>
  <c r="X62" i="131"/>
  <c r="Y63" i="131"/>
  <c r="I6" i="132"/>
  <c r="I10" i="132"/>
  <c r="I14" i="132"/>
  <c r="AJ4" i="131"/>
  <c r="AJ8" i="131"/>
  <c r="AJ10" i="131"/>
  <c r="AJ12" i="131"/>
  <c r="AJ14" i="131"/>
  <c r="AJ16" i="131"/>
  <c r="AJ18" i="131"/>
  <c r="AJ20" i="131"/>
  <c r="AJ22" i="131"/>
  <c r="AJ25" i="131"/>
  <c r="AJ29" i="131"/>
  <c r="AJ33" i="131"/>
  <c r="AJ37" i="131"/>
  <c r="AJ41" i="131"/>
  <c r="AJ45" i="131"/>
  <c r="AJ49" i="131"/>
  <c r="AJ53" i="131"/>
  <c r="AJ57" i="131"/>
  <c r="AJ61" i="131"/>
  <c r="P14" i="132"/>
  <c r="R5" i="131"/>
  <c r="P5" i="131"/>
  <c r="AJ5" i="131"/>
  <c r="AJ6" i="131"/>
  <c r="AJ7" i="131"/>
  <c r="R9" i="131"/>
  <c r="P9" i="131"/>
  <c r="AJ9" i="131"/>
  <c r="R11" i="131"/>
  <c r="P11" i="131"/>
  <c r="AJ11" i="131"/>
  <c r="R13" i="131"/>
  <c r="P13" i="131"/>
  <c r="AJ13" i="131"/>
  <c r="R15" i="131"/>
  <c r="P15" i="131"/>
  <c r="AJ15" i="131"/>
  <c r="R17" i="131"/>
  <c r="P17" i="131"/>
  <c r="AJ17" i="131"/>
  <c r="R19" i="131"/>
  <c r="P19" i="131"/>
  <c r="AJ19" i="131"/>
  <c r="R21" i="131"/>
  <c r="P21" i="131"/>
  <c r="AJ21" i="131"/>
  <c r="Q23" i="131"/>
  <c r="AJ23" i="131"/>
  <c r="Q27" i="131"/>
  <c r="AJ27" i="131"/>
  <c r="Q31" i="131"/>
  <c r="AJ31" i="131"/>
  <c r="Q35" i="131"/>
  <c r="AJ35" i="131"/>
  <c r="Q39" i="131"/>
  <c r="AJ39" i="131"/>
  <c r="Q43" i="131"/>
  <c r="AJ43" i="131"/>
  <c r="Q47" i="131"/>
  <c r="AJ47" i="131"/>
  <c r="Q51" i="131"/>
  <c r="AJ51" i="131"/>
  <c r="Q55" i="131"/>
  <c r="AJ55" i="131"/>
  <c r="Q59" i="131"/>
  <c r="AJ59" i="131"/>
  <c r="Q63" i="131"/>
  <c r="AJ63" i="131"/>
  <c r="O5" i="132"/>
  <c r="O9" i="132"/>
  <c r="O13" i="132"/>
  <c r="X7" i="133"/>
  <c r="X9" i="133"/>
  <c r="X11" i="133"/>
  <c r="X13" i="133"/>
  <c r="X15" i="133"/>
  <c r="J5" i="132"/>
  <c r="P5" i="132"/>
  <c r="J7" i="132"/>
  <c r="P7" i="132"/>
  <c r="J9" i="132"/>
  <c r="P9" i="132"/>
  <c r="J11" i="132"/>
  <c r="P11" i="132"/>
  <c r="J13" i="132"/>
  <c r="P13" i="132"/>
  <c r="X17" i="133"/>
  <c r="P48" i="133"/>
  <c r="W50" i="133"/>
  <c r="P52" i="133"/>
  <c r="P57" i="133"/>
  <c r="P61" i="133"/>
  <c r="P65" i="133"/>
  <c r="P69" i="133"/>
  <c r="P24" i="131"/>
  <c r="R24" i="131"/>
  <c r="AJ24" i="131"/>
  <c r="P26" i="131"/>
  <c r="R26" i="131"/>
  <c r="AJ26" i="131"/>
  <c r="P28" i="131"/>
  <c r="R28" i="131"/>
  <c r="AJ28" i="131"/>
  <c r="P30" i="131"/>
  <c r="R30" i="131"/>
  <c r="AJ30" i="131"/>
  <c r="P32" i="131"/>
  <c r="R32" i="131"/>
  <c r="AJ32" i="131"/>
  <c r="P34" i="131"/>
  <c r="R34" i="131"/>
  <c r="AJ34" i="131"/>
  <c r="P36" i="131"/>
  <c r="R36" i="131"/>
  <c r="AJ36" i="131"/>
  <c r="P38" i="131"/>
  <c r="R38" i="131"/>
  <c r="AJ38" i="131"/>
  <c r="P40" i="131"/>
  <c r="R40" i="131"/>
  <c r="AJ40" i="131"/>
  <c r="P42" i="131"/>
  <c r="R42" i="131"/>
  <c r="AJ42" i="131"/>
  <c r="P44" i="131"/>
  <c r="R44" i="131"/>
  <c r="AJ44" i="131"/>
  <c r="P46" i="131"/>
  <c r="R46" i="131"/>
  <c r="AJ46" i="131"/>
  <c r="P48" i="131"/>
  <c r="R48" i="131"/>
  <c r="AJ48" i="131"/>
  <c r="R50" i="131"/>
  <c r="P50" i="131"/>
  <c r="AJ50" i="131"/>
  <c r="R52" i="131"/>
  <c r="P52" i="131"/>
  <c r="AJ52" i="131"/>
  <c r="R54" i="131"/>
  <c r="P54" i="131"/>
  <c r="AJ54" i="131"/>
  <c r="R56" i="131"/>
  <c r="P56" i="131"/>
  <c r="AJ56" i="131"/>
  <c r="R58" i="131"/>
  <c r="P58" i="131"/>
  <c r="AJ58" i="131"/>
  <c r="R60" i="131"/>
  <c r="P60" i="131"/>
  <c r="AJ60" i="131"/>
  <c r="R62" i="131"/>
  <c r="P62" i="131"/>
  <c r="AJ62" i="131"/>
  <c r="J4" i="132"/>
  <c r="I5" i="132"/>
  <c r="J6" i="132"/>
  <c r="I7" i="132"/>
  <c r="J8" i="132"/>
  <c r="I9" i="132"/>
  <c r="J10" i="132"/>
  <c r="I11" i="132"/>
  <c r="J12" i="132"/>
  <c r="I13" i="132"/>
  <c r="J14" i="132"/>
  <c r="P7" i="133"/>
  <c r="P9" i="133"/>
  <c r="P11" i="133"/>
  <c r="P13" i="133"/>
  <c r="P15" i="133"/>
  <c r="P17" i="133"/>
  <c r="X18" i="133"/>
  <c r="X20" i="133"/>
  <c r="X22" i="133"/>
  <c r="X24" i="133"/>
  <c r="X26" i="133"/>
  <c r="X28" i="133"/>
  <c r="X30" i="133"/>
  <c r="X32" i="133"/>
  <c r="X34" i="133"/>
  <c r="X36" i="133"/>
  <c r="X38" i="133"/>
  <c r="X40" i="133"/>
  <c r="X42" i="133"/>
  <c r="X44" i="133"/>
  <c r="X46" i="133"/>
  <c r="P50" i="133"/>
  <c r="O50" i="133"/>
  <c r="P55" i="133"/>
  <c r="P59" i="133"/>
  <c r="P63" i="133"/>
  <c r="P67" i="133"/>
  <c r="P71" i="133"/>
  <c r="P18" i="133"/>
  <c r="P20" i="133"/>
  <c r="P22" i="133"/>
  <c r="P24" i="133"/>
  <c r="P26" i="133"/>
  <c r="P28" i="133"/>
  <c r="P30" i="133"/>
  <c r="P32" i="133"/>
  <c r="P34" i="133"/>
  <c r="P36" i="133"/>
  <c r="P38" i="133"/>
  <c r="P40" i="133"/>
  <c r="P42" i="133"/>
  <c r="P44" i="133"/>
  <c r="P46" i="133"/>
  <c r="Y35" i="131" l="1"/>
  <c r="X9" i="131"/>
  <c r="X58" i="131"/>
  <c r="Y51" i="131"/>
  <c r="X48" i="131"/>
  <c r="X26" i="131"/>
  <c r="X5" i="131"/>
  <c r="W46" i="133"/>
  <c r="O46" i="133"/>
  <c r="W42" i="133"/>
  <c r="O42" i="133"/>
  <c r="W38" i="133"/>
  <c r="O38" i="133"/>
  <c r="W34" i="133"/>
  <c r="O34" i="133"/>
  <c r="W30" i="133"/>
  <c r="O30" i="133"/>
  <c r="W26" i="133"/>
  <c r="O26" i="133"/>
  <c r="W22" i="133"/>
  <c r="O22" i="133"/>
  <c r="W18" i="133"/>
  <c r="O18" i="133"/>
  <c r="W78" i="133"/>
  <c r="O78" i="133"/>
  <c r="W52" i="133"/>
  <c r="O52" i="133"/>
  <c r="W48" i="133"/>
  <c r="O48" i="133"/>
  <c r="W43" i="133"/>
  <c r="O43" i="133"/>
  <c r="W39" i="133"/>
  <c r="O39" i="133"/>
  <c r="W35" i="133"/>
  <c r="O35" i="133"/>
  <c r="W31" i="133"/>
  <c r="O31" i="133"/>
  <c r="W27" i="133"/>
  <c r="O27" i="133"/>
  <c r="W23" i="133"/>
  <c r="O23" i="133"/>
  <c r="W19" i="133"/>
  <c r="O19" i="133"/>
  <c r="W15" i="133"/>
  <c r="O15" i="133"/>
  <c r="X14" i="133"/>
  <c r="P14" i="133"/>
  <c r="W11" i="133"/>
  <c r="O11" i="133"/>
  <c r="X10" i="133"/>
  <c r="P10" i="133"/>
  <c r="W7" i="133"/>
  <c r="O7" i="133"/>
  <c r="X6" i="133"/>
  <c r="P6" i="133"/>
  <c r="W62" i="131"/>
  <c r="O62" i="131"/>
  <c r="Y60" i="131"/>
  <c r="Q60" i="131"/>
  <c r="W58" i="131"/>
  <c r="O58" i="131"/>
  <c r="Y56" i="131"/>
  <c r="Q56" i="131"/>
  <c r="W54" i="131"/>
  <c r="O54" i="131"/>
  <c r="Y52" i="131"/>
  <c r="Q52" i="131"/>
  <c r="W50" i="131"/>
  <c r="O50" i="131"/>
  <c r="Y48" i="131"/>
  <c r="Q48" i="131"/>
  <c r="W46" i="131"/>
  <c r="O46" i="131"/>
  <c r="Y44" i="131"/>
  <c r="Q44" i="131"/>
  <c r="W42" i="131"/>
  <c r="O42" i="131"/>
  <c r="Y40" i="131"/>
  <c r="Q40" i="131"/>
  <c r="W38" i="131"/>
  <c r="O38" i="131"/>
  <c r="Y36" i="131"/>
  <c r="Q36" i="131"/>
  <c r="W34" i="131"/>
  <c r="O34" i="131"/>
  <c r="Y32" i="131"/>
  <c r="Q32" i="131"/>
  <c r="W30" i="131"/>
  <c r="O30" i="131"/>
  <c r="Y28" i="131"/>
  <c r="Q28" i="131"/>
  <c r="W26" i="131"/>
  <c r="O26" i="131"/>
  <c r="Y24" i="131"/>
  <c r="Q24" i="131"/>
  <c r="X45" i="133"/>
  <c r="P45" i="133"/>
  <c r="X41" i="133"/>
  <c r="P41" i="133"/>
  <c r="X37" i="133"/>
  <c r="P37" i="133"/>
  <c r="X33" i="133"/>
  <c r="P33" i="133"/>
  <c r="X29" i="133"/>
  <c r="P29" i="133"/>
  <c r="X25" i="133"/>
  <c r="P25" i="133"/>
  <c r="X21" i="133"/>
  <c r="P21" i="133"/>
  <c r="W16" i="133"/>
  <c r="O16" i="133"/>
  <c r="W14" i="133"/>
  <c r="O14" i="133"/>
  <c r="W12" i="133"/>
  <c r="O12" i="133"/>
  <c r="W10" i="133"/>
  <c r="O10" i="133"/>
  <c r="W8" i="133"/>
  <c r="O8" i="133"/>
  <c r="W6" i="133"/>
  <c r="O6" i="133"/>
  <c r="O5" i="133"/>
  <c r="W5" i="133"/>
  <c r="X63" i="131"/>
  <c r="P63" i="131"/>
  <c r="W59" i="131"/>
  <c r="O59" i="131"/>
  <c r="Z59" i="131"/>
  <c r="R59" i="131"/>
  <c r="Y57" i="131"/>
  <c r="Q57" i="131"/>
  <c r="X55" i="131"/>
  <c r="P55" i="131"/>
  <c r="W51" i="131"/>
  <c r="O51" i="131"/>
  <c r="Z51" i="131"/>
  <c r="R51" i="131"/>
  <c r="Y49" i="131"/>
  <c r="Q49" i="131"/>
  <c r="X47" i="131"/>
  <c r="P47" i="131"/>
  <c r="W43" i="131"/>
  <c r="O43" i="131"/>
  <c r="Z43" i="131"/>
  <c r="R43" i="131"/>
  <c r="Y41" i="131"/>
  <c r="Q41" i="131"/>
  <c r="X39" i="131"/>
  <c r="P39" i="131"/>
  <c r="W35" i="131"/>
  <c r="O35" i="131"/>
  <c r="Z35" i="131"/>
  <c r="R35" i="131"/>
  <c r="Y33" i="131"/>
  <c r="Q33" i="131"/>
  <c r="X31" i="131"/>
  <c r="P31" i="131"/>
  <c r="W27" i="131"/>
  <c r="O27" i="131"/>
  <c r="Z27" i="131"/>
  <c r="R27" i="131"/>
  <c r="Y25" i="131"/>
  <c r="Q25" i="131"/>
  <c r="X23" i="131"/>
  <c r="P23" i="131"/>
  <c r="Z22" i="131"/>
  <c r="R22" i="131"/>
  <c r="W21" i="131"/>
  <c r="O21" i="131"/>
  <c r="X20" i="131"/>
  <c r="P20" i="131"/>
  <c r="Y19" i="131"/>
  <c r="Q19" i="131"/>
  <c r="Z18" i="131"/>
  <c r="R18" i="131"/>
  <c r="W17" i="131"/>
  <c r="O17" i="131"/>
  <c r="X16" i="131"/>
  <c r="P16" i="131"/>
  <c r="Y15" i="131"/>
  <c r="Q15" i="131"/>
  <c r="Z14" i="131"/>
  <c r="R14" i="131"/>
  <c r="W13" i="131"/>
  <c r="O13" i="131"/>
  <c r="X12" i="131"/>
  <c r="P12" i="131"/>
  <c r="Y11" i="131"/>
  <c r="Q11" i="131"/>
  <c r="Z10" i="131"/>
  <c r="R10" i="131"/>
  <c r="W9" i="131"/>
  <c r="O9" i="131"/>
  <c r="X8" i="131"/>
  <c r="P8" i="131"/>
  <c r="Z7" i="131"/>
  <c r="R7" i="131"/>
  <c r="P6" i="131"/>
  <c r="X6" i="131"/>
  <c r="Y5" i="131"/>
  <c r="Q5" i="131"/>
  <c r="Z4" i="131"/>
  <c r="R4" i="131"/>
  <c r="W61" i="131"/>
  <c r="O61" i="131"/>
  <c r="Z61" i="131"/>
  <c r="R61" i="131"/>
  <c r="X57" i="131"/>
  <c r="P57" i="131"/>
  <c r="W53" i="131"/>
  <c r="O53" i="131"/>
  <c r="Z53" i="131"/>
  <c r="R53" i="131"/>
  <c r="X49" i="131"/>
  <c r="P49" i="131"/>
  <c r="W45" i="131"/>
  <c r="O45" i="131"/>
  <c r="Z45" i="131"/>
  <c r="R45" i="131"/>
  <c r="X41" i="131"/>
  <c r="P41" i="131"/>
  <c r="W37" i="131"/>
  <c r="O37" i="131"/>
  <c r="Z37" i="131"/>
  <c r="R37" i="131"/>
  <c r="X33" i="131"/>
  <c r="P33" i="131"/>
  <c r="W29" i="131"/>
  <c r="O29" i="131"/>
  <c r="Z29" i="131"/>
  <c r="R29" i="131"/>
  <c r="X25" i="131"/>
  <c r="P25" i="131"/>
  <c r="W22" i="131"/>
  <c r="O22" i="131"/>
  <c r="Y20" i="131"/>
  <c r="Q20" i="131"/>
  <c r="W18" i="131"/>
  <c r="O18" i="131"/>
  <c r="Y16" i="131"/>
  <c r="Q16" i="131"/>
  <c r="W14" i="131"/>
  <c r="O14" i="131"/>
  <c r="Y12" i="131"/>
  <c r="Q12" i="131"/>
  <c r="W10" i="131"/>
  <c r="O10" i="131"/>
  <c r="Y8" i="131"/>
  <c r="Q8" i="131"/>
  <c r="Y7" i="131"/>
  <c r="Q7" i="131"/>
  <c r="Y6" i="131"/>
  <c r="Q6" i="131"/>
  <c r="W4" i="131"/>
  <c r="O4" i="131"/>
  <c r="O77" i="133"/>
  <c r="W77" i="133"/>
  <c r="O53" i="133"/>
  <c r="W53" i="133"/>
  <c r="O51" i="133"/>
  <c r="W51" i="133"/>
  <c r="O49" i="133"/>
  <c r="W49" i="133"/>
  <c r="W44" i="133"/>
  <c r="O44" i="133"/>
  <c r="W40" i="133"/>
  <c r="O40" i="133"/>
  <c r="W36" i="133"/>
  <c r="O36" i="133"/>
  <c r="W32" i="133"/>
  <c r="O32" i="133"/>
  <c r="W28" i="133"/>
  <c r="O28" i="133"/>
  <c r="W24" i="133"/>
  <c r="O24" i="133"/>
  <c r="W20" i="133"/>
  <c r="O20" i="133"/>
  <c r="W45" i="133"/>
  <c r="O45" i="133"/>
  <c r="W41" i="133"/>
  <c r="O41" i="133"/>
  <c r="W37" i="133"/>
  <c r="O37" i="133"/>
  <c r="W33" i="133"/>
  <c r="O33" i="133"/>
  <c r="W29" i="133"/>
  <c r="O29" i="133"/>
  <c r="W25" i="133"/>
  <c r="O25" i="133"/>
  <c r="W21" i="133"/>
  <c r="O21" i="133"/>
  <c r="W17" i="133"/>
  <c r="O17" i="133"/>
  <c r="X16" i="133"/>
  <c r="P16" i="133"/>
  <c r="W13" i="133"/>
  <c r="O13" i="133"/>
  <c r="X12" i="133"/>
  <c r="P12" i="133"/>
  <c r="W9" i="133"/>
  <c r="O9" i="133"/>
  <c r="X8" i="133"/>
  <c r="P8" i="133"/>
  <c r="X5" i="133"/>
  <c r="P5" i="133"/>
  <c r="Y62" i="131"/>
  <c r="Q62" i="131"/>
  <c r="W60" i="131"/>
  <c r="O60" i="131"/>
  <c r="Y58" i="131"/>
  <c r="Q58" i="131"/>
  <c r="W56" i="131"/>
  <c r="O56" i="131"/>
  <c r="Y54" i="131"/>
  <c r="Q54" i="131"/>
  <c r="W52" i="131"/>
  <c r="O52" i="131"/>
  <c r="Y50" i="131"/>
  <c r="Q50" i="131"/>
  <c r="W48" i="131"/>
  <c r="O48" i="131"/>
  <c r="Y46" i="131"/>
  <c r="Q46" i="131"/>
  <c r="W44" i="131"/>
  <c r="O44" i="131"/>
  <c r="Y42" i="131"/>
  <c r="Q42" i="131"/>
  <c r="W40" i="131"/>
  <c r="O40" i="131"/>
  <c r="Y38" i="131"/>
  <c r="Q38" i="131"/>
  <c r="W36" i="131"/>
  <c r="O36" i="131"/>
  <c r="Y34" i="131"/>
  <c r="Q34" i="131"/>
  <c r="W32" i="131"/>
  <c r="O32" i="131"/>
  <c r="Y30" i="131"/>
  <c r="Q30" i="131"/>
  <c r="W28" i="131"/>
  <c r="O28" i="131"/>
  <c r="Y26" i="131"/>
  <c r="Q26" i="131"/>
  <c r="W24" i="131"/>
  <c r="O24" i="131"/>
  <c r="X43" i="133"/>
  <c r="P43" i="133"/>
  <c r="X39" i="133"/>
  <c r="P39" i="133"/>
  <c r="X35" i="133"/>
  <c r="P35" i="133"/>
  <c r="X31" i="133"/>
  <c r="P31" i="133"/>
  <c r="X27" i="133"/>
  <c r="P27" i="133"/>
  <c r="X23" i="133"/>
  <c r="P23" i="133"/>
  <c r="X19" i="133"/>
  <c r="P19" i="133"/>
  <c r="W63" i="131"/>
  <c r="O63" i="131"/>
  <c r="Z63" i="131"/>
  <c r="R63" i="131"/>
  <c r="Y61" i="131"/>
  <c r="Q61" i="131"/>
  <c r="X59" i="131"/>
  <c r="P59" i="131"/>
  <c r="W55" i="131"/>
  <c r="O55" i="131"/>
  <c r="Z55" i="131"/>
  <c r="R55" i="131"/>
  <c r="Y53" i="131"/>
  <c r="Q53" i="131"/>
  <c r="X51" i="131"/>
  <c r="P51" i="131"/>
  <c r="W47" i="131"/>
  <c r="O47" i="131"/>
  <c r="Z47" i="131"/>
  <c r="R47" i="131"/>
  <c r="Y45" i="131"/>
  <c r="Q45" i="131"/>
  <c r="X43" i="131"/>
  <c r="P43" i="131"/>
  <c r="W39" i="131"/>
  <c r="O39" i="131"/>
  <c r="Z39" i="131"/>
  <c r="R39" i="131"/>
  <c r="Y37" i="131"/>
  <c r="Q37" i="131"/>
  <c r="X35" i="131"/>
  <c r="P35" i="131"/>
  <c r="W31" i="131"/>
  <c r="O31" i="131"/>
  <c r="Z31" i="131"/>
  <c r="R31" i="131"/>
  <c r="Y29" i="131"/>
  <c r="Q29" i="131"/>
  <c r="X27" i="131"/>
  <c r="P27" i="131"/>
  <c r="W23" i="131"/>
  <c r="O23" i="131"/>
  <c r="Z23" i="131"/>
  <c r="R23" i="131"/>
  <c r="X22" i="131"/>
  <c r="P22" i="131"/>
  <c r="Y21" i="131"/>
  <c r="Q21" i="131"/>
  <c r="Z20" i="131"/>
  <c r="R20" i="131"/>
  <c r="W19" i="131"/>
  <c r="O19" i="131"/>
  <c r="X18" i="131"/>
  <c r="P18" i="131"/>
  <c r="Y17" i="131"/>
  <c r="Q17" i="131"/>
  <c r="Z16" i="131"/>
  <c r="R16" i="131"/>
  <c r="W15" i="131"/>
  <c r="O15" i="131"/>
  <c r="X14" i="131"/>
  <c r="P14" i="131"/>
  <c r="Y13" i="131"/>
  <c r="Q13" i="131"/>
  <c r="Z12" i="131"/>
  <c r="R12" i="131"/>
  <c r="W11" i="131"/>
  <c r="O11" i="131"/>
  <c r="X10" i="131"/>
  <c r="P10" i="131"/>
  <c r="Y9" i="131"/>
  <c r="Q9" i="131"/>
  <c r="Z8" i="131"/>
  <c r="R8" i="131"/>
  <c r="P7" i="131"/>
  <c r="X7" i="131"/>
  <c r="Z6" i="131"/>
  <c r="R6" i="131"/>
  <c r="W5" i="131"/>
  <c r="O5" i="131"/>
  <c r="X4" i="131"/>
  <c r="P4" i="131"/>
  <c r="X61" i="131"/>
  <c r="P61" i="131"/>
  <c r="W57" i="131"/>
  <c r="O57" i="131"/>
  <c r="Z57" i="131"/>
  <c r="R57" i="131"/>
  <c r="X53" i="131"/>
  <c r="P53" i="131"/>
  <c r="W49" i="131"/>
  <c r="O49" i="131"/>
  <c r="Z49" i="131"/>
  <c r="R49" i="131"/>
  <c r="X45" i="131"/>
  <c r="P45" i="131"/>
  <c r="W41" i="131"/>
  <c r="O41" i="131"/>
  <c r="Z41" i="131"/>
  <c r="R41" i="131"/>
  <c r="X37" i="131"/>
  <c r="P37" i="131"/>
  <c r="W33" i="131"/>
  <c r="O33" i="131"/>
  <c r="Z33" i="131"/>
  <c r="R33" i="131"/>
  <c r="X29" i="131"/>
  <c r="P29" i="131"/>
  <c r="W25" i="131"/>
  <c r="O25" i="131"/>
  <c r="Z25" i="131"/>
  <c r="R25" i="131"/>
  <c r="Y22" i="131"/>
  <c r="Q22" i="131"/>
  <c r="W20" i="131"/>
  <c r="O20" i="131"/>
  <c r="Y18" i="131"/>
  <c r="Q18" i="131"/>
  <c r="W16" i="131"/>
  <c r="O16" i="131"/>
  <c r="Y14" i="131"/>
  <c r="Q14" i="131"/>
  <c r="W12" i="131"/>
  <c r="O12" i="131"/>
  <c r="Y10" i="131"/>
  <c r="Q10" i="131"/>
  <c r="W8" i="131"/>
  <c r="O8" i="131"/>
  <c r="W7" i="131"/>
  <c r="O7" i="131"/>
  <c r="W6" i="131"/>
  <c r="O6" i="131"/>
  <c r="Y4" i="131"/>
  <c r="Q4" i="131"/>
  <c r="W117" i="150" l="1"/>
  <c r="O117" i="150"/>
  <c r="W118" i="150"/>
  <c r="O118" i="150"/>
  <c r="W115" i="150"/>
  <c r="O115" i="150"/>
  <c r="W116" i="150"/>
  <c r="O116" i="150"/>
  <c r="O114" i="150"/>
  <c r="W114" i="150"/>
  <c r="W66" i="145" l="1"/>
  <c r="O66" i="145"/>
  <c r="W101" i="145" l="1"/>
  <c r="O101" i="145"/>
  <c r="W42" i="145"/>
  <c r="O42" i="145"/>
  <c r="Z22" i="145"/>
  <c r="R22" i="145"/>
  <c r="Z23" i="145"/>
  <c r="R23" i="145"/>
  <c r="W179" i="145"/>
  <c r="O179" i="145"/>
  <c r="R42" i="144"/>
  <c r="Z42" i="144"/>
  <c r="Z41" i="144"/>
  <c r="R41" i="144"/>
  <c r="R44" i="144"/>
  <c r="Z44" i="144"/>
  <c r="R10" i="145"/>
  <c r="Z10" i="145"/>
  <c r="W65" i="145"/>
  <c r="O65" i="145"/>
  <c r="W23" i="145"/>
  <c r="O23" i="145"/>
  <c r="O22" i="145"/>
  <c r="W22" i="145"/>
  <c r="O30" i="145"/>
  <c r="W30" i="145"/>
  <c r="W39" i="145"/>
  <c r="O39" i="145"/>
  <c r="O28" i="145"/>
  <c r="W28" i="145"/>
  <c r="W37" i="145"/>
  <c r="O37" i="145"/>
  <c r="W41" i="145"/>
  <c r="O41" i="145"/>
  <c r="Z9" i="145"/>
  <c r="R9" i="145"/>
  <c r="W91" i="145"/>
  <c r="O91" i="145"/>
  <c r="O108" i="145"/>
  <c r="W108" i="145"/>
  <c r="W82" i="145"/>
  <c r="O82" i="145"/>
  <c r="W69" i="145"/>
  <c r="O69" i="145"/>
  <c r="O171" i="145"/>
  <c r="W171" i="145"/>
  <c r="O169" i="145"/>
  <c r="W169" i="145"/>
  <c r="O175" i="145"/>
  <c r="W175" i="145"/>
  <c r="O172" i="145"/>
  <c r="W172" i="145"/>
  <c r="W167" i="145"/>
  <c r="O167" i="145"/>
  <c r="W128" i="145"/>
  <c r="O128" i="145"/>
  <c r="O130" i="145"/>
  <c r="W130" i="145"/>
  <c r="W140" i="145"/>
  <c r="O140" i="145"/>
  <c r="W134" i="145"/>
  <c r="O134" i="145"/>
  <c r="W136" i="145"/>
  <c r="O136" i="145"/>
  <c r="O138" i="145"/>
  <c r="W138" i="145"/>
  <c r="W142" i="145"/>
  <c r="O142" i="145"/>
  <c r="O148" i="145"/>
  <c r="W148" i="145"/>
  <c r="O147" i="145"/>
  <c r="W147" i="145"/>
  <c r="W133" i="145"/>
  <c r="O133" i="145"/>
  <c r="W55" i="145"/>
  <c r="O55" i="145"/>
  <c r="W63" i="145"/>
  <c r="O63" i="145"/>
  <c r="O56" i="145"/>
  <c r="W56" i="145"/>
  <c r="O48" i="145"/>
  <c r="W48" i="145"/>
  <c r="W71" i="145"/>
  <c r="O71" i="145"/>
  <c r="W72" i="145"/>
  <c r="O72" i="145"/>
  <c r="W51" i="145"/>
  <c r="O51" i="145"/>
  <c r="O74" i="145"/>
  <c r="W74" i="145"/>
  <c r="O73" i="145"/>
  <c r="W73" i="145"/>
  <c r="O84" i="145"/>
  <c r="W84" i="145"/>
  <c r="O102" i="145"/>
  <c r="W102" i="145"/>
  <c r="W86" i="145"/>
  <c r="O86" i="145"/>
  <c r="W180" i="145"/>
  <c r="O180" i="145"/>
  <c r="O46" i="145"/>
  <c r="W46" i="145"/>
  <c r="W96" i="145"/>
  <c r="O96" i="145"/>
  <c r="W154" i="145"/>
  <c r="O154" i="145"/>
  <c r="W166" i="145"/>
  <c r="O166" i="145"/>
  <c r="W116" i="145"/>
  <c r="O116" i="145"/>
  <c r="W123" i="145"/>
  <c r="O123" i="145"/>
  <c r="W90" i="145"/>
  <c r="O90" i="145"/>
  <c r="O112" i="145"/>
  <c r="W112" i="145"/>
  <c r="W60" i="145"/>
  <c r="O60" i="145"/>
  <c r="O178" i="145"/>
  <c r="W178" i="145"/>
  <c r="W26" i="145"/>
  <c r="O26" i="145"/>
  <c r="R64" i="144"/>
  <c r="Z64" i="144"/>
  <c r="O38" i="145"/>
  <c r="W38" i="145"/>
  <c r="Z11" i="145"/>
  <c r="R11" i="145"/>
  <c r="W47" i="145"/>
  <c r="O47" i="145"/>
  <c r="O44" i="145"/>
  <c r="W44" i="145"/>
  <c r="Z18" i="145"/>
  <c r="R18" i="145"/>
  <c r="W62" i="145"/>
  <c r="O62" i="145"/>
  <c r="W49" i="145"/>
  <c r="O49" i="145"/>
  <c r="O100" i="145"/>
  <c r="W100" i="145"/>
  <c r="O93" i="145"/>
  <c r="W93" i="145"/>
  <c r="O153" i="145"/>
  <c r="W153" i="145"/>
  <c r="O159" i="145"/>
  <c r="W159" i="145"/>
  <c r="W174" i="145"/>
  <c r="O174" i="145"/>
  <c r="W157" i="145"/>
  <c r="O157" i="145"/>
  <c r="W129" i="145"/>
  <c r="O129" i="145"/>
  <c r="O131" i="145"/>
  <c r="W131" i="145"/>
  <c r="O132" i="145"/>
  <c r="W132" i="145"/>
  <c r="O135" i="145"/>
  <c r="W135" i="145"/>
  <c r="O144" i="145"/>
  <c r="W144" i="145"/>
  <c r="O139" i="145"/>
  <c r="W139" i="145"/>
  <c r="W143" i="145"/>
  <c r="O143" i="145"/>
  <c r="W146" i="145"/>
  <c r="O146" i="145"/>
  <c r="O80" i="145"/>
  <c r="W80" i="145"/>
  <c r="O94" i="145"/>
  <c r="W94" i="145"/>
  <c r="O81" i="145"/>
  <c r="W81" i="145"/>
  <c r="O79" i="145"/>
  <c r="W79" i="145"/>
  <c r="W111" i="145"/>
  <c r="O111" i="145"/>
  <c r="W68" i="145"/>
  <c r="O68" i="145"/>
  <c r="W75" i="145"/>
  <c r="O75" i="145"/>
  <c r="W181" i="145"/>
  <c r="O181" i="145"/>
  <c r="R5" i="144"/>
  <c r="Z5" i="144"/>
  <c r="Z13" i="144"/>
  <c r="R13" i="144"/>
  <c r="W27" i="145"/>
  <c r="O27" i="145"/>
  <c r="O21" i="145"/>
  <c r="W21" i="145"/>
  <c r="O35" i="145"/>
  <c r="W35" i="145"/>
  <c r="W33" i="145"/>
  <c r="O33" i="145"/>
  <c r="O105" i="145"/>
  <c r="W105" i="145"/>
  <c r="W155" i="145"/>
  <c r="O155" i="145"/>
  <c r="W165" i="145"/>
  <c r="O165" i="145"/>
  <c r="W115" i="145"/>
  <c r="O115" i="145"/>
  <c r="O121" i="145"/>
  <c r="W121" i="145"/>
  <c r="W124" i="145"/>
  <c r="O124" i="145"/>
  <c r="O149" i="145"/>
  <c r="W149" i="145"/>
  <c r="O59" i="145"/>
  <c r="W59" i="145"/>
  <c r="O110" i="145"/>
  <c r="W110" i="145"/>
  <c r="O70" i="145"/>
  <c r="W70" i="145"/>
  <c r="O77" i="145"/>
  <c r="W77" i="145"/>
  <c r="Z182" i="145"/>
  <c r="R182" i="145"/>
  <c r="R56" i="144"/>
  <c r="Z56" i="144"/>
  <c r="W25" i="145"/>
  <c r="O25" i="145"/>
  <c r="O34" i="145"/>
  <c r="W34" i="145"/>
  <c r="W43" i="145"/>
  <c r="O43" i="145"/>
  <c r="W32" i="145"/>
  <c r="O32" i="145"/>
  <c r="R49" i="144"/>
  <c r="Z49" i="144"/>
  <c r="W36" i="145"/>
  <c r="O36" i="145"/>
  <c r="O45" i="145"/>
  <c r="W45" i="145"/>
  <c r="O109" i="145"/>
  <c r="W109" i="145"/>
  <c r="O78" i="145"/>
  <c r="W78" i="145"/>
  <c r="O89" i="145"/>
  <c r="W89" i="145"/>
  <c r="W164" i="145"/>
  <c r="O164" i="145"/>
  <c r="W158" i="145"/>
  <c r="O158" i="145"/>
  <c r="W168" i="145"/>
  <c r="O168" i="145"/>
  <c r="W161" i="145"/>
  <c r="O161" i="145"/>
  <c r="W173" i="145"/>
  <c r="O173" i="145"/>
  <c r="O156" i="145"/>
  <c r="W156" i="145"/>
  <c r="O137" i="145"/>
  <c r="W137" i="145"/>
  <c r="W119" i="145"/>
  <c r="O119" i="145"/>
  <c r="O122" i="145"/>
  <c r="W122" i="145"/>
  <c r="W125" i="145"/>
  <c r="O125" i="145"/>
  <c r="O53" i="145"/>
  <c r="W53" i="145"/>
  <c r="W61" i="145"/>
  <c r="O61" i="145"/>
  <c r="O50" i="145"/>
  <c r="W50" i="145"/>
  <c r="O95" i="145"/>
  <c r="W95" i="145"/>
  <c r="W88" i="145"/>
  <c r="O88" i="145"/>
  <c r="O92" i="145"/>
  <c r="W92" i="145"/>
  <c r="W107" i="145"/>
  <c r="O107" i="145"/>
  <c r="O176" i="145"/>
  <c r="W176" i="145"/>
  <c r="R40" i="144"/>
  <c r="Z40" i="144"/>
  <c r="O170" i="145"/>
  <c r="W170" i="145"/>
  <c r="O10" i="144"/>
  <c r="W10" i="144"/>
  <c r="Z30" i="145"/>
  <c r="R30" i="145"/>
  <c r="Z66" i="145"/>
  <c r="R66" i="145"/>
  <c r="Z39" i="145"/>
  <c r="R39" i="145"/>
  <c r="Z65" i="145"/>
  <c r="R65" i="145"/>
  <c r="R171" i="145" l="1"/>
  <c r="Z171" i="145"/>
  <c r="R49" i="145"/>
  <c r="Z49" i="145"/>
  <c r="R130" i="145"/>
  <c r="Z130" i="145"/>
  <c r="R91" i="145"/>
  <c r="Z91" i="145"/>
  <c r="Z50" i="145"/>
  <c r="R50" i="145"/>
  <c r="R80" i="145"/>
  <c r="Z80" i="145"/>
  <c r="Z36" i="145"/>
  <c r="R36" i="145"/>
  <c r="Z72" i="145"/>
  <c r="R72" i="145"/>
  <c r="Z71" i="145"/>
  <c r="R71" i="145"/>
  <c r="Z86" i="145"/>
  <c r="R86" i="145"/>
  <c r="R172" i="145"/>
  <c r="Z172" i="145"/>
  <c r="Z95" i="145"/>
  <c r="R95" i="145"/>
  <c r="R169" i="145"/>
  <c r="Z169" i="145"/>
  <c r="R45" i="145"/>
  <c r="Z45" i="145"/>
  <c r="R137" i="145"/>
  <c r="Z137" i="145"/>
  <c r="Z181" i="145"/>
  <c r="R181" i="145"/>
  <c r="Z84" i="145"/>
  <c r="R84" i="145"/>
  <c r="Z134" i="145"/>
  <c r="R134" i="145"/>
  <c r="R167" i="145"/>
  <c r="Z167" i="145"/>
  <c r="R144" i="145"/>
  <c r="Z144" i="145"/>
  <c r="R63" i="145"/>
  <c r="Z63" i="145"/>
  <c r="Z92" i="145"/>
  <c r="R92" i="145"/>
  <c r="R176" i="145"/>
  <c r="Z176" i="145"/>
  <c r="R105" i="145"/>
  <c r="Z105" i="145"/>
  <c r="Z7" i="145"/>
  <c r="R7" i="145"/>
  <c r="R88" i="145"/>
  <c r="Z88" i="145"/>
  <c r="R74" i="145"/>
  <c r="Z74" i="145"/>
  <c r="Z112" i="145"/>
  <c r="R112" i="145"/>
  <c r="R55" i="145"/>
  <c r="Z55" i="145"/>
  <c r="W183" i="145"/>
  <c r="O183" i="145"/>
  <c r="W52" i="145"/>
  <c r="O52" i="145"/>
  <c r="W98" i="145"/>
  <c r="O98" i="145"/>
  <c r="W54" i="145"/>
  <c r="O54" i="145"/>
  <c r="O87" i="145"/>
  <c r="W87" i="145"/>
  <c r="R145" i="145"/>
  <c r="Z145" i="145"/>
  <c r="O120" i="145"/>
  <c r="W120" i="145"/>
  <c r="W117" i="145"/>
  <c r="O117" i="145"/>
  <c r="R117" i="145"/>
  <c r="Z117" i="145"/>
  <c r="Z114" i="145"/>
  <c r="R114" i="145"/>
  <c r="O163" i="145"/>
  <c r="W163" i="145"/>
  <c r="W99" i="145"/>
  <c r="O99" i="145"/>
  <c r="O31" i="145"/>
  <c r="W31" i="145"/>
  <c r="R11" i="144"/>
  <c r="Z11" i="144"/>
  <c r="W182" i="145"/>
  <c r="O182" i="145"/>
  <c r="O67" i="145"/>
  <c r="W67" i="145"/>
  <c r="Z106" i="145"/>
  <c r="R106" i="145"/>
  <c r="Z58" i="145"/>
  <c r="R58" i="145"/>
  <c r="O57" i="145"/>
  <c r="W57" i="145"/>
  <c r="Z103" i="145"/>
  <c r="R103" i="145"/>
  <c r="Z83" i="145"/>
  <c r="R83" i="145"/>
  <c r="O160" i="145"/>
  <c r="W160" i="145"/>
  <c r="W152" i="145"/>
  <c r="O152" i="145"/>
  <c r="Z152" i="145"/>
  <c r="R152" i="145"/>
  <c r="Z29" i="145"/>
  <c r="R29" i="145"/>
  <c r="Z12" i="145"/>
  <c r="R12" i="145"/>
  <c r="Z13" i="145"/>
  <c r="R13" i="145"/>
  <c r="R76" i="145"/>
  <c r="Z76" i="145"/>
  <c r="W141" i="145"/>
  <c r="O141" i="145"/>
  <c r="O113" i="145"/>
  <c r="W113" i="145"/>
  <c r="O162" i="145"/>
  <c r="W162" i="145"/>
  <c r="Z69" i="145"/>
  <c r="R69" i="145"/>
  <c r="R157" i="145"/>
  <c r="Z157" i="145"/>
  <c r="Z54" i="144"/>
  <c r="R54" i="144"/>
  <c r="W14" i="145"/>
  <c r="O14" i="145"/>
  <c r="O52" i="144"/>
  <c r="W52" i="144"/>
  <c r="W17" i="145"/>
  <c r="O17" i="145"/>
  <c r="W14" i="144"/>
  <c r="O14" i="144"/>
  <c r="R124" i="145"/>
  <c r="Z124" i="145"/>
  <c r="R33" i="145"/>
  <c r="Z33" i="145"/>
  <c r="R78" i="145"/>
  <c r="Z78" i="145"/>
  <c r="Z75" i="145"/>
  <c r="R75" i="145"/>
  <c r="Z51" i="145"/>
  <c r="R51" i="145"/>
  <c r="R161" i="145"/>
  <c r="Z161" i="145"/>
  <c r="R164" i="145"/>
  <c r="Z164" i="145"/>
  <c r="R142" i="145"/>
  <c r="Z142" i="145"/>
  <c r="R77" i="145"/>
  <c r="Z77" i="145"/>
  <c r="R25" i="145"/>
  <c r="Z25" i="145"/>
  <c r="R104" i="145"/>
  <c r="Z104" i="145"/>
  <c r="R177" i="145"/>
  <c r="Z177" i="145"/>
  <c r="R154" i="145"/>
  <c r="Z154" i="145"/>
  <c r="R178" i="145"/>
  <c r="Z178" i="145"/>
  <c r="Z59" i="145"/>
  <c r="R59" i="145"/>
  <c r="Z129" i="145"/>
  <c r="R129" i="145"/>
  <c r="R60" i="145"/>
  <c r="Z60" i="145"/>
  <c r="O49" i="144"/>
  <c r="W49" i="144"/>
  <c r="O11" i="145"/>
  <c r="W11" i="145"/>
  <c r="O9" i="145"/>
  <c r="W9" i="145"/>
  <c r="W54" i="144"/>
  <c r="O54" i="144"/>
  <c r="R55" i="144"/>
  <c r="Z55" i="144"/>
  <c r="R5" i="145"/>
  <c r="Z5" i="145"/>
  <c r="Z97" i="145"/>
  <c r="R97" i="145"/>
  <c r="R168" i="145"/>
  <c r="Z168" i="145"/>
  <c r="Z121" i="145"/>
  <c r="R121" i="145"/>
  <c r="Z93" i="145"/>
  <c r="R93" i="145"/>
  <c r="R146" i="145"/>
  <c r="Z146" i="145"/>
  <c r="R26" i="145"/>
  <c r="Z26" i="145"/>
  <c r="Z35" i="145"/>
  <c r="R35" i="145"/>
  <c r="R53" i="145"/>
  <c r="Z53" i="145"/>
  <c r="R147" i="145"/>
  <c r="Z147" i="145"/>
  <c r="R90" i="145"/>
  <c r="Z90" i="145"/>
  <c r="Z70" i="145"/>
  <c r="R70" i="145"/>
  <c r="R31" i="145"/>
  <c r="Z31" i="145"/>
  <c r="R118" i="145"/>
  <c r="Z118" i="145"/>
  <c r="R139" i="145"/>
  <c r="Z139" i="145"/>
  <c r="Z52" i="144"/>
  <c r="R52" i="144"/>
  <c r="W7" i="145"/>
  <c r="O7" i="145"/>
  <c r="W51" i="144"/>
  <c r="O51" i="144"/>
  <c r="W15" i="144"/>
  <c r="O15" i="144"/>
  <c r="W8" i="145"/>
  <c r="O8" i="145"/>
  <c r="W4" i="144"/>
  <c r="O4" i="144"/>
  <c r="W5" i="144"/>
  <c r="O5" i="144"/>
  <c r="O53" i="144"/>
  <c r="W53" i="144"/>
  <c r="O20" i="145"/>
  <c r="W20" i="145"/>
  <c r="O19" i="145"/>
  <c r="W19" i="145"/>
  <c r="O6" i="145"/>
  <c r="W6" i="145"/>
  <c r="W10" i="145"/>
  <c r="O10" i="145"/>
  <c r="O68" i="144"/>
  <c r="W68" i="144"/>
  <c r="W16" i="145"/>
  <c r="O16" i="145"/>
  <c r="R179" i="145"/>
  <c r="Z179" i="145"/>
  <c r="R170" i="145"/>
  <c r="Z170" i="145"/>
  <c r="R38" i="144"/>
  <c r="Z38" i="144"/>
  <c r="R39" i="144"/>
  <c r="Z39" i="144"/>
  <c r="O40" i="144"/>
  <c r="W40" i="144"/>
  <c r="W44" i="144"/>
  <c r="O44" i="144"/>
  <c r="O16" i="144"/>
  <c r="W16" i="144"/>
  <c r="O41" i="144"/>
  <c r="W41" i="144"/>
  <c r="W43" i="144"/>
  <c r="O43" i="144"/>
  <c r="W38" i="144"/>
  <c r="O38" i="144"/>
  <c r="O45" i="144"/>
  <c r="W45" i="144"/>
  <c r="R101" i="145"/>
  <c r="Z101" i="145"/>
  <c r="Z29" i="144"/>
  <c r="R29" i="144"/>
  <c r="Z35" i="144"/>
  <c r="R35" i="144"/>
  <c r="R12" i="144"/>
  <c r="Z12" i="144"/>
  <c r="Z33" i="144"/>
  <c r="R33" i="144"/>
  <c r="R32" i="144"/>
  <c r="Z32" i="144"/>
  <c r="W34" i="144"/>
  <c r="O34" i="144"/>
  <c r="W37" i="144"/>
  <c r="O37" i="144"/>
  <c r="O30" i="144"/>
  <c r="W30" i="144"/>
  <c r="O29" i="144"/>
  <c r="W29" i="144"/>
  <c r="Z31" i="144"/>
  <c r="R31" i="144"/>
  <c r="Z17" i="144"/>
  <c r="R17" i="144"/>
  <c r="O22" i="144"/>
  <c r="W22" i="144"/>
  <c r="W6" i="144"/>
  <c r="O6" i="144"/>
  <c r="W61" i="144"/>
  <c r="O61" i="144"/>
  <c r="Z61" i="144"/>
  <c r="R61" i="144"/>
  <c r="W50" i="144"/>
  <c r="O50" i="144"/>
  <c r="O9" i="144"/>
  <c r="W9" i="144"/>
  <c r="R9" i="144"/>
  <c r="Z9" i="144"/>
  <c r="Z66" i="144"/>
  <c r="R66" i="144"/>
  <c r="R60" i="144"/>
  <c r="Z60" i="144"/>
  <c r="W21" i="144"/>
  <c r="O21" i="144"/>
  <c r="R21" i="144"/>
  <c r="Z21" i="144"/>
  <c r="O67" i="144"/>
  <c r="W67" i="144"/>
  <c r="Z67" i="144"/>
  <c r="R67" i="144"/>
  <c r="R8" i="144"/>
  <c r="Z8" i="144"/>
  <c r="R28" i="144"/>
  <c r="Z28" i="144"/>
  <c r="R27" i="144"/>
  <c r="Z27" i="144"/>
  <c r="Z47" i="144"/>
  <c r="R47" i="144"/>
  <c r="O24" i="144"/>
  <c r="W24" i="144"/>
  <c r="Z46" i="144"/>
  <c r="R46" i="144"/>
  <c r="W58" i="144"/>
  <c r="O58" i="144"/>
  <c r="W62" i="144"/>
  <c r="O62" i="144"/>
  <c r="Z62" i="144"/>
  <c r="R62" i="144"/>
  <c r="O25" i="144"/>
  <c r="W25" i="144"/>
  <c r="R138" i="145"/>
  <c r="Z138" i="145"/>
  <c r="Z37" i="145"/>
  <c r="R37" i="145"/>
  <c r="R175" i="145"/>
  <c r="Z175" i="145"/>
  <c r="Z68" i="144"/>
  <c r="R68" i="144"/>
  <c r="R28" i="145"/>
  <c r="Z28" i="145"/>
  <c r="R82" i="145"/>
  <c r="Z82" i="145"/>
  <c r="R159" i="145"/>
  <c r="Z159" i="145"/>
  <c r="Z148" i="145"/>
  <c r="R148" i="145"/>
  <c r="Z32" i="145"/>
  <c r="R32" i="145"/>
  <c r="R73" i="145"/>
  <c r="Z73" i="145"/>
  <c r="R149" i="145"/>
  <c r="Z149" i="145"/>
  <c r="Z136" i="145"/>
  <c r="R136" i="145"/>
  <c r="Z47" i="145"/>
  <c r="R47" i="145"/>
  <c r="Z155" i="145"/>
  <c r="R155" i="145"/>
  <c r="R132" i="145"/>
  <c r="Z132" i="145"/>
  <c r="Z108" i="145"/>
  <c r="R108" i="145"/>
  <c r="Z131" i="145"/>
  <c r="R131" i="145"/>
  <c r="R116" i="145"/>
  <c r="Z116" i="145"/>
  <c r="Z133" i="145"/>
  <c r="R133" i="145"/>
  <c r="R128" i="145"/>
  <c r="Z128" i="145"/>
  <c r="Z44" i="145"/>
  <c r="R44" i="145"/>
  <c r="Z122" i="145"/>
  <c r="R122" i="145"/>
  <c r="R156" i="145"/>
  <c r="Z156" i="145"/>
  <c r="Z109" i="145"/>
  <c r="R109" i="145"/>
  <c r="Z125" i="145"/>
  <c r="R125" i="145"/>
  <c r="Z111" i="145"/>
  <c r="R111" i="145"/>
  <c r="R173" i="145"/>
  <c r="Z173" i="145"/>
  <c r="R119" i="145"/>
  <c r="Z119" i="145"/>
  <c r="R79" i="145"/>
  <c r="Z79" i="145"/>
  <c r="R107" i="145"/>
  <c r="Z107" i="145"/>
  <c r="Z48" i="145"/>
  <c r="R48" i="145"/>
  <c r="Z98" i="145"/>
  <c r="R98" i="145"/>
  <c r="Z54" i="145"/>
  <c r="R54" i="145"/>
  <c r="Z87" i="145"/>
  <c r="R87" i="145"/>
  <c r="W127" i="145"/>
  <c r="O127" i="145"/>
  <c r="O145" i="145"/>
  <c r="W145" i="145"/>
  <c r="R120" i="145"/>
  <c r="Z120" i="145"/>
  <c r="W114" i="145"/>
  <c r="O114" i="145"/>
  <c r="Z65" i="144"/>
  <c r="R65" i="144"/>
  <c r="R67" i="145"/>
  <c r="Z67" i="145"/>
  <c r="O97" i="145"/>
  <c r="W97" i="145"/>
  <c r="W118" i="145"/>
  <c r="O118" i="145"/>
  <c r="O151" i="145"/>
  <c r="W151" i="145"/>
  <c r="W106" i="145"/>
  <c r="O106" i="145"/>
  <c r="O24" i="145"/>
  <c r="W24" i="145"/>
  <c r="O177" i="145"/>
  <c r="W177" i="145"/>
  <c r="W104" i="145"/>
  <c r="O104" i="145"/>
  <c r="O58" i="145"/>
  <c r="W58" i="145"/>
  <c r="Z57" i="145"/>
  <c r="R57" i="145"/>
  <c r="W103" i="145"/>
  <c r="O103" i="145"/>
  <c r="O83" i="145"/>
  <c r="W83" i="145"/>
  <c r="W150" i="145"/>
  <c r="O150" i="145"/>
  <c r="R150" i="145"/>
  <c r="Z150" i="145"/>
  <c r="R160" i="145"/>
  <c r="Z160" i="145"/>
  <c r="W85" i="145"/>
  <c r="O85" i="145"/>
  <c r="O40" i="145"/>
  <c r="W40" i="145"/>
  <c r="W29" i="145"/>
  <c r="O29" i="145"/>
  <c r="W184" i="145"/>
  <c r="O184" i="145"/>
  <c r="O76" i="145"/>
  <c r="W76" i="145"/>
  <c r="O126" i="145"/>
  <c r="W126" i="145"/>
  <c r="R126" i="145"/>
  <c r="Z126" i="145"/>
  <c r="R141" i="145"/>
  <c r="Z141" i="145"/>
  <c r="Z162" i="145"/>
  <c r="R162" i="145"/>
  <c r="O64" i="145"/>
  <c r="W64" i="145"/>
  <c r="Z64" i="145"/>
  <c r="R64" i="145"/>
  <c r="Z110" i="145"/>
  <c r="R110" i="145"/>
  <c r="Z40" i="145"/>
  <c r="R40" i="145"/>
  <c r="R46" i="145"/>
  <c r="Z46" i="145"/>
  <c r="R89" i="145"/>
  <c r="Z89" i="145"/>
  <c r="R41" i="145"/>
  <c r="Z41" i="145"/>
  <c r="R180" i="145"/>
  <c r="Z180" i="145"/>
  <c r="R135" i="145"/>
  <c r="Z135" i="145"/>
  <c r="Z38" i="145"/>
  <c r="R38" i="145"/>
  <c r="R17" i="145"/>
  <c r="Z17" i="145"/>
  <c r="R14" i="144"/>
  <c r="Z14" i="144"/>
  <c r="R62" i="145"/>
  <c r="Z62" i="145"/>
  <c r="R24" i="145"/>
  <c r="Z24" i="145"/>
  <c r="Z166" i="145"/>
  <c r="R166" i="145"/>
  <c r="Z151" i="145"/>
  <c r="R151" i="145"/>
  <c r="R174" i="145"/>
  <c r="Z174" i="145"/>
  <c r="R123" i="145"/>
  <c r="Z123" i="145"/>
  <c r="Z100" i="145"/>
  <c r="R100" i="145"/>
  <c r="Z163" i="145"/>
  <c r="R163" i="145"/>
  <c r="Z96" i="145"/>
  <c r="R96" i="145"/>
  <c r="R115" i="145"/>
  <c r="Z115" i="145"/>
  <c r="R34" i="145"/>
  <c r="Z34" i="145"/>
  <c r="R43" i="145"/>
  <c r="Z43" i="145"/>
  <c r="R183" i="145"/>
  <c r="Z183" i="145"/>
  <c r="Z140" i="145"/>
  <c r="R140" i="145"/>
  <c r="Z56" i="145"/>
  <c r="R56" i="145"/>
  <c r="R27" i="145"/>
  <c r="Z27" i="145"/>
  <c r="O65" i="144"/>
  <c r="W65" i="144"/>
  <c r="W56" i="144"/>
  <c r="O56" i="144"/>
  <c r="W11" i="144"/>
  <c r="O11" i="144"/>
  <c r="O55" i="144"/>
  <c r="W55" i="144"/>
  <c r="O4" i="145"/>
  <c r="W4" i="145"/>
  <c r="W13" i="144"/>
  <c r="O13" i="144"/>
  <c r="W18" i="145"/>
  <c r="O18" i="145"/>
  <c r="W15" i="145"/>
  <c r="O15" i="145"/>
  <c r="O64" i="144"/>
  <c r="W64" i="144"/>
  <c r="O12" i="145"/>
  <c r="W12" i="145"/>
  <c r="O13" i="145"/>
  <c r="W13" i="145"/>
  <c r="W5" i="145"/>
  <c r="O5" i="145"/>
  <c r="Z81" i="145"/>
  <c r="R81" i="145"/>
  <c r="R61" i="145"/>
  <c r="Z61" i="145"/>
  <c r="R184" i="145"/>
  <c r="Z184" i="145"/>
  <c r="Z21" i="145"/>
  <c r="R21" i="145"/>
  <c r="Z99" i="145"/>
  <c r="R99" i="145"/>
  <c r="Z52" i="145"/>
  <c r="R52" i="145"/>
  <c r="Z85" i="145"/>
  <c r="R85" i="145"/>
  <c r="Z153" i="145"/>
  <c r="R153" i="145"/>
  <c r="R68" i="145"/>
  <c r="Z68" i="145"/>
  <c r="Z113" i="145"/>
  <c r="R113" i="145"/>
  <c r="R94" i="145"/>
  <c r="Z94" i="145"/>
  <c r="Z165" i="145"/>
  <c r="R165" i="145"/>
  <c r="Z102" i="145"/>
  <c r="R102" i="145"/>
  <c r="R127" i="145"/>
  <c r="Z127" i="145"/>
  <c r="R143" i="145"/>
  <c r="Z143" i="145"/>
  <c r="R158" i="145"/>
  <c r="Z158" i="145"/>
  <c r="R15" i="145"/>
  <c r="Z15" i="145"/>
  <c r="R14" i="145"/>
  <c r="Z14" i="145"/>
  <c r="R4" i="145"/>
  <c r="Z4" i="145"/>
  <c r="Z51" i="144"/>
  <c r="R51" i="144"/>
  <c r="R15" i="144"/>
  <c r="Z15" i="144"/>
  <c r="Z8" i="145"/>
  <c r="R8" i="145"/>
  <c r="R4" i="144"/>
  <c r="Z4" i="144"/>
  <c r="Z53" i="144"/>
  <c r="R53" i="144"/>
  <c r="Z20" i="145"/>
  <c r="R20" i="145"/>
  <c r="Z19" i="145"/>
  <c r="R19" i="145"/>
  <c r="R6" i="145"/>
  <c r="Z6" i="145"/>
  <c r="R16" i="145"/>
  <c r="Z16" i="145"/>
  <c r="Z16" i="144"/>
  <c r="R16" i="144"/>
  <c r="W39" i="144"/>
  <c r="O39" i="144"/>
  <c r="R43" i="144"/>
  <c r="Z43" i="144"/>
  <c r="O42" i="144"/>
  <c r="W42" i="144"/>
  <c r="Z45" i="144"/>
  <c r="R45" i="144"/>
  <c r="Z36" i="144"/>
  <c r="R36" i="144"/>
  <c r="W57" i="144"/>
  <c r="O57" i="144"/>
  <c r="O35" i="144"/>
  <c r="W35" i="144"/>
  <c r="O31" i="144"/>
  <c r="W31" i="144"/>
  <c r="O12" i="144"/>
  <c r="W12" i="144"/>
  <c r="R57" i="144"/>
  <c r="Z57" i="144"/>
  <c r="W33" i="144"/>
  <c r="O33" i="144"/>
  <c r="O32" i="144"/>
  <c r="W32" i="144"/>
  <c r="Z34" i="144"/>
  <c r="R34" i="144"/>
  <c r="Z37" i="144"/>
  <c r="R37" i="144"/>
  <c r="Z30" i="144"/>
  <c r="R30" i="144"/>
  <c r="W17" i="144"/>
  <c r="O17" i="144"/>
  <c r="W36" i="144"/>
  <c r="O36" i="144"/>
  <c r="Z42" i="145"/>
  <c r="R42" i="145"/>
  <c r="Z22" i="144"/>
  <c r="R22" i="144"/>
  <c r="Z6" i="144"/>
  <c r="R6" i="144"/>
  <c r="Z50" i="144"/>
  <c r="R50" i="144"/>
  <c r="W66" i="144"/>
  <c r="O66" i="144"/>
  <c r="O26" i="144"/>
  <c r="W26" i="144"/>
  <c r="R26" i="144"/>
  <c r="Z26" i="144"/>
  <c r="W20" i="144"/>
  <c r="O20" i="144"/>
  <c r="Z20" i="144"/>
  <c r="R20" i="144"/>
  <c r="O60" i="144"/>
  <c r="W60" i="144"/>
  <c r="O59" i="144"/>
  <c r="W59" i="144"/>
  <c r="Z59" i="144"/>
  <c r="R59" i="144"/>
  <c r="Z10" i="144"/>
  <c r="R10" i="144"/>
  <c r="W8" i="144"/>
  <c r="O8" i="144"/>
  <c r="O28" i="144"/>
  <c r="W28" i="144"/>
  <c r="W27" i="144"/>
  <c r="O27" i="144"/>
  <c r="W47" i="144"/>
  <c r="O47" i="144"/>
  <c r="O19" i="144"/>
  <c r="W19" i="144"/>
  <c r="Z19" i="144"/>
  <c r="R19" i="144"/>
  <c r="R24" i="144"/>
  <c r="Z24" i="144"/>
  <c r="R48" i="144"/>
  <c r="Z48" i="144"/>
  <c r="W46" i="144"/>
  <c r="O46" i="144"/>
  <c r="O7" i="144"/>
  <c r="W7" i="144"/>
  <c r="W23" i="144"/>
  <c r="O23" i="144"/>
  <c r="R23" i="144"/>
  <c r="Z23" i="144"/>
  <c r="O18" i="144"/>
  <c r="W18" i="144"/>
  <c r="Z18" i="144"/>
  <c r="R18" i="144"/>
  <c r="W63" i="144"/>
  <c r="O63" i="144"/>
  <c r="R63" i="144"/>
  <c r="Z63" i="144"/>
  <c r="R58" i="144"/>
  <c r="Z58" i="144"/>
  <c r="Z25" i="144"/>
  <c r="R25" i="144"/>
  <c r="O48" i="144"/>
  <c r="W48" i="144"/>
  <c r="Z7" i="144"/>
  <c r="R7" i="144"/>
  <c r="Y22" i="145"/>
  <c r="Q22" i="145"/>
  <c r="X22" i="145"/>
  <c r="P22" i="145"/>
  <c r="Q37" i="145"/>
  <c r="Y37" i="145"/>
  <c r="X37" i="145"/>
  <c r="P37" i="145"/>
  <c r="Q65" i="145"/>
  <c r="Y65" i="145"/>
  <c r="X65" i="145"/>
  <c r="P65" i="145"/>
  <c r="P30" i="144"/>
  <c r="X30" i="144"/>
  <c r="Q30" i="144"/>
  <c r="Y30" i="144"/>
  <c r="Q29" i="144"/>
  <c r="Y29" i="144"/>
  <c r="X29" i="144"/>
  <c r="P29" i="144"/>
  <c r="X54" i="145"/>
  <c r="P54" i="145"/>
  <c r="Q54" i="145"/>
  <c r="Y54" i="145"/>
  <c r="Y7" i="145"/>
  <c r="Q7" i="145"/>
  <c r="X7" i="145"/>
  <c r="P7" i="145"/>
  <c r="X51" i="144"/>
  <c r="P51" i="144"/>
  <c r="Q51" i="144"/>
  <c r="Y51" i="144"/>
  <c r="P8" i="145"/>
  <c r="X8" i="145"/>
  <c r="Y8" i="145"/>
  <c r="Q8" i="145"/>
  <c r="P4" i="145"/>
  <c r="X4" i="145"/>
  <c r="Y4" i="145"/>
  <c r="Q4" i="145"/>
  <c r="X4" i="144"/>
  <c r="P4" i="144"/>
  <c r="Y4" i="144"/>
  <c r="Q4" i="144"/>
  <c r="Q53" i="144"/>
  <c r="Y53" i="144"/>
  <c r="X53" i="144"/>
  <c r="P53" i="144"/>
  <c r="Q29" i="145"/>
  <c r="Y29" i="145"/>
  <c r="X29" i="145"/>
  <c r="P29" i="145"/>
  <c r="X17" i="145"/>
  <c r="P17" i="145"/>
  <c r="Q17" i="145"/>
  <c r="Y17" i="145"/>
  <c r="X113" i="145"/>
  <c r="P113" i="145"/>
  <c r="Q113" i="145"/>
  <c r="Y113" i="145"/>
  <c r="Y5" i="145"/>
  <c r="Q5" i="145"/>
  <c r="X5" i="145"/>
  <c r="P5" i="145"/>
  <c r="P6" i="145"/>
  <c r="X6" i="145"/>
  <c r="Y6" i="145"/>
  <c r="Q6" i="145"/>
  <c r="P10" i="145"/>
  <c r="X10" i="145"/>
  <c r="Y10" i="145"/>
  <c r="Q10" i="145"/>
  <c r="Q54" i="144"/>
  <c r="Y54" i="144"/>
  <c r="P54" i="144"/>
  <c r="X54" i="144"/>
  <c r="P39" i="144"/>
  <c r="X39" i="144"/>
  <c r="Y39" i="144"/>
  <c r="Q39" i="144"/>
  <c r="X183" i="145"/>
  <c r="P183" i="145"/>
  <c r="Y183" i="145"/>
  <c r="Q183" i="145"/>
  <c r="Q66" i="145"/>
  <c r="Y66" i="145"/>
  <c r="X66" i="145"/>
  <c r="P66" i="145"/>
  <c r="X33" i="144"/>
  <c r="P33" i="144"/>
  <c r="Q33" i="144"/>
  <c r="Y33" i="144"/>
  <c r="P17" i="144"/>
  <c r="X17" i="144"/>
  <c r="Y17" i="144"/>
  <c r="Q17" i="144"/>
  <c r="Y36" i="144"/>
  <c r="Q36" i="144"/>
  <c r="P36" i="144"/>
  <c r="X36" i="144"/>
  <c r="O48" i="141" l="1"/>
  <c r="W48" i="141"/>
  <c r="O57" i="141"/>
  <c r="W57" i="141"/>
  <c r="W174" i="143"/>
  <c r="O174" i="143"/>
  <c r="W179" i="143"/>
  <c r="O179" i="143"/>
  <c r="W173" i="143"/>
  <c r="O173" i="143"/>
  <c r="O178" i="143"/>
  <c r="W178" i="143"/>
  <c r="W171" i="143"/>
  <c r="O171" i="143"/>
  <c r="W172" i="143"/>
  <c r="O172" i="143"/>
  <c r="W170" i="143"/>
  <c r="O170" i="143"/>
  <c r="W164" i="143"/>
  <c r="O164" i="143"/>
  <c r="W168" i="143"/>
  <c r="O168" i="143"/>
  <c r="W166" i="143"/>
  <c r="O166" i="143"/>
  <c r="W44" i="141"/>
  <c r="O44" i="141"/>
  <c r="W61" i="137"/>
  <c r="O61" i="137"/>
  <c r="O41" i="137"/>
  <c r="W41" i="137"/>
  <c r="W59" i="137"/>
  <c r="O59" i="137"/>
  <c r="O34" i="137"/>
  <c r="W34" i="137"/>
  <c r="W69" i="137"/>
  <c r="O69" i="137"/>
  <c r="O160" i="143"/>
  <c r="W160" i="143"/>
  <c r="W157" i="143"/>
  <c r="O157" i="143"/>
  <c r="W154" i="143"/>
  <c r="O154" i="143"/>
  <c r="O70" i="137"/>
  <c r="W70" i="137"/>
  <c r="W13" i="137"/>
  <c r="O13" i="137"/>
  <c r="O10" i="142"/>
  <c r="W10" i="142"/>
  <c r="O7" i="137"/>
  <c r="W7" i="137"/>
  <c r="W12" i="142"/>
  <c r="O12" i="142"/>
  <c r="W25" i="142"/>
  <c r="O25" i="142"/>
  <c r="W63" i="137"/>
  <c r="O63" i="137"/>
  <c r="O24" i="142"/>
  <c r="W24" i="142"/>
  <c r="W141" i="143"/>
  <c r="O141" i="143"/>
  <c r="W106" i="143"/>
  <c r="O106" i="143"/>
  <c r="W110" i="143"/>
  <c r="O110" i="143"/>
  <c r="W122" i="143"/>
  <c r="O122" i="143"/>
  <c r="O132" i="143"/>
  <c r="W132" i="143"/>
  <c r="W107" i="143"/>
  <c r="O107" i="143"/>
  <c r="O115" i="143"/>
  <c r="W115" i="143"/>
  <c r="O142" i="143"/>
  <c r="W142" i="143"/>
  <c r="W128" i="143"/>
  <c r="O128" i="143"/>
  <c r="W139" i="143"/>
  <c r="O139" i="143"/>
  <c r="W151" i="143"/>
  <c r="O151" i="143"/>
  <c r="W126" i="143"/>
  <c r="O126" i="143"/>
  <c r="O114" i="143"/>
  <c r="W114" i="143"/>
  <c r="W140" i="143"/>
  <c r="O140" i="143"/>
  <c r="O148" i="143"/>
  <c r="W148" i="143"/>
  <c r="W131" i="143"/>
  <c r="O131" i="143"/>
  <c r="O124" i="143"/>
  <c r="W124" i="143"/>
  <c r="W116" i="143"/>
  <c r="O116" i="143"/>
  <c r="W133" i="143"/>
  <c r="O133" i="143"/>
  <c r="W125" i="143"/>
  <c r="O125" i="143"/>
  <c r="W120" i="143"/>
  <c r="O120" i="143"/>
  <c r="O145" i="143"/>
  <c r="W145" i="143"/>
  <c r="O118" i="143"/>
  <c r="W118" i="143"/>
  <c r="W20" i="137"/>
  <c r="O20" i="137"/>
  <c r="O56" i="137"/>
  <c r="W56" i="137"/>
  <c r="W41" i="143"/>
  <c r="O41" i="143"/>
  <c r="O103" i="143"/>
  <c r="W103" i="143"/>
  <c r="W55" i="143"/>
  <c r="O55" i="143"/>
  <c r="O44" i="143"/>
  <c r="W44" i="143"/>
  <c r="W47" i="143"/>
  <c r="O47" i="143"/>
  <c r="O52" i="143"/>
  <c r="W52" i="143"/>
  <c r="W51" i="143"/>
  <c r="O51" i="143"/>
  <c r="W58" i="143"/>
  <c r="O58" i="143"/>
  <c r="W45" i="143"/>
  <c r="O45" i="143"/>
  <c r="O54" i="143"/>
  <c r="W54" i="143"/>
  <c r="O64" i="137"/>
  <c r="W64" i="137"/>
  <c r="O14" i="141"/>
  <c r="W14" i="141"/>
  <c r="O21" i="141"/>
  <c r="W21" i="141"/>
  <c r="W13" i="141"/>
  <c r="O13" i="141"/>
  <c r="W12" i="141"/>
  <c r="O12" i="141"/>
  <c r="W22" i="141"/>
  <c r="O22" i="141"/>
  <c r="O5" i="141"/>
  <c r="W5" i="141"/>
  <c r="W177" i="143"/>
  <c r="O177" i="143"/>
  <c r="W175" i="143"/>
  <c r="O175" i="143"/>
  <c r="W169" i="143"/>
  <c r="O169" i="143"/>
  <c r="W162" i="143"/>
  <c r="O162" i="143"/>
  <c r="W165" i="143"/>
  <c r="O165" i="143"/>
  <c r="O163" i="143"/>
  <c r="W163" i="143"/>
  <c r="W42" i="137"/>
  <c r="O42" i="137"/>
  <c r="O16" i="142"/>
  <c r="W16" i="142"/>
  <c r="O22" i="142"/>
  <c r="W22" i="142"/>
  <c r="Z57" i="137"/>
  <c r="R57" i="137"/>
  <c r="W68" i="137"/>
  <c r="O68" i="137"/>
  <c r="O66" i="137"/>
  <c r="W66" i="137"/>
  <c r="O55" i="137"/>
  <c r="W55" i="137"/>
  <c r="O25" i="137"/>
  <c r="W25" i="137"/>
  <c r="W26" i="137"/>
  <c r="O26" i="137"/>
  <c r="W156" i="143"/>
  <c r="O156" i="143"/>
  <c r="O67" i="137"/>
  <c r="W67" i="137"/>
  <c r="W153" i="143"/>
  <c r="O153" i="143"/>
  <c r="O161" i="143"/>
  <c r="W161" i="143"/>
  <c r="W155" i="143"/>
  <c r="O155" i="143"/>
  <c r="W159" i="143"/>
  <c r="O159" i="143"/>
  <c r="W43" i="137"/>
  <c r="O43" i="137"/>
  <c r="O19" i="142"/>
  <c r="W19" i="142"/>
  <c r="O51" i="137"/>
  <c r="W51" i="137"/>
  <c r="O87" i="137"/>
  <c r="W87" i="137"/>
  <c r="W23" i="142"/>
  <c r="O23" i="142"/>
  <c r="W37" i="137"/>
  <c r="O37" i="137"/>
  <c r="W21" i="142"/>
  <c r="O21" i="142"/>
  <c r="W12" i="137"/>
  <c r="O12" i="137"/>
  <c r="W20" i="142"/>
  <c r="O20" i="142"/>
  <c r="O147" i="143"/>
  <c r="W147" i="143"/>
  <c r="W121" i="143"/>
  <c r="O121" i="143"/>
  <c r="W108" i="143"/>
  <c r="O108" i="143"/>
  <c r="W113" i="143"/>
  <c r="O113" i="143"/>
  <c r="O127" i="143"/>
  <c r="W127" i="143"/>
  <c r="O138" i="143"/>
  <c r="W138" i="143"/>
  <c r="O112" i="143"/>
  <c r="W112" i="143"/>
  <c r="W117" i="143"/>
  <c r="O117" i="143"/>
  <c r="W123" i="143"/>
  <c r="O123" i="143"/>
  <c r="W134" i="143"/>
  <c r="O134" i="143"/>
  <c r="W144" i="143"/>
  <c r="O144" i="143"/>
  <c r="W150" i="143"/>
  <c r="O150" i="143"/>
  <c r="O136" i="143"/>
  <c r="W136" i="143"/>
  <c r="W130" i="143"/>
  <c r="O130" i="143"/>
  <c r="O111" i="143"/>
  <c r="W111" i="143"/>
  <c r="W152" i="143"/>
  <c r="O152" i="143"/>
  <c r="O109" i="143"/>
  <c r="W109" i="143"/>
  <c r="O135" i="143"/>
  <c r="W135" i="143"/>
  <c r="W146" i="143"/>
  <c r="O146" i="143"/>
  <c r="W129" i="143"/>
  <c r="O129" i="143"/>
  <c r="W137" i="143"/>
  <c r="O137" i="143"/>
  <c r="O119" i="143"/>
  <c r="W119" i="143"/>
  <c r="W143" i="143"/>
  <c r="O143" i="143"/>
  <c r="W4" i="142"/>
  <c r="O4" i="142"/>
  <c r="O104" i="143"/>
  <c r="W104" i="143"/>
  <c r="O59" i="143"/>
  <c r="W59" i="143"/>
  <c r="W53" i="143"/>
  <c r="O53" i="143"/>
  <c r="W49" i="143"/>
  <c r="O49" i="143"/>
  <c r="O43" i="143"/>
  <c r="W43" i="143"/>
  <c r="W57" i="143"/>
  <c r="O57" i="143"/>
  <c r="W60" i="143"/>
  <c r="O60" i="143"/>
  <c r="O50" i="143"/>
  <c r="W50" i="143"/>
  <c r="O42" i="143"/>
  <c r="W42" i="143"/>
  <c r="O36" i="141"/>
  <c r="W36" i="141"/>
  <c r="W9" i="141"/>
  <c r="O9" i="141"/>
  <c r="O18" i="141"/>
  <c r="W18" i="141"/>
  <c r="W39" i="141"/>
  <c r="O39" i="141"/>
  <c r="O35" i="141"/>
  <c r="W35" i="141"/>
  <c r="W38" i="141"/>
  <c r="O38" i="141"/>
  <c r="O4" i="141"/>
  <c r="W4" i="141"/>
  <c r="W37" i="141"/>
  <c r="O37" i="141"/>
  <c r="W20" i="141"/>
  <c r="O20" i="141"/>
  <c r="W19" i="141"/>
  <c r="O19" i="141"/>
  <c r="O16" i="141"/>
  <c r="W16" i="141"/>
  <c r="O8" i="141"/>
  <c r="W8" i="141"/>
  <c r="O15" i="141"/>
  <c r="W15" i="141"/>
  <c r="W17" i="141"/>
  <c r="O17" i="141"/>
  <c r="W6" i="141"/>
  <c r="O6" i="141"/>
  <c r="O11" i="141"/>
  <c r="W11" i="141"/>
  <c r="W10" i="141"/>
  <c r="O10" i="141"/>
  <c r="Z57" i="141"/>
  <c r="R57" i="141"/>
  <c r="P63" i="144"/>
  <c r="X63" i="144"/>
  <c r="Y63" i="144"/>
  <c r="Q63" i="144"/>
  <c r="Y18" i="144"/>
  <c r="Q18" i="144"/>
  <c r="P18" i="144"/>
  <c r="X18" i="144"/>
  <c r="Q23" i="144"/>
  <c r="Y23" i="144"/>
  <c r="P23" i="144"/>
  <c r="X23" i="144"/>
  <c r="Y48" i="144"/>
  <c r="Q48" i="144"/>
  <c r="X48" i="144"/>
  <c r="P48" i="144"/>
  <c r="P25" i="144"/>
  <c r="X25" i="144"/>
  <c r="Q25" i="144"/>
  <c r="Y25" i="144"/>
  <c r="X62" i="144"/>
  <c r="P62" i="144"/>
  <c r="Q62" i="144"/>
  <c r="Y62" i="144"/>
  <c r="Y7" i="144"/>
  <c r="Q7" i="144"/>
  <c r="P7" i="144"/>
  <c r="X7" i="144"/>
  <c r="X46" i="144"/>
  <c r="P46" i="144"/>
  <c r="Y46" i="144"/>
  <c r="Q46" i="144"/>
  <c r="X24" i="144"/>
  <c r="P24" i="144"/>
  <c r="Y24" i="144"/>
  <c r="Q24" i="144"/>
  <c r="X47" i="144"/>
  <c r="P47" i="144"/>
  <c r="Y47" i="144"/>
  <c r="Q47" i="144"/>
  <c r="P67" i="144"/>
  <c r="X67" i="144"/>
  <c r="Y67" i="144"/>
  <c r="Q67" i="144"/>
  <c r="X21" i="144"/>
  <c r="P21" i="144"/>
  <c r="Y21" i="144"/>
  <c r="Q21" i="144"/>
  <c r="Y10" i="144"/>
  <c r="Q10" i="144"/>
  <c r="X10" i="144"/>
  <c r="P10" i="144"/>
  <c r="Y60" i="144"/>
  <c r="Q60" i="144"/>
  <c r="X60" i="144"/>
  <c r="P60" i="144"/>
  <c r="Y9" i="144"/>
  <c r="Q9" i="144"/>
  <c r="P9" i="144"/>
  <c r="X9" i="144"/>
  <c r="P50" i="144"/>
  <c r="X50" i="144"/>
  <c r="Y50" i="144"/>
  <c r="Q50" i="144"/>
  <c r="X61" i="144"/>
  <c r="P61" i="144"/>
  <c r="Q61" i="144"/>
  <c r="Y61" i="144"/>
  <c r="Q31" i="144"/>
  <c r="Y31" i="144"/>
  <c r="P31" i="144"/>
  <c r="X31" i="144"/>
  <c r="Q35" i="144"/>
  <c r="Y35" i="144"/>
  <c r="P35" i="144"/>
  <c r="X35" i="144"/>
  <c r="P32" i="144"/>
  <c r="X32" i="144"/>
  <c r="Y32" i="144"/>
  <c r="Q32" i="144"/>
  <c r="X34" i="144"/>
  <c r="P34" i="144"/>
  <c r="Q34" i="144"/>
  <c r="Y34" i="144"/>
  <c r="Q37" i="144"/>
  <c r="Y37" i="144"/>
  <c r="P37" i="144"/>
  <c r="X37" i="144"/>
  <c r="Q101" i="145"/>
  <c r="Y101" i="145"/>
  <c r="X101" i="145"/>
  <c r="P101" i="145"/>
  <c r="Q38" i="144"/>
  <c r="Y38" i="144"/>
  <c r="X38" i="144"/>
  <c r="P38" i="144"/>
  <c r="P43" i="144"/>
  <c r="X43" i="144"/>
  <c r="Y43" i="144"/>
  <c r="Q43" i="144"/>
  <c r="P16" i="144"/>
  <c r="X16" i="144"/>
  <c r="Q16" i="144"/>
  <c r="Y16" i="144"/>
  <c r="P40" i="144"/>
  <c r="X40" i="144"/>
  <c r="Y40" i="144"/>
  <c r="Q40" i="144"/>
  <c r="Q42" i="144"/>
  <c r="Y42" i="144"/>
  <c r="P42" i="144"/>
  <c r="X42" i="144"/>
  <c r="X45" i="144"/>
  <c r="P45" i="144"/>
  <c r="Y45" i="144"/>
  <c r="Q45" i="144"/>
  <c r="X68" i="144"/>
  <c r="P68" i="144"/>
  <c r="Q68" i="144"/>
  <c r="Y68" i="144"/>
  <c r="X5" i="144"/>
  <c r="P5" i="144"/>
  <c r="Y5" i="144"/>
  <c r="Q5" i="144"/>
  <c r="P64" i="144"/>
  <c r="X64" i="144"/>
  <c r="Q64" i="144"/>
  <c r="Y64" i="144"/>
  <c r="X56" i="144"/>
  <c r="P56" i="144"/>
  <c r="Q56" i="144"/>
  <c r="Y56" i="144"/>
  <c r="P76" i="145"/>
  <c r="X76" i="145"/>
  <c r="Y76" i="145"/>
  <c r="Q76" i="145"/>
  <c r="X27" i="145"/>
  <c r="P27" i="145"/>
  <c r="Q27" i="145"/>
  <c r="Y27" i="145"/>
  <c r="Y105" i="145"/>
  <c r="Q105" i="145"/>
  <c r="P105" i="145"/>
  <c r="X105" i="145"/>
  <c r="P129" i="145"/>
  <c r="X129" i="145"/>
  <c r="Y129" i="145"/>
  <c r="Q129" i="145"/>
  <c r="Y38" i="145"/>
  <c r="Q38" i="145"/>
  <c r="P38" i="145"/>
  <c r="X38" i="145"/>
  <c r="Y36" i="145"/>
  <c r="Q36" i="145"/>
  <c r="X36" i="145"/>
  <c r="P36" i="145"/>
  <c r="Y177" i="145"/>
  <c r="Q177" i="145"/>
  <c r="P177" i="145"/>
  <c r="X177" i="145"/>
  <c r="X174" i="145"/>
  <c r="P174" i="145"/>
  <c r="Y174" i="145"/>
  <c r="Q174" i="145"/>
  <c r="X122" i="145"/>
  <c r="P122" i="145"/>
  <c r="Y122" i="145"/>
  <c r="Q122" i="145"/>
  <c r="Y98" i="145"/>
  <c r="Q98" i="145"/>
  <c r="X98" i="145"/>
  <c r="P98" i="145"/>
  <c r="P78" i="145"/>
  <c r="X78" i="145"/>
  <c r="Q78" i="145"/>
  <c r="Y78" i="145"/>
  <c r="Q137" i="145"/>
  <c r="Y137" i="145"/>
  <c r="P137" i="145"/>
  <c r="X137" i="145"/>
  <c r="Q49" i="144"/>
  <c r="Y49" i="144"/>
  <c r="P49" i="144"/>
  <c r="X49" i="144"/>
  <c r="Y41" i="144"/>
  <c r="Q41" i="144"/>
  <c r="X41" i="144"/>
  <c r="P41" i="144"/>
  <c r="X118" i="145"/>
  <c r="P118" i="145"/>
  <c r="Q118" i="145"/>
  <c r="Y118" i="145"/>
  <c r="Q31" i="145"/>
  <c r="Y31" i="145"/>
  <c r="P31" i="145"/>
  <c r="X31" i="145"/>
  <c r="Q158" i="145"/>
  <c r="Y158" i="145"/>
  <c r="P158" i="145"/>
  <c r="X158" i="145"/>
  <c r="Q127" i="145"/>
  <c r="Y127" i="145"/>
  <c r="P127" i="145"/>
  <c r="X127" i="145"/>
  <c r="P68" i="145"/>
  <c r="X68" i="145"/>
  <c r="Q68" i="145"/>
  <c r="Y68" i="145"/>
  <c r="P92" i="145"/>
  <c r="X92" i="145"/>
  <c r="Y92" i="145"/>
  <c r="Q92" i="145"/>
  <c r="P182" i="145"/>
  <c r="X182" i="145"/>
  <c r="Y182" i="145"/>
  <c r="Q182" i="145"/>
  <c r="Y157" i="145"/>
  <c r="Q157" i="145"/>
  <c r="X157" i="145"/>
  <c r="P157" i="145"/>
  <c r="X150" i="145"/>
  <c r="P150" i="145"/>
  <c r="Y150" i="145"/>
  <c r="Q150" i="145"/>
  <c r="Q35" i="145"/>
  <c r="Y35" i="145"/>
  <c r="X35" i="145"/>
  <c r="P35" i="145"/>
  <c r="Y85" i="145"/>
  <c r="Q85" i="145"/>
  <c r="P85" i="145"/>
  <c r="X85" i="145"/>
  <c r="Q162" i="145"/>
  <c r="Y162" i="145"/>
  <c r="P162" i="145"/>
  <c r="X162" i="145"/>
  <c r="P79" i="145"/>
  <c r="X79" i="145"/>
  <c r="Q79" i="145"/>
  <c r="Y79" i="145"/>
  <c r="X32" i="145"/>
  <c r="P32" i="145"/>
  <c r="Y32" i="145"/>
  <c r="Q32" i="145"/>
  <c r="P95" i="145"/>
  <c r="X95" i="145"/>
  <c r="Y95" i="145"/>
  <c r="Q95" i="145"/>
  <c r="X120" i="145"/>
  <c r="P120" i="145"/>
  <c r="Y120" i="145"/>
  <c r="Q120" i="145"/>
  <c r="Q155" i="145"/>
  <c r="Y155" i="145"/>
  <c r="P155" i="145"/>
  <c r="X155" i="145"/>
  <c r="X160" i="145"/>
  <c r="P160" i="145"/>
  <c r="Y160" i="145"/>
  <c r="Q160" i="145"/>
  <c r="P97" i="145"/>
  <c r="X97" i="145"/>
  <c r="Y97" i="145"/>
  <c r="Q97" i="145"/>
  <c r="X52" i="144"/>
  <c r="P52" i="144"/>
  <c r="Y52" i="144"/>
  <c r="Q52" i="144"/>
  <c r="Q14" i="145"/>
  <c r="Y14" i="145"/>
  <c r="P14" i="145"/>
  <c r="X14" i="145"/>
  <c r="P19" i="145"/>
  <c r="X19" i="145"/>
  <c r="Q19" i="145"/>
  <c r="Y19" i="145"/>
  <c r="Q70" i="145"/>
  <c r="Y70" i="145"/>
  <c r="X70" i="145"/>
  <c r="P70" i="145"/>
  <c r="Y108" i="145"/>
  <c r="Q108" i="145"/>
  <c r="P108" i="145"/>
  <c r="X108" i="145"/>
  <c r="X21" i="145"/>
  <c r="P21" i="145"/>
  <c r="Q21" i="145"/>
  <c r="Y21" i="145"/>
  <c r="Y119" i="145"/>
  <c r="Q119" i="145"/>
  <c r="P119" i="145"/>
  <c r="X119" i="145"/>
  <c r="P51" i="145"/>
  <c r="X51" i="145"/>
  <c r="Q51" i="145"/>
  <c r="Y51" i="145"/>
  <c r="X165" i="145"/>
  <c r="P165" i="145"/>
  <c r="Q165" i="145"/>
  <c r="Y165" i="145"/>
  <c r="P13" i="145"/>
  <c r="X13" i="145"/>
  <c r="Q13" i="145"/>
  <c r="Y13" i="145"/>
  <c r="P12" i="145"/>
  <c r="X12" i="145"/>
  <c r="Q12" i="145"/>
  <c r="Y12" i="145"/>
  <c r="Y152" i="145"/>
  <c r="Q152" i="145"/>
  <c r="P152" i="145"/>
  <c r="X152" i="145"/>
  <c r="X58" i="145"/>
  <c r="P58" i="145"/>
  <c r="Y58" i="145"/>
  <c r="Q58" i="145"/>
  <c r="Q55" i="144"/>
  <c r="Y55" i="144"/>
  <c r="P55" i="144"/>
  <c r="X55" i="144"/>
  <c r="Q11" i="144"/>
  <c r="Y11" i="144"/>
  <c r="X11" i="144"/>
  <c r="P11" i="144"/>
  <c r="P99" i="145"/>
  <c r="X99" i="145"/>
  <c r="Q99" i="145"/>
  <c r="Y99" i="145"/>
  <c r="Q114" i="145"/>
  <c r="Y114" i="145"/>
  <c r="P114" i="145"/>
  <c r="X114" i="145"/>
  <c r="X117" i="145"/>
  <c r="P117" i="145"/>
  <c r="Q117" i="145"/>
  <c r="Y117" i="145"/>
  <c r="Q145" i="145"/>
  <c r="Y145" i="145"/>
  <c r="P145" i="145"/>
  <c r="X145" i="145"/>
  <c r="Y52" i="145"/>
  <c r="Q52" i="145"/>
  <c r="P52" i="145"/>
  <c r="X52" i="145"/>
  <c r="Q11" i="145"/>
  <c r="Y11" i="145"/>
  <c r="X11" i="145"/>
  <c r="P11" i="145"/>
  <c r="Y143" i="145"/>
  <c r="Q143" i="145"/>
  <c r="X143" i="145"/>
  <c r="P143" i="145"/>
  <c r="P53" i="145"/>
  <c r="X53" i="145"/>
  <c r="Y53" i="145"/>
  <c r="Q53" i="145"/>
  <c r="Q84" i="145"/>
  <c r="Y84" i="145"/>
  <c r="P84" i="145"/>
  <c r="X84" i="145"/>
  <c r="P61" i="145"/>
  <c r="X61" i="145"/>
  <c r="Y61" i="145"/>
  <c r="Q61" i="145"/>
  <c r="Q20" i="145"/>
  <c r="Y20" i="145"/>
  <c r="P20" i="145"/>
  <c r="X20" i="145"/>
  <c r="P60" i="145"/>
  <c r="X60" i="145"/>
  <c r="Q60" i="145"/>
  <c r="Y60" i="145"/>
  <c r="P171" i="145"/>
  <c r="X171" i="145"/>
  <c r="Y171" i="145"/>
  <c r="Q171" i="145"/>
  <c r="Y69" i="145"/>
  <c r="Q69" i="145"/>
  <c r="P69" i="145"/>
  <c r="X69" i="145"/>
  <c r="Q172" i="145"/>
  <c r="Y172" i="145"/>
  <c r="X172" i="145"/>
  <c r="P172" i="145"/>
  <c r="Q9" i="145"/>
  <c r="Y9" i="145"/>
  <c r="X9" i="145"/>
  <c r="P9" i="145"/>
  <c r="Q82" i="145"/>
  <c r="Y82" i="145"/>
  <c r="X82" i="145"/>
  <c r="P82" i="145"/>
  <c r="Q72" i="145"/>
  <c r="Y72" i="145"/>
  <c r="X72" i="145"/>
  <c r="P72" i="145"/>
  <c r="Q142" i="145"/>
  <c r="Y142" i="145"/>
  <c r="X142" i="145"/>
  <c r="P142" i="145"/>
  <c r="Q164" i="145"/>
  <c r="Y164" i="145"/>
  <c r="P164" i="145"/>
  <c r="X164" i="145"/>
  <c r="X124" i="145"/>
  <c r="P124" i="145"/>
  <c r="Q124" i="145"/>
  <c r="Y124" i="145"/>
  <c r="X48" i="145"/>
  <c r="P48" i="145"/>
  <c r="Q48" i="145"/>
  <c r="Y48" i="145"/>
  <c r="P30" i="145"/>
  <c r="X30" i="145"/>
  <c r="Y30" i="145"/>
  <c r="Q30" i="145"/>
  <c r="P133" i="145"/>
  <c r="X133" i="145"/>
  <c r="Q133" i="145"/>
  <c r="Y133" i="145"/>
  <c r="P167" i="145"/>
  <c r="X167" i="145"/>
  <c r="Q167" i="145"/>
  <c r="Y167" i="145"/>
  <c r="Y134" i="145"/>
  <c r="Q134" i="145"/>
  <c r="P134" i="145"/>
  <c r="X134" i="145"/>
  <c r="Y75" i="145"/>
  <c r="Q75" i="145"/>
  <c r="P75" i="145"/>
  <c r="X75" i="145"/>
  <c r="Q25" i="145"/>
  <c r="Y25" i="145"/>
  <c r="X25" i="145"/>
  <c r="P25" i="145"/>
  <c r="P59" i="145"/>
  <c r="X59" i="145"/>
  <c r="Y59" i="145"/>
  <c r="Q59" i="145"/>
  <c r="Q46" i="145"/>
  <c r="Y46" i="145"/>
  <c r="X46" i="145"/>
  <c r="P46" i="145"/>
  <c r="Q44" i="145"/>
  <c r="Y44" i="145"/>
  <c r="X44" i="145"/>
  <c r="P44" i="145"/>
  <c r="X154" i="145"/>
  <c r="P154" i="145"/>
  <c r="Y154" i="145"/>
  <c r="Q154" i="145"/>
  <c r="Y47" i="145"/>
  <c r="Q47" i="145"/>
  <c r="P47" i="145"/>
  <c r="X47" i="145"/>
  <c r="P148" i="145"/>
  <c r="X148" i="145"/>
  <c r="Q148" i="145"/>
  <c r="Y148" i="145"/>
  <c r="Y116" i="145"/>
  <c r="Q116" i="145"/>
  <c r="P116" i="145"/>
  <c r="X116" i="145"/>
  <c r="X136" i="145"/>
  <c r="P136" i="145"/>
  <c r="Q136" i="145"/>
  <c r="Y136" i="145"/>
  <c r="X128" i="145"/>
  <c r="P128" i="145"/>
  <c r="Y128" i="145"/>
  <c r="Q128" i="145"/>
  <c r="Y39" i="145"/>
  <c r="Q39" i="145"/>
  <c r="P39" i="145"/>
  <c r="X39" i="145"/>
  <c r="Q58" i="144"/>
  <c r="Y58" i="144"/>
  <c r="P58" i="144"/>
  <c r="X58" i="144"/>
  <c r="Y19" i="144"/>
  <c r="Q19" i="144"/>
  <c r="P19" i="144"/>
  <c r="X19" i="144"/>
  <c r="Y27" i="144"/>
  <c r="Q27" i="144"/>
  <c r="X27" i="144"/>
  <c r="P27" i="144"/>
  <c r="Q28" i="144"/>
  <c r="Y28" i="144"/>
  <c r="P28" i="144"/>
  <c r="X28" i="144"/>
  <c r="Q8" i="144"/>
  <c r="Y8" i="144"/>
  <c r="X8" i="144"/>
  <c r="P8" i="144"/>
  <c r="X59" i="144"/>
  <c r="P59" i="144"/>
  <c r="Q59" i="144"/>
  <c r="Y59" i="144"/>
  <c r="P20" i="144"/>
  <c r="X20" i="144"/>
  <c r="Q20" i="144"/>
  <c r="Y20" i="144"/>
  <c r="Y26" i="144"/>
  <c r="Q26" i="144"/>
  <c r="X26" i="144"/>
  <c r="P26" i="144"/>
  <c r="Q66" i="144"/>
  <c r="Y66" i="144"/>
  <c r="X66" i="144"/>
  <c r="P66" i="144"/>
  <c r="P6" i="144"/>
  <c r="X6" i="144"/>
  <c r="Q6" i="144"/>
  <c r="Y6" i="144"/>
  <c r="Y22" i="144"/>
  <c r="Q22" i="144"/>
  <c r="X22" i="144"/>
  <c r="P22" i="144"/>
  <c r="P42" i="145"/>
  <c r="X42" i="145"/>
  <c r="Q42" i="145"/>
  <c r="Y42" i="145"/>
  <c r="Q57" i="144"/>
  <c r="Y57" i="144"/>
  <c r="P57" i="144"/>
  <c r="X57" i="144"/>
  <c r="Y12" i="144"/>
  <c r="Q12" i="144"/>
  <c r="X12" i="144"/>
  <c r="P12" i="144"/>
  <c r="X170" i="145"/>
  <c r="P170" i="145"/>
  <c r="Y170" i="145"/>
  <c r="Q170" i="145"/>
  <c r="Q44" i="144"/>
  <c r="Y44" i="144"/>
  <c r="P44" i="144"/>
  <c r="X44" i="144"/>
  <c r="Y179" i="145"/>
  <c r="Q179" i="145"/>
  <c r="P179" i="145"/>
  <c r="X179" i="145"/>
  <c r="X14" i="144"/>
  <c r="P14" i="144"/>
  <c r="Q14" i="144"/>
  <c r="Y14" i="144"/>
  <c r="Y83" i="145"/>
  <c r="Q83" i="145"/>
  <c r="X83" i="145"/>
  <c r="P83" i="145"/>
  <c r="Q56" i="145"/>
  <c r="Y56" i="145"/>
  <c r="X56" i="145"/>
  <c r="P56" i="145"/>
  <c r="P71" i="145"/>
  <c r="X71" i="145"/>
  <c r="Q71" i="145"/>
  <c r="Y71" i="145"/>
  <c r="X115" i="145"/>
  <c r="P115" i="145"/>
  <c r="Q115" i="145"/>
  <c r="Y115" i="145"/>
  <c r="P178" i="145"/>
  <c r="X178" i="145"/>
  <c r="Q178" i="145"/>
  <c r="Y178" i="145"/>
  <c r="X144" i="145"/>
  <c r="P144" i="145"/>
  <c r="Y144" i="145"/>
  <c r="Q144" i="145"/>
  <c r="Q112" i="145"/>
  <c r="Y112" i="145"/>
  <c r="P112" i="145"/>
  <c r="X112" i="145"/>
  <c r="Y109" i="145"/>
  <c r="Q109" i="145"/>
  <c r="P109" i="145"/>
  <c r="X109" i="145"/>
  <c r="P163" i="145"/>
  <c r="X163" i="145"/>
  <c r="Q163" i="145"/>
  <c r="Y163" i="145"/>
  <c r="X132" i="145"/>
  <c r="P132" i="145"/>
  <c r="Y132" i="145"/>
  <c r="Q132" i="145"/>
  <c r="X107" i="145"/>
  <c r="P107" i="145"/>
  <c r="Q107" i="145"/>
  <c r="Y107" i="145"/>
  <c r="Q110" i="145"/>
  <c r="Y110" i="145"/>
  <c r="X110" i="145"/>
  <c r="P110" i="145"/>
  <c r="P151" i="145"/>
  <c r="X151" i="145"/>
  <c r="Y151" i="145"/>
  <c r="Q151" i="145"/>
  <c r="Y103" i="145"/>
  <c r="Q103" i="145"/>
  <c r="P103" i="145"/>
  <c r="X103" i="145"/>
  <c r="Y15" i="145"/>
  <c r="Q15" i="145"/>
  <c r="X15" i="145"/>
  <c r="P15" i="145"/>
  <c r="Q18" i="145"/>
  <c r="Y18" i="145"/>
  <c r="X18" i="145"/>
  <c r="P18" i="145"/>
  <c r="X13" i="144"/>
  <c r="P13" i="144"/>
  <c r="Y13" i="144"/>
  <c r="Q13" i="144"/>
  <c r="Q90" i="145"/>
  <c r="Y90" i="145"/>
  <c r="X90" i="145"/>
  <c r="P90" i="145"/>
  <c r="Y125" i="145"/>
  <c r="Q125" i="145"/>
  <c r="X125" i="145"/>
  <c r="P125" i="145"/>
  <c r="Y147" i="145"/>
  <c r="Q147" i="145"/>
  <c r="X147" i="145"/>
  <c r="P147" i="145"/>
  <c r="Q135" i="145"/>
  <c r="Y135" i="145"/>
  <c r="X135" i="145"/>
  <c r="P135" i="145"/>
  <c r="Q141" i="145"/>
  <c r="Y141" i="145"/>
  <c r="X141" i="145"/>
  <c r="P141" i="145"/>
  <c r="Y50" i="145"/>
  <c r="Q50" i="145"/>
  <c r="P50" i="145"/>
  <c r="X50" i="145"/>
  <c r="Y26" i="145"/>
  <c r="Q26" i="145"/>
  <c r="P26" i="145"/>
  <c r="X26" i="145"/>
  <c r="P80" i="145"/>
  <c r="X80" i="145"/>
  <c r="Y80" i="145"/>
  <c r="Q80" i="145"/>
  <c r="Q156" i="145"/>
  <c r="Y156" i="145"/>
  <c r="P156" i="145"/>
  <c r="X156" i="145"/>
  <c r="Y93" i="145"/>
  <c r="Q93" i="145"/>
  <c r="P93" i="145"/>
  <c r="X93" i="145"/>
  <c r="X159" i="145"/>
  <c r="P159" i="145"/>
  <c r="Y159" i="145"/>
  <c r="Q159" i="145"/>
  <c r="P181" i="145"/>
  <c r="X181" i="145"/>
  <c r="Y181" i="145"/>
  <c r="Q181" i="145"/>
  <c r="X89" i="145"/>
  <c r="P89" i="145"/>
  <c r="Q89" i="145"/>
  <c r="Y89" i="145"/>
  <c r="X73" i="145"/>
  <c r="P73" i="145"/>
  <c r="Q73" i="145"/>
  <c r="Y73" i="145"/>
  <c r="P45" i="145"/>
  <c r="X45" i="145"/>
  <c r="Y45" i="145"/>
  <c r="Q45" i="145"/>
  <c r="P131" i="145"/>
  <c r="X131" i="145"/>
  <c r="Y131" i="145"/>
  <c r="Q131" i="145"/>
  <c r="P173" i="145"/>
  <c r="X173" i="145"/>
  <c r="Y173" i="145"/>
  <c r="Q173" i="145"/>
  <c r="Y176" i="145"/>
  <c r="Q176" i="145"/>
  <c r="P176" i="145"/>
  <c r="X176" i="145"/>
  <c r="Q55" i="145"/>
  <c r="Y55" i="145"/>
  <c r="X55" i="145"/>
  <c r="P55" i="145"/>
  <c r="P121" i="145"/>
  <c r="X121" i="145"/>
  <c r="Y121" i="145"/>
  <c r="Q121" i="145"/>
  <c r="P34" i="145"/>
  <c r="X34" i="145"/>
  <c r="Y34" i="145"/>
  <c r="Q34" i="145"/>
  <c r="X106" i="145"/>
  <c r="P106" i="145"/>
  <c r="Q106" i="145"/>
  <c r="Y106" i="145"/>
  <c r="Q64" i="145"/>
  <c r="Y64" i="145"/>
  <c r="X64" i="145"/>
  <c r="P64" i="145"/>
  <c r="X126" i="145"/>
  <c r="P126" i="145"/>
  <c r="Q126" i="145"/>
  <c r="Y126" i="145"/>
  <c r="Y184" i="145"/>
  <c r="Q184" i="145"/>
  <c r="P184" i="145"/>
  <c r="X184" i="145"/>
  <c r="Y40" i="145"/>
  <c r="Q40" i="145"/>
  <c r="X40" i="145"/>
  <c r="P40" i="145"/>
  <c r="X57" i="145"/>
  <c r="P57" i="145"/>
  <c r="Y57" i="145"/>
  <c r="Q57" i="145"/>
  <c r="Y104" i="145"/>
  <c r="Q104" i="145"/>
  <c r="P104" i="145"/>
  <c r="X104" i="145"/>
  <c r="P24" i="145"/>
  <c r="X24" i="145"/>
  <c r="Y24" i="145"/>
  <c r="Q24" i="145"/>
  <c r="P67" i="145"/>
  <c r="X67" i="145"/>
  <c r="Y67" i="145"/>
  <c r="Q67" i="145"/>
  <c r="X65" i="144"/>
  <c r="P65" i="144"/>
  <c r="Q65" i="144"/>
  <c r="Y65" i="144"/>
  <c r="Q87" i="145"/>
  <c r="Y87" i="145"/>
  <c r="P87" i="145"/>
  <c r="X87" i="145"/>
  <c r="Q15" i="144"/>
  <c r="Y15" i="144"/>
  <c r="P15" i="144"/>
  <c r="X15" i="144"/>
  <c r="X149" i="145"/>
  <c r="P149" i="145"/>
  <c r="Q149" i="145"/>
  <c r="Y149" i="145"/>
  <c r="X63" i="145"/>
  <c r="P63" i="145"/>
  <c r="Q63" i="145"/>
  <c r="Y63" i="145"/>
  <c r="Q180" i="145"/>
  <c r="Y180" i="145"/>
  <c r="X180" i="145"/>
  <c r="P180" i="145"/>
  <c r="Q168" i="145"/>
  <c r="Y168" i="145"/>
  <c r="P168" i="145"/>
  <c r="X168" i="145"/>
  <c r="P81" i="145"/>
  <c r="X81" i="145"/>
  <c r="Y81" i="145"/>
  <c r="Q81" i="145"/>
  <c r="P77" i="145"/>
  <c r="X77" i="145"/>
  <c r="Q77" i="145"/>
  <c r="Y77" i="145"/>
  <c r="X161" i="145"/>
  <c r="P161" i="145"/>
  <c r="Q161" i="145"/>
  <c r="Y161" i="145"/>
  <c r="P111" i="145"/>
  <c r="X111" i="145"/>
  <c r="Q111" i="145"/>
  <c r="Y111" i="145"/>
  <c r="X130" i="145"/>
  <c r="P130" i="145"/>
  <c r="Y130" i="145"/>
  <c r="Q130" i="145"/>
  <c r="X49" i="145"/>
  <c r="P49" i="145"/>
  <c r="Q49" i="145"/>
  <c r="Y49" i="145"/>
  <c r="X153" i="145"/>
  <c r="P153" i="145"/>
  <c r="Y153" i="145"/>
  <c r="Q153" i="145"/>
  <c r="Q41" i="145"/>
  <c r="Y41" i="145"/>
  <c r="X41" i="145"/>
  <c r="P41" i="145"/>
  <c r="X86" i="145"/>
  <c r="P86" i="145"/>
  <c r="Q86" i="145"/>
  <c r="Y86" i="145"/>
  <c r="Q138" i="145"/>
  <c r="Y138" i="145"/>
  <c r="X138" i="145"/>
  <c r="P138" i="145"/>
  <c r="Y96" i="145"/>
  <c r="Q96" i="145"/>
  <c r="P96" i="145"/>
  <c r="X96" i="145"/>
  <c r="P169" i="145"/>
  <c r="X169" i="145"/>
  <c r="Q169" i="145"/>
  <c r="Y169" i="145"/>
  <c r="Y175" i="145"/>
  <c r="Q175" i="145"/>
  <c r="P175" i="145"/>
  <c r="X175" i="145"/>
  <c r="P88" i="145"/>
  <c r="X88" i="145"/>
  <c r="Y88" i="145"/>
  <c r="Q88" i="145"/>
  <c r="P33" i="145"/>
  <c r="X33" i="145"/>
  <c r="Y33" i="145"/>
  <c r="Q33" i="145"/>
  <c r="X139" i="145"/>
  <c r="P139" i="145"/>
  <c r="Y139" i="145"/>
  <c r="Q139" i="145"/>
  <c r="Y140" i="145"/>
  <c r="Q140" i="145"/>
  <c r="X140" i="145"/>
  <c r="P140" i="145"/>
  <c r="P74" i="145"/>
  <c r="X74" i="145"/>
  <c r="Y74" i="145"/>
  <c r="Q74" i="145"/>
  <c r="X166" i="145"/>
  <c r="P166" i="145"/>
  <c r="Y166" i="145"/>
  <c r="Q166" i="145"/>
  <c r="Q123" i="145"/>
  <c r="Y123" i="145"/>
  <c r="X123" i="145"/>
  <c r="P123" i="145"/>
  <c r="X102" i="145"/>
  <c r="P102" i="145"/>
  <c r="Q102" i="145"/>
  <c r="Y102" i="145"/>
  <c r="X94" i="145"/>
  <c r="P94" i="145"/>
  <c r="Y94" i="145"/>
  <c r="Q94" i="145"/>
  <c r="Q100" i="145"/>
  <c r="Y100" i="145"/>
  <c r="X100" i="145"/>
  <c r="P100" i="145"/>
  <c r="X43" i="145"/>
  <c r="P43" i="145"/>
  <c r="Q43" i="145"/>
  <c r="Y43" i="145"/>
  <c r="P62" i="145"/>
  <c r="X62" i="145"/>
  <c r="Y62" i="145"/>
  <c r="Q62" i="145"/>
  <c r="Q146" i="145"/>
  <c r="Y146" i="145"/>
  <c r="X146" i="145"/>
  <c r="P146" i="145"/>
  <c r="Y91" i="145"/>
  <c r="Q91" i="145"/>
  <c r="X91" i="145"/>
  <c r="P91" i="145"/>
  <c r="Q16" i="145"/>
  <c r="Y16" i="145"/>
  <c r="P16" i="145"/>
  <c r="X16" i="145"/>
  <c r="P28" i="145"/>
  <c r="X28" i="145"/>
  <c r="Y28" i="145"/>
  <c r="Q28" i="145"/>
  <c r="Y23" i="145"/>
  <c r="Q23" i="145"/>
  <c r="P23" i="145"/>
  <c r="X23" i="145"/>
  <c r="W62" i="137" l="1"/>
  <c r="O62" i="137"/>
  <c r="W234" i="140"/>
  <c r="O234" i="140"/>
  <c r="W9" i="137"/>
  <c r="O9" i="137"/>
  <c r="W73" i="137"/>
  <c r="O73" i="137"/>
  <c r="W8" i="142"/>
  <c r="O8" i="142"/>
  <c r="O11" i="137"/>
  <c r="W11" i="137"/>
  <c r="O59" i="141"/>
  <c r="W59" i="141"/>
  <c r="W60" i="141"/>
  <c r="O60" i="141"/>
  <c r="O14" i="137"/>
  <c r="W14" i="137"/>
  <c r="O16" i="137"/>
  <c r="W16" i="137"/>
  <c r="W15" i="142"/>
  <c r="O15" i="142"/>
  <c r="W32" i="137"/>
  <c r="O32" i="137"/>
  <c r="W39" i="137"/>
  <c r="O39" i="137"/>
  <c r="O38" i="137"/>
  <c r="W38" i="137"/>
  <c r="W30" i="137"/>
  <c r="O30" i="137"/>
  <c r="W82" i="137"/>
  <c r="O82" i="137"/>
  <c r="O22" i="137"/>
  <c r="W22" i="137"/>
  <c r="O19" i="137"/>
  <c r="W19" i="137"/>
  <c r="O85" i="137"/>
  <c r="W85" i="137"/>
  <c r="O18" i="142"/>
  <c r="W18" i="142"/>
  <c r="O54" i="141"/>
  <c r="W54" i="141"/>
  <c r="W74" i="137"/>
  <c r="O74" i="137"/>
  <c r="W128" i="136"/>
  <c r="O128" i="136"/>
  <c r="O50" i="141"/>
  <c r="W50" i="141"/>
  <c r="W46" i="137"/>
  <c r="O46" i="137"/>
  <c r="O28" i="137"/>
  <c r="W28" i="137"/>
  <c r="O51" i="141"/>
  <c r="W51" i="141"/>
  <c r="O8" i="137"/>
  <c r="W8" i="137"/>
  <c r="O9" i="142"/>
  <c r="W9" i="142"/>
  <c r="O40" i="137"/>
  <c r="W40" i="137"/>
  <c r="W18" i="137"/>
  <c r="O18" i="137"/>
  <c r="W6" i="142"/>
  <c r="O6" i="142"/>
  <c r="O53" i="141"/>
  <c r="W53" i="141"/>
  <c r="O75" i="137"/>
  <c r="W75" i="137"/>
  <c r="O182" i="143"/>
  <c r="W182" i="143"/>
  <c r="Z182" i="143"/>
  <c r="R182" i="143"/>
  <c r="Z183" i="143"/>
  <c r="R183" i="143"/>
  <c r="W53" i="137"/>
  <c r="O53" i="137"/>
  <c r="O35" i="137"/>
  <c r="W35" i="137"/>
  <c r="W27" i="137"/>
  <c r="O27" i="137"/>
  <c r="O13" i="142"/>
  <c r="W13" i="142"/>
  <c r="W29" i="137"/>
  <c r="O29" i="137"/>
  <c r="W58" i="141"/>
  <c r="O58" i="141"/>
  <c r="W21" i="137"/>
  <c r="O21" i="137"/>
  <c r="O55" i="141"/>
  <c r="W55" i="141"/>
  <c r="O49" i="137"/>
  <c r="W49" i="137"/>
  <c r="W81" i="137"/>
  <c r="O81" i="137"/>
  <c r="O77" i="137"/>
  <c r="W77" i="137"/>
  <c r="W52" i="137"/>
  <c r="O52" i="137"/>
  <c r="W83" i="137"/>
  <c r="O83" i="137"/>
  <c r="W48" i="137"/>
  <c r="O48" i="137"/>
  <c r="W17" i="137"/>
  <c r="O17" i="137"/>
  <c r="W180" i="143"/>
  <c r="O180" i="143"/>
  <c r="W56" i="141"/>
  <c r="O56" i="141"/>
  <c r="O61" i="141"/>
  <c r="W61" i="141"/>
  <c r="O4" i="137"/>
  <c r="W4" i="137"/>
  <c r="O17" i="142"/>
  <c r="W17" i="142"/>
  <c r="W10" i="137"/>
  <c r="O10" i="137"/>
  <c r="W14" i="142"/>
  <c r="O14" i="142"/>
  <c r="O36" i="137"/>
  <c r="W36" i="137"/>
  <c r="W88" i="137"/>
  <c r="O88" i="137"/>
  <c r="O90" i="137"/>
  <c r="W90" i="137"/>
  <c r="W24" i="137"/>
  <c r="O24" i="137"/>
  <c r="W33" i="137"/>
  <c r="O33" i="137"/>
  <c r="W15" i="137"/>
  <c r="O15" i="137"/>
  <c r="O89" i="137"/>
  <c r="W89" i="137"/>
  <c r="O47" i="137"/>
  <c r="W47" i="137"/>
  <c r="W78" i="137"/>
  <c r="O78" i="137"/>
  <c r="W181" i="143"/>
  <c r="O181" i="143"/>
  <c r="O184" i="143"/>
  <c r="W184" i="143"/>
  <c r="O47" i="141"/>
  <c r="W47" i="141"/>
  <c r="W52" i="141"/>
  <c r="O52" i="141"/>
  <c r="W86" i="137"/>
  <c r="O86" i="137"/>
  <c r="O23" i="137"/>
  <c r="W23" i="137"/>
  <c r="O76" i="137"/>
  <c r="W76" i="137"/>
  <c r="W72" i="137"/>
  <c r="O72" i="137"/>
  <c r="W65" i="137"/>
  <c r="O65" i="137"/>
  <c r="O80" i="137"/>
  <c r="W80" i="137"/>
  <c r="W5" i="142"/>
  <c r="O5" i="142"/>
  <c r="W79" i="137"/>
  <c r="O79" i="137"/>
  <c r="W84" i="137"/>
  <c r="O84" i="137"/>
  <c r="W31" i="137"/>
  <c r="O31" i="137"/>
  <c r="W71" i="137"/>
  <c r="O71" i="137"/>
  <c r="O227" i="140"/>
  <c r="W227" i="140"/>
  <c r="R59" i="137"/>
  <c r="Z59" i="137"/>
  <c r="Z14" i="142"/>
  <c r="R14" i="142"/>
  <c r="R48" i="137"/>
  <c r="Z48" i="137"/>
  <c r="Z42" i="137"/>
  <c r="R42" i="137"/>
  <c r="Z9" i="142"/>
  <c r="R9" i="142"/>
  <c r="O46" i="141"/>
  <c r="W46" i="141"/>
  <c r="R174" i="143"/>
  <c r="Z174" i="143"/>
  <c r="W60" i="137"/>
  <c r="O60" i="137"/>
  <c r="R179" i="143"/>
  <c r="Z179" i="143"/>
  <c r="Z177" i="143"/>
  <c r="R177" i="143"/>
  <c r="Z89" i="137"/>
  <c r="R89" i="137"/>
  <c r="Z67" i="137"/>
  <c r="R67" i="137"/>
  <c r="Z83" i="137"/>
  <c r="R83" i="137"/>
  <c r="R53" i="141"/>
  <c r="Z53" i="141"/>
  <c r="Z38" i="137"/>
  <c r="R38" i="137"/>
  <c r="Z166" i="143"/>
  <c r="R166" i="143"/>
  <c r="Z164" i="143"/>
  <c r="R164" i="143"/>
  <c r="O7" i="142"/>
  <c r="W7" i="142"/>
  <c r="Z5" i="137"/>
  <c r="R5" i="137"/>
  <c r="Z54" i="137"/>
  <c r="R54" i="137"/>
  <c r="Z167" i="143"/>
  <c r="R167" i="143"/>
  <c r="Z170" i="143"/>
  <c r="R170" i="143"/>
  <c r="R165" i="143"/>
  <c r="Z165" i="143"/>
  <c r="R169" i="143"/>
  <c r="Z169" i="143"/>
  <c r="Z18" i="137"/>
  <c r="R18" i="137"/>
  <c r="R32" i="137"/>
  <c r="Z32" i="137"/>
  <c r="Z40" i="137"/>
  <c r="R40" i="137"/>
  <c r="R58" i="137"/>
  <c r="Z58" i="137"/>
  <c r="R60" i="137"/>
  <c r="Z60" i="137"/>
  <c r="R19" i="142"/>
  <c r="Z19" i="142"/>
  <c r="Z43" i="137"/>
  <c r="R43" i="137"/>
  <c r="Z66" i="137"/>
  <c r="R66" i="137"/>
  <c r="Z8" i="137"/>
  <c r="R8" i="137"/>
  <c r="R30" i="137"/>
  <c r="Z30" i="137"/>
  <c r="R13" i="142"/>
  <c r="Z13" i="142"/>
  <c r="Z41" i="137"/>
  <c r="R41" i="137"/>
  <c r="W45" i="137"/>
  <c r="O45" i="137"/>
  <c r="O49" i="141"/>
  <c r="W49" i="141"/>
  <c r="W44" i="137"/>
  <c r="O44" i="137"/>
  <c r="W6" i="137"/>
  <c r="O6" i="137"/>
  <c r="R49" i="141"/>
  <c r="Z49" i="141"/>
  <c r="Z70" i="137"/>
  <c r="R70" i="137"/>
  <c r="R46" i="141"/>
  <c r="Z46" i="141"/>
  <c r="R17" i="142"/>
  <c r="Z17" i="142"/>
  <c r="Z10" i="137"/>
  <c r="R10" i="137"/>
  <c r="Z9" i="137"/>
  <c r="R9" i="137"/>
  <c r="R52" i="141"/>
  <c r="Z52" i="141"/>
  <c r="Z39" i="137"/>
  <c r="R39" i="137"/>
  <c r="R45" i="137"/>
  <c r="Z45" i="137"/>
  <c r="Z53" i="137"/>
  <c r="R53" i="137"/>
  <c r="R76" i="137"/>
  <c r="Z76" i="137"/>
  <c r="R56" i="141"/>
  <c r="Z56" i="141"/>
  <c r="R8" i="142"/>
  <c r="Z8" i="142"/>
  <c r="Z6" i="137"/>
  <c r="R6" i="137"/>
  <c r="R50" i="141"/>
  <c r="Z50" i="141"/>
  <c r="Z61" i="141"/>
  <c r="R61" i="141"/>
  <c r="O11" i="142"/>
  <c r="W11" i="142"/>
  <c r="R157" i="143"/>
  <c r="Z157" i="143"/>
  <c r="Z160" i="143"/>
  <c r="R160" i="143"/>
  <c r="R154" i="143"/>
  <c r="Z154" i="143"/>
  <c r="Z153" i="143"/>
  <c r="R153" i="143"/>
  <c r="Z156" i="143"/>
  <c r="R156" i="143"/>
  <c r="R158" i="143"/>
  <c r="Z158" i="143"/>
  <c r="Z36" i="137"/>
  <c r="R36" i="137"/>
  <c r="Z143" i="143"/>
  <c r="R143" i="143"/>
  <c r="Z118" i="143"/>
  <c r="R118" i="143"/>
  <c r="R149" i="143"/>
  <c r="Z149" i="143"/>
  <c r="Z119" i="143"/>
  <c r="R119" i="143"/>
  <c r="R125" i="143"/>
  <c r="Z125" i="143"/>
  <c r="R129" i="143"/>
  <c r="Z129" i="143"/>
  <c r="Z133" i="143"/>
  <c r="R133" i="143"/>
  <c r="Z146" i="143"/>
  <c r="R146" i="143"/>
  <c r="R135" i="143"/>
  <c r="Z135" i="143"/>
  <c r="R152" i="143"/>
  <c r="Z152" i="143"/>
  <c r="R111" i="143"/>
  <c r="Z111" i="143"/>
  <c r="Z140" i="143"/>
  <c r="R140" i="143"/>
  <c r="R130" i="143"/>
  <c r="Z130" i="143"/>
  <c r="Z150" i="143"/>
  <c r="R150" i="143"/>
  <c r="R144" i="143"/>
  <c r="Z144" i="143"/>
  <c r="R134" i="143"/>
  <c r="Z134" i="143"/>
  <c r="R128" i="143"/>
  <c r="Z128" i="143"/>
  <c r="R123" i="143"/>
  <c r="Z123" i="143"/>
  <c r="Z112" i="143"/>
  <c r="R112" i="143"/>
  <c r="R138" i="143"/>
  <c r="Z138" i="143"/>
  <c r="Z127" i="143"/>
  <c r="R127" i="143"/>
  <c r="R113" i="143"/>
  <c r="Z113" i="143"/>
  <c r="Z110" i="143"/>
  <c r="R110" i="143"/>
  <c r="Z106" i="143"/>
  <c r="R106" i="143"/>
  <c r="Z141" i="143"/>
  <c r="R141" i="143"/>
  <c r="Z147" i="143"/>
  <c r="R147" i="143"/>
  <c r="O5" i="143"/>
  <c r="W5" i="143"/>
  <c r="O36" i="142"/>
  <c r="W36" i="142"/>
  <c r="O31" i="141"/>
  <c r="W31" i="141"/>
  <c r="O34" i="141"/>
  <c r="W34" i="141"/>
  <c r="O30" i="141"/>
  <c r="W30" i="141"/>
  <c r="O26" i="141"/>
  <c r="W26" i="141"/>
  <c r="O33" i="141"/>
  <c r="W33" i="141"/>
  <c r="W27" i="141"/>
  <c r="O27" i="141"/>
  <c r="O23" i="141"/>
  <c r="W23" i="141"/>
  <c r="O28" i="141"/>
  <c r="W28" i="141"/>
  <c r="W7" i="141"/>
  <c r="O7" i="141"/>
  <c r="O220" i="140"/>
  <c r="W220" i="140"/>
  <c r="O24" i="141"/>
  <c r="W24" i="141"/>
  <c r="O235" i="140"/>
  <c r="W235" i="140"/>
  <c r="O231" i="140"/>
  <c r="W231" i="140"/>
  <c r="O29" i="141"/>
  <c r="W29" i="141"/>
  <c r="W25" i="141"/>
  <c r="O25" i="141"/>
  <c r="W39" i="142"/>
  <c r="O39" i="142"/>
  <c r="O6" i="143"/>
  <c r="W6" i="143"/>
  <c r="W35" i="142"/>
  <c r="O35" i="142"/>
  <c r="W62" i="143"/>
  <c r="O62" i="143"/>
  <c r="W7" i="143"/>
  <c r="O7" i="143"/>
  <c r="O30" i="142"/>
  <c r="W30" i="142"/>
  <c r="W29" i="142"/>
  <c r="O29" i="142"/>
  <c r="O90" i="143"/>
  <c r="W90" i="143"/>
  <c r="W100" i="143"/>
  <c r="O100" i="143"/>
  <c r="W89" i="143"/>
  <c r="O89" i="143"/>
  <c r="W70" i="143"/>
  <c r="O70" i="143"/>
  <c r="W10" i="143"/>
  <c r="O10" i="143"/>
  <c r="W28" i="142"/>
  <c r="O28" i="142"/>
  <c r="R56" i="137"/>
  <c r="Z56" i="137"/>
  <c r="R4" i="142"/>
  <c r="Z4" i="142"/>
  <c r="W50" i="137"/>
  <c r="O50" i="137"/>
  <c r="Z50" i="137"/>
  <c r="R50" i="137"/>
  <c r="Z20" i="142"/>
  <c r="R20" i="142"/>
  <c r="R48" i="141"/>
  <c r="Z48" i="141"/>
  <c r="O232" i="140"/>
  <c r="W232" i="140"/>
  <c r="W233" i="140"/>
  <c r="O233" i="140"/>
  <c r="O236" i="140"/>
  <c r="W236" i="140"/>
  <c r="R11" i="137"/>
  <c r="Z11" i="137"/>
  <c r="Z59" i="141"/>
  <c r="R59" i="141"/>
  <c r="Z60" i="141"/>
  <c r="R60" i="141"/>
  <c r="W12" i="139"/>
  <c r="O12" i="139"/>
  <c r="R15" i="142"/>
  <c r="Z15" i="142"/>
  <c r="R22" i="137"/>
  <c r="Z22" i="137"/>
  <c r="R19" i="137"/>
  <c r="Z19" i="137"/>
  <c r="Z85" i="137"/>
  <c r="R85" i="137"/>
  <c r="R18" i="142"/>
  <c r="Z18" i="142"/>
  <c r="Z128" i="136"/>
  <c r="R128" i="136"/>
  <c r="R28" i="137"/>
  <c r="Z28" i="137"/>
  <c r="O222" i="140"/>
  <c r="W222" i="140"/>
  <c r="W224" i="140"/>
  <c r="O224" i="140"/>
  <c r="W16" i="139"/>
  <c r="O16" i="139"/>
  <c r="O183" i="143"/>
  <c r="W183" i="143"/>
  <c r="R35" i="137"/>
  <c r="Z35" i="137"/>
  <c r="Z27" i="137"/>
  <c r="R27" i="137"/>
  <c r="Z29" i="137"/>
  <c r="R29" i="137"/>
  <c r="Z21" i="137"/>
  <c r="R21" i="137"/>
  <c r="Z55" i="141"/>
  <c r="R55" i="141"/>
  <c r="W221" i="140"/>
  <c r="O221" i="140"/>
  <c r="O22" i="139"/>
  <c r="W22" i="139"/>
  <c r="O20" i="139"/>
  <c r="W20" i="139"/>
  <c r="W53" i="139"/>
  <c r="O53" i="139"/>
  <c r="W21" i="139"/>
  <c r="O21" i="139"/>
  <c r="W58" i="139"/>
  <c r="O58" i="139"/>
  <c r="Z49" i="137"/>
  <c r="R49" i="137"/>
  <c r="Z81" i="137"/>
  <c r="R81" i="137"/>
  <c r="R52" i="137"/>
  <c r="Z52" i="137"/>
  <c r="Z17" i="137"/>
  <c r="R17" i="137"/>
  <c r="W230" i="140"/>
  <c r="O230" i="140"/>
  <c r="Z180" i="143"/>
  <c r="R180" i="143"/>
  <c r="O223" i="140"/>
  <c r="W223" i="140"/>
  <c r="W57" i="139"/>
  <c r="O57" i="139"/>
  <c r="R88" i="137"/>
  <c r="Z88" i="137"/>
  <c r="R24" i="137"/>
  <c r="Z24" i="137"/>
  <c r="R33" i="137"/>
  <c r="Z33" i="137"/>
  <c r="R78" i="137"/>
  <c r="Z78" i="137"/>
  <c r="R181" i="143"/>
  <c r="Z181" i="143"/>
  <c r="R184" i="143"/>
  <c r="Z184" i="143"/>
  <c r="R47" i="141"/>
  <c r="Z47" i="141"/>
  <c r="R86" i="137"/>
  <c r="Z86" i="137"/>
  <c r="R80" i="137"/>
  <c r="Z80" i="137"/>
  <c r="Z84" i="137"/>
  <c r="R84" i="137"/>
  <c r="O61" i="139"/>
  <c r="W61" i="139"/>
  <c r="W59" i="139"/>
  <c r="O59" i="139"/>
  <c r="O10" i="139"/>
  <c r="W10" i="139"/>
  <c r="W9" i="139"/>
  <c r="O9" i="139"/>
  <c r="W60" i="139"/>
  <c r="O60" i="139"/>
  <c r="Z31" i="137"/>
  <c r="R31" i="137"/>
  <c r="Z71" i="137"/>
  <c r="R71" i="137"/>
  <c r="W229" i="140"/>
  <c r="O229" i="140"/>
  <c r="W228" i="140"/>
  <c r="O228" i="140"/>
  <c r="R75" i="137"/>
  <c r="Z75" i="137"/>
  <c r="R6" i="142"/>
  <c r="Z6" i="142"/>
  <c r="R47" i="137"/>
  <c r="Z47" i="137"/>
  <c r="R44" i="141"/>
  <c r="Z44" i="141"/>
  <c r="R10" i="142"/>
  <c r="Z10" i="142"/>
  <c r="Z15" i="137"/>
  <c r="R15" i="137"/>
  <c r="R16" i="137"/>
  <c r="Z16" i="137"/>
  <c r="Z14" i="137"/>
  <c r="R14" i="137"/>
  <c r="R175" i="143"/>
  <c r="Z175" i="143"/>
  <c r="W176" i="143"/>
  <c r="O176" i="143"/>
  <c r="Z176" i="143"/>
  <c r="R176" i="143"/>
  <c r="O45" i="141"/>
  <c r="W45" i="141"/>
  <c r="R171" i="143"/>
  <c r="Z171" i="143"/>
  <c r="R173" i="143"/>
  <c r="Z173" i="143"/>
  <c r="R172" i="143"/>
  <c r="Z172" i="143"/>
  <c r="Z178" i="143"/>
  <c r="R178" i="143"/>
  <c r="R65" i="137"/>
  <c r="Z65" i="137"/>
  <c r="R46" i="137"/>
  <c r="Z46" i="137"/>
  <c r="Z4" i="137"/>
  <c r="R4" i="137"/>
  <c r="R69" i="137"/>
  <c r="Z69" i="137"/>
  <c r="W57" i="137"/>
  <c r="O57" i="137"/>
  <c r="R168" i="143"/>
  <c r="Z168" i="143"/>
  <c r="Z7" i="142"/>
  <c r="R7" i="142"/>
  <c r="Z162" i="143"/>
  <c r="R162" i="143"/>
  <c r="O5" i="137"/>
  <c r="W5" i="137"/>
  <c r="W54" i="137"/>
  <c r="O54" i="137"/>
  <c r="W58" i="137"/>
  <c r="O58" i="137"/>
  <c r="O167" i="143"/>
  <c r="W167" i="143"/>
  <c r="R163" i="143"/>
  <c r="Z163" i="143"/>
  <c r="R77" i="137"/>
  <c r="Z77" i="137"/>
  <c r="R13" i="137"/>
  <c r="Z13" i="137"/>
  <c r="R90" i="137"/>
  <c r="Z90" i="137"/>
  <c r="R74" i="137"/>
  <c r="Z74" i="137"/>
  <c r="W226" i="140"/>
  <c r="O226" i="140"/>
  <c r="Z34" i="137"/>
  <c r="R34" i="137"/>
  <c r="W225" i="140"/>
  <c r="O225" i="140"/>
  <c r="Z25" i="137"/>
  <c r="R25" i="137"/>
  <c r="Z44" i="137"/>
  <c r="R44" i="137"/>
  <c r="Z12" i="137"/>
  <c r="R12" i="137"/>
  <c r="Z23" i="137"/>
  <c r="R23" i="137"/>
  <c r="Z73" i="137"/>
  <c r="R73" i="137"/>
  <c r="R12" i="142"/>
  <c r="Z12" i="142"/>
  <c r="Z68" i="137"/>
  <c r="R68" i="137"/>
  <c r="Z82" i="137"/>
  <c r="R82" i="137"/>
  <c r="Z5" i="142"/>
  <c r="R5" i="142"/>
  <c r="R51" i="141"/>
  <c r="Z51" i="141"/>
  <c r="Z26" i="137"/>
  <c r="R26" i="137"/>
  <c r="R55" i="137"/>
  <c r="Z55" i="137"/>
  <c r="Z79" i="137"/>
  <c r="R79" i="137"/>
  <c r="Z45" i="141"/>
  <c r="R45" i="141"/>
  <c r="R58" i="141"/>
  <c r="Z58" i="141"/>
  <c r="R54" i="141"/>
  <c r="Z54" i="141"/>
  <c r="Z11" i="142"/>
  <c r="R11" i="142"/>
  <c r="Z159" i="143"/>
  <c r="R159" i="143"/>
  <c r="R155" i="143"/>
  <c r="Z155" i="143"/>
  <c r="O158" i="143"/>
  <c r="W158" i="143"/>
  <c r="Z161" i="143"/>
  <c r="R161" i="143"/>
  <c r="R72" i="137"/>
  <c r="Z72" i="137"/>
  <c r="R87" i="137"/>
  <c r="Z87" i="137"/>
  <c r="W149" i="143"/>
  <c r="O149" i="143"/>
  <c r="R145" i="143"/>
  <c r="Z145" i="143"/>
  <c r="Z120" i="143"/>
  <c r="R120" i="143"/>
  <c r="R137" i="143"/>
  <c r="Z137" i="143"/>
  <c r="Z116" i="143"/>
  <c r="R116" i="143"/>
  <c r="R124" i="143"/>
  <c r="Z124" i="143"/>
  <c r="Z109" i="143"/>
  <c r="R109" i="143"/>
  <c r="Z131" i="143"/>
  <c r="R131" i="143"/>
  <c r="Z148" i="143"/>
  <c r="R148" i="143"/>
  <c r="R114" i="143"/>
  <c r="Z114" i="143"/>
  <c r="Z136" i="143"/>
  <c r="R136" i="143"/>
  <c r="R126" i="143"/>
  <c r="Z126" i="143"/>
  <c r="R151" i="143"/>
  <c r="Z151" i="143"/>
  <c r="R139" i="143"/>
  <c r="Z139" i="143"/>
  <c r="Z142" i="143"/>
  <c r="R142" i="143"/>
  <c r="Z117" i="143"/>
  <c r="R117" i="143"/>
  <c r="Z115" i="143"/>
  <c r="R115" i="143"/>
  <c r="Z107" i="143"/>
  <c r="R107" i="143"/>
  <c r="R132" i="143"/>
  <c r="Z132" i="143"/>
  <c r="R122" i="143"/>
  <c r="Z122" i="143"/>
  <c r="R108" i="143"/>
  <c r="Z108" i="143"/>
  <c r="Z121" i="143"/>
  <c r="R121" i="143"/>
  <c r="O71" i="143"/>
  <c r="W71" i="143"/>
  <c r="W8" i="143"/>
  <c r="O8" i="143"/>
  <c r="O4" i="143"/>
  <c r="W4" i="143"/>
  <c r="O26" i="142"/>
  <c r="W26" i="142"/>
  <c r="O27" i="142"/>
  <c r="W27" i="142"/>
  <c r="W31" i="142"/>
  <c r="O31" i="142"/>
  <c r="O9" i="143"/>
  <c r="W9" i="143"/>
  <c r="O21" i="143"/>
  <c r="W21" i="143"/>
  <c r="O25" i="143"/>
  <c r="W25" i="143"/>
  <c r="W27" i="143"/>
  <c r="O27" i="143"/>
  <c r="R20" i="137"/>
  <c r="Z20" i="137"/>
  <c r="R62" i="137"/>
  <c r="Z62" i="137"/>
  <c r="R64" i="137"/>
  <c r="Z64" i="137"/>
  <c r="R61" i="137"/>
  <c r="Z61" i="137"/>
  <c r="R7" i="137"/>
  <c r="Z7" i="137"/>
  <c r="Z63" i="137"/>
  <c r="R63" i="137"/>
  <c r="Z16" i="142"/>
  <c r="R16" i="142"/>
  <c r="R37" i="137"/>
  <c r="Z37" i="137"/>
  <c r="R21" i="142"/>
  <c r="Z21" i="142"/>
  <c r="R51" i="137"/>
  <c r="Z51" i="137"/>
  <c r="Z24" i="142"/>
  <c r="R24" i="142"/>
  <c r="R22" i="142"/>
  <c r="Z22" i="142"/>
  <c r="W6" i="139"/>
  <c r="O6" i="139"/>
  <c r="Z61" i="139"/>
  <c r="R61" i="139"/>
  <c r="Z23" i="142"/>
  <c r="R23" i="142"/>
  <c r="O5" i="139"/>
  <c r="W5" i="139"/>
  <c r="R25" i="142"/>
  <c r="Z25" i="142"/>
  <c r="Z59" i="139"/>
  <c r="R59" i="139"/>
  <c r="R16" i="139"/>
  <c r="Z16" i="139"/>
  <c r="P20" i="137"/>
  <c r="X20" i="137"/>
  <c r="Y20" i="137"/>
  <c r="Q20" i="137"/>
  <c r="O84" i="143" l="1"/>
  <c r="W84" i="143"/>
  <c r="O80" i="143"/>
  <c r="W80" i="143"/>
  <c r="W14" i="143"/>
  <c r="O14" i="143"/>
  <c r="W12" i="143"/>
  <c r="O12" i="143"/>
  <c r="W82" i="143"/>
  <c r="O82" i="143"/>
  <c r="O49" i="139"/>
  <c r="W49" i="139"/>
  <c r="W50" i="139"/>
  <c r="O50" i="139"/>
  <c r="O52" i="139"/>
  <c r="W52" i="139"/>
  <c r="O36" i="139"/>
  <c r="W36" i="139"/>
  <c r="W28" i="139"/>
  <c r="O28" i="139"/>
  <c r="W18" i="139"/>
  <c r="O18" i="139"/>
  <c r="O56" i="139"/>
  <c r="W56" i="139"/>
  <c r="O54" i="139"/>
  <c r="W54" i="139"/>
  <c r="W19" i="139"/>
  <c r="O19" i="139"/>
  <c r="W85" i="143"/>
  <c r="O85" i="143"/>
  <c r="W99" i="143"/>
  <c r="O99" i="143"/>
  <c r="W81" i="143"/>
  <c r="O81" i="143"/>
  <c r="O15" i="143"/>
  <c r="W15" i="143"/>
  <c r="W35" i="143"/>
  <c r="O35" i="143"/>
  <c r="O33" i="143"/>
  <c r="W33" i="143"/>
  <c r="W40" i="142"/>
  <c r="O40" i="142"/>
  <c r="O72" i="143"/>
  <c r="W72" i="143"/>
  <c r="W66" i="143"/>
  <c r="O66" i="143"/>
  <c r="O20" i="143"/>
  <c r="W20" i="143"/>
  <c r="W13" i="143"/>
  <c r="O13" i="143"/>
  <c r="O51" i="139"/>
  <c r="W51" i="139"/>
  <c r="O32" i="139"/>
  <c r="W32" i="139"/>
  <c r="O39" i="139"/>
  <c r="W39" i="139"/>
  <c r="W25" i="139"/>
  <c r="O25" i="139"/>
  <c r="O43" i="139"/>
  <c r="W43" i="139"/>
  <c r="O8" i="139"/>
  <c r="W8" i="139"/>
  <c r="W41" i="139"/>
  <c r="O41" i="139"/>
  <c r="O62" i="139"/>
  <c r="W62" i="139"/>
  <c r="W48" i="139"/>
  <c r="O48" i="139"/>
  <c r="O26" i="139"/>
  <c r="W26" i="139"/>
  <c r="Z65" i="143"/>
  <c r="R65" i="143"/>
  <c r="R17" i="139"/>
  <c r="Z17" i="139"/>
  <c r="R11" i="139"/>
  <c r="Z11" i="139"/>
  <c r="R30" i="139"/>
  <c r="Z30" i="139"/>
  <c r="R18" i="143"/>
  <c r="Z18" i="143"/>
  <c r="Z31" i="139"/>
  <c r="R31" i="139"/>
  <c r="R14" i="139"/>
  <c r="Z14" i="139"/>
  <c r="R17" i="143"/>
  <c r="Z17" i="143"/>
  <c r="Z79" i="143"/>
  <c r="R79" i="143"/>
  <c r="R61" i="143"/>
  <c r="Z61" i="143"/>
  <c r="Z46" i="139"/>
  <c r="R46" i="139"/>
  <c r="Z42" i="139"/>
  <c r="R42" i="139"/>
  <c r="Z38" i="139"/>
  <c r="R38" i="139"/>
  <c r="R13" i="139"/>
  <c r="Z13" i="139"/>
  <c r="Z15" i="139"/>
  <c r="R15" i="139"/>
  <c r="W22" i="143"/>
  <c r="O22" i="143"/>
  <c r="W63" i="143"/>
  <c r="O63" i="143"/>
  <c r="W34" i="142"/>
  <c r="O34" i="142"/>
  <c r="R47" i="139"/>
  <c r="Z47" i="139"/>
  <c r="W96" i="143"/>
  <c r="O96" i="143"/>
  <c r="W32" i="143"/>
  <c r="O32" i="143"/>
  <c r="O67" i="143"/>
  <c r="W67" i="143"/>
  <c r="O43" i="141"/>
  <c r="W43" i="141"/>
  <c r="Z7" i="139"/>
  <c r="R7" i="139"/>
  <c r="Z4" i="139"/>
  <c r="R4" i="139"/>
  <c r="R24" i="139"/>
  <c r="Z24" i="139"/>
  <c r="Z6" i="139"/>
  <c r="R6" i="139"/>
  <c r="R23" i="143"/>
  <c r="Z23" i="143"/>
  <c r="R18" i="139"/>
  <c r="Z18" i="139"/>
  <c r="R28" i="139"/>
  <c r="Z28" i="139"/>
  <c r="R55" i="139"/>
  <c r="Z55" i="139"/>
  <c r="R33" i="139"/>
  <c r="Z33" i="139"/>
  <c r="Z39" i="139"/>
  <c r="R39" i="139"/>
  <c r="Z16" i="143"/>
  <c r="R16" i="143"/>
  <c r="R87" i="143"/>
  <c r="Z87" i="143"/>
  <c r="R32" i="139"/>
  <c r="Z32" i="139"/>
  <c r="R27" i="139"/>
  <c r="Z27" i="139"/>
  <c r="Z29" i="139"/>
  <c r="R29" i="139"/>
  <c r="O77" i="143"/>
  <c r="W77" i="143"/>
  <c r="O101" i="143"/>
  <c r="W101" i="143"/>
  <c r="O68" i="143"/>
  <c r="W68" i="143"/>
  <c r="O42" i="141"/>
  <c r="W42" i="141"/>
  <c r="O29" i="143"/>
  <c r="W29" i="143"/>
  <c r="O41" i="141"/>
  <c r="W41" i="141"/>
  <c r="O30" i="143"/>
  <c r="W30" i="143"/>
  <c r="W28" i="143"/>
  <c r="O28" i="143"/>
  <c r="W40" i="141"/>
  <c r="O40" i="141"/>
  <c r="W102" i="143"/>
  <c r="O102" i="143"/>
  <c r="W69" i="143"/>
  <c r="O69" i="143"/>
  <c r="R86" i="143"/>
  <c r="Z86" i="143"/>
  <c r="Z95" i="143"/>
  <c r="R95" i="143"/>
  <c r="Z72" i="143"/>
  <c r="R72" i="143"/>
  <c r="R26" i="143"/>
  <c r="Z26" i="143"/>
  <c r="R68" i="143"/>
  <c r="Z68" i="143"/>
  <c r="R32" i="142"/>
  <c r="Z32" i="142"/>
  <c r="Z73" i="143"/>
  <c r="R73" i="143"/>
  <c r="Z20" i="143"/>
  <c r="R20" i="143"/>
  <c r="R74" i="143"/>
  <c r="Z74" i="143"/>
  <c r="Z63" i="143"/>
  <c r="R63" i="143"/>
  <c r="Z34" i="142"/>
  <c r="R34" i="142"/>
  <c r="R97" i="143"/>
  <c r="Z97" i="143"/>
  <c r="Z81" i="143"/>
  <c r="R81" i="143"/>
  <c r="R35" i="142"/>
  <c r="Z35" i="142"/>
  <c r="R62" i="143"/>
  <c r="Z62" i="143"/>
  <c r="R85" i="143"/>
  <c r="Z85" i="143"/>
  <c r="Z39" i="142"/>
  <c r="R39" i="142"/>
  <c r="R50" i="143"/>
  <c r="Z50" i="143"/>
  <c r="Z22" i="141"/>
  <c r="R22" i="141"/>
  <c r="R49" i="143"/>
  <c r="Z49" i="143"/>
  <c r="R53" i="143"/>
  <c r="Z53" i="143"/>
  <c r="Z24" i="141"/>
  <c r="R24" i="141"/>
  <c r="Z18" i="141"/>
  <c r="R18" i="141"/>
  <c r="W48" i="143"/>
  <c r="O48" i="143"/>
  <c r="R47" i="143"/>
  <c r="Z47" i="143"/>
  <c r="R14" i="141"/>
  <c r="Z14" i="141"/>
  <c r="R13" i="141"/>
  <c r="Z13" i="141"/>
  <c r="Z23" i="141"/>
  <c r="R23" i="141"/>
  <c r="R9" i="143"/>
  <c r="Z9" i="143"/>
  <c r="R224" i="140"/>
  <c r="Z224" i="140"/>
  <c r="Z227" i="140"/>
  <c r="R227" i="140"/>
  <c r="R234" i="140"/>
  <c r="Z234" i="140"/>
  <c r="R28" i="142"/>
  <c r="Z28" i="142"/>
  <c r="R220" i="140"/>
  <c r="Z220" i="140"/>
  <c r="Z26" i="142"/>
  <c r="R26" i="142"/>
  <c r="Z36" i="141"/>
  <c r="R36" i="141"/>
  <c r="Z35" i="141"/>
  <c r="R35" i="141"/>
  <c r="Z6" i="141"/>
  <c r="R6" i="141"/>
  <c r="Z42" i="143"/>
  <c r="R42" i="143"/>
  <c r="Z231" i="140"/>
  <c r="R231" i="140"/>
  <c r="Z9" i="139"/>
  <c r="R9" i="139"/>
  <c r="Z34" i="139"/>
  <c r="R34" i="139"/>
  <c r="R84" i="143"/>
  <c r="Z84" i="143"/>
  <c r="Z12" i="143"/>
  <c r="R12" i="143"/>
  <c r="R82" i="143"/>
  <c r="Z82" i="143"/>
  <c r="R50" i="139"/>
  <c r="Z50" i="139"/>
  <c r="R36" i="139"/>
  <c r="Z36" i="139"/>
  <c r="Z56" i="139"/>
  <c r="R56" i="139"/>
  <c r="Z99" i="143"/>
  <c r="R99" i="143"/>
  <c r="R33" i="143"/>
  <c r="Z33" i="143"/>
  <c r="Z51" i="139"/>
  <c r="R51" i="139"/>
  <c r="R8" i="139"/>
  <c r="Z8" i="139"/>
  <c r="R41" i="139"/>
  <c r="Z41" i="139"/>
  <c r="Z62" i="139"/>
  <c r="R62" i="139"/>
  <c r="Z26" i="139"/>
  <c r="R26" i="139"/>
  <c r="W40" i="143"/>
  <c r="O40" i="143"/>
  <c r="O24" i="143"/>
  <c r="W24" i="143"/>
  <c r="W36" i="143"/>
  <c r="O36" i="143"/>
  <c r="O26" i="143"/>
  <c r="W26" i="143"/>
  <c r="W97" i="143"/>
  <c r="O97" i="143"/>
  <c r="O65" i="143"/>
  <c r="W65" i="143"/>
  <c r="W45" i="139"/>
  <c r="O45" i="139"/>
  <c r="W44" i="139"/>
  <c r="O44" i="139"/>
  <c r="O33" i="139"/>
  <c r="W33" i="139"/>
  <c r="O17" i="139"/>
  <c r="W17" i="139"/>
  <c r="W11" i="139"/>
  <c r="O11" i="139"/>
  <c r="W4" i="139"/>
  <c r="O4" i="139"/>
  <c r="O30" i="139"/>
  <c r="W30" i="139"/>
  <c r="W34" i="139"/>
  <c r="O34" i="139"/>
  <c r="O33" i="142"/>
  <c r="W33" i="142"/>
  <c r="W37" i="142"/>
  <c r="O37" i="142"/>
  <c r="W18" i="143"/>
  <c r="O18" i="143"/>
  <c r="W98" i="143"/>
  <c r="O98" i="143"/>
  <c r="W64" i="143"/>
  <c r="O64" i="143"/>
  <c r="O32" i="142"/>
  <c r="W32" i="142"/>
  <c r="O31" i="143"/>
  <c r="W31" i="143"/>
  <c r="O31" i="139"/>
  <c r="W31" i="139"/>
  <c r="W29" i="139"/>
  <c r="O29" i="139"/>
  <c r="O55" i="139"/>
  <c r="W55" i="139"/>
  <c r="O14" i="139"/>
  <c r="W14" i="139"/>
  <c r="W38" i="142"/>
  <c r="O38" i="142"/>
  <c r="W17" i="143"/>
  <c r="O17" i="143"/>
  <c r="O38" i="143"/>
  <c r="W38" i="143"/>
  <c r="W79" i="143"/>
  <c r="O79" i="143"/>
  <c r="O42" i="142"/>
  <c r="W42" i="142"/>
  <c r="W37" i="143"/>
  <c r="O37" i="143"/>
  <c r="O73" i="143"/>
  <c r="W73" i="143"/>
  <c r="W61" i="143"/>
  <c r="O61" i="143"/>
  <c r="O34" i="143"/>
  <c r="W34" i="143"/>
  <c r="W83" i="143"/>
  <c r="O83" i="143"/>
  <c r="W11" i="143"/>
  <c r="O11" i="143"/>
  <c r="O105" i="143"/>
  <c r="W105" i="143"/>
  <c r="W46" i="139"/>
  <c r="O46" i="139"/>
  <c r="O40" i="139"/>
  <c r="W40" i="139"/>
  <c r="O27" i="139"/>
  <c r="W27" i="139"/>
  <c r="W42" i="139"/>
  <c r="O42" i="139"/>
  <c r="W37" i="139"/>
  <c r="O37" i="139"/>
  <c r="O38" i="139"/>
  <c r="W38" i="139"/>
  <c r="W24" i="139"/>
  <c r="O24" i="139"/>
  <c r="O23" i="139"/>
  <c r="W23" i="139"/>
  <c r="O7" i="139"/>
  <c r="W7" i="139"/>
  <c r="W13" i="139"/>
  <c r="O13" i="139"/>
  <c r="W15" i="139"/>
  <c r="O15" i="139"/>
  <c r="W35" i="139"/>
  <c r="O35" i="139"/>
  <c r="O47" i="139"/>
  <c r="W47" i="139"/>
  <c r="R19" i="139"/>
  <c r="Z19" i="139"/>
  <c r="R32" i="143"/>
  <c r="Z32" i="143"/>
  <c r="Z43" i="141"/>
  <c r="R43" i="141"/>
  <c r="R23" i="139"/>
  <c r="Z23" i="139"/>
  <c r="Z54" i="139"/>
  <c r="R54" i="139"/>
  <c r="O23" i="143"/>
  <c r="W23" i="143"/>
  <c r="W39" i="143"/>
  <c r="O39" i="143"/>
  <c r="R35" i="139"/>
  <c r="Z35" i="139"/>
  <c r="R48" i="139"/>
  <c r="Z48" i="139"/>
  <c r="R43" i="139"/>
  <c r="Z43" i="139"/>
  <c r="R25" i="139"/>
  <c r="Z25" i="139"/>
  <c r="Z37" i="139"/>
  <c r="R37" i="139"/>
  <c r="W88" i="143"/>
  <c r="O88" i="143"/>
  <c r="O76" i="143"/>
  <c r="W76" i="143"/>
  <c r="W91" i="143"/>
  <c r="O91" i="143"/>
  <c r="W92" i="143"/>
  <c r="O92" i="143"/>
  <c r="O41" i="142"/>
  <c r="W41" i="142"/>
  <c r="O19" i="143"/>
  <c r="W19" i="143"/>
  <c r="O74" i="143"/>
  <c r="W74" i="143"/>
  <c r="O75" i="143"/>
  <c r="W75" i="143"/>
  <c r="W16" i="143"/>
  <c r="O16" i="143"/>
  <c r="O86" i="143"/>
  <c r="W86" i="143"/>
  <c r="W95" i="143"/>
  <c r="O95" i="143"/>
  <c r="W94" i="143"/>
  <c r="O94" i="143"/>
  <c r="W87" i="143"/>
  <c r="O87" i="143"/>
  <c r="O78" i="143"/>
  <c r="W78" i="143"/>
  <c r="Z52" i="139"/>
  <c r="R52" i="139"/>
  <c r="Z49" i="139"/>
  <c r="R49" i="139"/>
  <c r="R45" i="139"/>
  <c r="Z45" i="139"/>
  <c r="R40" i="139"/>
  <c r="Z40" i="139"/>
  <c r="Z77" i="143"/>
  <c r="R77" i="143"/>
  <c r="R101" i="143"/>
  <c r="Z101" i="143"/>
  <c r="Z28" i="143"/>
  <c r="R28" i="143"/>
  <c r="R40" i="141"/>
  <c r="Z40" i="141"/>
  <c r="R40" i="142"/>
  <c r="Z40" i="142"/>
  <c r="R14" i="143"/>
  <c r="Z14" i="143"/>
  <c r="R83" i="143"/>
  <c r="Z83" i="143"/>
  <c r="R105" i="143"/>
  <c r="Z105" i="143"/>
  <c r="R78" i="143"/>
  <c r="Z78" i="143"/>
  <c r="Z38" i="143"/>
  <c r="R38" i="143"/>
  <c r="Z15" i="143"/>
  <c r="R15" i="143"/>
  <c r="R66" i="143"/>
  <c r="Z66" i="143"/>
  <c r="R31" i="143"/>
  <c r="Z31" i="143"/>
  <c r="R67" i="143"/>
  <c r="Z67" i="143"/>
  <c r="Z42" i="141"/>
  <c r="R42" i="141"/>
  <c r="Z41" i="141"/>
  <c r="R41" i="141"/>
  <c r="Z39" i="143"/>
  <c r="R39" i="143"/>
  <c r="R96" i="143"/>
  <c r="Z96" i="143"/>
  <c r="R94" i="143"/>
  <c r="Z94" i="143"/>
  <c r="R33" i="142"/>
  <c r="Z33" i="142"/>
  <c r="R36" i="143"/>
  <c r="Z36" i="143"/>
  <c r="Z102" i="143"/>
  <c r="R102" i="143"/>
  <c r="R29" i="143"/>
  <c r="Z29" i="143"/>
  <c r="Z21" i="143"/>
  <c r="R21" i="143"/>
  <c r="R35" i="143"/>
  <c r="Z35" i="143"/>
  <c r="Z10" i="143"/>
  <c r="R10" i="143"/>
  <c r="R90" i="143"/>
  <c r="Z90" i="143"/>
  <c r="Z31" i="142"/>
  <c r="R31" i="142"/>
  <c r="Z34" i="143"/>
  <c r="R34" i="143"/>
  <c r="R27" i="143"/>
  <c r="Z27" i="143"/>
  <c r="Z100" i="143"/>
  <c r="R100" i="143"/>
  <c r="R37" i="143"/>
  <c r="Z37" i="143"/>
  <c r="W46" i="143"/>
  <c r="O46" i="143"/>
  <c r="Z5" i="139"/>
  <c r="R5" i="139"/>
  <c r="R59" i="143"/>
  <c r="Z59" i="143"/>
  <c r="Z29" i="142"/>
  <c r="R29" i="142"/>
  <c r="Z7" i="141"/>
  <c r="R7" i="141"/>
  <c r="Z15" i="141"/>
  <c r="R15" i="141"/>
  <c r="R226" i="140"/>
  <c r="Z226" i="140"/>
  <c r="Z11" i="141"/>
  <c r="R11" i="141"/>
  <c r="R8" i="143"/>
  <c r="Z8" i="143"/>
  <c r="R27" i="142"/>
  <c r="Z27" i="142"/>
  <c r="Z39" i="141"/>
  <c r="R39" i="141"/>
  <c r="Z38" i="141"/>
  <c r="R38" i="141"/>
  <c r="R20" i="141"/>
  <c r="Z20" i="141"/>
  <c r="R25" i="141"/>
  <c r="Z25" i="141"/>
  <c r="O32" i="141"/>
  <c r="W32" i="141"/>
  <c r="R32" i="141"/>
  <c r="Z32" i="141"/>
  <c r="R30" i="141"/>
  <c r="Z30" i="141"/>
  <c r="R233" i="140"/>
  <c r="Z233" i="140"/>
  <c r="R57" i="143"/>
  <c r="Z57" i="143"/>
  <c r="Z48" i="143"/>
  <c r="R48" i="143"/>
  <c r="O93" i="143"/>
  <c r="W93" i="143"/>
  <c r="R235" i="140"/>
  <c r="Z235" i="140"/>
  <c r="Z70" i="143"/>
  <c r="R70" i="143"/>
  <c r="R10" i="141"/>
  <c r="Z10" i="141"/>
  <c r="R8" i="141"/>
  <c r="Z8" i="141"/>
  <c r="R52" i="143"/>
  <c r="Z52" i="143"/>
  <c r="R5" i="141"/>
  <c r="Z5" i="141"/>
  <c r="R104" i="143"/>
  <c r="Z104" i="143"/>
  <c r="Z27" i="141"/>
  <c r="R27" i="141"/>
  <c r="R31" i="141"/>
  <c r="Z31" i="141"/>
  <c r="R51" i="143"/>
  <c r="Z51" i="143"/>
  <c r="R4" i="141"/>
  <c r="Z4" i="141"/>
  <c r="R228" i="140"/>
  <c r="Z228" i="140"/>
  <c r="Z21" i="141"/>
  <c r="R21" i="141"/>
  <c r="Z33" i="141"/>
  <c r="R33" i="141"/>
  <c r="R41" i="143"/>
  <c r="Z41" i="143"/>
  <c r="Z58" i="143"/>
  <c r="R58" i="143"/>
  <c r="Z34" i="141"/>
  <c r="R34" i="141"/>
  <c r="Z56" i="143"/>
  <c r="R56" i="143"/>
  <c r="Z29" i="141"/>
  <c r="R29" i="141"/>
  <c r="R28" i="141"/>
  <c r="Z28" i="141"/>
  <c r="R26" i="141"/>
  <c r="Z26" i="141"/>
  <c r="Z103" i="143"/>
  <c r="R103" i="143"/>
  <c r="R225" i="140"/>
  <c r="Z225" i="140"/>
  <c r="R37" i="141"/>
  <c r="Z37" i="141"/>
  <c r="Z230" i="140"/>
  <c r="R230" i="140"/>
  <c r="Z223" i="140"/>
  <c r="R223" i="140"/>
  <c r="R36" i="142"/>
  <c r="Z36" i="142"/>
  <c r="R88" i="143"/>
  <c r="Z88" i="143"/>
  <c r="Z76" i="143"/>
  <c r="R76" i="143"/>
  <c r="R91" i="143"/>
  <c r="Z91" i="143"/>
  <c r="R92" i="143"/>
  <c r="Z92" i="143"/>
  <c r="Z41" i="142"/>
  <c r="R41" i="142"/>
  <c r="Z19" i="143"/>
  <c r="R19" i="143"/>
  <c r="R44" i="139"/>
  <c r="Z44" i="139"/>
  <c r="R11" i="143"/>
  <c r="Z11" i="143"/>
  <c r="Z64" i="143"/>
  <c r="R64" i="143"/>
  <c r="Z30" i="143"/>
  <c r="R30" i="143"/>
  <c r="R69" i="143"/>
  <c r="Z69" i="143"/>
  <c r="R98" i="143"/>
  <c r="Z98" i="143"/>
  <c r="Z40" i="143"/>
  <c r="R40" i="143"/>
  <c r="R24" i="143"/>
  <c r="Z24" i="143"/>
  <c r="Z89" i="143"/>
  <c r="R89" i="143"/>
  <c r="R80" i="143"/>
  <c r="Z80" i="143"/>
  <c r="R22" i="143"/>
  <c r="Z22" i="143"/>
  <c r="Z25" i="143"/>
  <c r="R25" i="143"/>
  <c r="Z37" i="142"/>
  <c r="R37" i="142"/>
  <c r="Z75" i="143"/>
  <c r="R75" i="143"/>
  <c r="Z13" i="143"/>
  <c r="R13" i="143"/>
  <c r="Z38" i="142"/>
  <c r="R38" i="142"/>
  <c r="Z42" i="142"/>
  <c r="R42" i="142"/>
  <c r="Z46" i="143"/>
  <c r="R46" i="143"/>
  <c r="Z9" i="141"/>
  <c r="R9" i="141"/>
  <c r="Z60" i="143"/>
  <c r="R60" i="143"/>
  <c r="Z236" i="140"/>
  <c r="R236" i="140"/>
  <c r="Z4" i="143"/>
  <c r="R4" i="143"/>
  <c r="R30" i="142"/>
  <c r="Z30" i="142"/>
  <c r="Z93" i="143"/>
  <c r="R93" i="143"/>
  <c r="Z12" i="141"/>
  <c r="R12" i="141"/>
  <c r="R19" i="141"/>
  <c r="Z19" i="141"/>
  <c r="Z16" i="141"/>
  <c r="R16" i="141"/>
  <c r="R5" i="143"/>
  <c r="Z5" i="143"/>
  <c r="Z6" i="143"/>
  <c r="R6" i="143"/>
  <c r="Z221" i="140"/>
  <c r="R221" i="140"/>
  <c r="Z232" i="140"/>
  <c r="R232" i="140"/>
  <c r="R229" i="140"/>
  <c r="Z229" i="140"/>
  <c r="Z44" i="143"/>
  <c r="R44" i="143"/>
  <c r="Z54" i="143"/>
  <c r="R54" i="143"/>
  <c r="R17" i="141"/>
  <c r="Z17" i="141"/>
  <c r="Z55" i="143"/>
  <c r="R55" i="143"/>
  <c r="O56" i="143"/>
  <c r="W56" i="143"/>
  <c r="Z7" i="143"/>
  <c r="R7" i="143"/>
  <c r="R45" i="143"/>
  <c r="Z45" i="143"/>
  <c r="R43" i="143"/>
  <c r="Z43" i="143"/>
  <c r="Z222" i="140"/>
  <c r="R222" i="140"/>
  <c r="R71" i="143"/>
  <c r="Z71" i="143"/>
  <c r="Z57" i="139"/>
  <c r="R57" i="139"/>
  <c r="R10" i="139"/>
  <c r="Z10" i="139"/>
  <c r="Z60" i="139"/>
  <c r="R60" i="139"/>
  <c r="Z58" i="139"/>
  <c r="R58" i="139"/>
  <c r="R21" i="139"/>
  <c r="Z21" i="139"/>
  <c r="Z22" i="139"/>
  <c r="R22" i="139"/>
  <c r="Z12" i="139"/>
  <c r="R12" i="139"/>
  <c r="Z20" i="139"/>
  <c r="R20" i="139"/>
  <c r="R53" i="139"/>
  <c r="Z53" i="139"/>
  <c r="P10" i="139"/>
  <c r="X10" i="139"/>
  <c r="Q10" i="139"/>
  <c r="Y10" i="139"/>
  <c r="Q57" i="141"/>
  <c r="Y57" i="141"/>
  <c r="X57" i="141"/>
  <c r="P57" i="141"/>
  <c r="X61" i="139"/>
  <c r="P61" i="139"/>
  <c r="Y61" i="139"/>
  <c r="Q61" i="139"/>
  <c r="X22" i="142"/>
  <c r="P22" i="142"/>
  <c r="Y22" i="142"/>
  <c r="Q22" i="142"/>
  <c r="X24" i="142"/>
  <c r="P24" i="142"/>
  <c r="Y24" i="142"/>
  <c r="Q24" i="142"/>
  <c r="Y21" i="142"/>
  <c r="Q21" i="142"/>
  <c r="X21" i="142"/>
  <c r="P21" i="142"/>
  <c r="P25" i="142"/>
  <c r="X25" i="142"/>
  <c r="Q25" i="142"/>
  <c r="Y25" i="142"/>
  <c r="Q16" i="142"/>
  <c r="Y16" i="142"/>
  <c r="P16" i="142"/>
  <c r="X16" i="142"/>
  <c r="P51" i="137"/>
  <c r="X51" i="137"/>
  <c r="Q51" i="137"/>
  <c r="Y51" i="137"/>
  <c r="P23" i="142"/>
  <c r="X23" i="142"/>
  <c r="Y23" i="142"/>
  <c r="Q23" i="142"/>
  <c r="Q37" i="137"/>
  <c r="Y37" i="137"/>
  <c r="P37" i="137"/>
  <c r="X37" i="137"/>
  <c r="P4" i="142"/>
  <c r="X4" i="142"/>
  <c r="Y4" i="142"/>
  <c r="Q4" i="142"/>
  <c r="P56" i="137"/>
  <c r="X56" i="137"/>
  <c r="Q56" i="137"/>
  <c r="Y56" i="137"/>
  <c r="Q61" i="137"/>
  <c r="Y61" i="137"/>
  <c r="P61" i="137"/>
  <c r="X61" i="137"/>
  <c r="Q62" i="137"/>
  <c r="Y62" i="137"/>
  <c r="P62" i="137"/>
  <c r="X62" i="137"/>
  <c r="P141" i="143"/>
  <c r="X141" i="143"/>
  <c r="Y141" i="143"/>
  <c r="Q141" i="143"/>
  <c r="P106" i="143"/>
  <c r="X106" i="143"/>
  <c r="Y106" i="143"/>
  <c r="Q106" i="143"/>
  <c r="P110" i="143"/>
  <c r="X110" i="143"/>
  <c r="Y110" i="143"/>
  <c r="Q110" i="143"/>
  <c r="X138" i="143"/>
  <c r="P138" i="143"/>
  <c r="Y138" i="143"/>
  <c r="Q138" i="143"/>
  <c r="P112" i="143"/>
  <c r="X112" i="143"/>
  <c r="Y112" i="143"/>
  <c r="Q112" i="143"/>
  <c r="Y115" i="143"/>
  <c r="Q115" i="143"/>
  <c r="X115" i="143"/>
  <c r="P115" i="143"/>
  <c r="Y128" i="143"/>
  <c r="Q128" i="143"/>
  <c r="P128" i="143"/>
  <c r="X128" i="143"/>
  <c r="Q134" i="143"/>
  <c r="Y134" i="143"/>
  <c r="X134" i="143"/>
  <c r="P134" i="143"/>
  <c r="Y144" i="143"/>
  <c r="Q144" i="143"/>
  <c r="X144" i="143"/>
  <c r="P144" i="143"/>
  <c r="X151" i="143"/>
  <c r="P151" i="143"/>
  <c r="Y151" i="143"/>
  <c r="Q151" i="143"/>
  <c r="Y150" i="143"/>
  <c r="Q150" i="143"/>
  <c r="X150" i="143"/>
  <c r="P150" i="143"/>
  <c r="X130" i="143"/>
  <c r="P130" i="143"/>
  <c r="Q130" i="143"/>
  <c r="Y130" i="143"/>
  <c r="Q140" i="143"/>
  <c r="Y140" i="143"/>
  <c r="X140" i="143"/>
  <c r="P140" i="143"/>
  <c r="X111" i="143"/>
  <c r="P111" i="143"/>
  <c r="Y111" i="143"/>
  <c r="Q111" i="143"/>
  <c r="P148" i="143"/>
  <c r="X148" i="143"/>
  <c r="Y148" i="143"/>
  <c r="Q148" i="143"/>
  <c r="Q152" i="143"/>
  <c r="Y152" i="143"/>
  <c r="P152" i="143"/>
  <c r="X152" i="143"/>
  <c r="P124" i="143"/>
  <c r="X124" i="143"/>
  <c r="Q124" i="143"/>
  <c r="Y124" i="143"/>
  <c r="Y116" i="143"/>
  <c r="Q116" i="143"/>
  <c r="P116" i="143"/>
  <c r="X116" i="143"/>
  <c r="Y133" i="143"/>
  <c r="Q133" i="143"/>
  <c r="P133" i="143"/>
  <c r="X133" i="143"/>
  <c r="Q129" i="143"/>
  <c r="Y129" i="143"/>
  <c r="X129" i="143"/>
  <c r="P129" i="143"/>
  <c r="Y125" i="143"/>
  <c r="Q125" i="143"/>
  <c r="X125" i="143"/>
  <c r="P125" i="143"/>
  <c r="Y120" i="143"/>
  <c r="Q120" i="143"/>
  <c r="P120" i="143"/>
  <c r="X120" i="143"/>
  <c r="Q118" i="143"/>
  <c r="Y118" i="143"/>
  <c r="P118" i="143"/>
  <c r="X118" i="143"/>
  <c r="Q143" i="143"/>
  <c r="Y143" i="143"/>
  <c r="X143" i="143"/>
  <c r="P143" i="143"/>
  <c r="X47" i="139"/>
  <c r="P47" i="139"/>
  <c r="Y47" i="139"/>
  <c r="Q47" i="139"/>
  <c r="Q11" i="142"/>
  <c r="Y11" i="142"/>
  <c r="X11" i="142"/>
  <c r="P11" i="142"/>
  <c r="P158" i="143"/>
  <c r="X158" i="143"/>
  <c r="Y158" i="143"/>
  <c r="Q158" i="143"/>
  <c r="Y156" i="143"/>
  <c r="Q156" i="143"/>
  <c r="X156" i="143"/>
  <c r="P156" i="143"/>
  <c r="Y153" i="143"/>
  <c r="Q153" i="143"/>
  <c r="X153" i="143"/>
  <c r="P153" i="143"/>
  <c r="P155" i="143"/>
  <c r="X155" i="143"/>
  <c r="Y155" i="143"/>
  <c r="Q155" i="143"/>
  <c r="Q157" i="143"/>
  <c r="Y157" i="143"/>
  <c r="P157" i="143"/>
  <c r="X157" i="143"/>
  <c r="Q50" i="141"/>
  <c r="Y50" i="141"/>
  <c r="X50" i="141"/>
  <c r="P50" i="141"/>
  <c r="X80" i="137"/>
  <c r="P80" i="137"/>
  <c r="Y80" i="137"/>
  <c r="Q80" i="137"/>
  <c r="Y26" i="137"/>
  <c r="Q26" i="137"/>
  <c r="X26" i="137"/>
  <c r="P26" i="137"/>
  <c r="Q60" i="141"/>
  <c r="Y60" i="141"/>
  <c r="P60" i="141"/>
  <c r="X60" i="141"/>
  <c r="Y11" i="137"/>
  <c r="Q11" i="137"/>
  <c r="X11" i="137"/>
  <c r="P11" i="137"/>
  <c r="X12" i="142"/>
  <c r="P12" i="142"/>
  <c r="Y12" i="142"/>
  <c r="Q12" i="142"/>
  <c r="X128" i="136"/>
  <c r="P128" i="136"/>
  <c r="Y128" i="136"/>
  <c r="Q128" i="136"/>
  <c r="P85" i="137"/>
  <c r="X85" i="137"/>
  <c r="Y85" i="137"/>
  <c r="Q85" i="137"/>
  <c r="Q49" i="141"/>
  <c r="Y49" i="141"/>
  <c r="P49" i="141"/>
  <c r="X49" i="141"/>
  <c r="Y9" i="137"/>
  <c r="Q9" i="137"/>
  <c r="X9" i="137"/>
  <c r="P9" i="137"/>
  <c r="Y21" i="137"/>
  <c r="Q21" i="137"/>
  <c r="X21" i="137"/>
  <c r="P21" i="137"/>
  <c r="Y10" i="137"/>
  <c r="Q10" i="137"/>
  <c r="X10" i="137"/>
  <c r="P10" i="137"/>
  <c r="Y30" i="137"/>
  <c r="Q30" i="137"/>
  <c r="X30" i="137"/>
  <c r="P30" i="137"/>
  <c r="X70" i="137"/>
  <c r="P70" i="137"/>
  <c r="Y70" i="137"/>
  <c r="Q70" i="137"/>
  <c r="X73" i="137"/>
  <c r="P73" i="137"/>
  <c r="Y73" i="137"/>
  <c r="Q73" i="137"/>
  <c r="Y28" i="137"/>
  <c r="Q28" i="137"/>
  <c r="X28" i="137"/>
  <c r="P28" i="137"/>
  <c r="X6" i="137"/>
  <c r="P6" i="137"/>
  <c r="Y6" i="137"/>
  <c r="Q6" i="137"/>
  <c r="X45" i="137"/>
  <c r="P45" i="137"/>
  <c r="Y45" i="137"/>
  <c r="Q45" i="137"/>
  <c r="Q6" i="139"/>
  <c r="Y6" i="139"/>
  <c r="X6" i="139"/>
  <c r="P6" i="139"/>
  <c r="P35" i="137"/>
  <c r="X35" i="137"/>
  <c r="Y35" i="137"/>
  <c r="Q35" i="137"/>
  <c r="Y19" i="142"/>
  <c r="Q19" i="142"/>
  <c r="P19" i="142"/>
  <c r="X19" i="142"/>
  <c r="P66" i="137"/>
  <c r="X66" i="137"/>
  <c r="Q66" i="137"/>
  <c r="Y66" i="137"/>
  <c r="P8" i="137"/>
  <c r="X8" i="137"/>
  <c r="Q8" i="137"/>
  <c r="Y8" i="137"/>
  <c r="Q13" i="137"/>
  <c r="Y13" i="137"/>
  <c r="P13" i="137"/>
  <c r="X13" i="137"/>
  <c r="P33" i="137"/>
  <c r="X33" i="137"/>
  <c r="Y33" i="137"/>
  <c r="Q33" i="137"/>
  <c r="Q18" i="142"/>
  <c r="Y18" i="142"/>
  <c r="P18" i="142"/>
  <c r="X18" i="142"/>
  <c r="P78" i="137"/>
  <c r="X78" i="137"/>
  <c r="Q78" i="137"/>
  <c r="Y78" i="137"/>
  <c r="Q10" i="142"/>
  <c r="Y10" i="142"/>
  <c r="P10" i="142"/>
  <c r="X10" i="142"/>
  <c r="Q169" i="143"/>
  <c r="Y169" i="143"/>
  <c r="P169" i="143"/>
  <c r="X169" i="143"/>
  <c r="X170" i="143"/>
  <c r="P170" i="143"/>
  <c r="Q170" i="143"/>
  <c r="Y170" i="143"/>
  <c r="Y162" i="143"/>
  <c r="Q162" i="143"/>
  <c r="X162" i="143"/>
  <c r="P162" i="143"/>
  <c r="Q168" i="143"/>
  <c r="Y168" i="143"/>
  <c r="P168" i="143"/>
  <c r="X168" i="143"/>
  <c r="Q46" i="137"/>
  <c r="Y46" i="137"/>
  <c r="X46" i="137"/>
  <c r="P46" i="137"/>
  <c r="X42" i="137"/>
  <c r="P42" i="137"/>
  <c r="Q42" i="137"/>
  <c r="Y42" i="137"/>
  <c r="X17" i="137"/>
  <c r="P17" i="137"/>
  <c r="Q17" i="137"/>
  <c r="Y17" i="137"/>
  <c r="Y49" i="137"/>
  <c r="Q49" i="137"/>
  <c r="P49" i="137"/>
  <c r="X49" i="137"/>
  <c r="P81" i="137"/>
  <c r="X81" i="137"/>
  <c r="Y81" i="137"/>
  <c r="Q81" i="137"/>
  <c r="X89" i="137"/>
  <c r="P89" i="137"/>
  <c r="Q89" i="137"/>
  <c r="Y89" i="137"/>
  <c r="X172" i="143"/>
  <c r="P172" i="143"/>
  <c r="Y172" i="143"/>
  <c r="Q172" i="143"/>
  <c r="X177" i="143"/>
  <c r="P177" i="143"/>
  <c r="Y177" i="143"/>
  <c r="Q177" i="143"/>
  <c r="Q179" i="143"/>
  <c r="Y179" i="143"/>
  <c r="X179" i="143"/>
  <c r="P179" i="143"/>
  <c r="Q60" i="137"/>
  <c r="Y60" i="137"/>
  <c r="P60" i="137"/>
  <c r="X60" i="137"/>
  <c r="X174" i="143"/>
  <c r="P174" i="143"/>
  <c r="Y174" i="143"/>
  <c r="Q174" i="143"/>
  <c r="Q46" i="141"/>
  <c r="Y46" i="141"/>
  <c r="X46" i="141"/>
  <c r="P46" i="141"/>
  <c r="Y15" i="137"/>
  <c r="Q15" i="137"/>
  <c r="X15" i="137"/>
  <c r="P15" i="137"/>
  <c r="P14" i="142"/>
  <c r="X14" i="142"/>
  <c r="Y14" i="142"/>
  <c r="Q14" i="142"/>
  <c r="Q25" i="137"/>
  <c r="Y25" i="137"/>
  <c r="X25" i="137"/>
  <c r="P25" i="137"/>
  <c r="Y59" i="137"/>
  <c r="Q59" i="137"/>
  <c r="X59" i="137"/>
  <c r="P59" i="137"/>
  <c r="Q79" i="137"/>
  <c r="Y79" i="137"/>
  <c r="P79" i="137"/>
  <c r="X79" i="137"/>
  <c r="Y5" i="142"/>
  <c r="Q5" i="142"/>
  <c r="P5" i="142"/>
  <c r="X5" i="142"/>
  <c r="P72" i="137"/>
  <c r="X72" i="137"/>
  <c r="Q72" i="137"/>
  <c r="Y72" i="137"/>
  <c r="Q76" i="137"/>
  <c r="Y76" i="137"/>
  <c r="X76" i="137"/>
  <c r="P76" i="137"/>
  <c r="P23" i="137"/>
  <c r="X23" i="137"/>
  <c r="Q23" i="137"/>
  <c r="Y23" i="137"/>
  <c r="Y52" i="141"/>
  <c r="Q52" i="141"/>
  <c r="P52" i="141"/>
  <c r="X52" i="141"/>
  <c r="P181" i="143"/>
  <c r="X181" i="143"/>
  <c r="Q181" i="143"/>
  <c r="Y181" i="143"/>
  <c r="Q47" i="137"/>
  <c r="Y47" i="137"/>
  <c r="P47" i="137"/>
  <c r="X47" i="137"/>
  <c r="P36" i="137"/>
  <c r="X36" i="137"/>
  <c r="Y36" i="137"/>
  <c r="Q36" i="137"/>
  <c r="X4" i="137"/>
  <c r="P4" i="137"/>
  <c r="Y4" i="137"/>
  <c r="Q4" i="137"/>
  <c r="P61" i="141"/>
  <c r="X61" i="141"/>
  <c r="Y61" i="141"/>
  <c r="Q61" i="141"/>
  <c r="Q48" i="137"/>
  <c r="Y48" i="137"/>
  <c r="X48" i="137"/>
  <c r="P48" i="137"/>
  <c r="Y83" i="137"/>
  <c r="Q83" i="137"/>
  <c r="P83" i="137"/>
  <c r="X83" i="137"/>
  <c r="X13" i="142"/>
  <c r="P13" i="142"/>
  <c r="Q13" i="142"/>
  <c r="Y13" i="142"/>
  <c r="Y182" i="143"/>
  <c r="Q182" i="143"/>
  <c r="P182" i="143"/>
  <c r="X182" i="143"/>
  <c r="Q53" i="141"/>
  <c r="Y53" i="141"/>
  <c r="P53" i="141"/>
  <c r="X53" i="141"/>
  <c r="Q6" i="142"/>
  <c r="Y6" i="142"/>
  <c r="P6" i="142"/>
  <c r="X6" i="142"/>
  <c r="Y18" i="137"/>
  <c r="Q18" i="137"/>
  <c r="P18" i="137"/>
  <c r="X18" i="137"/>
  <c r="Y9" i="142"/>
  <c r="Q9" i="142"/>
  <c r="P9" i="142"/>
  <c r="X9" i="142"/>
  <c r="Q51" i="141"/>
  <c r="Y51" i="141"/>
  <c r="X51" i="141"/>
  <c r="P51" i="141"/>
  <c r="Y54" i="141"/>
  <c r="Q54" i="141"/>
  <c r="P54" i="141"/>
  <c r="X54" i="141"/>
  <c r="X82" i="137"/>
  <c r="P82" i="137"/>
  <c r="Q82" i="137"/>
  <c r="Y82" i="137"/>
  <c r="Q38" i="137"/>
  <c r="Y38" i="137"/>
  <c r="X38" i="137"/>
  <c r="P38" i="137"/>
  <c r="X32" i="137"/>
  <c r="P32" i="137"/>
  <c r="Q32" i="137"/>
  <c r="Y32" i="137"/>
  <c r="X8" i="142"/>
  <c r="P8" i="142"/>
  <c r="Y8" i="142"/>
  <c r="Q8" i="142"/>
  <c r="P21" i="139"/>
  <c r="X21" i="139"/>
  <c r="Y21" i="139"/>
  <c r="Q21" i="139"/>
  <c r="Q20" i="142"/>
  <c r="Y20" i="142"/>
  <c r="X20" i="142"/>
  <c r="P20" i="142"/>
  <c r="Q50" i="137"/>
  <c r="Y50" i="137"/>
  <c r="X50" i="137"/>
  <c r="P50" i="137"/>
  <c r="X7" i="142"/>
  <c r="P7" i="142"/>
  <c r="Y7" i="142"/>
  <c r="Q7" i="142"/>
  <c r="Y64" i="137"/>
  <c r="Q64" i="137"/>
  <c r="P64" i="137"/>
  <c r="X64" i="137"/>
  <c r="Q63" i="137"/>
  <c r="Y63" i="137"/>
  <c r="X63" i="137"/>
  <c r="P63" i="137"/>
  <c r="X7" i="137"/>
  <c r="P7" i="137"/>
  <c r="Q7" i="137"/>
  <c r="Y7" i="137"/>
  <c r="X147" i="143"/>
  <c r="P147" i="143"/>
  <c r="Y147" i="143"/>
  <c r="Q147" i="143"/>
  <c r="Q121" i="143"/>
  <c r="Y121" i="143"/>
  <c r="P121" i="143"/>
  <c r="X121" i="143"/>
  <c r="P108" i="143"/>
  <c r="X108" i="143"/>
  <c r="Y108" i="143"/>
  <c r="Q108" i="143"/>
  <c r="Y113" i="143"/>
  <c r="Q113" i="143"/>
  <c r="P113" i="143"/>
  <c r="X113" i="143"/>
  <c r="Y122" i="143"/>
  <c r="Q122" i="143"/>
  <c r="P122" i="143"/>
  <c r="X122" i="143"/>
  <c r="Q127" i="143"/>
  <c r="Y127" i="143"/>
  <c r="X127" i="143"/>
  <c r="P127" i="143"/>
  <c r="X132" i="143"/>
  <c r="P132" i="143"/>
  <c r="Y132" i="143"/>
  <c r="Q132" i="143"/>
  <c r="P107" i="143"/>
  <c r="X107" i="143"/>
  <c r="Y107" i="143"/>
  <c r="Q107" i="143"/>
  <c r="Q117" i="143"/>
  <c r="Y117" i="143"/>
  <c r="P117" i="143"/>
  <c r="X117" i="143"/>
  <c r="P142" i="143"/>
  <c r="X142" i="143"/>
  <c r="Y142" i="143"/>
  <c r="Q142" i="143"/>
  <c r="P123" i="143"/>
  <c r="X123" i="143"/>
  <c r="Y123" i="143"/>
  <c r="Q123" i="143"/>
  <c r="Q139" i="143"/>
  <c r="Y139" i="143"/>
  <c r="X139" i="143"/>
  <c r="P139" i="143"/>
  <c r="Y126" i="143"/>
  <c r="Q126" i="143"/>
  <c r="X126" i="143"/>
  <c r="P126" i="143"/>
  <c r="X136" i="143"/>
  <c r="P136" i="143"/>
  <c r="Q136" i="143"/>
  <c r="Y136" i="143"/>
  <c r="P114" i="143"/>
  <c r="X114" i="143"/>
  <c r="Q114" i="143"/>
  <c r="Y114" i="143"/>
  <c r="Q131" i="143"/>
  <c r="Y131" i="143"/>
  <c r="P131" i="143"/>
  <c r="X131" i="143"/>
  <c r="Q109" i="143"/>
  <c r="Y109" i="143"/>
  <c r="P109" i="143"/>
  <c r="X109" i="143"/>
  <c r="Q135" i="143"/>
  <c r="Y135" i="143"/>
  <c r="P135" i="143"/>
  <c r="X135" i="143"/>
  <c r="P146" i="143"/>
  <c r="X146" i="143"/>
  <c r="Y146" i="143"/>
  <c r="Q146" i="143"/>
  <c r="X137" i="143"/>
  <c r="P137" i="143"/>
  <c r="Y137" i="143"/>
  <c r="Q137" i="143"/>
  <c r="Y119" i="143"/>
  <c r="Q119" i="143"/>
  <c r="P119" i="143"/>
  <c r="X119" i="143"/>
  <c r="X145" i="143"/>
  <c r="P145" i="143"/>
  <c r="Y145" i="143"/>
  <c r="Q145" i="143"/>
  <c r="Q149" i="143"/>
  <c r="Y149" i="143"/>
  <c r="P149" i="143"/>
  <c r="X149" i="143"/>
  <c r="X87" i="137"/>
  <c r="P87" i="137"/>
  <c r="Y87" i="137"/>
  <c r="Q87" i="137"/>
  <c r="X59" i="141"/>
  <c r="P59" i="141"/>
  <c r="Q59" i="141"/>
  <c r="Y59" i="141"/>
  <c r="Q27" i="137"/>
  <c r="Y27" i="137"/>
  <c r="P27" i="137"/>
  <c r="X27" i="137"/>
  <c r="Y161" i="143"/>
  <c r="Q161" i="143"/>
  <c r="X161" i="143"/>
  <c r="P161" i="143"/>
  <c r="X154" i="143"/>
  <c r="P154" i="143"/>
  <c r="Q154" i="143"/>
  <c r="Y154" i="143"/>
  <c r="Y159" i="143"/>
  <c r="Q159" i="143"/>
  <c r="X159" i="143"/>
  <c r="P159" i="143"/>
  <c r="P160" i="143"/>
  <c r="X160" i="143"/>
  <c r="Y160" i="143"/>
  <c r="Q160" i="143"/>
  <c r="Q58" i="141"/>
  <c r="Y58" i="141"/>
  <c r="P58" i="141"/>
  <c r="X58" i="141"/>
  <c r="Y55" i="137"/>
  <c r="Q55" i="137"/>
  <c r="X55" i="137"/>
  <c r="P55" i="137"/>
  <c r="Q47" i="141"/>
  <c r="Y47" i="141"/>
  <c r="P47" i="141"/>
  <c r="X47" i="141"/>
  <c r="P86" i="137"/>
  <c r="X86" i="137"/>
  <c r="Y86" i="137"/>
  <c r="Q86" i="137"/>
  <c r="X67" i="137"/>
  <c r="P67" i="137"/>
  <c r="Y67" i="137"/>
  <c r="Q67" i="137"/>
  <c r="Y19" i="137"/>
  <c r="Q19" i="137"/>
  <c r="X19" i="137"/>
  <c r="P19" i="137"/>
  <c r="X44" i="137"/>
  <c r="P44" i="137"/>
  <c r="Y44" i="137"/>
  <c r="Q44" i="137"/>
  <c r="P55" i="141"/>
  <c r="X55" i="141"/>
  <c r="Q55" i="141"/>
  <c r="Y55" i="141"/>
  <c r="X29" i="137"/>
  <c r="P29" i="137"/>
  <c r="Y29" i="137"/>
  <c r="Q29" i="137"/>
  <c r="Q56" i="141"/>
  <c r="Y56" i="141"/>
  <c r="X56" i="141"/>
  <c r="P56" i="141"/>
  <c r="Q68" i="137"/>
  <c r="Y68" i="137"/>
  <c r="X68" i="137"/>
  <c r="P68" i="137"/>
  <c r="Y84" i="137"/>
  <c r="Q84" i="137"/>
  <c r="P84" i="137"/>
  <c r="X84" i="137"/>
  <c r="X53" i="137"/>
  <c r="P53" i="137"/>
  <c r="Y53" i="137"/>
  <c r="Q53" i="137"/>
  <c r="Q12" i="137"/>
  <c r="Y12" i="137"/>
  <c r="X12" i="137"/>
  <c r="P12" i="137"/>
  <c r="Y17" i="142"/>
  <c r="Q17" i="142"/>
  <c r="X17" i="142"/>
  <c r="P17" i="142"/>
  <c r="Y5" i="137"/>
  <c r="Q5" i="137"/>
  <c r="X5" i="137"/>
  <c r="P5" i="137"/>
  <c r="Y54" i="137"/>
  <c r="Q54" i="137"/>
  <c r="X54" i="137"/>
  <c r="P54" i="137"/>
  <c r="X22" i="137"/>
  <c r="P22" i="137"/>
  <c r="Y22" i="137"/>
  <c r="Q22" i="137"/>
  <c r="Y34" i="137"/>
  <c r="Q34" i="137"/>
  <c r="X34" i="137"/>
  <c r="P34" i="137"/>
  <c r="X16" i="137"/>
  <c r="P16" i="137"/>
  <c r="Y16" i="137"/>
  <c r="Q16" i="137"/>
  <c r="Y40" i="137"/>
  <c r="Q40" i="137"/>
  <c r="X40" i="137"/>
  <c r="P40" i="137"/>
  <c r="Y41" i="137"/>
  <c r="Q41" i="137"/>
  <c r="P41" i="137"/>
  <c r="X41" i="137"/>
  <c r="Y74" i="137"/>
  <c r="Q74" i="137"/>
  <c r="P74" i="137"/>
  <c r="X74" i="137"/>
  <c r="Y90" i="137"/>
  <c r="Q90" i="137"/>
  <c r="P90" i="137"/>
  <c r="X90" i="137"/>
  <c r="Y31" i="137"/>
  <c r="Q31" i="137"/>
  <c r="X31" i="137"/>
  <c r="P31" i="137"/>
  <c r="Y77" i="137"/>
  <c r="Q77" i="137"/>
  <c r="X77" i="137"/>
  <c r="P77" i="137"/>
  <c r="Q39" i="137"/>
  <c r="Y39" i="137"/>
  <c r="X39" i="137"/>
  <c r="P39" i="137"/>
  <c r="P165" i="143"/>
  <c r="X165" i="143"/>
  <c r="Y165" i="143"/>
  <c r="Q165" i="143"/>
  <c r="X163" i="143"/>
  <c r="P163" i="143"/>
  <c r="Y163" i="143"/>
  <c r="Q163" i="143"/>
  <c r="P167" i="143"/>
  <c r="X167" i="143"/>
  <c r="Q167" i="143"/>
  <c r="Y167" i="143"/>
  <c r="Q58" i="137"/>
  <c r="Y58" i="137"/>
  <c r="X58" i="137"/>
  <c r="P58" i="137"/>
  <c r="Q164" i="143"/>
  <c r="Y164" i="143"/>
  <c r="P164" i="143"/>
  <c r="X164" i="143"/>
  <c r="X166" i="143"/>
  <c r="P166" i="143"/>
  <c r="Y166" i="143"/>
  <c r="Q166" i="143"/>
  <c r="X88" i="137"/>
  <c r="P88" i="137"/>
  <c r="Y88" i="137"/>
  <c r="Q88" i="137"/>
  <c r="X24" i="137"/>
  <c r="P24" i="137"/>
  <c r="Y24" i="137"/>
  <c r="Q24" i="137"/>
  <c r="Y52" i="137"/>
  <c r="Q52" i="137"/>
  <c r="X52" i="137"/>
  <c r="P52" i="137"/>
  <c r="Y15" i="142"/>
  <c r="Q15" i="142"/>
  <c r="P15" i="142"/>
  <c r="X15" i="142"/>
  <c r="Y75" i="137"/>
  <c r="Q75" i="137"/>
  <c r="X75" i="137"/>
  <c r="P75" i="137"/>
  <c r="X71" i="137"/>
  <c r="P71" i="137"/>
  <c r="Y71" i="137"/>
  <c r="Q71" i="137"/>
  <c r="P178" i="143"/>
  <c r="X178" i="143"/>
  <c r="Q178" i="143"/>
  <c r="Y178" i="143"/>
  <c r="Q173" i="143"/>
  <c r="Y173" i="143"/>
  <c r="X173" i="143"/>
  <c r="P173" i="143"/>
  <c r="X171" i="143"/>
  <c r="P171" i="143"/>
  <c r="Q171" i="143"/>
  <c r="Y171" i="143"/>
  <c r="X45" i="141"/>
  <c r="P45" i="141"/>
  <c r="Y45" i="141"/>
  <c r="Q45" i="141"/>
  <c r="P176" i="143"/>
  <c r="X176" i="143"/>
  <c r="Q176" i="143"/>
  <c r="Y176" i="143"/>
  <c r="Y175" i="143"/>
  <c r="Q175" i="143"/>
  <c r="X175" i="143"/>
  <c r="P175" i="143"/>
  <c r="Y65" i="137"/>
  <c r="Q65" i="137"/>
  <c r="P65" i="137"/>
  <c r="X65" i="137"/>
  <c r="X14" i="137"/>
  <c r="P14" i="137"/>
  <c r="Y14" i="137"/>
  <c r="Q14" i="137"/>
  <c r="Q43" i="137"/>
  <c r="Y43" i="137"/>
  <c r="P43" i="137"/>
  <c r="X43" i="137"/>
  <c r="Y44" i="141"/>
  <c r="Q44" i="141"/>
  <c r="X44" i="141"/>
  <c r="P44" i="141"/>
  <c r="X57" i="137"/>
  <c r="P57" i="137"/>
  <c r="Q57" i="137"/>
  <c r="Y57" i="137"/>
  <c r="X69" i="137"/>
  <c r="P69" i="137"/>
  <c r="Y69" i="137"/>
  <c r="Q69" i="137"/>
  <c r="Y184" i="143"/>
  <c r="Q184" i="143"/>
  <c r="X184" i="143"/>
  <c r="P184" i="143"/>
  <c r="P180" i="143"/>
  <c r="X180" i="143"/>
  <c r="Y180" i="143"/>
  <c r="Q180" i="143"/>
  <c r="P183" i="143"/>
  <c r="X183" i="143"/>
  <c r="Q183" i="143"/>
  <c r="Y183" i="143"/>
  <c r="Y48" i="141"/>
  <c r="Q48" i="141"/>
  <c r="X48" i="141"/>
  <c r="P48" i="141"/>
  <c r="X57" i="139" l="1"/>
  <c r="P57" i="139"/>
  <c r="Y57" i="139"/>
  <c r="Q57" i="139"/>
  <c r="Q58" i="139"/>
  <c r="Y58" i="139"/>
  <c r="X58" i="139"/>
  <c r="P58" i="139"/>
  <c r="P59" i="139"/>
  <c r="X59" i="139"/>
  <c r="Q59" i="139"/>
  <c r="Y59" i="139"/>
  <c r="Q60" i="139"/>
  <c r="Y60" i="139"/>
  <c r="X60" i="139"/>
  <c r="P60" i="139"/>
  <c r="Q53" i="139"/>
  <c r="Y53" i="139"/>
  <c r="X53" i="139"/>
  <c r="P53" i="139"/>
  <c r="Q12" i="139"/>
  <c r="Y12" i="139"/>
  <c r="P12" i="139"/>
  <c r="X12" i="139"/>
  <c r="P22" i="139"/>
  <c r="X22" i="139"/>
  <c r="Q22" i="139"/>
  <c r="Y22" i="139"/>
  <c r="Q16" i="139"/>
  <c r="Y16" i="139"/>
  <c r="P16" i="139"/>
  <c r="X16" i="139"/>
  <c r="Q36" i="142"/>
  <c r="Y36" i="142"/>
  <c r="X36" i="142"/>
  <c r="P36" i="142"/>
  <c r="X222" i="140"/>
  <c r="P222" i="140"/>
  <c r="Y222" i="140"/>
  <c r="Q222" i="140"/>
  <c r="X37" i="141"/>
  <c r="P37" i="141"/>
  <c r="Y37" i="141"/>
  <c r="Q37" i="141"/>
  <c r="P103" i="143"/>
  <c r="X103" i="143"/>
  <c r="Y103" i="143"/>
  <c r="Q103" i="143"/>
  <c r="Q28" i="141"/>
  <c r="Y28" i="141"/>
  <c r="X28" i="141"/>
  <c r="P28" i="141"/>
  <c r="Q56" i="143"/>
  <c r="Y56" i="143"/>
  <c r="X56" i="143"/>
  <c r="P56" i="143"/>
  <c r="Y34" i="141"/>
  <c r="Q34" i="141"/>
  <c r="X34" i="141"/>
  <c r="P34" i="141"/>
  <c r="Q41" i="143"/>
  <c r="Y41" i="143"/>
  <c r="X41" i="143"/>
  <c r="P41" i="143"/>
  <c r="Y228" i="140"/>
  <c r="Q228" i="140"/>
  <c r="P228" i="140"/>
  <c r="X228" i="140"/>
  <c r="Y4" i="141"/>
  <c r="Q4" i="141"/>
  <c r="X4" i="141"/>
  <c r="P4" i="141"/>
  <c r="X229" i="140"/>
  <c r="P229" i="140"/>
  <c r="Y229" i="140"/>
  <c r="Q229" i="140"/>
  <c r="X51" i="143"/>
  <c r="P51" i="143"/>
  <c r="Q51" i="143"/>
  <c r="Y51" i="143"/>
  <c r="X6" i="143"/>
  <c r="P6" i="143"/>
  <c r="Q6" i="143"/>
  <c r="Y6" i="143"/>
  <c r="X52" i="143"/>
  <c r="P52" i="143"/>
  <c r="Y52" i="143"/>
  <c r="Q52" i="143"/>
  <c r="Q5" i="143"/>
  <c r="Y5" i="143"/>
  <c r="X5" i="143"/>
  <c r="P5" i="143"/>
  <c r="P9" i="143"/>
  <c r="X9" i="143"/>
  <c r="Q9" i="143"/>
  <c r="Y9" i="143"/>
  <c r="Y12" i="141"/>
  <c r="Q12" i="141"/>
  <c r="X12" i="141"/>
  <c r="P12" i="141"/>
  <c r="Y235" i="140"/>
  <c r="Q235" i="140"/>
  <c r="P235" i="140"/>
  <c r="X235" i="140"/>
  <c r="X93" i="143"/>
  <c r="P93" i="143"/>
  <c r="Y93" i="143"/>
  <c r="Q93" i="143"/>
  <c r="X30" i="142"/>
  <c r="P30" i="142"/>
  <c r="Q30" i="142"/>
  <c r="Y30" i="142"/>
  <c r="X4" i="143"/>
  <c r="P4" i="143"/>
  <c r="Q4" i="143"/>
  <c r="Y4" i="143"/>
  <c r="Y233" i="140"/>
  <c r="Q233" i="140"/>
  <c r="P233" i="140"/>
  <c r="X233" i="140"/>
  <c r="X32" i="141"/>
  <c r="P32" i="141"/>
  <c r="Q32" i="141"/>
  <c r="Y32" i="141"/>
  <c r="Y25" i="141"/>
  <c r="Q25" i="141"/>
  <c r="X25" i="141"/>
  <c r="P25" i="141"/>
  <c r="Y20" i="141"/>
  <c r="Q20" i="141"/>
  <c r="X20" i="141"/>
  <c r="P20" i="141"/>
  <c r="X39" i="141"/>
  <c r="P39" i="141"/>
  <c r="Y39" i="141"/>
  <c r="Q39" i="141"/>
  <c r="P226" i="140"/>
  <c r="X226" i="140"/>
  <c r="Y226" i="140"/>
  <c r="Q226" i="140"/>
  <c r="Q15" i="141"/>
  <c r="Y15" i="141"/>
  <c r="P15" i="141"/>
  <c r="X15" i="141"/>
  <c r="X29" i="142"/>
  <c r="P29" i="142"/>
  <c r="Y29" i="142"/>
  <c r="Q29" i="142"/>
  <c r="Y59" i="143"/>
  <c r="Q59" i="143"/>
  <c r="X59" i="143"/>
  <c r="P59" i="143"/>
  <c r="X5" i="139"/>
  <c r="P5" i="139"/>
  <c r="Y5" i="139"/>
  <c r="Q5" i="139"/>
  <c r="X46" i="143"/>
  <c r="P46" i="143"/>
  <c r="Q46" i="143"/>
  <c r="Y46" i="143"/>
  <c r="Q27" i="143"/>
  <c r="Y27" i="143"/>
  <c r="P27" i="143"/>
  <c r="X27" i="143"/>
  <c r="P90" i="143"/>
  <c r="X90" i="143"/>
  <c r="Q90" i="143"/>
  <c r="Y90" i="143"/>
  <c r="X35" i="143"/>
  <c r="P35" i="143"/>
  <c r="Q35" i="143"/>
  <c r="Y35" i="143"/>
  <c r="P92" i="143"/>
  <c r="X92" i="143"/>
  <c r="Q92" i="143"/>
  <c r="Y92" i="143"/>
  <c r="Q33" i="143"/>
  <c r="Y33" i="143"/>
  <c r="X33" i="143"/>
  <c r="P33" i="143"/>
  <c r="X102" i="143"/>
  <c r="P102" i="143"/>
  <c r="Q102" i="143"/>
  <c r="Y102" i="143"/>
  <c r="Q89" i="143"/>
  <c r="Y89" i="143"/>
  <c r="P89" i="143"/>
  <c r="X89" i="143"/>
  <c r="X32" i="143"/>
  <c r="P32" i="143"/>
  <c r="Q32" i="143"/>
  <c r="Y32" i="143"/>
  <c r="Y96" i="143"/>
  <c r="Q96" i="143"/>
  <c r="P96" i="143"/>
  <c r="X96" i="143"/>
  <c r="Y86" i="143"/>
  <c r="Q86" i="143"/>
  <c r="P86" i="143"/>
  <c r="X86" i="143"/>
  <c r="Y39" i="143"/>
  <c r="Q39" i="143"/>
  <c r="P39" i="143"/>
  <c r="X39" i="143"/>
  <c r="Q40" i="141"/>
  <c r="Y40" i="141"/>
  <c r="P40" i="141"/>
  <c r="X40" i="141"/>
  <c r="P11" i="143"/>
  <c r="X11" i="143"/>
  <c r="Y11" i="143"/>
  <c r="Q11" i="143"/>
  <c r="P98" i="143"/>
  <c r="X98" i="143"/>
  <c r="Q98" i="143"/>
  <c r="Y98" i="143"/>
  <c r="Y38" i="142"/>
  <c r="Q38" i="142"/>
  <c r="X38" i="142"/>
  <c r="P38" i="142"/>
  <c r="Y82" i="143"/>
  <c r="Q82" i="143"/>
  <c r="P82" i="143"/>
  <c r="X82" i="143"/>
  <c r="X95" i="143"/>
  <c r="P95" i="143"/>
  <c r="Y95" i="143"/>
  <c r="Q95" i="143"/>
  <c r="Q71" i="143"/>
  <c r="Y71" i="143"/>
  <c r="P71" i="143"/>
  <c r="X71" i="143"/>
  <c r="X43" i="143"/>
  <c r="P43" i="143"/>
  <c r="Y43" i="143"/>
  <c r="Q43" i="143"/>
  <c r="Q231" i="140"/>
  <c r="Y231" i="140"/>
  <c r="P231" i="140"/>
  <c r="X231" i="140"/>
  <c r="X42" i="143"/>
  <c r="P42" i="143"/>
  <c r="Y42" i="143"/>
  <c r="Q42" i="143"/>
  <c r="X45" i="143"/>
  <c r="P45" i="143"/>
  <c r="Q45" i="143"/>
  <c r="Y45" i="143"/>
  <c r="X29" i="141"/>
  <c r="P29" i="141"/>
  <c r="Y29" i="141"/>
  <c r="Q29" i="141"/>
  <c r="X7" i="143"/>
  <c r="P7" i="143"/>
  <c r="Q7" i="143"/>
  <c r="Y7" i="143"/>
  <c r="Y55" i="143"/>
  <c r="Q55" i="143"/>
  <c r="P55" i="143"/>
  <c r="X55" i="143"/>
  <c r="Q6" i="141"/>
  <c r="Y6" i="141"/>
  <c r="X6" i="141"/>
  <c r="P6" i="141"/>
  <c r="Q35" i="141"/>
  <c r="Y35" i="141"/>
  <c r="P35" i="141"/>
  <c r="X35" i="141"/>
  <c r="P33" i="141"/>
  <c r="X33" i="141"/>
  <c r="Y33" i="141"/>
  <c r="Q33" i="141"/>
  <c r="Y17" i="141"/>
  <c r="Q17" i="141"/>
  <c r="X17" i="141"/>
  <c r="P17" i="141"/>
  <c r="Y21" i="141"/>
  <c r="Q21" i="141"/>
  <c r="P21" i="141"/>
  <c r="X21" i="141"/>
  <c r="P54" i="143"/>
  <c r="X54" i="143"/>
  <c r="Y54" i="143"/>
  <c r="Q54" i="143"/>
  <c r="X44" i="143"/>
  <c r="P44" i="143"/>
  <c r="Y44" i="143"/>
  <c r="Q44" i="143"/>
  <c r="Y232" i="140"/>
  <c r="Q232" i="140"/>
  <c r="X232" i="140"/>
  <c r="P232" i="140"/>
  <c r="X26" i="142"/>
  <c r="P26" i="142"/>
  <c r="Q26" i="142"/>
  <c r="Y26" i="142"/>
  <c r="Q27" i="141"/>
  <c r="Y27" i="141"/>
  <c r="P27" i="141"/>
  <c r="X27" i="141"/>
  <c r="X220" i="140"/>
  <c r="P220" i="140"/>
  <c r="Q220" i="140"/>
  <c r="Y220" i="140"/>
  <c r="X221" i="140"/>
  <c r="P221" i="140"/>
  <c r="Y221" i="140"/>
  <c r="Q221" i="140"/>
  <c r="Y28" i="142"/>
  <c r="Q28" i="142"/>
  <c r="P28" i="142"/>
  <c r="X28" i="142"/>
  <c r="P104" i="143"/>
  <c r="X104" i="143"/>
  <c r="Y104" i="143"/>
  <c r="Q104" i="143"/>
  <c r="P234" i="140"/>
  <c r="X234" i="140"/>
  <c r="Q234" i="140"/>
  <c r="Y234" i="140"/>
  <c r="P227" i="140"/>
  <c r="X227" i="140"/>
  <c r="Q227" i="140"/>
  <c r="Y227" i="140"/>
  <c r="P16" i="141"/>
  <c r="X16" i="141"/>
  <c r="Y16" i="141"/>
  <c r="Q16" i="141"/>
  <c r="Y224" i="140"/>
  <c r="Q224" i="140"/>
  <c r="P224" i="140"/>
  <c r="X224" i="140"/>
  <c r="X23" i="141"/>
  <c r="P23" i="141"/>
  <c r="Q23" i="141"/>
  <c r="Y23" i="141"/>
  <c r="Y13" i="141"/>
  <c r="Q13" i="141"/>
  <c r="P13" i="141"/>
  <c r="X13" i="141"/>
  <c r="X47" i="143"/>
  <c r="P47" i="143"/>
  <c r="Y47" i="143"/>
  <c r="Q47" i="143"/>
  <c r="P19" i="141"/>
  <c r="X19" i="141"/>
  <c r="Y19" i="141"/>
  <c r="Q19" i="141"/>
  <c r="Y48" i="143"/>
  <c r="Q48" i="143"/>
  <c r="X48" i="143"/>
  <c r="P48" i="143"/>
  <c r="Y57" i="143"/>
  <c r="Q57" i="143"/>
  <c r="P57" i="143"/>
  <c r="X57" i="143"/>
  <c r="Q236" i="140"/>
  <c r="Y236" i="140"/>
  <c r="P236" i="140"/>
  <c r="X236" i="140"/>
  <c r="Q18" i="141"/>
  <c r="Y18" i="141"/>
  <c r="P18" i="141"/>
  <c r="X18" i="141"/>
  <c r="P30" i="141"/>
  <c r="X30" i="141"/>
  <c r="Y30" i="141"/>
  <c r="Q30" i="141"/>
  <c r="X60" i="143"/>
  <c r="P60" i="143"/>
  <c r="Y60" i="143"/>
  <c r="Q60" i="143"/>
  <c r="Y38" i="141"/>
  <c r="Q38" i="141"/>
  <c r="X38" i="141"/>
  <c r="P38" i="141"/>
  <c r="P49" i="143"/>
  <c r="X49" i="143"/>
  <c r="Q49" i="143"/>
  <c r="Y49" i="143"/>
  <c r="P9" i="141"/>
  <c r="X9" i="141"/>
  <c r="Q9" i="141"/>
  <c r="Y9" i="141"/>
  <c r="Y50" i="143"/>
  <c r="Q50" i="143"/>
  <c r="X50" i="143"/>
  <c r="P50" i="143"/>
  <c r="Y101" i="143"/>
  <c r="Q101" i="143"/>
  <c r="P101" i="143"/>
  <c r="X101" i="143"/>
  <c r="Q79" i="143"/>
  <c r="Y79" i="143"/>
  <c r="P79" i="143"/>
  <c r="X79" i="143"/>
  <c r="Q85" i="143"/>
  <c r="Y85" i="143"/>
  <c r="X85" i="143"/>
  <c r="P85" i="143"/>
  <c r="X21" i="143"/>
  <c r="P21" i="143"/>
  <c r="Q21" i="143"/>
  <c r="Y21" i="143"/>
  <c r="Q31" i="142"/>
  <c r="Y31" i="142"/>
  <c r="X31" i="142"/>
  <c r="P31" i="142"/>
  <c r="P62" i="143"/>
  <c r="X62" i="143"/>
  <c r="Q62" i="143"/>
  <c r="Y62" i="143"/>
  <c r="Q77" i="143"/>
  <c r="Y77" i="143"/>
  <c r="P77" i="143"/>
  <c r="X77" i="143"/>
  <c r="X61" i="143"/>
  <c r="P61" i="143"/>
  <c r="Y61" i="143"/>
  <c r="Q61" i="143"/>
  <c r="Y99" i="143"/>
  <c r="Q99" i="143"/>
  <c r="P99" i="143"/>
  <c r="X99" i="143"/>
  <c r="Y25" i="143"/>
  <c r="Q25" i="143"/>
  <c r="X25" i="143"/>
  <c r="P25" i="143"/>
  <c r="Q84" i="143"/>
  <c r="Y84" i="143"/>
  <c r="X84" i="143"/>
  <c r="P84" i="143"/>
  <c r="Q18" i="143"/>
  <c r="Y18" i="143"/>
  <c r="P18" i="143"/>
  <c r="X18" i="143"/>
  <c r="Y20" i="143"/>
  <c r="Q20" i="143"/>
  <c r="X20" i="143"/>
  <c r="P20" i="143"/>
  <c r="P22" i="143"/>
  <c r="X22" i="143"/>
  <c r="Y22" i="143"/>
  <c r="Q22" i="143"/>
  <c r="Q24" i="143"/>
  <c r="Y24" i="143"/>
  <c r="X24" i="143"/>
  <c r="P24" i="143"/>
  <c r="Y40" i="143"/>
  <c r="Q40" i="143"/>
  <c r="X40" i="143"/>
  <c r="P40" i="143"/>
  <c r="Q43" i="141"/>
  <c r="Y43" i="141"/>
  <c r="P43" i="141"/>
  <c r="X43" i="141"/>
  <c r="Y64" i="143"/>
  <c r="Q64" i="143"/>
  <c r="X64" i="143"/>
  <c r="P64" i="143"/>
  <c r="Q13" i="143"/>
  <c r="Y13" i="143"/>
  <c r="X13" i="143"/>
  <c r="P13" i="143"/>
  <c r="X88" i="143"/>
  <c r="P88" i="143"/>
  <c r="Q88" i="143"/>
  <c r="Y88" i="143"/>
  <c r="P94" i="143"/>
  <c r="X94" i="143"/>
  <c r="Y94" i="143"/>
  <c r="Q94" i="143"/>
  <c r="Q87" i="143"/>
  <c r="Y87" i="143"/>
  <c r="P87" i="143"/>
  <c r="X87" i="143"/>
  <c r="Y74" i="143"/>
  <c r="Q74" i="143"/>
  <c r="X74" i="143"/>
  <c r="P74" i="143"/>
  <c r="P41" i="142"/>
  <c r="X41" i="142"/>
  <c r="Q41" i="142"/>
  <c r="Y41" i="142"/>
  <c r="X97" i="143"/>
  <c r="P97" i="143"/>
  <c r="Y97" i="143"/>
  <c r="Q97" i="143"/>
  <c r="X65" i="143"/>
  <c r="P65" i="143"/>
  <c r="Q65" i="143"/>
  <c r="Y65" i="143"/>
  <c r="Q68" i="143"/>
  <c r="Y68" i="143"/>
  <c r="X68" i="143"/>
  <c r="P68" i="143"/>
  <c r="X83" i="143"/>
  <c r="P83" i="143"/>
  <c r="Y83" i="143"/>
  <c r="Q83" i="143"/>
  <c r="Q12" i="143"/>
  <c r="Y12" i="143"/>
  <c r="X12" i="143"/>
  <c r="P12" i="143"/>
  <c r="P69" i="143"/>
  <c r="X69" i="143"/>
  <c r="Y69" i="143"/>
  <c r="Q69" i="143"/>
  <c r="Q30" i="143"/>
  <c r="Y30" i="143"/>
  <c r="X30" i="143"/>
  <c r="P30" i="143"/>
  <c r="P72" i="143"/>
  <c r="X72" i="143"/>
  <c r="Q72" i="143"/>
  <c r="Y72" i="143"/>
  <c r="Q41" i="141"/>
  <c r="Y41" i="141"/>
  <c r="P41" i="141"/>
  <c r="X41" i="141"/>
  <c r="Y29" i="143"/>
  <c r="Q29" i="143"/>
  <c r="X29" i="143"/>
  <c r="P29" i="143"/>
  <c r="Q42" i="141"/>
  <c r="Y42" i="141"/>
  <c r="P42" i="141"/>
  <c r="X42" i="141"/>
  <c r="Y46" i="139"/>
  <c r="Q46" i="139"/>
  <c r="X46" i="139"/>
  <c r="P46" i="139"/>
  <c r="Q51" i="139"/>
  <c r="Y51" i="139"/>
  <c r="P51" i="139"/>
  <c r="X51" i="139"/>
  <c r="P40" i="139"/>
  <c r="X40" i="139"/>
  <c r="Q40" i="139"/>
  <c r="Y40" i="139"/>
  <c r="P31" i="139"/>
  <c r="X31" i="139"/>
  <c r="Q31" i="139"/>
  <c r="Y31" i="139"/>
  <c r="Q44" i="139"/>
  <c r="Y44" i="139"/>
  <c r="P44" i="139"/>
  <c r="X44" i="139"/>
  <c r="X36" i="139"/>
  <c r="P36" i="139"/>
  <c r="Y36" i="139"/>
  <c r="Q36" i="139"/>
  <c r="P37" i="139"/>
  <c r="X37" i="139"/>
  <c r="Y37" i="139"/>
  <c r="Q37" i="139"/>
  <c r="Y42" i="139"/>
  <c r="Q42" i="139"/>
  <c r="P42" i="139"/>
  <c r="X42" i="139"/>
  <c r="X39" i="139"/>
  <c r="P39" i="139"/>
  <c r="Y39" i="139"/>
  <c r="Q39" i="139"/>
  <c r="Q55" i="139"/>
  <c r="Y55" i="139"/>
  <c r="P55" i="139"/>
  <c r="X55" i="139"/>
  <c r="Y33" i="139"/>
  <c r="Q33" i="139"/>
  <c r="P33" i="139"/>
  <c r="X33" i="139"/>
  <c r="P4" i="139"/>
  <c r="X4" i="139"/>
  <c r="Q4" i="139"/>
  <c r="Y4" i="139"/>
  <c r="P24" i="139"/>
  <c r="X24" i="139"/>
  <c r="Y24" i="139"/>
  <c r="Q24" i="139"/>
  <c r="Y8" i="139"/>
  <c r="Q8" i="139"/>
  <c r="X8" i="139"/>
  <c r="P8" i="139"/>
  <c r="X30" i="139"/>
  <c r="P30" i="139"/>
  <c r="Y30" i="139"/>
  <c r="Q30" i="139"/>
  <c r="Y13" i="139"/>
  <c r="Q13" i="139"/>
  <c r="X13" i="139"/>
  <c r="P13" i="139"/>
  <c r="X67" i="143"/>
  <c r="P67" i="143"/>
  <c r="Q67" i="143"/>
  <c r="Y67" i="143"/>
  <c r="Q26" i="139"/>
  <c r="Y26" i="139"/>
  <c r="P26" i="139"/>
  <c r="X26" i="139"/>
  <c r="Q15" i="139"/>
  <c r="Y15" i="139"/>
  <c r="P15" i="139"/>
  <c r="X15" i="139"/>
  <c r="Y34" i="142"/>
  <c r="Q34" i="142"/>
  <c r="P34" i="142"/>
  <c r="X34" i="142"/>
  <c r="P63" i="143"/>
  <c r="X63" i="143"/>
  <c r="Y63" i="143"/>
  <c r="Q63" i="143"/>
  <c r="Q48" i="139"/>
  <c r="Y48" i="139"/>
  <c r="P48" i="139"/>
  <c r="X48" i="139"/>
  <c r="Q43" i="139"/>
  <c r="Y43" i="139"/>
  <c r="P43" i="139"/>
  <c r="X43" i="139"/>
  <c r="Y25" i="139"/>
  <c r="Q25" i="139"/>
  <c r="X25" i="139"/>
  <c r="P25" i="139"/>
  <c r="X32" i="139"/>
  <c r="P32" i="139"/>
  <c r="Y32" i="139"/>
  <c r="Q32" i="139"/>
  <c r="Q66" i="143"/>
  <c r="Y66" i="143"/>
  <c r="X66" i="143"/>
  <c r="P66" i="143"/>
  <c r="P40" i="142"/>
  <c r="X40" i="142"/>
  <c r="Q40" i="142"/>
  <c r="Y40" i="142"/>
  <c r="Q15" i="143"/>
  <c r="Y15" i="143"/>
  <c r="X15" i="143"/>
  <c r="P15" i="143"/>
  <c r="X81" i="143"/>
  <c r="P81" i="143"/>
  <c r="Y81" i="143"/>
  <c r="Q81" i="143"/>
  <c r="Y19" i="139"/>
  <c r="Q19" i="139"/>
  <c r="P19" i="139"/>
  <c r="X19" i="139"/>
  <c r="X54" i="139"/>
  <c r="P54" i="139"/>
  <c r="Q54" i="139"/>
  <c r="Y54" i="139"/>
  <c r="X18" i="139"/>
  <c r="P18" i="139"/>
  <c r="Q18" i="139"/>
  <c r="Y18" i="139"/>
  <c r="Q28" i="139"/>
  <c r="Y28" i="139"/>
  <c r="P28" i="139"/>
  <c r="X28" i="139"/>
  <c r="Q52" i="139"/>
  <c r="Y52" i="139"/>
  <c r="P52" i="139"/>
  <c r="X52" i="139"/>
  <c r="Q49" i="139"/>
  <c r="Y49" i="139"/>
  <c r="P49" i="139"/>
  <c r="X49" i="139"/>
  <c r="Y14" i="143"/>
  <c r="Q14" i="143"/>
  <c r="P14" i="143"/>
  <c r="X14" i="143"/>
  <c r="Q80" i="143"/>
  <c r="Y80" i="143"/>
  <c r="X80" i="143"/>
  <c r="P80" i="143"/>
  <c r="Q9" i="139"/>
  <c r="Y9" i="139"/>
  <c r="P9" i="139"/>
  <c r="X9" i="139"/>
  <c r="X223" i="140"/>
  <c r="P223" i="140"/>
  <c r="Y223" i="140"/>
  <c r="Q223" i="140"/>
  <c r="P230" i="140"/>
  <c r="X230" i="140"/>
  <c r="Y230" i="140"/>
  <c r="Q230" i="140"/>
  <c r="P225" i="140"/>
  <c r="X225" i="140"/>
  <c r="Y225" i="140"/>
  <c r="Q225" i="140"/>
  <c r="Q26" i="141"/>
  <c r="Y26" i="141"/>
  <c r="X26" i="141"/>
  <c r="P26" i="141"/>
  <c r="Q36" i="141"/>
  <c r="Y36" i="141"/>
  <c r="X36" i="141"/>
  <c r="P36" i="141"/>
  <c r="P58" i="143"/>
  <c r="X58" i="143"/>
  <c r="Q58" i="143"/>
  <c r="Y58" i="143"/>
  <c r="Q31" i="141"/>
  <c r="Y31" i="141"/>
  <c r="X31" i="141"/>
  <c r="P31" i="141"/>
  <c r="X5" i="141"/>
  <c r="P5" i="141"/>
  <c r="Y5" i="141"/>
  <c r="Q5" i="141"/>
  <c r="X8" i="141"/>
  <c r="P8" i="141"/>
  <c r="Q8" i="141"/>
  <c r="Y8" i="141"/>
  <c r="X10" i="141"/>
  <c r="P10" i="141"/>
  <c r="Y10" i="141"/>
  <c r="Q10" i="141"/>
  <c r="X14" i="141"/>
  <c r="P14" i="141"/>
  <c r="Y14" i="141"/>
  <c r="Q14" i="141"/>
  <c r="X70" i="143"/>
  <c r="P70" i="143"/>
  <c r="Q70" i="143"/>
  <c r="Y70" i="143"/>
  <c r="X24" i="141"/>
  <c r="P24" i="141"/>
  <c r="Q24" i="141"/>
  <c r="Y24" i="141"/>
  <c r="Y27" i="142"/>
  <c r="Q27" i="142"/>
  <c r="X27" i="142"/>
  <c r="P27" i="142"/>
  <c r="Y53" i="143"/>
  <c r="Q53" i="143"/>
  <c r="X53" i="143"/>
  <c r="P53" i="143"/>
  <c r="Q8" i="143"/>
  <c r="Y8" i="143"/>
  <c r="P8" i="143"/>
  <c r="X8" i="143"/>
  <c r="P11" i="141"/>
  <c r="X11" i="141"/>
  <c r="Y11" i="141"/>
  <c r="Q11" i="141"/>
  <c r="Y22" i="141"/>
  <c r="Q22" i="141"/>
  <c r="X22" i="141"/>
  <c r="P22" i="141"/>
  <c r="X7" i="141"/>
  <c r="P7" i="141"/>
  <c r="Y7" i="141"/>
  <c r="Q7" i="141"/>
  <c r="Q39" i="142"/>
  <c r="Y39" i="142"/>
  <c r="P39" i="142"/>
  <c r="X39" i="142"/>
  <c r="P76" i="143"/>
  <c r="X76" i="143"/>
  <c r="Y76" i="143"/>
  <c r="Q76" i="143"/>
  <c r="Q100" i="143"/>
  <c r="Y100" i="143"/>
  <c r="X100" i="143"/>
  <c r="P100" i="143"/>
  <c r="X23" i="143"/>
  <c r="P23" i="143"/>
  <c r="Y23" i="143"/>
  <c r="Q23" i="143"/>
  <c r="Y10" i="143"/>
  <c r="Q10" i="143"/>
  <c r="P10" i="143"/>
  <c r="X10" i="143"/>
  <c r="X28" i="143"/>
  <c r="P28" i="143"/>
  <c r="Y28" i="143"/>
  <c r="Q28" i="143"/>
  <c r="X19" i="143"/>
  <c r="P19" i="143"/>
  <c r="Y19" i="143"/>
  <c r="Q19" i="143"/>
  <c r="Y35" i="142"/>
  <c r="Q35" i="142"/>
  <c r="X35" i="142"/>
  <c r="P35" i="142"/>
  <c r="Y16" i="143"/>
  <c r="Q16" i="143"/>
  <c r="P16" i="143"/>
  <c r="X16" i="143"/>
  <c r="Y73" i="143"/>
  <c r="Q73" i="143"/>
  <c r="P73" i="143"/>
  <c r="X73" i="143"/>
  <c r="Q91" i="143"/>
  <c r="Y91" i="143"/>
  <c r="P91" i="143"/>
  <c r="X91" i="143"/>
  <c r="Y17" i="143"/>
  <c r="Q17" i="143"/>
  <c r="X17" i="143"/>
  <c r="P17" i="143"/>
  <c r="Y50" i="139"/>
  <c r="Q50" i="139"/>
  <c r="P50" i="139"/>
  <c r="X50" i="139"/>
  <c r="Y45" i="139"/>
  <c r="Q45" i="139"/>
  <c r="P45" i="139"/>
  <c r="X45" i="139"/>
  <c r="X75" i="143"/>
  <c r="P75" i="143"/>
  <c r="Y75" i="143"/>
  <c r="Q75" i="143"/>
  <c r="P38" i="139"/>
  <c r="X38" i="139"/>
  <c r="Y38" i="139"/>
  <c r="Q38" i="139"/>
  <c r="Q56" i="139"/>
  <c r="Y56" i="139"/>
  <c r="P56" i="139"/>
  <c r="X56" i="139"/>
  <c r="Y41" i="139"/>
  <c r="Q41" i="139"/>
  <c r="P41" i="139"/>
  <c r="X41" i="139"/>
  <c r="Q62" i="139"/>
  <c r="Y62" i="139"/>
  <c r="X62" i="139"/>
  <c r="P62" i="139"/>
  <c r="Y11" i="139"/>
  <c r="Q11" i="139"/>
  <c r="P11" i="139"/>
  <c r="X11" i="139"/>
  <c r="P17" i="139"/>
  <c r="X17" i="139"/>
  <c r="Y17" i="139"/>
  <c r="Q17" i="139"/>
  <c r="X14" i="139"/>
  <c r="P14" i="139"/>
  <c r="Y14" i="139"/>
  <c r="Q14" i="139"/>
  <c r="X35" i="139"/>
  <c r="P35" i="139"/>
  <c r="Y35" i="139"/>
  <c r="Q35" i="139"/>
  <c r="Y7" i="139"/>
  <c r="Q7" i="139"/>
  <c r="X7" i="139"/>
  <c r="P7" i="139"/>
  <c r="X23" i="139"/>
  <c r="P23" i="139"/>
  <c r="Y23" i="139"/>
  <c r="Q23" i="139"/>
  <c r="P27" i="139"/>
  <c r="X27" i="139"/>
  <c r="Q27" i="139"/>
  <c r="Y27" i="139"/>
  <c r="X105" i="143"/>
  <c r="P105" i="143"/>
  <c r="Q105" i="143"/>
  <c r="Y105" i="143"/>
  <c r="X34" i="143"/>
  <c r="P34" i="143"/>
  <c r="Y34" i="143"/>
  <c r="Q34" i="143"/>
  <c r="Q37" i="143"/>
  <c r="Y37" i="143"/>
  <c r="X37" i="143"/>
  <c r="P37" i="143"/>
  <c r="Q42" i="142"/>
  <c r="Y42" i="142"/>
  <c r="X42" i="142"/>
  <c r="P42" i="142"/>
  <c r="P38" i="143"/>
  <c r="X38" i="143"/>
  <c r="Q38" i="143"/>
  <c r="Y38" i="143"/>
  <c r="Q29" i="139"/>
  <c r="Y29" i="139"/>
  <c r="P29" i="139"/>
  <c r="X29" i="139"/>
  <c r="Q31" i="143"/>
  <c r="Y31" i="143"/>
  <c r="P31" i="143"/>
  <c r="X31" i="143"/>
  <c r="Q32" i="142"/>
  <c r="Y32" i="142"/>
  <c r="X32" i="142"/>
  <c r="P32" i="142"/>
  <c r="X37" i="142"/>
  <c r="P37" i="142"/>
  <c r="Q37" i="142"/>
  <c r="Y37" i="142"/>
  <c r="Y33" i="142"/>
  <c r="Q33" i="142"/>
  <c r="X33" i="142"/>
  <c r="P33" i="142"/>
  <c r="Y34" i="139"/>
  <c r="Q34" i="139"/>
  <c r="X34" i="139"/>
  <c r="P34" i="139"/>
  <c r="P26" i="143"/>
  <c r="X26" i="143"/>
  <c r="Q26" i="143"/>
  <c r="Y26" i="143"/>
  <c r="P36" i="143"/>
  <c r="X36" i="143"/>
  <c r="Y36" i="143"/>
  <c r="Q36" i="143"/>
  <c r="Q20" i="139"/>
  <c r="Y20" i="139"/>
  <c r="P20" i="139"/>
  <c r="X20" i="139"/>
  <c r="X78" i="143"/>
  <c r="P78" i="143"/>
  <c r="Q78" i="143"/>
  <c r="Y78" i="143"/>
  <c r="W15" i="134" l="1"/>
  <c r="O15" i="134"/>
  <c r="O9" i="134"/>
  <c r="W9" i="134"/>
  <c r="O18" i="134"/>
  <c r="W18" i="134"/>
  <c r="W28" i="134"/>
  <c r="O28" i="134"/>
  <c r="W31" i="134"/>
  <c r="O31" i="134"/>
  <c r="W49" i="134"/>
  <c r="O49" i="134"/>
  <c r="W47" i="134"/>
  <c r="O47" i="134"/>
  <c r="W48" i="134"/>
  <c r="O48" i="134"/>
  <c r="O42" i="134"/>
  <c r="W42" i="134"/>
  <c r="W38" i="134"/>
  <c r="O38" i="134"/>
  <c r="W4" i="134"/>
  <c r="O4" i="134"/>
  <c r="W16" i="134"/>
  <c r="O16" i="134"/>
  <c r="O46" i="134"/>
  <c r="W46" i="134"/>
  <c r="W25" i="134"/>
  <c r="O25" i="134"/>
  <c r="O19" i="134"/>
  <c r="W19" i="134"/>
  <c r="W34" i="134"/>
  <c r="O34" i="134"/>
  <c r="W29" i="134"/>
  <c r="O29" i="134"/>
  <c r="O22" i="134"/>
  <c r="W22" i="134"/>
  <c r="O40" i="134"/>
  <c r="W40" i="134"/>
  <c r="O10" i="134"/>
  <c r="W10" i="134"/>
  <c r="W12" i="134"/>
  <c r="O12" i="134"/>
  <c r="O51" i="134"/>
  <c r="W51" i="134"/>
  <c r="O20" i="134"/>
  <c r="W20" i="134"/>
  <c r="W5" i="134"/>
  <c r="O5" i="134"/>
  <c r="W39" i="134"/>
  <c r="O39" i="134"/>
  <c r="O33" i="134"/>
  <c r="W33" i="134"/>
  <c r="W36" i="134"/>
  <c r="O36" i="134"/>
  <c r="O30" i="134"/>
  <c r="W30" i="134"/>
  <c r="W27" i="134"/>
  <c r="O27" i="134"/>
  <c r="W21" i="134"/>
  <c r="O21" i="134"/>
  <c r="W35" i="134"/>
  <c r="O35" i="134"/>
  <c r="O11" i="134"/>
  <c r="W11" i="134"/>
  <c r="W44" i="134"/>
  <c r="O44" i="134"/>
  <c r="W52" i="68"/>
  <c r="W10" i="68" l="1"/>
  <c r="W55" i="68"/>
  <c r="O103" i="68"/>
  <c r="O24" i="68"/>
  <c r="W6" i="68"/>
  <c r="W46" i="68"/>
  <c r="O36" i="68"/>
  <c r="W36" i="68"/>
  <c r="O20" i="68"/>
  <c r="W20" i="68"/>
  <c r="O83" i="68"/>
  <c r="W83" i="68"/>
  <c r="W99" i="68"/>
  <c r="O99" i="68"/>
  <c r="W98" i="68"/>
  <c r="O98" i="68"/>
  <c r="O65" i="68"/>
  <c r="W65" i="68"/>
  <c r="W73" i="68"/>
  <c r="O73" i="68"/>
  <c r="W33" i="68"/>
  <c r="O33" i="68"/>
  <c r="W97" i="68"/>
  <c r="O97" i="68"/>
  <c r="W17" i="68"/>
  <c r="O17" i="68"/>
  <c r="W40" i="68"/>
  <c r="O40" i="68"/>
  <c r="O48" i="68"/>
  <c r="W48" i="68"/>
  <c r="O56" i="68"/>
  <c r="W56" i="68"/>
  <c r="W64" i="68"/>
  <c r="O64" i="68"/>
  <c r="O71" i="68"/>
  <c r="W71" i="68"/>
  <c r="O54" i="68"/>
  <c r="W54" i="68"/>
  <c r="W47" i="68"/>
  <c r="O47" i="68"/>
  <c r="O34" i="68"/>
  <c r="W34" i="68"/>
  <c r="O9" i="68"/>
  <c r="W9" i="68"/>
  <c r="W14" i="68"/>
  <c r="O14" i="68"/>
  <c r="W22" i="68"/>
  <c r="O22" i="68"/>
  <c r="W11" i="68"/>
  <c r="O11" i="68"/>
  <c r="W16" i="68"/>
  <c r="O16" i="68"/>
  <c r="O13" i="68"/>
  <c r="W13" i="68"/>
  <c r="O41" i="68"/>
  <c r="W41" i="68"/>
  <c r="W79" i="68"/>
  <c r="O79" i="68"/>
  <c r="W91" i="68"/>
  <c r="O91" i="68"/>
  <c r="O35" i="68"/>
  <c r="W35" i="68"/>
  <c r="O66" i="68"/>
  <c r="W66" i="68"/>
  <c r="O68" i="68"/>
  <c r="W68" i="68"/>
  <c r="W38" i="68"/>
  <c r="O38" i="68"/>
  <c r="W80" i="68"/>
  <c r="O80" i="68"/>
  <c r="O61" i="68"/>
  <c r="W61" i="68"/>
  <c r="W31" i="68"/>
  <c r="O31" i="68"/>
  <c r="O32" i="68"/>
  <c r="W32" i="68"/>
  <c r="W39" i="68"/>
  <c r="O39" i="68"/>
  <c r="O67" i="68"/>
  <c r="W67" i="68"/>
  <c r="W102" i="68"/>
  <c r="O102" i="68"/>
  <c r="W62" i="68"/>
  <c r="O62" i="68"/>
  <c r="O70" i="68"/>
  <c r="W70" i="68"/>
  <c r="W21" i="68"/>
  <c r="O21" i="68"/>
  <c r="W77" i="68"/>
  <c r="O77" i="68"/>
  <c r="W116" i="68"/>
  <c r="O116" i="68"/>
  <c r="W111" i="68"/>
  <c r="O111" i="68"/>
  <c r="O51" i="68"/>
  <c r="W51" i="68"/>
  <c r="W105" i="68"/>
  <c r="O105" i="68"/>
  <c r="W106" i="68"/>
  <c r="O106" i="68"/>
  <c r="O110" i="68"/>
  <c r="W110" i="68"/>
  <c r="W7" i="134"/>
  <c r="O7" i="134"/>
  <c r="O52" i="134"/>
  <c r="W52" i="134"/>
  <c r="O32" i="134"/>
  <c r="W32" i="134"/>
  <c r="O26" i="134"/>
  <c r="W26" i="134"/>
  <c r="W41" i="134"/>
  <c r="O41" i="134"/>
  <c r="W23" i="134"/>
  <c r="O23" i="134"/>
  <c r="W17" i="134"/>
  <c r="O17" i="134"/>
  <c r="W37" i="134"/>
  <c r="O37" i="134"/>
  <c r="W8" i="134"/>
  <c r="O8" i="134"/>
  <c r="O45" i="134"/>
  <c r="W45" i="134"/>
  <c r="W50" i="134"/>
  <c r="O50" i="134"/>
  <c r="O43" i="134"/>
  <c r="W43" i="134"/>
  <c r="O6" i="134"/>
  <c r="W6" i="134"/>
  <c r="O13" i="134"/>
  <c r="W13" i="134"/>
  <c r="W50" i="68"/>
  <c r="O50" i="68"/>
  <c r="W113" i="68"/>
  <c r="O113" i="68"/>
  <c r="W157" i="140"/>
  <c r="O157" i="140"/>
  <c r="W166" i="140"/>
  <c r="O166" i="140"/>
  <c r="O138" i="140"/>
  <c r="W138" i="140"/>
  <c r="O121" i="140"/>
  <c r="W121" i="140"/>
  <c r="O141" i="140"/>
  <c r="W141" i="140"/>
  <c r="O148" i="140"/>
  <c r="W148" i="140"/>
  <c r="W150" i="140"/>
  <c r="O150" i="140"/>
  <c r="O153" i="140"/>
  <c r="W153" i="140"/>
  <c r="W139" i="140"/>
  <c r="O139" i="140"/>
  <c r="O113" i="140"/>
  <c r="W113" i="140"/>
  <c r="W142" i="140"/>
  <c r="O142" i="140"/>
  <c r="W117" i="140"/>
  <c r="O117" i="140"/>
  <c r="W111" i="140"/>
  <c r="O111" i="140"/>
  <c r="W130" i="140"/>
  <c r="O130" i="140"/>
  <c r="W161" i="140"/>
  <c r="O161" i="140"/>
  <c r="W152" i="140"/>
  <c r="O152" i="140"/>
  <c r="O127" i="140"/>
  <c r="W127" i="140"/>
  <c r="O145" i="140"/>
  <c r="W145" i="140"/>
  <c r="O123" i="140"/>
  <c r="W123" i="140"/>
  <c r="W144" i="140"/>
  <c r="O144" i="140"/>
  <c r="W108" i="140"/>
  <c r="O108" i="140"/>
  <c r="W151" i="140"/>
  <c r="O151" i="140"/>
  <c r="W158" i="140"/>
  <c r="O158" i="140"/>
  <c r="W154" i="140"/>
  <c r="O154" i="140"/>
  <c r="W137" i="140"/>
  <c r="O137" i="140"/>
  <c r="O106" i="140"/>
  <c r="W106" i="140"/>
  <c r="W136" i="140"/>
  <c r="O136" i="140"/>
  <c r="O146" i="140"/>
  <c r="W146" i="140"/>
  <c r="O128" i="140"/>
  <c r="W128" i="140"/>
  <c r="W210" i="140"/>
  <c r="O210" i="140"/>
  <c r="W184" i="140"/>
  <c r="O184" i="140"/>
  <c r="W179" i="140"/>
  <c r="O179" i="140"/>
  <c r="W216" i="140"/>
  <c r="O216" i="140"/>
  <c r="W212" i="140"/>
  <c r="O212" i="140"/>
  <c r="O187" i="140"/>
  <c r="W187" i="140"/>
  <c r="W209" i="140"/>
  <c r="O209" i="140"/>
  <c r="O181" i="140"/>
  <c r="W181" i="140"/>
  <c r="W195" i="140"/>
  <c r="O195" i="140"/>
  <c r="W215" i="140"/>
  <c r="O215" i="140"/>
  <c r="O176" i="140"/>
  <c r="W176" i="140"/>
  <c r="W190" i="140"/>
  <c r="O190" i="140"/>
  <c r="O186" i="140"/>
  <c r="W186" i="140"/>
  <c r="W208" i="140"/>
  <c r="O208" i="140"/>
  <c r="W169" i="140"/>
  <c r="O169" i="140"/>
  <c r="W219" i="140"/>
  <c r="O219" i="140"/>
  <c r="W191" i="140"/>
  <c r="O191" i="140"/>
  <c r="O183" i="140"/>
  <c r="W183" i="140"/>
  <c r="O206" i="140"/>
  <c r="W206" i="140"/>
  <c r="O189" i="140"/>
  <c r="W189" i="140"/>
  <c r="O174" i="140"/>
  <c r="W174" i="140"/>
  <c r="W196" i="140"/>
  <c r="O196" i="140"/>
  <c r="O180" i="140"/>
  <c r="W180" i="140"/>
  <c r="W218" i="140"/>
  <c r="O218" i="140"/>
  <c r="W207" i="140"/>
  <c r="O207" i="140"/>
  <c r="W204" i="140"/>
  <c r="O204" i="140"/>
  <c r="W55" i="140"/>
  <c r="O55" i="140"/>
  <c r="W90" i="140"/>
  <c r="O90" i="140"/>
  <c r="O64" i="139"/>
  <c r="W64" i="139"/>
  <c r="O17" i="140"/>
  <c r="W17" i="140"/>
  <c r="W37" i="140"/>
  <c r="O37" i="140"/>
  <c r="W70" i="140"/>
  <c r="O70" i="140"/>
  <c r="O50" i="140"/>
  <c r="W50" i="140"/>
  <c r="W32" i="140"/>
  <c r="O32" i="140"/>
  <c r="W9" i="140"/>
  <c r="O9" i="140"/>
  <c r="W58" i="140"/>
  <c r="O58" i="140"/>
  <c r="W57" i="140"/>
  <c r="O57" i="140"/>
  <c r="W11" i="140"/>
  <c r="O11" i="140"/>
  <c r="W72" i="140"/>
  <c r="O72" i="140"/>
  <c r="W36" i="140"/>
  <c r="O36" i="140"/>
  <c r="W91" i="140"/>
  <c r="O91" i="140"/>
  <c r="O65" i="139"/>
  <c r="W65" i="139"/>
  <c r="O30" i="140"/>
  <c r="W30" i="140"/>
  <c r="W53" i="140"/>
  <c r="O53" i="140"/>
  <c r="W73" i="140"/>
  <c r="O73" i="140"/>
  <c r="W16" i="140"/>
  <c r="O16" i="140"/>
  <c r="W105" i="140"/>
  <c r="O105" i="140"/>
  <c r="W62" i="140"/>
  <c r="O62" i="140"/>
  <c r="W24" i="140"/>
  <c r="O24" i="140"/>
  <c r="O23" i="140"/>
  <c r="W23" i="140"/>
  <c r="W10" i="140"/>
  <c r="O10" i="140"/>
  <c r="W72" i="139"/>
  <c r="O72" i="139"/>
  <c r="W60" i="140"/>
  <c r="O60" i="140"/>
  <c r="W31" i="140"/>
  <c r="O31" i="140"/>
  <c r="O18" i="140"/>
  <c r="W18" i="140"/>
  <c r="W41" i="140"/>
  <c r="O41" i="140"/>
  <c r="W61" i="140"/>
  <c r="O61" i="140"/>
  <c r="O71" i="140"/>
  <c r="W71" i="140"/>
  <c r="W34" i="140"/>
  <c r="O34" i="140"/>
  <c r="W14" i="140"/>
  <c r="O14" i="140"/>
  <c r="O66" i="139"/>
  <c r="W66" i="139"/>
  <c r="O93" i="140"/>
  <c r="W93" i="140"/>
  <c r="O82" i="140"/>
  <c r="W82" i="140"/>
  <c r="W100" i="140"/>
  <c r="O100" i="140"/>
  <c r="W95" i="140"/>
  <c r="O95" i="140"/>
  <c r="W38" i="140"/>
  <c r="O38" i="140"/>
  <c r="O19" i="140"/>
  <c r="W19" i="140"/>
  <c r="W54" i="140"/>
  <c r="O54" i="140"/>
  <c r="O77" i="140"/>
  <c r="W77" i="140"/>
  <c r="W97" i="140"/>
  <c r="O97" i="140"/>
  <c r="O71" i="139"/>
  <c r="W71" i="139"/>
  <c r="O87" i="140"/>
  <c r="W87" i="140"/>
  <c r="W69" i="140"/>
  <c r="O69" i="140"/>
  <c r="W98" i="140"/>
  <c r="O98" i="140"/>
  <c r="W59" i="140"/>
  <c r="O59" i="140"/>
  <c r="O80" i="140"/>
  <c r="W80" i="140"/>
  <c r="O56" i="140"/>
  <c r="W56" i="140"/>
  <c r="W74" i="140"/>
  <c r="O74" i="140"/>
  <c r="O4" i="140"/>
  <c r="W4" i="140"/>
  <c r="O64" i="140"/>
  <c r="W64" i="140"/>
  <c r="O4" i="136"/>
  <c r="W4" i="136"/>
  <c r="W120" i="136"/>
  <c r="O120" i="136"/>
  <c r="O24" i="136"/>
  <c r="W24" i="136"/>
  <c r="W94" i="136"/>
  <c r="O94" i="136"/>
  <c r="O23" i="136"/>
  <c r="W23" i="136"/>
  <c r="O79" i="136"/>
  <c r="W79" i="136"/>
  <c r="O46" i="136"/>
  <c r="W46" i="136"/>
  <c r="W30" i="136"/>
  <c r="O30" i="136"/>
  <c r="O14" i="136"/>
  <c r="W14" i="136"/>
  <c r="W16" i="136"/>
  <c r="O16" i="136"/>
  <c r="O39" i="136"/>
  <c r="W39" i="136"/>
  <c r="W29" i="136"/>
  <c r="O29" i="136"/>
  <c r="O69" i="136"/>
  <c r="W69" i="136"/>
  <c r="W12" i="136"/>
  <c r="O12" i="136"/>
  <c r="O71" i="136"/>
  <c r="W71" i="136"/>
  <c r="W90" i="136"/>
  <c r="O90" i="136"/>
  <c r="O10" i="136"/>
  <c r="W10" i="136"/>
  <c r="O35" i="136"/>
  <c r="W35" i="136"/>
  <c r="O8" i="136"/>
  <c r="W8" i="136"/>
  <c r="W33" i="136"/>
  <c r="O33" i="136"/>
  <c r="O17" i="136"/>
  <c r="W17" i="136"/>
  <c r="W57" i="136"/>
  <c r="O57" i="136"/>
  <c r="O18" i="136"/>
  <c r="W18" i="136"/>
  <c r="W58" i="136"/>
  <c r="O58" i="136"/>
  <c r="O15" i="136"/>
  <c r="W15" i="136"/>
  <c r="W28" i="136"/>
  <c r="O28" i="136"/>
  <c r="O27" i="136"/>
  <c r="W27" i="136"/>
  <c r="W96" i="136"/>
  <c r="O96" i="136"/>
  <c r="O59" i="136"/>
  <c r="W59" i="136"/>
  <c r="W70" i="136"/>
  <c r="O70" i="136"/>
  <c r="O78" i="136"/>
  <c r="W78" i="136"/>
  <c r="O80" i="136"/>
  <c r="W80" i="136"/>
  <c r="O47" i="136"/>
  <c r="W47" i="136"/>
  <c r="W20" i="136"/>
  <c r="O20" i="136"/>
  <c r="O56" i="136"/>
  <c r="W56" i="136"/>
  <c r="W121" i="136"/>
  <c r="O121" i="136"/>
  <c r="W89" i="136"/>
  <c r="O89" i="136"/>
  <c r="W65" i="136"/>
  <c r="O65" i="136"/>
  <c r="O31" i="136"/>
  <c r="W31" i="136"/>
  <c r="O51" i="136"/>
  <c r="W51" i="136"/>
  <c r="O26" i="136"/>
  <c r="W26" i="136"/>
  <c r="W36" i="136"/>
  <c r="O36" i="136"/>
  <c r="W37" i="136"/>
  <c r="O37" i="136"/>
  <c r="W9" i="136"/>
  <c r="O9" i="136"/>
  <c r="O34" i="136"/>
  <c r="W34" i="136"/>
  <c r="W7" i="136"/>
  <c r="O7" i="136"/>
  <c r="O43" i="136"/>
  <c r="W43" i="136"/>
  <c r="W122" i="136"/>
  <c r="O122" i="136"/>
  <c r="O112" i="136"/>
  <c r="W112" i="136"/>
  <c r="W73" i="136"/>
  <c r="O73" i="136"/>
  <c r="O91" i="137"/>
  <c r="W91" i="137"/>
  <c r="W97" i="137"/>
  <c r="O97" i="137"/>
  <c r="W96" i="137"/>
  <c r="O96" i="137"/>
  <c r="O94" i="137"/>
  <c r="W94" i="137"/>
  <c r="O108" i="137"/>
  <c r="W108" i="137"/>
  <c r="O104" i="137"/>
  <c r="W104" i="137"/>
  <c r="W23" i="68"/>
  <c r="O23" i="68"/>
  <c r="O30" i="68"/>
  <c r="W30" i="68"/>
  <c r="W81" i="68"/>
  <c r="O81" i="68"/>
  <c r="W7" i="68"/>
  <c r="O7" i="68"/>
  <c r="O19" i="68"/>
  <c r="W78" i="68"/>
  <c r="O78" i="68"/>
  <c r="O5" i="68"/>
  <c r="O45" i="68"/>
  <c r="W45" i="68"/>
  <c r="W28" i="68"/>
  <c r="O28" i="68"/>
  <c r="O59" i="68"/>
  <c r="W59" i="68"/>
  <c r="W29" i="68"/>
  <c r="O29" i="68"/>
  <c r="W44" i="68"/>
  <c r="O44" i="68"/>
  <c r="W37" i="68"/>
  <c r="O37" i="68"/>
  <c r="W74" i="68"/>
  <c r="O74" i="68"/>
  <c r="O75" i="68"/>
  <c r="W75" i="68"/>
  <c r="W58" i="68"/>
  <c r="O58" i="68"/>
  <c r="O52" i="68"/>
  <c r="W27" i="68"/>
  <c r="O27" i="68"/>
  <c r="W8" i="68"/>
  <c r="W60" i="68"/>
  <c r="O60" i="68"/>
  <c r="O63" i="68"/>
  <c r="W63" i="68"/>
  <c r="W42" i="68"/>
  <c r="O42" i="68"/>
  <c r="W84" i="68"/>
  <c r="O84" i="68"/>
  <c r="O92" i="68"/>
  <c r="W92" i="68"/>
  <c r="W26" i="68"/>
  <c r="O26" i="68"/>
  <c r="W15" i="68"/>
  <c r="O15" i="68"/>
  <c r="O76" i="68"/>
  <c r="W76" i="68"/>
  <c r="W119" i="68"/>
  <c r="O119" i="68"/>
  <c r="W117" i="68"/>
  <c r="O117" i="68"/>
  <c r="O114" i="68"/>
  <c r="W114" i="68"/>
  <c r="W112" i="68"/>
  <c r="O112" i="68"/>
  <c r="W107" i="68"/>
  <c r="O107" i="68"/>
  <c r="W104" i="68"/>
  <c r="W162" i="140"/>
  <c r="O162" i="140"/>
  <c r="O156" i="140"/>
  <c r="W156" i="140"/>
  <c r="W164" i="140"/>
  <c r="O164" i="140"/>
  <c r="W125" i="140"/>
  <c r="O125" i="140"/>
  <c r="W107" i="140"/>
  <c r="O107" i="140"/>
  <c r="W134" i="140"/>
  <c r="O134" i="140"/>
  <c r="W116" i="140"/>
  <c r="O116" i="140"/>
  <c r="O131" i="140"/>
  <c r="W131" i="140"/>
  <c r="W160" i="140"/>
  <c r="O160" i="140"/>
  <c r="W165" i="140"/>
  <c r="O165" i="140"/>
  <c r="W126" i="140"/>
  <c r="O126" i="140"/>
  <c r="W109" i="140"/>
  <c r="O109" i="140"/>
  <c r="W122" i="140"/>
  <c r="O122" i="140"/>
  <c r="O118" i="140"/>
  <c r="W118" i="140"/>
  <c r="O135" i="140"/>
  <c r="W135" i="140"/>
  <c r="O163" i="140"/>
  <c r="W163" i="140"/>
  <c r="W159" i="140"/>
  <c r="O159" i="140"/>
  <c r="W155" i="140"/>
  <c r="O155" i="140"/>
  <c r="W114" i="140"/>
  <c r="O114" i="140"/>
  <c r="O143" i="140"/>
  <c r="W143" i="140"/>
  <c r="W140" i="140"/>
  <c r="O140" i="140"/>
  <c r="W110" i="140"/>
  <c r="O110" i="140"/>
  <c r="W129" i="140"/>
  <c r="O129" i="140"/>
  <c r="O149" i="140"/>
  <c r="W149" i="140"/>
  <c r="O167" i="140"/>
  <c r="W167" i="140"/>
  <c r="W115" i="140"/>
  <c r="O115" i="140"/>
  <c r="W133" i="140"/>
  <c r="O133" i="140"/>
  <c r="O120" i="140"/>
  <c r="W120" i="140"/>
  <c r="O147" i="140"/>
  <c r="W147" i="140"/>
  <c r="O132" i="140"/>
  <c r="W132" i="140"/>
  <c r="O199" i="140"/>
  <c r="W199" i="140"/>
  <c r="W173" i="140"/>
  <c r="O173" i="140"/>
  <c r="O193" i="140"/>
  <c r="W193" i="140"/>
  <c r="W200" i="140"/>
  <c r="O200" i="140"/>
  <c r="W168" i="140"/>
  <c r="O168" i="140"/>
  <c r="O192" i="140"/>
  <c r="W192" i="140"/>
  <c r="W198" i="140"/>
  <c r="O198" i="140"/>
  <c r="W172" i="140"/>
  <c r="O172" i="140"/>
  <c r="W178" i="140"/>
  <c r="O178" i="140"/>
  <c r="W213" i="140"/>
  <c r="O213" i="140"/>
  <c r="W171" i="140"/>
  <c r="O171" i="140"/>
  <c r="O194" i="140"/>
  <c r="W194" i="140"/>
  <c r="O175" i="140"/>
  <c r="W175" i="140"/>
  <c r="W197" i="140"/>
  <c r="O197" i="140"/>
  <c r="W217" i="140"/>
  <c r="O217" i="140"/>
  <c r="O202" i="140"/>
  <c r="W202" i="140"/>
  <c r="O177" i="140"/>
  <c r="W177" i="140"/>
  <c r="W188" i="140"/>
  <c r="O188" i="140"/>
  <c r="W214" i="140"/>
  <c r="O214" i="140"/>
  <c r="W203" i="140"/>
  <c r="O203" i="140"/>
  <c r="O211" i="140"/>
  <c r="W211" i="140"/>
  <c r="W185" i="140"/>
  <c r="O185" i="140"/>
  <c r="W205" i="140"/>
  <c r="O205" i="140"/>
  <c r="W201" i="140"/>
  <c r="O201" i="140"/>
  <c r="W170" i="140"/>
  <c r="O170" i="140"/>
  <c r="O182" i="140"/>
  <c r="W182" i="140"/>
  <c r="W103" i="140"/>
  <c r="O103" i="140"/>
  <c r="W7" i="140"/>
  <c r="O7" i="140"/>
  <c r="O42" i="140"/>
  <c r="W42" i="140"/>
  <c r="W65" i="140"/>
  <c r="O65" i="140"/>
  <c r="W85" i="140"/>
  <c r="O85" i="140"/>
  <c r="O35" i="140"/>
  <c r="W35" i="140"/>
  <c r="W68" i="139"/>
  <c r="O68" i="139"/>
  <c r="O104" i="140"/>
  <c r="W104" i="140"/>
  <c r="W81" i="140"/>
  <c r="O81" i="140"/>
  <c r="W27" i="140"/>
  <c r="O27" i="140"/>
  <c r="O21" i="140"/>
  <c r="W21" i="140"/>
  <c r="O22" i="140"/>
  <c r="W22" i="140"/>
  <c r="W40" i="140"/>
  <c r="O40" i="140"/>
  <c r="O73" i="139"/>
  <c r="W73" i="139"/>
  <c r="O63" i="140"/>
  <c r="W63" i="140"/>
  <c r="W43" i="140"/>
  <c r="O43" i="140"/>
  <c r="W78" i="140"/>
  <c r="O78" i="140"/>
  <c r="W5" i="140"/>
  <c r="O5" i="140"/>
  <c r="O25" i="140"/>
  <c r="W25" i="140"/>
  <c r="W51" i="140"/>
  <c r="O51" i="140"/>
  <c r="W33" i="140"/>
  <c r="O33" i="140"/>
  <c r="O12" i="140"/>
  <c r="W12" i="140"/>
  <c r="W70" i="139"/>
  <c r="O70" i="139"/>
  <c r="O76" i="140"/>
  <c r="W76" i="140"/>
  <c r="O20" i="140"/>
  <c r="W20" i="140"/>
  <c r="O39" i="140"/>
  <c r="W39" i="140"/>
  <c r="W28" i="140"/>
  <c r="O28" i="140"/>
  <c r="W79" i="140"/>
  <c r="O79" i="140"/>
  <c r="W66" i="140"/>
  <c r="O66" i="140"/>
  <c r="W89" i="140"/>
  <c r="O89" i="140"/>
  <c r="O63" i="139"/>
  <c r="W63" i="139"/>
  <c r="W13" i="140"/>
  <c r="O13" i="140"/>
  <c r="W69" i="139"/>
  <c r="O69" i="139"/>
  <c r="O86" i="140"/>
  <c r="W86" i="140"/>
  <c r="W68" i="140"/>
  <c r="O68" i="140"/>
  <c r="W45" i="140"/>
  <c r="O45" i="140"/>
  <c r="W46" i="140"/>
  <c r="O46" i="140"/>
  <c r="W75" i="140"/>
  <c r="O75" i="140"/>
  <c r="W8" i="140"/>
  <c r="O8" i="140"/>
  <c r="O96" i="140"/>
  <c r="W96" i="140"/>
  <c r="W67" i="140"/>
  <c r="O67" i="140"/>
  <c r="W102" i="140"/>
  <c r="O102" i="140"/>
  <c r="W6" i="140"/>
  <c r="O6" i="140"/>
  <c r="O29" i="140"/>
  <c r="W29" i="140"/>
  <c r="O49" i="140"/>
  <c r="W49" i="140"/>
  <c r="W52" i="140"/>
  <c r="O52" i="140"/>
  <c r="W15" i="140"/>
  <c r="O15" i="140"/>
  <c r="W67" i="139"/>
  <c r="O67" i="139"/>
  <c r="W26" i="140"/>
  <c r="O26" i="140"/>
  <c r="O92" i="140"/>
  <c r="W92" i="140"/>
  <c r="W83" i="140"/>
  <c r="O83" i="140"/>
  <c r="O44" i="140"/>
  <c r="W44" i="140"/>
  <c r="O99" i="140"/>
  <c r="W99" i="140"/>
  <c r="W94" i="140"/>
  <c r="O94" i="140"/>
  <c r="W5" i="136"/>
  <c r="O5" i="136"/>
  <c r="O6" i="136"/>
  <c r="W6" i="136"/>
  <c r="W72" i="136"/>
  <c r="O72" i="136"/>
  <c r="W83" i="136"/>
  <c r="O83" i="136"/>
  <c r="O81" i="136"/>
  <c r="W81" i="136"/>
  <c r="O49" i="136"/>
  <c r="W49" i="136"/>
  <c r="W21" i="136"/>
  <c r="O21" i="136"/>
  <c r="W91" i="136"/>
  <c r="O91" i="136"/>
  <c r="W41" i="136"/>
  <c r="O41" i="136"/>
  <c r="W124" i="136"/>
  <c r="O124" i="136"/>
  <c r="O87" i="136"/>
  <c r="W87" i="136"/>
  <c r="O86" i="136"/>
  <c r="W86" i="136"/>
  <c r="W52" i="136"/>
  <c r="O52" i="136"/>
  <c r="W44" i="136"/>
  <c r="O44" i="136"/>
  <c r="W60" i="136"/>
  <c r="O60" i="136"/>
  <c r="O119" i="136"/>
  <c r="W119" i="136"/>
  <c r="W82" i="136"/>
  <c r="O82" i="136"/>
  <c r="O64" i="136"/>
  <c r="W64" i="136"/>
  <c r="O99" i="136"/>
  <c r="W99" i="136"/>
  <c r="W62" i="136"/>
  <c r="O62" i="136"/>
  <c r="O97" i="136"/>
  <c r="W97" i="136"/>
  <c r="O74" i="136"/>
  <c r="W74" i="136"/>
  <c r="W68" i="136"/>
  <c r="O68" i="136"/>
  <c r="W125" i="136"/>
  <c r="O125" i="136"/>
  <c r="O92" i="136"/>
  <c r="W92" i="136"/>
  <c r="O55" i="136"/>
  <c r="W55" i="136"/>
  <c r="W54" i="136"/>
  <c r="O54" i="136"/>
  <c r="O45" i="136"/>
  <c r="W45" i="136"/>
  <c r="W75" i="136"/>
  <c r="O75" i="136"/>
  <c r="W48" i="136"/>
  <c r="O48" i="136"/>
  <c r="W118" i="136"/>
  <c r="O118" i="136"/>
  <c r="O126" i="136"/>
  <c r="W126" i="136"/>
  <c r="W50" i="136"/>
  <c r="O50" i="136"/>
  <c r="O22" i="136"/>
  <c r="W22" i="136"/>
  <c r="W77" i="136"/>
  <c r="O77" i="136"/>
  <c r="W127" i="136"/>
  <c r="O127" i="136"/>
  <c r="W42" i="136"/>
  <c r="O42" i="136"/>
  <c r="W93" i="136"/>
  <c r="O93" i="136"/>
  <c r="W32" i="136"/>
  <c r="O32" i="136"/>
  <c r="O88" i="136"/>
  <c r="W88" i="136"/>
  <c r="O85" i="136"/>
  <c r="W85" i="136"/>
  <c r="W25" i="136"/>
  <c r="O25" i="136"/>
  <c r="W84" i="136"/>
  <c r="O84" i="136"/>
  <c r="W95" i="136"/>
  <c r="O95" i="136"/>
  <c r="W66" i="136"/>
  <c r="O66" i="136"/>
  <c r="O63" i="136"/>
  <c r="W63" i="136"/>
  <c r="W98" i="136"/>
  <c r="O98" i="136"/>
  <c r="O61" i="136"/>
  <c r="W61" i="136"/>
  <c r="W110" i="136"/>
  <c r="O110" i="136"/>
  <c r="O19" i="136"/>
  <c r="W19" i="136"/>
  <c r="O67" i="136"/>
  <c r="W67" i="136"/>
  <c r="O40" i="136"/>
  <c r="W40" i="136"/>
  <c r="W123" i="136"/>
  <c r="O123" i="136"/>
  <c r="O11" i="136"/>
  <c r="W11" i="136"/>
  <c r="W76" i="136"/>
  <c r="O76" i="136"/>
  <c r="W104" i="136"/>
  <c r="O104" i="136"/>
  <c r="O103" i="137"/>
  <c r="W103" i="137"/>
  <c r="O102" i="137"/>
  <c r="W102" i="137"/>
  <c r="O109" i="137"/>
  <c r="W109" i="137"/>
  <c r="W100" i="137"/>
  <c r="O100" i="137"/>
  <c r="W98" i="137"/>
  <c r="O98" i="137"/>
  <c r="W110" i="137"/>
  <c r="O110" i="137"/>
  <c r="O95" i="137"/>
  <c r="W95" i="137"/>
  <c r="W112" i="137"/>
  <c r="O112" i="137"/>
  <c r="O111" i="137"/>
  <c r="W111" i="137"/>
  <c r="O107" i="137"/>
  <c r="W107" i="137"/>
  <c r="O105" i="137"/>
  <c r="W105" i="137"/>
  <c r="O13" i="136"/>
  <c r="W13" i="136"/>
  <c r="W38" i="136"/>
  <c r="O38" i="136"/>
  <c r="O53" i="136"/>
  <c r="W53" i="136"/>
  <c r="O101" i="137"/>
  <c r="W101" i="137"/>
  <c r="W99" i="137"/>
  <c r="O99" i="137"/>
  <c r="W93" i="137"/>
  <c r="O93" i="137"/>
  <c r="O92" i="137"/>
  <c r="W92" i="137"/>
  <c r="W106" i="137"/>
  <c r="O106" i="137"/>
  <c r="W100" i="68"/>
  <c r="O100" i="68"/>
  <c r="W82" i="68"/>
  <c r="O82" i="68"/>
  <c r="W89" i="68"/>
  <c r="O89" i="68"/>
  <c r="O25" i="68"/>
  <c r="W25" i="68"/>
  <c r="W49" i="68"/>
  <c r="O49" i="68"/>
  <c r="W18" i="68"/>
  <c r="O18" i="68"/>
  <c r="W69" i="68"/>
  <c r="O69" i="68"/>
  <c r="W88" i="68"/>
  <c r="O88" i="68"/>
  <c r="W24" i="68" l="1"/>
  <c r="O46" i="68"/>
  <c r="O104" i="68"/>
  <c r="O10" i="68"/>
  <c r="W103" i="68"/>
  <c r="O55" i="68"/>
  <c r="O6" i="68"/>
  <c r="W19" i="68"/>
  <c r="R118" i="68"/>
  <c r="O8" i="68"/>
  <c r="W72" i="68"/>
  <c r="O72" i="68"/>
  <c r="W95" i="68"/>
  <c r="O95" i="68"/>
  <c r="W90" i="68"/>
  <c r="O90" i="68"/>
  <c r="W94" i="68"/>
  <c r="O94" i="68"/>
  <c r="W29" i="135"/>
  <c r="O29" i="135"/>
  <c r="W129" i="137"/>
  <c r="O129" i="137"/>
  <c r="O78" i="135"/>
  <c r="W78" i="135"/>
  <c r="W77" i="135"/>
  <c r="O77" i="135"/>
  <c r="W131" i="137"/>
  <c r="O131" i="137"/>
  <c r="O118" i="137"/>
  <c r="W118" i="137"/>
  <c r="W54" i="135"/>
  <c r="O54" i="135"/>
  <c r="W103" i="135"/>
  <c r="O103" i="135"/>
  <c r="W32" i="135"/>
  <c r="O32" i="135"/>
  <c r="W90" i="138"/>
  <c r="O90" i="138"/>
  <c r="W56" i="134"/>
  <c r="O56" i="134"/>
  <c r="O36" i="135"/>
  <c r="W36" i="135"/>
  <c r="O67" i="135"/>
  <c r="W67" i="135"/>
  <c r="O145" i="135"/>
  <c r="W145" i="135"/>
  <c r="W93" i="135"/>
  <c r="O93" i="135"/>
  <c r="O129" i="135"/>
  <c r="W129" i="135"/>
  <c r="O91" i="135"/>
  <c r="W91" i="135"/>
  <c r="W110" i="135"/>
  <c r="O110" i="135"/>
  <c r="W72" i="135"/>
  <c r="O72" i="135"/>
  <c r="O25" i="135"/>
  <c r="W25" i="135"/>
  <c r="W124" i="138"/>
  <c r="O124" i="138"/>
  <c r="W88" i="135"/>
  <c r="O88" i="135"/>
  <c r="O55" i="134"/>
  <c r="W55" i="134"/>
  <c r="O62" i="135"/>
  <c r="W62" i="135"/>
  <c r="O160" i="138"/>
  <c r="W160" i="138"/>
  <c r="O91" i="138"/>
  <c r="W91" i="138"/>
  <c r="W53" i="135"/>
  <c r="O53" i="135"/>
  <c r="W28" i="135"/>
  <c r="O28" i="135"/>
  <c r="W9" i="138"/>
  <c r="O9" i="138"/>
  <c r="O155" i="135"/>
  <c r="W155" i="135"/>
  <c r="O33" i="135"/>
  <c r="W33" i="135"/>
  <c r="O64" i="135"/>
  <c r="W64" i="135"/>
  <c r="O104" i="135"/>
  <c r="W104" i="135"/>
  <c r="W51" i="135"/>
  <c r="O51" i="135"/>
  <c r="W20" i="135"/>
  <c r="O20" i="135"/>
  <c r="O193" i="138"/>
  <c r="W193" i="138"/>
  <c r="W192" i="138"/>
  <c r="O192" i="138"/>
  <c r="O194" i="138"/>
  <c r="W194" i="138"/>
  <c r="W191" i="138"/>
  <c r="O191" i="138"/>
  <c r="O52" i="138"/>
  <c r="W52" i="138"/>
  <c r="W29" i="138"/>
  <c r="O29" i="138"/>
  <c r="O125" i="138"/>
  <c r="W125" i="138"/>
  <c r="O62" i="138"/>
  <c r="W62" i="138"/>
  <c r="W158" i="138"/>
  <c r="O158" i="138"/>
  <c r="W83" i="138"/>
  <c r="O83" i="138"/>
  <c r="W179" i="138"/>
  <c r="O179" i="138"/>
  <c r="O144" i="138"/>
  <c r="W144" i="138"/>
  <c r="W138" i="137"/>
  <c r="O138" i="137"/>
  <c r="W33" i="138"/>
  <c r="O33" i="138"/>
  <c r="W177" i="138"/>
  <c r="O177" i="138"/>
  <c r="W114" i="138"/>
  <c r="O114" i="138"/>
  <c r="W39" i="138"/>
  <c r="O39" i="138"/>
  <c r="O135" i="138"/>
  <c r="W135" i="138"/>
  <c r="O148" i="138"/>
  <c r="W148" i="138"/>
  <c r="W28" i="138"/>
  <c r="O28" i="138"/>
  <c r="O133" i="138"/>
  <c r="W133" i="138"/>
  <c r="W70" i="138"/>
  <c r="O70" i="138"/>
  <c r="W166" i="138"/>
  <c r="O166" i="138"/>
  <c r="O139" i="138"/>
  <c r="W139" i="138"/>
  <c r="W104" i="138"/>
  <c r="O104" i="138"/>
  <c r="O7" i="138"/>
  <c r="W7" i="138"/>
  <c r="O41" i="138"/>
  <c r="W41" i="138"/>
  <c r="W137" i="138"/>
  <c r="O137" i="138"/>
  <c r="W122" i="138"/>
  <c r="O122" i="138"/>
  <c r="W95" i="138"/>
  <c r="O95" i="138"/>
  <c r="W108" i="138"/>
  <c r="O108" i="138"/>
  <c r="O48" i="138"/>
  <c r="W48" i="138"/>
  <c r="W139" i="137"/>
  <c r="O139" i="137"/>
  <c r="W93" i="138"/>
  <c r="O93" i="138"/>
  <c r="W30" i="138"/>
  <c r="O30" i="138"/>
  <c r="W174" i="138"/>
  <c r="O174" i="138"/>
  <c r="W99" i="138"/>
  <c r="O99" i="138"/>
  <c r="O64" i="138"/>
  <c r="W64" i="138"/>
  <c r="O18" i="138"/>
  <c r="W18" i="138"/>
  <c r="O49" i="138"/>
  <c r="W49" i="138"/>
  <c r="W145" i="138"/>
  <c r="O145" i="138"/>
  <c r="W82" i="138"/>
  <c r="O82" i="138"/>
  <c r="O178" i="138"/>
  <c r="W178" i="138"/>
  <c r="W151" i="138"/>
  <c r="O151" i="138"/>
  <c r="O116" i="138"/>
  <c r="W116" i="138"/>
  <c r="W142" i="137"/>
  <c r="O142" i="137"/>
  <c r="O5" i="138"/>
  <c r="W5" i="138"/>
  <c r="O101" i="138"/>
  <c r="W101" i="138"/>
  <c r="O38" i="138"/>
  <c r="W38" i="138"/>
  <c r="O182" i="138"/>
  <c r="W182" i="138"/>
  <c r="W155" i="138"/>
  <c r="O155" i="138"/>
  <c r="W168" i="138"/>
  <c r="O168" i="138"/>
  <c r="O56" i="138"/>
  <c r="W56" i="138"/>
  <c r="O61" i="138"/>
  <c r="W61" i="138"/>
  <c r="W157" i="138"/>
  <c r="O157" i="138"/>
  <c r="W94" i="138"/>
  <c r="O94" i="138"/>
  <c r="O67" i="138"/>
  <c r="W67" i="138"/>
  <c r="W163" i="138"/>
  <c r="O163" i="138"/>
  <c r="W128" i="138"/>
  <c r="O128" i="138"/>
  <c r="O136" i="137"/>
  <c r="W136" i="137"/>
  <c r="W140" i="137"/>
  <c r="O140" i="137"/>
  <c r="W65" i="138"/>
  <c r="O65" i="138"/>
  <c r="O161" i="138"/>
  <c r="W161" i="138"/>
  <c r="W98" i="138"/>
  <c r="O98" i="138"/>
  <c r="W23" i="138"/>
  <c r="O23" i="138"/>
  <c r="W119" i="138"/>
  <c r="O119" i="138"/>
  <c r="O132" i="138"/>
  <c r="W132" i="138"/>
  <c r="O141" i="137"/>
  <c r="W141" i="137"/>
  <c r="W21" i="138"/>
  <c r="O21" i="138"/>
  <c r="O117" i="138"/>
  <c r="W117" i="138"/>
  <c r="O54" i="138"/>
  <c r="W54" i="138"/>
  <c r="O150" i="138"/>
  <c r="W150" i="138"/>
  <c r="O123" i="138"/>
  <c r="W123" i="138"/>
  <c r="W88" i="138"/>
  <c r="O88" i="138"/>
  <c r="O184" i="138"/>
  <c r="W184" i="138"/>
  <c r="O8" i="138"/>
  <c r="W8" i="138"/>
  <c r="O73" i="138"/>
  <c r="W73" i="138"/>
  <c r="W169" i="138"/>
  <c r="O169" i="138"/>
  <c r="W106" i="138"/>
  <c r="O106" i="138"/>
  <c r="W127" i="138"/>
  <c r="O127" i="138"/>
  <c r="O92" i="138"/>
  <c r="W92" i="138"/>
  <c r="O188" i="138"/>
  <c r="W188" i="138"/>
  <c r="W73" i="135"/>
  <c r="O73" i="135"/>
  <c r="W37" i="135"/>
  <c r="O37" i="135"/>
  <c r="O56" i="135"/>
  <c r="W56" i="135"/>
  <c r="O45" i="135"/>
  <c r="W45" i="135"/>
  <c r="O102" i="135"/>
  <c r="W102" i="135"/>
  <c r="O44" i="135"/>
  <c r="W44" i="135"/>
  <c r="W80" i="135"/>
  <c r="O80" i="135"/>
  <c r="W49" i="135"/>
  <c r="O49" i="135"/>
  <c r="O68" i="135"/>
  <c r="W68" i="135"/>
  <c r="W46" i="135"/>
  <c r="O46" i="135"/>
  <c r="W50" i="135"/>
  <c r="O50" i="135"/>
  <c r="W69" i="135"/>
  <c r="O69" i="135"/>
  <c r="W30" i="135"/>
  <c r="O30" i="135"/>
  <c r="W98" i="135"/>
  <c r="O98" i="135"/>
  <c r="O76" i="135"/>
  <c r="W76" i="135"/>
  <c r="O101" i="135"/>
  <c r="W101" i="135"/>
  <c r="W100" i="138"/>
  <c r="O100" i="138"/>
  <c r="O84" i="138"/>
  <c r="W84" i="138"/>
  <c r="W79" i="138"/>
  <c r="O79" i="138"/>
  <c r="O114" i="136"/>
  <c r="W114" i="136"/>
  <c r="W115" i="136"/>
  <c r="O115" i="136"/>
  <c r="W107" i="136"/>
  <c r="O107" i="136"/>
  <c r="W111" i="136"/>
  <c r="O111" i="136"/>
  <c r="O157" i="135"/>
  <c r="W157" i="135"/>
  <c r="W141" i="135"/>
  <c r="O141" i="135"/>
  <c r="O133" i="135"/>
  <c r="W133" i="135"/>
  <c r="W14" i="135"/>
  <c r="O14" i="135"/>
  <c r="W18" i="135"/>
  <c r="O18" i="135"/>
  <c r="W148" i="135"/>
  <c r="O148" i="135"/>
  <c r="W144" i="135"/>
  <c r="O144" i="135"/>
  <c r="O131" i="135"/>
  <c r="W131" i="135"/>
  <c r="W143" i="135"/>
  <c r="O143" i="135"/>
  <c r="W24" i="135"/>
  <c r="O24" i="135"/>
  <c r="W113" i="135"/>
  <c r="O113" i="135"/>
  <c r="W150" i="135"/>
  <c r="O150" i="135"/>
  <c r="O134" i="135"/>
  <c r="W134" i="135"/>
  <c r="Z33" i="68"/>
  <c r="R33" i="68"/>
  <c r="R23" i="68"/>
  <c r="Z23" i="68"/>
  <c r="R16" i="68"/>
  <c r="Z16" i="68"/>
  <c r="R40" i="134"/>
  <c r="Z40" i="134"/>
  <c r="R42" i="68"/>
  <c r="Z42" i="68"/>
  <c r="Z5" i="68"/>
  <c r="R5" i="68"/>
  <c r="R47" i="68"/>
  <c r="Z47" i="68"/>
  <c r="W24" i="134"/>
  <c r="O24" i="134"/>
  <c r="R41" i="134"/>
  <c r="Z41" i="134"/>
  <c r="R66" i="68"/>
  <c r="Z66" i="68"/>
  <c r="Z12" i="134"/>
  <c r="R12" i="134"/>
  <c r="R28" i="68"/>
  <c r="Z28" i="68"/>
  <c r="Z11" i="68"/>
  <c r="R11" i="68"/>
  <c r="R30" i="68"/>
  <c r="Z30" i="68"/>
  <c r="R43" i="134"/>
  <c r="Z43" i="134"/>
  <c r="Z33" i="134"/>
  <c r="R33" i="134"/>
  <c r="Z19" i="134"/>
  <c r="R19" i="134"/>
  <c r="R67" i="68"/>
  <c r="Z67" i="68"/>
  <c r="Z6" i="134"/>
  <c r="R6" i="134"/>
  <c r="R29" i="134"/>
  <c r="Z29" i="134"/>
  <c r="R39" i="68"/>
  <c r="Z39" i="68"/>
  <c r="Z19" i="68"/>
  <c r="R19" i="68"/>
  <c r="R63" i="68"/>
  <c r="Z63" i="68"/>
  <c r="Z34" i="68"/>
  <c r="R34" i="68"/>
  <c r="R68" i="68"/>
  <c r="Z68" i="68"/>
  <c r="R8" i="134"/>
  <c r="Z8" i="134"/>
  <c r="R23" i="134"/>
  <c r="Z23" i="134"/>
  <c r="R114" i="68"/>
  <c r="Z114" i="68"/>
  <c r="Z54" i="68"/>
  <c r="R54" i="68"/>
  <c r="Z26" i="68"/>
  <c r="R26" i="68"/>
  <c r="R76" i="68"/>
  <c r="Z76" i="68"/>
  <c r="Z39" i="134"/>
  <c r="R39" i="134"/>
  <c r="R9" i="68"/>
  <c r="Z9" i="68"/>
  <c r="R49" i="68"/>
  <c r="Z49" i="68"/>
  <c r="Z61" i="68"/>
  <c r="R61" i="68"/>
  <c r="Z44" i="68"/>
  <c r="R44" i="68"/>
  <c r="R22" i="68"/>
  <c r="Z22" i="68"/>
  <c r="R15" i="134"/>
  <c r="Z15" i="134"/>
  <c r="R50" i="134"/>
  <c r="Z50" i="134"/>
  <c r="R32" i="134"/>
  <c r="Z32" i="134"/>
  <c r="R37" i="68"/>
  <c r="Z37" i="68"/>
  <c r="R112" i="68"/>
  <c r="Z112" i="68"/>
  <c r="R45" i="68"/>
  <c r="Z45" i="68"/>
  <c r="R14" i="134"/>
  <c r="Z14" i="134"/>
  <c r="R31" i="134"/>
  <c r="Z31" i="134"/>
  <c r="Z25" i="134"/>
  <c r="R25" i="134"/>
  <c r="O102" i="136"/>
  <c r="W102" i="136"/>
  <c r="R56" i="68"/>
  <c r="Z56" i="68"/>
  <c r="Z116" i="68"/>
  <c r="R116" i="68"/>
  <c r="R4" i="134"/>
  <c r="Z4" i="134"/>
  <c r="Z52" i="134"/>
  <c r="R52" i="134"/>
  <c r="R27" i="68"/>
  <c r="Z27" i="68"/>
  <c r="Z29" i="68"/>
  <c r="R29" i="68"/>
  <c r="Z117" i="68"/>
  <c r="R117" i="68"/>
  <c r="Z38" i="134"/>
  <c r="R38" i="134"/>
  <c r="Z75" i="68"/>
  <c r="R75" i="68"/>
  <c r="R36" i="134"/>
  <c r="Z36" i="134"/>
  <c r="Z10" i="68"/>
  <c r="R10" i="68"/>
  <c r="R71" i="68"/>
  <c r="Z71" i="68"/>
  <c r="Z14" i="68"/>
  <c r="R14" i="68"/>
  <c r="Z78" i="68"/>
  <c r="R78" i="68"/>
  <c r="Z47" i="134"/>
  <c r="R47" i="134"/>
  <c r="R46" i="134"/>
  <c r="Z46" i="134"/>
  <c r="Z22" i="134"/>
  <c r="R22" i="134"/>
  <c r="Z83" i="68"/>
  <c r="R83" i="68"/>
  <c r="R90" i="68"/>
  <c r="Z90" i="68"/>
  <c r="W96" i="68"/>
  <c r="O96" i="68"/>
  <c r="R82" i="68"/>
  <c r="Z82" i="68"/>
  <c r="R80" i="68"/>
  <c r="Z80" i="68"/>
  <c r="R98" i="68"/>
  <c r="Z98" i="68"/>
  <c r="Z108" i="68"/>
  <c r="R108" i="68"/>
  <c r="R100" i="68"/>
  <c r="Z100" i="68"/>
  <c r="R97" i="68"/>
  <c r="Z97" i="68"/>
  <c r="R85" i="68"/>
  <c r="Z85" i="68"/>
  <c r="O93" i="68"/>
  <c r="W93" i="68"/>
  <c r="Z81" i="68"/>
  <c r="R81" i="68"/>
  <c r="Z92" i="68"/>
  <c r="R92" i="68"/>
  <c r="Z107" i="68"/>
  <c r="R107" i="68"/>
  <c r="R111" i="68"/>
  <c r="Z111" i="68"/>
  <c r="R109" i="68"/>
  <c r="Z109" i="68"/>
  <c r="O75" i="138"/>
  <c r="W75" i="138"/>
  <c r="O118" i="68"/>
  <c r="W118" i="68"/>
  <c r="W43" i="68"/>
  <c r="O43" i="68"/>
  <c r="W12" i="68"/>
  <c r="O12" i="68"/>
  <c r="W57" i="68"/>
  <c r="O57" i="68"/>
  <c r="O101" i="68"/>
  <c r="W101" i="68"/>
  <c r="W115" i="68"/>
  <c r="O115" i="68"/>
  <c r="W137" i="137"/>
  <c r="O137" i="137"/>
  <c r="O116" i="137"/>
  <c r="W116" i="137"/>
  <c r="O144" i="137"/>
  <c r="W144" i="137"/>
  <c r="W89" i="135"/>
  <c r="O89" i="135"/>
  <c r="W6" i="135"/>
  <c r="O6" i="135"/>
  <c r="W113" i="137"/>
  <c r="O113" i="137"/>
  <c r="W135" i="137"/>
  <c r="O135" i="137"/>
  <c r="O121" i="137"/>
  <c r="W121" i="137"/>
  <c r="O117" i="137"/>
  <c r="W117" i="137"/>
  <c r="O55" i="138"/>
  <c r="W55" i="138"/>
  <c r="W115" i="137"/>
  <c r="O115" i="137"/>
  <c r="W32" i="138"/>
  <c r="O32" i="138"/>
  <c r="O6" i="138"/>
  <c r="W6" i="138"/>
  <c r="O105" i="138"/>
  <c r="W105" i="138"/>
  <c r="W153" i="138"/>
  <c r="O153" i="138"/>
  <c r="W42" i="138"/>
  <c r="O42" i="138"/>
  <c r="O138" i="138"/>
  <c r="W138" i="138"/>
  <c r="W170" i="138"/>
  <c r="O170" i="138"/>
  <c r="W186" i="138"/>
  <c r="O186" i="138"/>
  <c r="W63" i="138"/>
  <c r="O63" i="138"/>
  <c r="W111" i="138"/>
  <c r="O111" i="138"/>
  <c r="W143" i="138"/>
  <c r="O143" i="138"/>
  <c r="O159" i="138"/>
  <c r="W159" i="138"/>
  <c r="O172" i="138"/>
  <c r="W172" i="138"/>
  <c r="O31" i="135"/>
  <c r="W31" i="135"/>
  <c r="W109" i="135"/>
  <c r="O109" i="135"/>
  <c r="W124" i="137"/>
  <c r="O124" i="137"/>
  <c r="O130" i="137"/>
  <c r="W130" i="137"/>
  <c r="W126" i="137"/>
  <c r="O126" i="137"/>
  <c r="W119" i="137"/>
  <c r="O119" i="137"/>
  <c r="O92" i="135"/>
  <c r="W92" i="135"/>
  <c r="O90" i="135"/>
  <c r="W90" i="135"/>
  <c r="O71" i="135"/>
  <c r="W71" i="135"/>
  <c r="R53" i="134"/>
  <c r="Z53" i="134"/>
  <c r="W127" i="137"/>
  <c r="O127" i="137"/>
  <c r="W114" i="137"/>
  <c r="O114" i="137"/>
  <c r="W125" i="137"/>
  <c r="O125" i="137"/>
  <c r="W134" i="137"/>
  <c r="O134" i="137"/>
  <c r="W132" i="137"/>
  <c r="O132" i="137"/>
  <c r="W120" i="137"/>
  <c r="O120" i="137"/>
  <c r="O133" i="137"/>
  <c r="W133" i="137"/>
  <c r="O85" i="135"/>
  <c r="W85" i="135"/>
  <c r="W66" i="135"/>
  <c r="O66" i="135"/>
  <c r="O34" i="135"/>
  <c r="W34" i="135"/>
  <c r="W152" i="135"/>
  <c r="O152" i="135"/>
  <c r="W100" i="135"/>
  <c r="O100" i="135"/>
  <c r="W122" i="137"/>
  <c r="O122" i="137"/>
  <c r="W128" i="137"/>
  <c r="O128" i="137"/>
  <c r="O74" i="135"/>
  <c r="W74" i="135"/>
  <c r="W55" i="135"/>
  <c r="O55" i="135"/>
  <c r="W111" i="135"/>
  <c r="O111" i="135"/>
  <c r="O154" i="135"/>
  <c r="W154" i="135"/>
  <c r="O35" i="135"/>
  <c r="W35" i="135"/>
  <c r="W139" i="135"/>
  <c r="O139" i="135"/>
  <c r="W72" i="138"/>
  <c r="O72" i="138"/>
  <c r="O142" i="135"/>
  <c r="W142" i="135"/>
  <c r="O87" i="135"/>
  <c r="W87" i="135"/>
  <c r="W95" i="135"/>
  <c r="O95" i="135"/>
  <c r="W97" i="135"/>
  <c r="O97" i="135"/>
  <c r="O26" i="135"/>
  <c r="W26" i="135"/>
  <c r="O59" i="138"/>
  <c r="W59" i="138"/>
  <c r="O132" i="135"/>
  <c r="W132" i="135"/>
  <c r="O54" i="134"/>
  <c r="W54" i="134"/>
  <c r="W19" i="138"/>
  <c r="O19" i="138"/>
  <c r="O138" i="135"/>
  <c r="W138" i="135"/>
  <c r="O94" i="135"/>
  <c r="W94" i="135"/>
  <c r="W22" i="135"/>
  <c r="O22" i="135"/>
  <c r="O38" i="135"/>
  <c r="W38" i="135"/>
  <c r="O83" i="135"/>
  <c r="W83" i="135"/>
  <c r="O81" i="135"/>
  <c r="W81" i="135"/>
  <c r="O86" i="135"/>
  <c r="W86" i="135"/>
  <c r="O63" i="135"/>
  <c r="W63" i="135"/>
  <c r="O27" i="135"/>
  <c r="W27" i="135"/>
  <c r="O135" i="135"/>
  <c r="W135" i="135"/>
  <c r="W65" i="135"/>
  <c r="O65" i="135"/>
  <c r="O84" i="135"/>
  <c r="W84" i="135"/>
  <c r="W52" i="135"/>
  <c r="O52" i="135"/>
  <c r="O40" i="135"/>
  <c r="W40" i="135"/>
  <c r="W108" i="135"/>
  <c r="O108" i="135"/>
  <c r="W156" i="135"/>
  <c r="O156" i="135"/>
  <c r="W153" i="135"/>
  <c r="O153" i="135"/>
  <c r="O106" i="135"/>
  <c r="W106" i="135"/>
  <c r="W195" i="138"/>
  <c r="O195" i="138"/>
  <c r="W190" i="138"/>
  <c r="O190" i="138"/>
  <c r="O189" i="138"/>
  <c r="W189" i="138"/>
  <c r="W10" i="138"/>
  <c r="O10" i="138"/>
  <c r="W14" i="138"/>
  <c r="O14" i="138"/>
  <c r="O77" i="138"/>
  <c r="W77" i="138"/>
  <c r="O173" i="138"/>
  <c r="W173" i="138"/>
  <c r="W110" i="138"/>
  <c r="O110" i="138"/>
  <c r="O35" i="138"/>
  <c r="W35" i="138"/>
  <c r="W131" i="138"/>
  <c r="O131" i="138"/>
  <c r="W96" i="138"/>
  <c r="O96" i="138"/>
  <c r="W15" i="138"/>
  <c r="O15" i="138"/>
  <c r="W20" i="138"/>
  <c r="O20" i="138"/>
  <c r="O129" i="138"/>
  <c r="W129" i="138"/>
  <c r="W66" i="138"/>
  <c r="O66" i="138"/>
  <c r="W162" i="138"/>
  <c r="O162" i="138"/>
  <c r="W87" i="138"/>
  <c r="O87" i="138"/>
  <c r="O183" i="138"/>
  <c r="W183" i="138"/>
  <c r="O22" i="138"/>
  <c r="W22" i="138"/>
  <c r="O37" i="138"/>
  <c r="W37" i="138"/>
  <c r="W181" i="138"/>
  <c r="O181" i="138"/>
  <c r="W118" i="138"/>
  <c r="O118" i="138"/>
  <c r="W43" i="138"/>
  <c r="O43" i="138"/>
  <c r="O187" i="138"/>
  <c r="W187" i="138"/>
  <c r="O152" i="138"/>
  <c r="W152" i="138"/>
  <c r="O44" i="138"/>
  <c r="W44" i="138"/>
  <c r="O89" i="138"/>
  <c r="W89" i="138"/>
  <c r="W185" i="138"/>
  <c r="O185" i="138"/>
  <c r="W47" i="138"/>
  <c r="O47" i="138"/>
  <c r="O60" i="138"/>
  <c r="W60" i="138"/>
  <c r="W156" i="138"/>
  <c r="O156" i="138"/>
  <c r="O12" i="138"/>
  <c r="W12" i="138"/>
  <c r="W45" i="138"/>
  <c r="O45" i="138"/>
  <c r="O141" i="138"/>
  <c r="W141" i="138"/>
  <c r="O126" i="138"/>
  <c r="W126" i="138"/>
  <c r="O51" i="138"/>
  <c r="W51" i="138"/>
  <c r="O147" i="138"/>
  <c r="W147" i="138"/>
  <c r="O112" i="138"/>
  <c r="W112" i="138"/>
  <c r="W143" i="137"/>
  <c r="O143" i="137"/>
  <c r="O97" i="138"/>
  <c r="W97" i="138"/>
  <c r="O34" i="138"/>
  <c r="W34" i="138"/>
  <c r="W130" i="138"/>
  <c r="O130" i="138"/>
  <c r="O103" i="138"/>
  <c r="W103" i="138"/>
  <c r="W164" i="138"/>
  <c r="O164" i="138"/>
  <c r="O26" i="138"/>
  <c r="W26" i="138"/>
  <c r="O53" i="138"/>
  <c r="W53" i="138"/>
  <c r="W149" i="138"/>
  <c r="O149" i="138"/>
  <c r="W134" i="138"/>
  <c r="O134" i="138"/>
  <c r="W107" i="138"/>
  <c r="O107" i="138"/>
  <c r="W120" i="138"/>
  <c r="O120" i="138"/>
  <c r="W11" i="138"/>
  <c r="O11" i="138"/>
  <c r="O13" i="138"/>
  <c r="W13" i="138"/>
  <c r="O109" i="138"/>
  <c r="W109" i="138"/>
  <c r="O46" i="138"/>
  <c r="W46" i="138"/>
  <c r="O142" i="138"/>
  <c r="W142" i="138"/>
  <c r="O115" i="138"/>
  <c r="W115" i="138"/>
  <c r="W80" i="138"/>
  <c r="O80" i="138"/>
  <c r="O176" i="138"/>
  <c r="W176" i="138"/>
  <c r="W16" i="138"/>
  <c r="O16" i="138"/>
  <c r="O17" i="138"/>
  <c r="W17" i="138"/>
  <c r="W113" i="138"/>
  <c r="O113" i="138"/>
  <c r="W50" i="138"/>
  <c r="O50" i="138"/>
  <c r="O146" i="138"/>
  <c r="W146" i="138"/>
  <c r="W71" i="138"/>
  <c r="O71" i="138"/>
  <c r="W167" i="138"/>
  <c r="O167" i="138"/>
  <c r="W180" i="138"/>
  <c r="O180" i="138"/>
  <c r="W24" i="138"/>
  <c r="O24" i="138"/>
  <c r="O69" i="138"/>
  <c r="W69" i="138"/>
  <c r="W165" i="138"/>
  <c r="O165" i="138"/>
  <c r="W102" i="138"/>
  <c r="O102" i="138"/>
  <c r="O27" i="138"/>
  <c r="W27" i="138"/>
  <c r="W171" i="138"/>
  <c r="O171" i="138"/>
  <c r="O136" i="138"/>
  <c r="W136" i="138"/>
  <c r="O36" i="138"/>
  <c r="W36" i="138"/>
  <c r="W25" i="138"/>
  <c r="O25" i="138"/>
  <c r="W121" i="138"/>
  <c r="O121" i="138"/>
  <c r="O58" i="138"/>
  <c r="W58" i="138"/>
  <c r="W31" i="138"/>
  <c r="O31" i="138"/>
  <c r="W175" i="138"/>
  <c r="O175" i="138"/>
  <c r="O140" i="138"/>
  <c r="W140" i="138"/>
  <c r="W7" i="135"/>
  <c r="O7" i="135"/>
  <c r="W116" i="135"/>
  <c r="O116" i="135"/>
  <c r="W43" i="135"/>
  <c r="O43" i="135"/>
  <c r="O79" i="135"/>
  <c r="W79" i="135"/>
  <c r="W47" i="135"/>
  <c r="O47" i="135"/>
  <c r="O59" i="135"/>
  <c r="W59" i="135"/>
  <c r="W39" i="135"/>
  <c r="O39" i="135"/>
  <c r="W75" i="135"/>
  <c r="O75" i="135"/>
  <c r="O99" i="135"/>
  <c r="W99" i="135"/>
  <c r="W78" i="138"/>
  <c r="O78" i="138"/>
  <c r="W86" i="138"/>
  <c r="O86" i="138"/>
  <c r="W74" i="138"/>
  <c r="O74" i="138"/>
  <c r="O85" i="138"/>
  <c r="W85" i="138"/>
  <c r="W81" i="138"/>
  <c r="O81" i="138"/>
  <c r="W100" i="136"/>
  <c r="O100" i="136"/>
  <c r="O105" i="136"/>
  <c r="W105" i="136"/>
  <c r="W109" i="136"/>
  <c r="O109" i="136"/>
  <c r="W117" i="136"/>
  <c r="O117" i="136"/>
  <c r="W108" i="136"/>
  <c r="O108" i="136"/>
  <c r="W101" i="136"/>
  <c r="O101" i="136"/>
  <c r="O113" i="136"/>
  <c r="W113" i="136"/>
  <c r="W116" i="136"/>
  <c r="O116" i="136"/>
  <c r="W154" i="138"/>
  <c r="O154" i="138"/>
  <c r="W88" i="140"/>
  <c r="O88" i="140"/>
  <c r="W124" i="140"/>
  <c r="O124" i="140"/>
  <c r="O119" i="140"/>
  <c r="W119" i="140"/>
  <c r="O147" i="135"/>
  <c r="W147" i="135"/>
  <c r="O23" i="135"/>
  <c r="W23" i="135"/>
  <c r="W140" i="135"/>
  <c r="O140" i="135"/>
  <c r="O15" i="135"/>
  <c r="W15" i="135"/>
  <c r="O58" i="134"/>
  <c r="W58" i="134"/>
  <c r="O146" i="135"/>
  <c r="W146" i="135"/>
  <c r="W149" i="135"/>
  <c r="O149" i="135"/>
  <c r="Z32" i="68"/>
  <c r="R32" i="68"/>
  <c r="R73" i="68"/>
  <c r="Z73" i="68"/>
  <c r="Z16" i="134"/>
  <c r="R16" i="134"/>
  <c r="Z74" i="68"/>
  <c r="R74" i="68"/>
  <c r="Z20" i="134"/>
  <c r="R20" i="134"/>
  <c r="Z11" i="134"/>
  <c r="R11" i="134"/>
  <c r="Z13" i="68"/>
  <c r="R13" i="68"/>
  <c r="R51" i="134"/>
  <c r="Z51" i="134"/>
  <c r="R24" i="134"/>
  <c r="Z24" i="134"/>
  <c r="Z17" i="68"/>
  <c r="R17" i="68"/>
  <c r="Z59" i="68"/>
  <c r="R59" i="68"/>
  <c r="R30" i="134"/>
  <c r="Z30" i="134"/>
  <c r="Z44" i="134"/>
  <c r="R44" i="134"/>
  <c r="Z21" i="68"/>
  <c r="R21" i="68"/>
  <c r="R50" i="68"/>
  <c r="Z50" i="68"/>
  <c r="Z5" i="134"/>
  <c r="R5" i="134"/>
  <c r="R26" i="134"/>
  <c r="Z26" i="134"/>
  <c r="Z118" i="68"/>
  <c r="R65" i="68"/>
  <c r="Z65" i="68"/>
  <c r="Z46" i="68"/>
  <c r="R46" i="68"/>
  <c r="Z58" i="68"/>
  <c r="R58" i="68"/>
  <c r="Z20" i="68"/>
  <c r="R20" i="68"/>
  <c r="R31" i="68"/>
  <c r="Z31" i="68"/>
  <c r="R28" i="134"/>
  <c r="Z28" i="134"/>
  <c r="Z7" i="134"/>
  <c r="R7" i="134"/>
  <c r="Z77" i="68"/>
  <c r="R77" i="68"/>
  <c r="Z13" i="134"/>
  <c r="R13" i="134"/>
  <c r="Z49" i="134"/>
  <c r="R49" i="134"/>
  <c r="R21" i="134"/>
  <c r="Z21" i="134"/>
  <c r="Z70" i="68"/>
  <c r="R70" i="68"/>
  <c r="R119" i="68"/>
  <c r="Z119" i="68"/>
  <c r="Z48" i="134"/>
  <c r="R48" i="134"/>
  <c r="R27" i="134"/>
  <c r="Z27" i="134"/>
  <c r="Z41" i="68"/>
  <c r="R41" i="68"/>
  <c r="Z37" i="134"/>
  <c r="R37" i="134"/>
  <c r="R4" i="68"/>
  <c r="Z4" i="68"/>
  <c r="R15" i="68"/>
  <c r="Z15" i="68"/>
  <c r="R7" i="68"/>
  <c r="Z7" i="68"/>
  <c r="Z24" i="68"/>
  <c r="R24" i="68"/>
  <c r="R62" i="68"/>
  <c r="Z62" i="68"/>
  <c r="R55" i="68"/>
  <c r="Z55" i="68"/>
  <c r="R6" i="68"/>
  <c r="Z6" i="68"/>
  <c r="R64" i="68"/>
  <c r="Z64" i="68"/>
  <c r="W14" i="134"/>
  <c r="O14" i="134"/>
  <c r="Z42" i="134"/>
  <c r="R42" i="134"/>
  <c r="R35" i="68"/>
  <c r="Z35" i="68"/>
  <c r="Z36" i="68"/>
  <c r="R36" i="68"/>
  <c r="Z40" i="68"/>
  <c r="R40" i="68"/>
  <c r="R8" i="68"/>
  <c r="Z8" i="68"/>
  <c r="Z113" i="68"/>
  <c r="R113" i="68"/>
  <c r="R52" i="68"/>
  <c r="Z52" i="68"/>
  <c r="Z25" i="68"/>
  <c r="R25" i="68"/>
  <c r="R38" i="68"/>
  <c r="Z38" i="68"/>
  <c r="R60" i="68"/>
  <c r="Z60" i="68"/>
  <c r="R48" i="68"/>
  <c r="Z48" i="68"/>
  <c r="Z9" i="134"/>
  <c r="R9" i="134"/>
  <c r="R45" i="134"/>
  <c r="Z45" i="134"/>
  <c r="R17" i="134"/>
  <c r="Z17" i="134"/>
  <c r="Z34" i="134"/>
  <c r="R34" i="134"/>
  <c r="Z18" i="134"/>
  <c r="R18" i="134"/>
  <c r="W53" i="134"/>
  <c r="O53" i="134"/>
  <c r="Z35" i="134"/>
  <c r="R35" i="134"/>
  <c r="Z18" i="68"/>
  <c r="R18" i="68"/>
  <c r="R10" i="134"/>
  <c r="Z10" i="134"/>
  <c r="Z106" i="68"/>
  <c r="R106" i="68"/>
  <c r="Z96" i="68"/>
  <c r="R96" i="68"/>
  <c r="Z88" i="68"/>
  <c r="R88" i="68"/>
  <c r="W108" i="68"/>
  <c r="O108" i="68"/>
  <c r="Z89" i="68"/>
  <c r="R89" i="68"/>
  <c r="R87" i="68"/>
  <c r="Z87" i="68"/>
  <c r="W87" i="68"/>
  <c r="O87" i="68"/>
  <c r="Z84" i="68"/>
  <c r="R84" i="68"/>
  <c r="Z110" i="68"/>
  <c r="R110" i="68"/>
  <c r="R91" i="68"/>
  <c r="Z91" i="68"/>
  <c r="Z86" i="68"/>
  <c r="R86" i="68"/>
  <c r="W86" i="68"/>
  <c r="O86" i="68"/>
  <c r="R103" i="68"/>
  <c r="Z103" i="68"/>
  <c r="Z93" i="68"/>
  <c r="R93" i="68"/>
  <c r="Z99" i="68"/>
  <c r="R99" i="68"/>
  <c r="R104" i="68"/>
  <c r="Z104" i="68"/>
  <c r="Z79" i="68"/>
  <c r="R79" i="68"/>
  <c r="R105" i="68"/>
  <c r="Z105" i="68"/>
  <c r="R94" i="68"/>
  <c r="Z94" i="68"/>
  <c r="Z102" i="68"/>
  <c r="R102" i="68"/>
  <c r="O109" i="68"/>
  <c r="W109" i="68"/>
  <c r="O70" i="135"/>
  <c r="W70" i="135"/>
  <c r="W123" i="137"/>
  <c r="O123" i="137"/>
  <c r="W76" i="138"/>
  <c r="O76" i="138"/>
  <c r="O96" i="135"/>
  <c r="W96" i="135"/>
  <c r="Z95" i="68"/>
  <c r="R95" i="68"/>
  <c r="R57" i="68"/>
  <c r="Z57" i="68"/>
  <c r="R51" i="68"/>
  <c r="Z51" i="68"/>
  <c r="R69" i="68"/>
  <c r="Z69" i="68"/>
  <c r="W4" i="68"/>
  <c r="O4" i="68"/>
  <c r="O53" i="68"/>
  <c r="W53" i="68"/>
  <c r="W85" i="68"/>
  <c r="O85" i="68"/>
  <c r="Z101" i="68" l="1"/>
  <c r="R101" i="68"/>
  <c r="R115" i="68"/>
  <c r="Z115" i="68"/>
  <c r="R6" i="135"/>
  <c r="Z6" i="135"/>
  <c r="O197" i="138"/>
  <c r="W197" i="138"/>
  <c r="W115" i="135"/>
  <c r="O115" i="135"/>
  <c r="W126" i="135"/>
  <c r="O126" i="135"/>
  <c r="W59" i="134"/>
  <c r="O59" i="134"/>
  <c r="W124" i="135"/>
  <c r="O124" i="135"/>
  <c r="O48" i="140"/>
  <c r="W48" i="140"/>
  <c r="O125" i="135"/>
  <c r="W125" i="135"/>
  <c r="W5" i="135"/>
  <c r="O5" i="135"/>
  <c r="O112" i="135"/>
  <c r="W112" i="135"/>
  <c r="O198" i="138"/>
  <c r="W198" i="138"/>
  <c r="O123" i="135"/>
  <c r="W123" i="135"/>
  <c r="W4" i="135"/>
  <c r="O4" i="135"/>
  <c r="O12" i="135"/>
  <c r="W12" i="135"/>
  <c r="W8" i="135"/>
  <c r="O8" i="135"/>
  <c r="O13" i="135"/>
  <c r="W13" i="135"/>
  <c r="W145" i="137"/>
  <c r="O145" i="137"/>
  <c r="O4" i="138"/>
  <c r="W4" i="138"/>
  <c r="W196" i="138"/>
  <c r="O196" i="138"/>
  <c r="R57" i="134"/>
  <c r="Z57" i="134"/>
  <c r="W120" i="135"/>
  <c r="O120" i="135"/>
  <c r="Z56" i="134"/>
  <c r="R56" i="134"/>
  <c r="Z142" i="135"/>
  <c r="R142" i="135"/>
  <c r="Z27" i="135"/>
  <c r="R27" i="135"/>
  <c r="Z55" i="134"/>
  <c r="R55" i="134"/>
  <c r="W128" i="135"/>
  <c r="O128" i="135"/>
  <c r="W11" i="135"/>
  <c r="O11" i="135"/>
  <c r="O19" i="135"/>
  <c r="W19" i="135"/>
  <c r="O127" i="135"/>
  <c r="W127" i="135"/>
  <c r="W47" i="140"/>
  <c r="O47" i="140"/>
  <c r="O130" i="135"/>
  <c r="W130" i="135"/>
  <c r="W114" i="135"/>
  <c r="O114" i="135"/>
  <c r="W57" i="135"/>
  <c r="O57" i="135"/>
  <c r="Z41" i="135"/>
  <c r="R41" i="135"/>
  <c r="Z16" i="135"/>
  <c r="R16" i="135"/>
  <c r="Z82" i="135"/>
  <c r="R82" i="135"/>
  <c r="R192" i="138"/>
  <c r="Z192" i="138"/>
  <c r="O10" i="135"/>
  <c r="W10" i="135"/>
  <c r="Z195" i="138"/>
  <c r="R195" i="138"/>
  <c r="R190" i="138"/>
  <c r="Z190" i="138"/>
  <c r="R119" i="135"/>
  <c r="Z119" i="135"/>
  <c r="R17" i="135"/>
  <c r="Z17" i="135"/>
  <c r="O21" i="135"/>
  <c r="W21" i="135"/>
  <c r="W61" i="134"/>
  <c r="O61" i="134"/>
  <c r="R193" i="138"/>
  <c r="Z193" i="138"/>
  <c r="Z7" i="135"/>
  <c r="R7" i="135"/>
  <c r="W151" i="135"/>
  <c r="O151" i="135"/>
  <c r="Z10" i="135"/>
  <c r="R10" i="135"/>
  <c r="Z13" i="135"/>
  <c r="R13" i="135"/>
  <c r="Z150" i="135"/>
  <c r="R150" i="135"/>
  <c r="Z114" i="135"/>
  <c r="R114" i="135"/>
  <c r="R60" i="134"/>
  <c r="Z60" i="134"/>
  <c r="R23" i="135"/>
  <c r="Z23" i="135"/>
  <c r="Z127" i="135"/>
  <c r="R127" i="135"/>
  <c r="Z113" i="135"/>
  <c r="R113" i="135"/>
  <c r="Z61" i="134"/>
  <c r="R61" i="134"/>
  <c r="Z118" i="135"/>
  <c r="R118" i="135"/>
  <c r="Z123" i="135"/>
  <c r="R123" i="135"/>
  <c r="Z145" i="135"/>
  <c r="R145" i="135"/>
  <c r="Z144" i="135"/>
  <c r="R144" i="135"/>
  <c r="R18" i="135"/>
  <c r="Z18" i="135"/>
  <c r="Z14" i="135"/>
  <c r="R14" i="135"/>
  <c r="R58" i="134"/>
  <c r="Z58" i="134"/>
  <c r="Z138" i="135"/>
  <c r="R138" i="135"/>
  <c r="Z15" i="135"/>
  <c r="R15" i="135"/>
  <c r="R121" i="135"/>
  <c r="Z121" i="135"/>
  <c r="Z148" i="135"/>
  <c r="R148" i="135"/>
  <c r="Z126" i="135"/>
  <c r="R126" i="135"/>
  <c r="Z132" i="135"/>
  <c r="R132" i="135"/>
  <c r="Z25" i="135"/>
  <c r="R25" i="135"/>
  <c r="Z124" i="135"/>
  <c r="R124" i="135"/>
  <c r="Z139" i="135"/>
  <c r="R139" i="135"/>
  <c r="R146" i="135"/>
  <c r="Z146" i="135"/>
  <c r="Z129" i="135"/>
  <c r="R129" i="135"/>
  <c r="W58" i="135"/>
  <c r="O58" i="135"/>
  <c r="O48" i="135"/>
  <c r="W48" i="135"/>
  <c r="W42" i="135"/>
  <c r="O42" i="135"/>
  <c r="W60" i="135"/>
  <c r="O60" i="135"/>
  <c r="W61" i="135"/>
  <c r="O61" i="135"/>
  <c r="O137" i="135"/>
  <c r="W137" i="135"/>
  <c r="Z137" i="135"/>
  <c r="R137" i="135"/>
  <c r="Z11" i="135"/>
  <c r="R11" i="135"/>
  <c r="R173" i="140"/>
  <c r="Z173" i="140"/>
  <c r="Z182" i="140"/>
  <c r="R182" i="140"/>
  <c r="R31" i="140"/>
  <c r="Z31" i="140"/>
  <c r="R114" i="140"/>
  <c r="Z114" i="140"/>
  <c r="Z7" i="140"/>
  <c r="R7" i="140"/>
  <c r="R27" i="140"/>
  <c r="Z27" i="140"/>
  <c r="R62" i="140"/>
  <c r="Z62" i="140"/>
  <c r="R41" i="140"/>
  <c r="Z41" i="140"/>
  <c r="Z100" i="140"/>
  <c r="R100" i="140"/>
  <c r="R157" i="140"/>
  <c r="Z157" i="140"/>
  <c r="Z112" i="140"/>
  <c r="R112" i="140"/>
  <c r="R130" i="140"/>
  <c r="Z130" i="140"/>
  <c r="Z129" i="140"/>
  <c r="R129" i="140"/>
  <c r="R181" i="140"/>
  <c r="Z181" i="140"/>
  <c r="Z218" i="140"/>
  <c r="R218" i="140"/>
  <c r="R36" i="140"/>
  <c r="Z36" i="140"/>
  <c r="Z66" i="140"/>
  <c r="R66" i="140"/>
  <c r="R49" i="140"/>
  <c r="Z49" i="140"/>
  <c r="R44" i="140"/>
  <c r="Z44" i="140"/>
  <c r="R148" i="138"/>
  <c r="Z148" i="138"/>
  <c r="Z184" i="138"/>
  <c r="R184" i="138"/>
  <c r="Z41" i="136"/>
  <c r="R41" i="136"/>
  <c r="Z89" i="136"/>
  <c r="R89" i="136"/>
  <c r="Z66" i="136"/>
  <c r="R66" i="136"/>
  <c r="Z38" i="136"/>
  <c r="R38" i="136"/>
  <c r="R125" i="140"/>
  <c r="Z125" i="140"/>
  <c r="R109" i="140"/>
  <c r="Z109" i="140"/>
  <c r="Z124" i="140"/>
  <c r="R124" i="140"/>
  <c r="Z175" i="140"/>
  <c r="R175" i="140"/>
  <c r="Z42" i="140"/>
  <c r="R42" i="140"/>
  <c r="R5" i="140"/>
  <c r="Z5" i="140"/>
  <c r="Z61" i="140"/>
  <c r="R61" i="140"/>
  <c r="R69" i="140"/>
  <c r="Z69" i="140"/>
  <c r="Z156" i="138"/>
  <c r="R156" i="138"/>
  <c r="Z179" i="138"/>
  <c r="R179" i="138"/>
  <c r="R39" i="136"/>
  <c r="Z39" i="136"/>
  <c r="Z85" i="136"/>
  <c r="R85" i="136"/>
  <c r="R76" i="136"/>
  <c r="Z76" i="136"/>
  <c r="R145" i="138"/>
  <c r="Z145" i="138"/>
  <c r="R117" i="136"/>
  <c r="Z117" i="136"/>
  <c r="Z106" i="140"/>
  <c r="R106" i="140"/>
  <c r="R212" i="140"/>
  <c r="Z212" i="140"/>
  <c r="R186" i="140"/>
  <c r="Z186" i="140"/>
  <c r="R174" i="140"/>
  <c r="Z174" i="140"/>
  <c r="R57" i="140"/>
  <c r="Z57" i="140"/>
  <c r="R73" i="140"/>
  <c r="Z73" i="140"/>
  <c r="Z39" i="140"/>
  <c r="R39" i="140"/>
  <c r="Z102" i="140"/>
  <c r="R102" i="140"/>
  <c r="Z59" i="140"/>
  <c r="R59" i="140"/>
  <c r="R167" i="138"/>
  <c r="Z167" i="138"/>
  <c r="R161" i="138"/>
  <c r="Z161" i="138"/>
  <c r="R124" i="136"/>
  <c r="Z124" i="136"/>
  <c r="R58" i="136"/>
  <c r="Z58" i="136"/>
  <c r="R65" i="136"/>
  <c r="Z65" i="136"/>
  <c r="O106" i="136"/>
  <c r="W106" i="136"/>
  <c r="Z152" i="138"/>
  <c r="R152" i="138"/>
  <c r="R116" i="136"/>
  <c r="Z116" i="136"/>
  <c r="R115" i="136"/>
  <c r="Z115" i="136"/>
  <c r="Z160" i="140"/>
  <c r="R160" i="140"/>
  <c r="Z104" i="140"/>
  <c r="R104" i="140"/>
  <c r="Z93" i="140"/>
  <c r="R93" i="140"/>
  <c r="Z107" i="140"/>
  <c r="R107" i="140"/>
  <c r="R122" i="140"/>
  <c r="Z122" i="140"/>
  <c r="R140" i="140"/>
  <c r="Z140" i="140"/>
  <c r="R120" i="140"/>
  <c r="Z120" i="140"/>
  <c r="R65" i="140"/>
  <c r="Z65" i="140"/>
  <c r="R22" i="140"/>
  <c r="Z22" i="140"/>
  <c r="W101" i="140"/>
  <c r="O101" i="140"/>
  <c r="R101" i="140"/>
  <c r="Z101" i="140"/>
  <c r="R23" i="140"/>
  <c r="Z23" i="140"/>
  <c r="Z71" i="140"/>
  <c r="R71" i="140"/>
  <c r="R38" i="140"/>
  <c r="Z38" i="140"/>
  <c r="R138" i="140"/>
  <c r="Z138" i="140"/>
  <c r="Z184" i="140"/>
  <c r="R184" i="140"/>
  <c r="R215" i="140"/>
  <c r="Z215" i="140"/>
  <c r="Z183" i="140"/>
  <c r="R183" i="140"/>
  <c r="R65" i="139"/>
  <c r="Z65" i="139"/>
  <c r="R70" i="139"/>
  <c r="Z70" i="139"/>
  <c r="Z94" i="140"/>
  <c r="R94" i="140"/>
  <c r="R176" i="138"/>
  <c r="Z176" i="138"/>
  <c r="R102" i="136"/>
  <c r="Z102" i="136"/>
  <c r="R10" i="136"/>
  <c r="Z10" i="136"/>
  <c r="R50" i="136"/>
  <c r="Z50" i="136"/>
  <c r="Z31" i="136"/>
  <c r="R31" i="136"/>
  <c r="Z9" i="136"/>
  <c r="R9" i="136"/>
  <c r="R134" i="140"/>
  <c r="Z134" i="140"/>
  <c r="Z118" i="140"/>
  <c r="R118" i="140"/>
  <c r="R144" i="140"/>
  <c r="Z144" i="140"/>
  <c r="Z217" i="140"/>
  <c r="R217" i="140"/>
  <c r="Z205" i="140"/>
  <c r="R205" i="140"/>
  <c r="Z85" i="140"/>
  <c r="R85" i="140"/>
  <c r="R40" i="140"/>
  <c r="Z40" i="140"/>
  <c r="Z27" i="136"/>
  <c r="R27" i="136"/>
  <c r="Z77" i="136"/>
  <c r="R77" i="136"/>
  <c r="R26" i="136"/>
  <c r="Z26" i="136"/>
  <c r="R182" i="138"/>
  <c r="Z182" i="138"/>
  <c r="R16" i="136"/>
  <c r="Z16" i="136"/>
  <c r="Z74" i="136"/>
  <c r="R74" i="136"/>
  <c r="Z19" i="136"/>
  <c r="R19" i="136"/>
  <c r="Z148" i="140"/>
  <c r="R148" i="140"/>
  <c r="Z111" i="140"/>
  <c r="R111" i="140"/>
  <c r="R37" i="140"/>
  <c r="Z37" i="140"/>
  <c r="Z72" i="140"/>
  <c r="R72" i="140"/>
  <c r="R51" i="140"/>
  <c r="Z51" i="140"/>
  <c r="Z45" i="140"/>
  <c r="R45" i="140"/>
  <c r="R29" i="140"/>
  <c r="Z29" i="140"/>
  <c r="Z150" i="138"/>
  <c r="R150" i="138"/>
  <c r="Z183" i="138"/>
  <c r="R183" i="138"/>
  <c r="R155" i="135"/>
  <c r="Z155" i="135"/>
  <c r="Z23" i="136"/>
  <c r="R23" i="136"/>
  <c r="R35" i="136"/>
  <c r="Z35" i="136"/>
  <c r="R111" i="136"/>
  <c r="Z111" i="136"/>
  <c r="Z22" i="136"/>
  <c r="R22" i="136"/>
  <c r="R37" i="136"/>
  <c r="Z37" i="136"/>
  <c r="R171" i="138"/>
  <c r="Z171" i="138"/>
  <c r="R101" i="136"/>
  <c r="Z101" i="136"/>
  <c r="R93" i="136"/>
  <c r="Z93" i="136"/>
  <c r="R40" i="136"/>
  <c r="Z40" i="136"/>
  <c r="R162" i="140"/>
  <c r="Z162" i="140"/>
  <c r="R43" i="140"/>
  <c r="Z43" i="140"/>
  <c r="R4" i="140"/>
  <c r="Z4" i="140"/>
  <c r="Z108" i="140"/>
  <c r="R108" i="140"/>
  <c r="Z202" i="140"/>
  <c r="R202" i="140"/>
  <c r="Z35" i="140"/>
  <c r="R35" i="140"/>
  <c r="R25" i="140"/>
  <c r="Z25" i="140"/>
  <c r="R14" i="140"/>
  <c r="Z14" i="140"/>
  <c r="R189" i="140"/>
  <c r="Z189" i="140"/>
  <c r="Z90" i="140"/>
  <c r="R90" i="140"/>
  <c r="Z58" i="140"/>
  <c r="R58" i="140"/>
  <c r="R20" i="140"/>
  <c r="Z20" i="140"/>
  <c r="R69" i="139"/>
  <c r="Z69" i="139"/>
  <c r="Z98" i="140"/>
  <c r="R98" i="140"/>
  <c r="R165" i="138"/>
  <c r="Z165" i="138"/>
  <c r="R49" i="136"/>
  <c r="Z49" i="136"/>
  <c r="R52" i="136"/>
  <c r="Z52" i="136"/>
  <c r="Z45" i="136"/>
  <c r="R45" i="136"/>
  <c r="Z25" i="136"/>
  <c r="R25" i="136"/>
  <c r="R151" i="140"/>
  <c r="Z151" i="140"/>
  <c r="R178" i="140"/>
  <c r="Z178" i="140"/>
  <c r="R151" i="138"/>
  <c r="Z151" i="138"/>
  <c r="Z164" i="138"/>
  <c r="R164" i="138"/>
  <c r="Z68" i="136"/>
  <c r="R68" i="136"/>
  <c r="Z67" i="136"/>
  <c r="R67" i="136"/>
  <c r="Z153" i="135"/>
  <c r="R153" i="135"/>
  <c r="Z55" i="136"/>
  <c r="R55" i="136"/>
  <c r="R88" i="136"/>
  <c r="Z88" i="136"/>
  <c r="R150" i="140"/>
  <c r="Z150" i="140"/>
  <c r="R195" i="140"/>
  <c r="Z195" i="140"/>
  <c r="R191" i="140"/>
  <c r="Z191" i="140"/>
  <c r="Z207" i="140"/>
  <c r="R207" i="140"/>
  <c r="Z12" i="140"/>
  <c r="R12" i="140"/>
  <c r="Z89" i="140"/>
  <c r="R89" i="140"/>
  <c r="Z52" i="140"/>
  <c r="R52" i="140"/>
  <c r="Z163" i="138"/>
  <c r="R163" i="138"/>
  <c r="Z181" i="138"/>
  <c r="R181" i="138"/>
  <c r="Z21" i="136"/>
  <c r="R21" i="136"/>
  <c r="Z33" i="136"/>
  <c r="R33" i="136"/>
  <c r="Z75" i="136"/>
  <c r="R75" i="136"/>
  <c r="R154" i="135"/>
  <c r="Z154" i="135"/>
  <c r="R28" i="136"/>
  <c r="Z28" i="136"/>
  <c r="R105" i="140"/>
  <c r="Z105" i="140"/>
  <c r="Z117" i="140"/>
  <c r="R117" i="140"/>
  <c r="R136" i="140"/>
  <c r="Z136" i="140"/>
  <c r="Z208" i="140"/>
  <c r="R208" i="140"/>
  <c r="R17" i="140"/>
  <c r="Z17" i="140"/>
  <c r="R11" i="140"/>
  <c r="Z11" i="140"/>
  <c r="R88" i="140"/>
  <c r="Z88" i="140"/>
  <c r="R28" i="140"/>
  <c r="Z28" i="140"/>
  <c r="Z68" i="140"/>
  <c r="R68" i="140"/>
  <c r="Z6" i="140"/>
  <c r="R6" i="140"/>
  <c r="Z175" i="138"/>
  <c r="R175" i="138"/>
  <c r="R180" i="138"/>
  <c r="Z180" i="138"/>
  <c r="R108" i="136"/>
  <c r="Z108" i="136"/>
  <c r="Z17" i="136"/>
  <c r="R17" i="136"/>
  <c r="R48" i="136"/>
  <c r="Z48" i="136"/>
  <c r="Z13" i="136"/>
  <c r="R13" i="136"/>
  <c r="Z165" i="140"/>
  <c r="R165" i="140"/>
  <c r="R154" i="140"/>
  <c r="Z154" i="140"/>
  <c r="Z103" i="140"/>
  <c r="R103" i="140"/>
  <c r="R81" i="140"/>
  <c r="Z81" i="140"/>
  <c r="W84" i="140"/>
  <c r="O84" i="140"/>
  <c r="Z18" i="140"/>
  <c r="R18" i="140"/>
  <c r="R19" i="140"/>
  <c r="Z19" i="140"/>
  <c r="Z71" i="139"/>
  <c r="R71" i="139"/>
  <c r="R74" i="140"/>
  <c r="Z74" i="140"/>
  <c r="R188" i="138"/>
  <c r="Z188" i="138"/>
  <c r="R169" i="138"/>
  <c r="Z169" i="138"/>
  <c r="Z24" i="136"/>
  <c r="R24" i="136"/>
  <c r="Z14" i="136"/>
  <c r="R14" i="136"/>
  <c r="Z92" i="136"/>
  <c r="R92" i="136"/>
  <c r="Z126" i="136"/>
  <c r="R126" i="136"/>
  <c r="R100" i="136"/>
  <c r="Z100" i="136"/>
  <c r="Z123" i="136"/>
  <c r="R123" i="136"/>
  <c r="Z94" i="136"/>
  <c r="R94" i="136"/>
  <c r="Z103" i="136"/>
  <c r="R103" i="136"/>
  <c r="Z84" i="136"/>
  <c r="R84" i="136"/>
  <c r="Z139" i="140"/>
  <c r="R139" i="140"/>
  <c r="Z176" i="140"/>
  <c r="R176" i="140"/>
  <c r="Z30" i="140"/>
  <c r="R30" i="140"/>
  <c r="R13" i="140"/>
  <c r="Z13" i="140"/>
  <c r="R155" i="138"/>
  <c r="Z155" i="138"/>
  <c r="Z187" i="138"/>
  <c r="R187" i="138"/>
  <c r="R156" i="135"/>
  <c r="Z156" i="135"/>
  <c r="Z59" i="136"/>
  <c r="R59" i="136"/>
  <c r="Z43" i="136"/>
  <c r="R43" i="136"/>
  <c r="R119" i="136"/>
  <c r="Z119" i="136"/>
  <c r="Z118" i="136"/>
  <c r="R118" i="136"/>
  <c r="Z143" i="138"/>
  <c r="R143" i="138"/>
  <c r="Z109" i="137"/>
  <c r="R109" i="137"/>
  <c r="Z89" i="138"/>
  <c r="R89" i="138"/>
  <c r="R36" i="138"/>
  <c r="Z36" i="138"/>
  <c r="Z100" i="137"/>
  <c r="R100" i="137"/>
  <c r="O105" i="135"/>
  <c r="W105" i="135"/>
  <c r="R105" i="135"/>
  <c r="Z105" i="135"/>
  <c r="R102" i="138"/>
  <c r="Z102" i="138"/>
  <c r="Z122" i="138"/>
  <c r="R122" i="138"/>
  <c r="Z10" i="138"/>
  <c r="R10" i="138"/>
  <c r="R105" i="137"/>
  <c r="Z105" i="137"/>
  <c r="R110" i="138"/>
  <c r="Z110" i="138"/>
  <c r="Z135" i="137"/>
  <c r="R135" i="137"/>
  <c r="Z18" i="138"/>
  <c r="R18" i="138"/>
  <c r="R120" i="138"/>
  <c r="Z120" i="138"/>
  <c r="Z88" i="138"/>
  <c r="R88" i="138"/>
  <c r="Z80" i="135"/>
  <c r="R80" i="135"/>
  <c r="R111" i="135"/>
  <c r="Z111" i="135"/>
  <c r="R92" i="135"/>
  <c r="Z92" i="135"/>
  <c r="R127" i="138"/>
  <c r="Z127" i="138"/>
  <c r="R113" i="137"/>
  <c r="Z113" i="137"/>
  <c r="R95" i="137"/>
  <c r="Z95" i="137"/>
  <c r="Z59" i="138"/>
  <c r="R59" i="138"/>
  <c r="R13" i="138"/>
  <c r="Z13" i="138"/>
  <c r="R50" i="135"/>
  <c r="Z50" i="135"/>
  <c r="R109" i="135"/>
  <c r="Z109" i="135"/>
  <c r="Z140" i="138"/>
  <c r="R140" i="138"/>
  <c r="Z128" i="138"/>
  <c r="R128" i="138"/>
  <c r="R113" i="138"/>
  <c r="Z113" i="138"/>
  <c r="Z135" i="138"/>
  <c r="R135" i="138"/>
  <c r="R102" i="135"/>
  <c r="Z102" i="135"/>
  <c r="Z91" i="138"/>
  <c r="R91" i="138"/>
  <c r="Z63" i="135"/>
  <c r="R63" i="135"/>
  <c r="R78" i="138"/>
  <c r="Z78" i="138"/>
  <c r="R46" i="138"/>
  <c r="Z46" i="138"/>
  <c r="Z11" i="138"/>
  <c r="R11" i="138"/>
  <c r="R108" i="138"/>
  <c r="Z108" i="138"/>
  <c r="R86" i="135"/>
  <c r="Z86" i="135"/>
  <c r="W68" i="138"/>
  <c r="O68" i="138"/>
  <c r="R54" i="138"/>
  <c r="Z54" i="138"/>
  <c r="R77" i="138"/>
  <c r="Z77" i="138"/>
  <c r="R49" i="138"/>
  <c r="Z49" i="138"/>
  <c r="R74" i="138"/>
  <c r="Z74" i="138"/>
  <c r="Z34" i="135"/>
  <c r="R34" i="135"/>
  <c r="Z110" i="137"/>
  <c r="R110" i="137"/>
  <c r="Z136" i="138"/>
  <c r="R136" i="138"/>
  <c r="R85" i="135"/>
  <c r="Z85" i="135"/>
  <c r="R142" i="138"/>
  <c r="Z142" i="138"/>
  <c r="Z125" i="138"/>
  <c r="R125" i="138"/>
  <c r="Z54" i="135"/>
  <c r="R54" i="135"/>
  <c r="Z116" i="138"/>
  <c r="R116" i="138"/>
  <c r="Z55" i="135"/>
  <c r="R55" i="135"/>
  <c r="Z132" i="138"/>
  <c r="R132" i="138"/>
  <c r="Z27" i="138"/>
  <c r="R27" i="138"/>
  <c r="R78" i="135"/>
  <c r="Z78" i="135"/>
  <c r="Z143" i="137"/>
  <c r="R143" i="137"/>
  <c r="R47" i="138"/>
  <c r="Z47" i="138"/>
  <c r="R35" i="135"/>
  <c r="Z35" i="135"/>
  <c r="R144" i="138"/>
  <c r="Z144" i="138"/>
  <c r="Z67" i="138"/>
  <c r="R67" i="138"/>
  <c r="R41" i="138"/>
  <c r="Z41" i="138"/>
  <c r="R71" i="138"/>
  <c r="Z71" i="138"/>
  <c r="Z22" i="138"/>
  <c r="R22" i="138"/>
  <c r="Z106" i="137"/>
  <c r="R106" i="137"/>
  <c r="Z96" i="135"/>
  <c r="R96" i="135"/>
  <c r="R26" i="138"/>
  <c r="Z26" i="138"/>
  <c r="R76" i="138"/>
  <c r="Z76" i="138"/>
  <c r="Z107" i="135"/>
  <c r="R107" i="135"/>
  <c r="R44" i="138"/>
  <c r="Z44" i="138"/>
  <c r="R24" i="138"/>
  <c r="Z24" i="138"/>
  <c r="R33" i="138"/>
  <c r="Z33" i="138"/>
  <c r="Z39" i="135"/>
  <c r="R39" i="135"/>
  <c r="Z87" i="135"/>
  <c r="R87" i="135"/>
  <c r="Z138" i="138"/>
  <c r="R138" i="138"/>
  <c r="R53" i="138"/>
  <c r="Z53" i="138"/>
  <c r="R74" i="135"/>
  <c r="Z74" i="135"/>
  <c r="R44" i="135"/>
  <c r="Z44" i="135"/>
  <c r="Z104" i="137"/>
  <c r="R104" i="137"/>
  <c r="R105" i="138"/>
  <c r="Z105" i="138"/>
  <c r="Z38" i="135"/>
  <c r="R38" i="135"/>
  <c r="R116" i="137"/>
  <c r="Z116" i="137"/>
  <c r="R117" i="137"/>
  <c r="Z117" i="137"/>
  <c r="Z73" i="138"/>
  <c r="R73" i="138"/>
  <c r="R29" i="138"/>
  <c r="Z29" i="138"/>
  <c r="Z91" i="137"/>
  <c r="R91" i="137"/>
  <c r="Z40" i="135"/>
  <c r="R40" i="135"/>
  <c r="Z95" i="138"/>
  <c r="R95" i="138"/>
  <c r="Z83" i="138"/>
  <c r="R83" i="138"/>
  <c r="Z67" i="135"/>
  <c r="R67" i="135"/>
  <c r="R45" i="135"/>
  <c r="Z45" i="135"/>
  <c r="R25" i="138"/>
  <c r="Z25" i="138"/>
  <c r="Z119" i="137"/>
  <c r="R119" i="137"/>
  <c r="R109" i="138"/>
  <c r="Z109" i="138"/>
  <c r="R98" i="138"/>
  <c r="Z98" i="138"/>
  <c r="Z87" i="138"/>
  <c r="R87" i="138"/>
  <c r="Z130" i="138"/>
  <c r="R130" i="138"/>
  <c r="Z46" i="135"/>
  <c r="R46" i="135"/>
  <c r="R9" i="138"/>
  <c r="Z9" i="138"/>
  <c r="Z96" i="137"/>
  <c r="R96" i="137"/>
  <c r="Z30" i="135"/>
  <c r="R30" i="135"/>
  <c r="R51" i="138"/>
  <c r="Z51" i="138"/>
  <c r="R40" i="138"/>
  <c r="Z40" i="138"/>
  <c r="R63" i="138"/>
  <c r="Z63" i="138"/>
  <c r="R62" i="138"/>
  <c r="Z62" i="138"/>
  <c r="R129" i="138"/>
  <c r="Z129" i="138"/>
  <c r="Z111" i="137"/>
  <c r="R111" i="137"/>
  <c r="R81" i="135"/>
  <c r="Z81" i="135"/>
  <c r="Z133" i="138"/>
  <c r="R133" i="138"/>
  <c r="R97" i="138"/>
  <c r="Z97" i="138"/>
  <c r="Z115" i="137"/>
  <c r="R115" i="137"/>
  <c r="R82" i="138"/>
  <c r="Z82" i="138"/>
  <c r="Z15" i="138"/>
  <c r="R15" i="138"/>
  <c r="R100" i="138"/>
  <c r="Z100" i="138"/>
  <c r="R106" i="138"/>
  <c r="Z106" i="138"/>
  <c r="Z137" i="137"/>
  <c r="R137" i="137"/>
  <c r="R38" i="138"/>
  <c r="Z38" i="138"/>
  <c r="R49" i="135"/>
  <c r="Z49" i="135"/>
  <c r="R31" i="138"/>
  <c r="Z31" i="138"/>
  <c r="Z81" i="138"/>
  <c r="R81" i="138"/>
  <c r="Z91" i="135"/>
  <c r="R91" i="135"/>
  <c r="Z101" i="137"/>
  <c r="R101" i="137"/>
  <c r="Z123" i="138"/>
  <c r="R123" i="138"/>
  <c r="Z137" i="138"/>
  <c r="R137" i="138"/>
  <c r="Z129" i="137"/>
  <c r="R129" i="137"/>
  <c r="Z85" i="138"/>
  <c r="R85" i="138"/>
  <c r="R6" i="138"/>
  <c r="Z6" i="138"/>
  <c r="R37" i="138"/>
  <c r="Z37" i="138"/>
  <c r="R8" i="138"/>
  <c r="Z8" i="138"/>
  <c r="R94" i="138"/>
  <c r="Z94" i="138"/>
  <c r="R39" i="138"/>
  <c r="Z39" i="138"/>
  <c r="R33" i="135"/>
  <c r="Z33" i="135"/>
  <c r="Z97" i="135"/>
  <c r="R97" i="135"/>
  <c r="R141" i="137"/>
  <c r="Z141" i="137"/>
  <c r="Z118" i="137"/>
  <c r="R118" i="137"/>
  <c r="Z139" i="137"/>
  <c r="R139" i="137"/>
  <c r="R100" i="135"/>
  <c r="Z100" i="135"/>
  <c r="Z134" i="138"/>
  <c r="R134" i="138"/>
  <c r="R76" i="135"/>
  <c r="Z76" i="135"/>
  <c r="Z120" i="137"/>
  <c r="R120" i="137"/>
  <c r="Z110" i="135"/>
  <c r="R110" i="135"/>
  <c r="R55" i="138"/>
  <c r="Z55" i="138"/>
  <c r="R14" i="138"/>
  <c r="Z14" i="138"/>
  <c r="Z72" i="138"/>
  <c r="R72" i="138"/>
  <c r="Z80" i="138"/>
  <c r="R80" i="138"/>
  <c r="Z53" i="135"/>
  <c r="R53" i="135"/>
  <c r="R138" i="137"/>
  <c r="Z138" i="137"/>
  <c r="R132" i="137"/>
  <c r="Z132" i="137"/>
  <c r="Z79" i="138"/>
  <c r="R79" i="138"/>
  <c r="Z124" i="137"/>
  <c r="R124" i="137"/>
  <c r="Z103" i="135"/>
  <c r="R103" i="135"/>
  <c r="Z69" i="135"/>
  <c r="R69" i="135"/>
  <c r="R52" i="138"/>
  <c r="Z52" i="138"/>
  <c r="Z92" i="137"/>
  <c r="R92" i="137"/>
  <c r="Z94" i="137"/>
  <c r="R94" i="137"/>
  <c r="R17" i="138"/>
  <c r="Z17" i="138"/>
  <c r="Z73" i="135"/>
  <c r="R73" i="135"/>
  <c r="R131" i="137"/>
  <c r="Z131" i="137"/>
  <c r="R21" i="138"/>
  <c r="Z21" i="138"/>
  <c r="Z84" i="138"/>
  <c r="R84" i="138"/>
  <c r="Z111" i="138"/>
  <c r="R111" i="138"/>
  <c r="Z197" i="138"/>
  <c r="R197" i="138"/>
  <c r="Z115" i="135"/>
  <c r="R115" i="135"/>
  <c r="R48" i="140"/>
  <c r="Z48" i="140"/>
  <c r="R5" i="135"/>
  <c r="Z5" i="135"/>
  <c r="R198" i="138"/>
  <c r="Z198" i="138"/>
  <c r="Z4" i="135"/>
  <c r="R4" i="135"/>
  <c r="Z12" i="135"/>
  <c r="R12" i="135"/>
  <c r="Z145" i="137"/>
  <c r="R145" i="137"/>
  <c r="Z4" i="138"/>
  <c r="R4" i="138"/>
  <c r="Z196" i="138"/>
  <c r="R196" i="138"/>
  <c r="W57" i="134"/>
  <c r="O57" i="134"/>
  <c r="R112" i="135"/>
  <c r="Z112" i="135"/>
  <c r="W117" i="135"/>
  <c r="O117" i="135"/>
  <c r="Z135" i="135"/>
  <c r="R135" i="135"/>
  <c r="Z54" i="134"/>
  <c r="R54" i="134"/>
  <c r="R19" i="135"/>
  <c r="Z19" i="135"/>
  <c r="R47" i="140"/>
  <c r="Z47" i="140"/>
  <c r="Z130" i="135"/>
  <c r="R130" i="135"/>
  <c r="Z57" i="135"/>
  <c r="R57" i="135"/>
  <c r="Z28" i="135"/>
  <c r="R28" i="135"/>
  <c r="Z20" i="135"/>
  <c r="R20" i="135"/>
  <c r="W60" i="134"/>
  <c r="O60" i="134"/>
  <c r="O121" i="135"/>
  <c r="W121" i="135"/>
  <c r="O41" i="135"/>
  <c r="W41" i="135"/>
  <c r="W9" i="135"/>
  <c r="O9" i="135"/>
  <c r="O118" i="135"/>
  <c r="W118" i="135"/>
  <c r="O16" i="135"/>
  <c r="W16" i="135"/>
  <c r="O136" i="135"/>
  <c r="W136" i="135"/>
  <c r="W82" i="135"/>
  <c r="O82" i="135"/>
  <c r="Z194" i="138"/>
  <c r="R194" i="138"/>
  <c r="R191" i="138"/>
  <c r="Z191" i="138"/>
  <c r="O122" i="135"/>
  <c r="W122" i="135"/>
  <c r="O119" i="135"/>
  <c r="W119" i="135"/>
  <c r="W17" i="135"/>
  <c r="O17" i="135"/>
  <c r="R21" i="135"/>
  <c r="Z21" i="135"/>
  <c r="Z189" i="138"/>
  <c r="R189" i="138"/>
  <c r="Z131" i="135"/>
  <c r="R131" i="135"/>
  <c r="R151" i="135"/>
  <c r="Z151" i="135"/>
  <c r="R117" i="135"/>
  <c r="Z117" i="135"/>
  <c r="Z136" i="135"/>
  <c r="R136" i="135"/>
  <c r="Z162" i="138"/>
  <c r="R162" i="138"/>
  <c r="Z122" i="135"/>
  <c r="R122" i="135"/>
  <c r="R134" i="135"/>
  <c r="Z134" i="135"/>
  <c r="Z128" i="135"/>
  <c r="R128" i="135"/>
  <c r="Z147" i="135"/>
  <c r="R147" i="135"/>
  <c r="Z116" i="135"/>
  <c r="R116" i="135"/>
  <c r="Z125" i="135"/>
  <c r="R125" i="135"/>
  <c r="R59" i="134"/>
  <c r="Z59" i="134"/>
  <c r="Z143" i="135"/>
  <c r="R143" i="135"/>
  <c r="Z141" i="135"/>
  <c r="R141" i="135"/>
  <c r="Z8" i="135"/>
  <c r="R8" i="135"/>
  <c r="Z140" i="135"/>
  <c r="R140" i="135"/>
  <c r="Z26" i="135"/>
  <c r="R26" i="135"/>
  <c r="Z120" i="135"/>
  <c r="R120" i="135"/>
  <c r="Z24" i="135"/>
  <c r="R24" i="135"/>
  <c r="R133" i="135"/>
  <c r="Z133" i="135"/>
  <c r="Z22" i="135"/>
  <c r="R22" i="135"/>
  <c r="Z149" i="135"/>
  <c r="R149" i="135"/>
  <c r="R58" i="135"/>
  <c r="Z58" i="135"/>
  <c r="R48" i="135"/>
  <c r="Z48" i="135"/>
  <c r="R42" i="135"/>
  <c r="Z42" i="135"/>
  <c r="R60" i="135"/>
  <c r="Z60" i="135"/>
  <c r="R61" i="135"/>
  <c r="Z61" i="135"/>
  <c r="R9" i="135"/>
  <c r="Z9" i="135"/>
  <c r="R164" i="140"/>
  <c r="Z164" i="140"/>
  <c r="R126" i="140"/>
  <c r="Z126" i="140"/>
  <c r="R137" i="140"/>
  <c r="Z137" i="140"/>
  <c r="R200" i="140"/>
  <c r="Z200" i="140"/>
  <c r="Z194" i="140"/>
  <c r="R194" i="140"/>
  <c r="R203" i="140"/>
  <c r="Z203" i="140"/>
  <c r="Z87" i="140"/>
  <c r="R87" i="140"/>
  <c r="W112" i="140"/>
  <c r="O112" i="140"/>
  <c r="Z128" i="140"/>
  <c r="R128" i="140"/>
  <c r="R219" i="140"/>
  <c r="Z219" i="140"/>
  <c r="R70" i="140"/>
  <c r="Z70" i="140"/>
  <c r="R33" i="140"/>
  <c r="Z33" i="140"/>
  <c r="R46" i="140"/>
  <c r="Z46" i="140"/>
  <c r="R172" i="138"/>
  <c r="Z172" i="138"/>
  <c r="Z72" i="136"/>
  <c r="R72" i="136"/>
  <c r="R71" i="136"/>
  <c r="Z71" i="136"/>
  <c r="Z18" i="136"/>
  <c r="R18" i="136"/>
  <c r="Z70" i="136"/>
  <c r="R70" i="136"/>
  <c r="R143" i="140"/>
  <c r="Z143" i="140"/>
  <c r="R168" i="140"/>
  <c r="Z168" i="140"/>
  <c r="R211" i="140"/>
  <c r="Z211" i="140"/>
  <c r="R21" i="140"/>
  <c r="Z21" i="140"/>
  <c r="R24" i="140"/>
  <c r="Z24" i="140"/>
  <c r="R95" i="140"/>
  <c r="Z95" i="140"/>
  <c r="Z64" i="140"/>
  <c r="R64" i="140"/>
  <c r="Z159" i="138"/>
  <c r="R159" i="138"/>
  <c r="Z81" i="136"/>
  <c r="R81" i="136"/>
  <c r="Z99" i="136"/>
  <c r="R99" i="136"/>
  <c r="Z54" i="136"/>
  <c r="R54" i="136"/>
  <c r="Z80" i="136"/>
  <c r="R80" i="136"/>
  <c r="Z98" i="136"/>
  <c r="R98" i="136"/>
  <c r="R113" i="136"/>
  <c r="Z113" i="136"/>
  <c r="Z64" i="136"/>
  <c r="R64" i="136"/>
  <c r="R63" i="136"/>
  <c r="Z63" i="136"/>
  <c r="R121" i="140"/>
  <c r="Z121" i="140"/>
  <c r="Z142" i="140"/>
  <c r="R142" i="140"/>
  <c r="Z123" i="140"/>
  <c r="R123" i="140"/>
  <c r="Z64" i="139"/>
  <c r="R64" i="139"/>
  <c r="Z86" i="140"/>
  <c r="R86" i="140"/>
  <c r="R178" i="138"/>
  <c r="Z178" i="138"/>
  <c r="Z83" i="136"/>
  <c r="R83" i="136"/>
  <c r="R90" i="136"/>
  <c r="Z90" i="136"/>
  <c r="Z78" i="136"/>
  <c r="R78" i="136"/>
  <c r="Z106" i="136"/>
  <c r="R106" i="136"/>
  <c r="Z122" i="136"/>
  <c r="R122" i="136"/>
  <c r="Z168" i="138"/>
  <c r="R168" i="138"/>
  <c r="Z62" i="136"/>
  <c r="R62" i="136"/>
  <c r="R61" i="136"/>
  <c r="Z61" i="136"/>
  <c r="Z213" i="140"/>
  <c r="R213" i="140"/>
  <c r="Z192" i="140"/>
  <c r="R192" i="140"/>
  <c r="R197" i="140"/>
  <c r="Z197" i="140"/>
  <c r="R185" i="140"/>
  <c r="Z185" i="140"/>
  <c r="Z92" i="140"/>
  <c r="R92" i="140"/>
  <c r="R153" i="140"/>
  <c r="Z153" i="140"/>
  <c r="R152" i="140"/>
  <c r="Z152" i="140"/>
  <c r="R167" i="140"/>
  <c r="Z167" i="140"/>
  <c r="R204" i="140"/>
  <c r="Z204" i="140"/>
  <c r="R32" i="140"/>
  <c r="Z32" i="140"/>
  <c r="R63" i="139"/>
  <c r="Z63" i="139"/>
  <c r="Z8" i="140"/>
  <c r="R8" i="140"/>
  <c r="R15" i="140"/>
  <c r="Z15" i="140"/>
  <c r="Z186" i="138"/>
  <c r="R186" i="138"/>
  <c r="Z149" i="138"/>
  <c r="R149" i="138"/>
  <c r="R87" i="136"/>
  <c r="Z87" i="136"/>
  <c r="R15" i="136"/>
  <c r="Z15" i="136"/>
  <c r="Z53" i="136"/>
  <c r="R53" i="136"/>
  <c r="R147" i="140"/>
  <c r="Z147" i="140"/>
  <c r="R198" i="140"/>
  <c r="Z198" i="140"/>
  <c r="R16" i="140"/>
  <c r="Z16" i="140"/>
  <c r="Z10" i="140"/>
  <c r="R10" i="140"/>
  <c r="Z34" i="140"/>
  <c r="R34" i="140"/>
  <c r="Z26" i="140"/>
  <c r="R26" i="140"/>
  <c r="Z170" i="138"/>
  <c r="R170" i="138"/>
  <c r="Z158" i="138"/>
  <c r="R158" i="138"/>
  <c r="Z5" i="136"/>
  <c r="R5" i="136"/>
  <c r="R79" i="136"/>
  <c r="Z79" i="136"/>
  <c r="Z69" i="136"/>
  <c r="R69" i="136"/>
  <c r="Z160" i="138"/>
  <c r="R160" i="138"/>
  <c r="Z127" i="136"/>
  <c r="R127" i="136"/>
  <c r="R110" i="140"/>
  <c r="Z110" i="140"/>
  <c r="Z146" i="140"/>
  <c r="R146" i="140"/>
  <c r="Z209" i="140"/>
  <c r="R209" i="140"/>
  <c r="R169" i="140"/>
  <c r="Z169" i="140"/>
  <c r="R180" i="140"/>
  <c r="Z180" i="140"/>
  <c r="R79" i="140"/>
  <c r="Z79" i="140"/>
  <c r="R99" i="140"/>
  <c r="Z99" i="140"/>
  <c r="Z4" i="136"/>
  <c r="R4" i="136"/>
  <c r="R86" i="136"/>
  <c r="Z86" i="136"/>
  <c r="R109" i="136"/>
  <c r="Z109" i="136"/>
  <c r="Z112" i="136"/>
  <c r="R112" i="136"/>
  <c r="R173" i="138"/>
  <c r="Z173" i="138"/>
  <c r="R125" i="136"/>
  <c r="Z125" i="136"/>
  <c r="R158" i="140"/>
  <c r="Z158" i="140"/>
  <c r="R116" i="140"/>
  <c r="Z116" i="140"/>
  <c r="Z135" i="140"/>
  <c r="R135" i="140"/>
  <c r="R132" i="140"/>
  <c r="Z132" i="140"/>
  <c r="Z172" i="140"/>
  <c r="R172" i="140"/>
  <c r="Z201" i="140"/>
  <c r="R201" i="140"/>
  <c r="R73" i="139"/>
  <c r="Z73" i="139"/>
  <c r="Z72" i="139"/>
  <c r="R72" i="139"/>
  <c r="R54" i="140"/>
  <c r="Z54" i="140"/>
  <c r="Z56" i="140"/>
  <c r="R56" i="140"/>
  <c r="Z141" i="140"/>
  <c r="R141" i="140"/>
  <c r="Z113" i="140"/>
  <c r="R113" i="140"/>
  <c r="R145" i="140"/>
  <c r="Z145" i="140"/>
  <c r="Z133" i="140"/>
  <c r="R133" i="140"/>
  <c r="R216" i="140"/>
  <c r="Z216" i="140"/>
  <c r="Z190" i="140"/>
  <c r="R190" i="140"/>
  <c r="R53" i="140"/>
  <c r="Z53" i="140"/>
  <c r="R67" i="140"/>
  <c r="Z67" i="140"/>
  <c r="Z166" i="138"/>
  <c r="R166" i="138"/>
  <c r="Z152" i="135"/>
  <c r="R152" i="135"/>
  <c r="Z8" i="136"/>
  <c r="R8" i="136"/>
  <c r="R47" i="136"/>
  <c r="Z47" i="136"/>
  <c r="R7" i="136"/>
  <c r="Z7" i="136"/>
  <c r="R131" i="140"/>
  <c r="Z131" i="140"/>
  <c r="Z163" i="140"/>
  <c r="R163" i="140"/>
  <c r="R199" i="140"/>
  <c r="Z199" i="140"/>
  <c r="R177" i="140"/>
  <c r="Z177" i="140"/>
  <c r="Z170" i="140"/>
  <c r="R170" i="140"/>
  <c r="Z68" i="139"/>
  <c r="R68" i="139"/>
  <c r="R63" i="140"/>
  <c r="Z63" i="140"/>
  <c r="R60" i="140"/>
  <c r="Z60" i="140"/>
  <c r="R66" i="139"/>
  <c r="Z66" i="139"/>
  <c r="R77" i="140"/>
  <c r="Z77" i="140"/>
  <c r="R83" i="140"/>
  <c r="Z83" i="140"/>
  <c r="R185" i="138"/>
  <c r="Z185" i="138"/>
  <c r="Z157" i="135"/>
  <c r="R157" i="135"/>
  <c r="Z91" i="136"/>
  <c r="R91" i="136"/>
  <c r="Z60" i="136"/>
  <c r="R60" i="136"/>
  <c r="Z107" i="136"/>
  <c r="R107" i="136"/>
  <c r="Z42" i="136"/>
  <c r="R42" i="136"/>
  <c r="Z95" i="136"/>
  <c r="R95" i="136"/>
  <c r="R147" i="138"/>
  <c r="Z147" i="138"/>
  <c r="R11" i="136"/>
  <c r="Z11" i="136"/>
  <c r="R161" i="140"/>
  <c r="Z161" i="140"/>
  <c r="R149" i="140"/>
  <c r="Z149" i="140"/>
  <c r="Z210" i="140"/>
  <c r="R210" i="140"/>
  <c r="Z50" i="140"/>
  <c r="R50" i="140"/>
  <c r="R91" i="140"/>
  <c r="Z91" i="140"/>
  <c r="R75" i="140"/>
  <c r="Z75" i="140"/>
  <c r="Z177" i="138"/>
  <c r="R177" i="138"/>
  <c r="Z44" i="136"/>
  <c r="R44" i="136"/>
  <c r="Z20" i="136"/>
  <c r="R20" i="136"/>
  <c r="R105" i="136"/>
  <c r="Z105" i="136"/>
  <c r="Z34" i="136"/>
  <c r="R34" i="136"/>
  <c r="Z73" i="136"/>
  <c r="R73" i="136"/>
  <c r="Z146" i="138"/>
  <c r="R146" i="138"/>
  <c r="R29" i="136"/>
  <c r="Z29" i="136"/>
  <c r="R51" i="136"/>
  <c r="Z51" i="136"/>
  <c r="R104" i="136"/>
  <c r="Z104" i="136"/>
  <c r="Z159" i="140"/>
  <c r="R159" i="140"/>
  <c r="Z188" i="140"/>
  <c r="R188" i="140"/>
  <c r="Z97" i="140"/>
  <c r="R97" i="140"/>
  <c r="Z119" i="140"/>
  <c r="R119" i="140"/>
  <c r="Z187" i="140"/>
  <c r="R187" i="140"/>
  <c r="Z196" i="140"/>
  <c r="R196" i="140"/>
  <c r="Z80" i="140"/>
  <c r="R80" i="140"/>
  <c r="R157" i="138"/>
  <c r="Z157" i="138"/>
  <c r="Z6" i="136"/>
  <c r="R6" i="136"/>
  <c r="Z46" i="136"/>
  <c r="R46" i="136"/>
  <c r="Z56" i="136"/>
  <c r="R56" i="136"/>
  <c r="Z36" i="136"/>
  <c r="R36" i="136"/>
  <c r="Z156" i="140"/>
  <c r="R156" i="140"/>
  <c r="Z155" i="140"/>
  <c r="R155" i="140"/>
  <c r="R193" i="140"/>
  <c r="Z193" i="140"/>
  <c r="Z171" i="140"/>
  <c r="R171" i="140"/>
  <c r="R214" i="140"/>
  <c r="Z214" i="140"/>
  <c r="R78" i="140"/>
  <c r="Z78" i="140"/>
  <c r="R84" i="140"/>
  <c r="Z84" i="140"/>
  <c r="Z82" i="140"/>
  <c r="R82" i="140"/>
  <c r="Z82" i="136"/>
  <c r="R82" i="136"/>
  <c r="Z97" i="136"/>
  <c r="R97" i="136"/>
  <c r="Z32" i="136"/>
  <c r="R32" i="136"/>
  <c r="Z110" i="136"/>
  <c r="R110" i="136"/>
  <c r="Z153" i="138"/>
  <c r="R153" i="138"/>
  <c r="W103" i="136"/>
  <c r="O103" i="136"/>
  <c r="Z96" i="136"/>
  <c r="R96" i="136"/>
  <c r="R166" i="140"/>
  <c r="Z166" i="140"/>
  <c r="Z127" i="140"/>
  <c r="R127" i="140"/>
  <c r="Z115" i="140"/>
  <c r="R115" i="140"/>
  <c r="R179" i="140"/>
  <c r="Z179" i="140"/>
  <c r="R206" i="140"/>
  <c r="Z206" i="140"/>
  <c r="R55" i="140"/>
  <c r="Z55" i="140"/>
  <c r="Z9" i="140"/>
  <c r="R9" i="140"/>
  <c r="R76" i="140"/>
  <c r="Z76" i="140"/>
  <c r="Z96" i="140"/>
  <c r="R96" i="140"/>
  <c r="Z67" i="139"/>
  <c r="R67" i="139"/>
  <c r="Z174" i="138"/>
  <c r="R174" i="138"/>
  <c r="R30" i="136"/>
  <c r="Z30" i="136"/>
  <c r="R12" i="136"/>
  <c r="Z12" i="136"/>
  <c r="R57" i="136"/>
  <c r="Z57" i="136"/>
  <c r="R121" i="136"/>
  <c r="Z121" i="136"/>
  <c r="R154" i="138"/>
  <c r="Z154" i="138"/>
  <c r="R120" i="136"/>
  <c r="Z120" i="136"/>
  <c r="R114" i="136"/>
  <c r="Z114" i="136"/>
  <c r="R127" i="137"/>
  <c r="Z127" i="137"/>
  <c r="Z142" i="137"/>
  <c r="R142" i="137"/>
  <c r="R96" i="138"/>
  <c r="Z96" i="138"/>
  <c r="Z108" i="137"/>
  <c r="R108" i="137"/>
  <c r="Z95" i="135"/>
  <c r="R95" i="135"/>
  <c r="R52" i="135"/>
  <c r="Z52" i="135"/>
  <c r="R136" i="137"/>
  <c r="Z136" i="137"/>
  <c r="Z103" i="137"/>
  <c r="R103" i="137"/>
  <c r="Z57" i="138"/>
  <c r="R57" i="138"/>
  <c r="W57" i="138"/>
  <c r="O57" i="138"/>
  <c r="R101" i="138"/>
  <c r="Z101" i="138"/>
  <c r="R68" i="135"/>
  <c r="Z68" i="135"/>
  <c r="Z98" i="135"/>
  <c r="R98" i="135"/>
  <c r="Z133" i="137"/>
  <c r="R133" i="137"/>
  <c r="R66" i="138"/>
  <c r="Z66" i="138"/>
  <c r="Z69" i="138"/>
  <c r="R69" i="138"/>
  <c r="R58" i="138"/>
  <c r="Z58" i="138"/>
  <c r="Z32" i="135"/>
  <c r="R32" i="135"/>
  <c r="Z99" i="137"/>
  <c r="R99" i="137"/>
  <c r="R65" i="138"/>
  <c r="Z65" i="138"/>
  <c r="Z43" i="135"/>
  <c r="R43" i="135"/>
  <c r="Z139" i="138"/>
  <c r="R139" i="138"/>
  <c r="Z114" i="137"/>
  <c r="R114" i="137"/>
  <c r="Z92" i="138"/>
  <c r="R92" i="138"/>
  <c r="Z98" i="137"/>
  <c r="R98" i="137"/>
  <c r="R34" i="138"/>
  <c r="Z34" i="138"/>
  <c r="Z72" i="135"/>
  <c r="R72" i="135"/>
  <c r="Z123" i="137"/>
  <c r="R123" i="137"/>
  <c r="Z23" i="138"/>
  <c r="R23" i="138"/>
  <c r="R20" i="138"/>
  <c r="Z20" i="138"/>
  <c r="R37" i="135"/>
  <c r="Z37" i="135"/>
  <c r="R134" i="137"/>
  <c r="Z134" i="137"/>
  <c r="Z126" i="138"/>
  <c r="R126" i="138"/>
  <c r="R70" i="135"/>
  <c r="Z70" i="135"/>
  <c r="R45" i="138"/>
  <c r="Z45" i="138"/>
  <c r="Z102" i="137"/>
  <c r="R102" i="137"/>
  <c r="R88" i="135"/>
  <c r="Z88" i="135"/>
  <c r="R117" i="138"/>
  <c r="Z117" i="138"/>
  <c r="Z62" i="135"/>
  <c r="R62" i="135"/>
  <c r="R114" i="138"/>
  <c r="Z114" i="138"/>
  <c r="R115" i="138"/>
  <c r="Z115" i="138"/>
  <c r="R68" i="138"/>
  <c r="Z68" i="138"/>
  <c r="Z106" i="135"/>
  <c r="R106" i="135"/>
  <c r="Z107" i="137"/>
  <c r="R107" i="137"/>
  <c r="Z36" i="135"/>
  <c r="R36" i="135"/>
  <c r="Z101" i="135"/>
  <c r="R101" i="135"/>
  <c r="Z5" i="138"/>
  <c r="R5" i="138"/>
  <c r="R112" i="137"/>
  <c r="Z112" i="137"/>
  <c r="Z97" i="137"/>
  <c r="R97" i="137"/>
  <c r="Z84" i="135"/>
  <c r="R84" i="135"/>
  <c r="Z32" i="138"/>
  <c r="R32" i="138"/>
  <c r="Z121" i="137"/>
  <c r="R121" i="137"/>
  <c r="Z56" i="135"/>
  <c r="R56" i="135"/>
  <c r="Z35" i="138"/>
  <c r="R35" i="138"/>
  <c r="R121" i="138"/>
  <c r="Z121" i="138"/>
  <c r="R28" i="138"/>
  <c r="Z28" i="138"/>
  <c r="Z79" i="135"/>
  <c r="R79" i="135"/>
  <c r="Z104" i="135"/>
  <c r="R104" i="135"/>
  <c r="Z119" i="138"/>
  <c r="R119" i="138"/>
  <c r="R31" i="135"/>
  <c r="Z31" i="135"/>
  <c r="R99" i="138"/>
  <c r="Z99" i="138"/>
  <c r="R56" i="138"/>
  <c r="Z56" i="138"/>
  <c r="R125" i="137"/>
  <c r="Z125" i="137"/>
  <c r="R104" i="138"/>
  <c r="Z104" i="138"/>
  <c r="Z77" i="135"/>
  <c r="R77" i="135"/>
  <c r="Z89" i="135"/>
  <c r="R89" i="135"/>
  <c r="Z99" i="135"/>
  <c r="R99" i="135"/>
  <c r="O107" i="135"/>
  <c r="W107" i="135"/>
  <c r="Z75" i="138"/>
  <c r="R75" i="138"/>
  <c r="R16" i="138"/>
  <c r="Z16" i="138"/>
  <c r="Z60" i="138"/>
  <c r="R60" i="138"/>
  <c r="Z118" i="138"/>
  <c r="R118" i="138"/>
  <c r="R126" i="137"/>
  <c r="Z126" i="137"/>
  <c r="Z128" i="137"/>
  <c r="R128" i="137"/>
  <c r="Z75" i="135"/>
  <c r="R75" i="135"/>
  <c r="Z66" i="135"/>
  <c r="R66" i="135"/>
  <c r="R70" i="138"/>
  <c r="Z70" i="138"/>
  <c r="R86" i="138"/>
  <c r="Z86" i="138"/>
  <c r="R93" i="138"/>
  <c r="Z93" i="138"/>
  <c r="R103" i="138"/>
  <c r="Z103" i="138"/>
  <c r="R108" i="135"/>
  <c r="Z108" i="135"/>
  <c r="R107" i="138"/>
  <c r="Z107" i="138"/>
  <c r="R48" i="138"/>
  <c r="Z48" i="138"/>
  <c r="Z94" i="135"/>
  <c r="R94" i="135"/>
  <c r="R43" i="138"/>
  <c r="Z43" i="138"/>
  <c r="Z7" i="138"/>
  <c r="R7" i="138"/>
  <c r="Z141" i="138"/>
  <c r="R141" i="138"/>
  <c r="R42" i="138"/>
  <c r="Z42" i="138"/>
  <c r="Z64" i="138"/>
  <c r="R64" i="138"/>
  <c r="Z131" i="138"/>
  <c r="R131" i="138"/>
  <c r="R130" i="137"/>
  <c r="Z130" i="137"/>
  <c r="Z30" i="138"/>
  <c r="R30" i="138"/>
  <c r="Z29" i="135"/>
  <c r="R29" i="135"/>
  <c r="O40" i="138"/>
  <c r="W40" i="138"/>
  <c r="Z112" i="138"/>
  <c r="R112" i="138"/>
  <c r="Z64" i="135"/>
  <c r="R64" i="135"/>
  <c r="Z65" i="135"/>
  <c r="R65" i="135"/>
  <c r="Z144" i="137"/>
  <c r="R144" i="137"/>
  <c r="R47" i="135"/>
  <c r="Z47" i="135"/>
  <c r="Z93" i="137"/>
  <c r="R93" i="137"/>
  <c r="Z83" i="135"/>
  <c r="R83" i="135"/>
  <c r="R122" i="137"/>
  <c r="Z122" i="137"/>
  <c r="Z90" i="138"/>
  <c r="R90" i="138"/>
  <c r="Z90" i="135"/>
  <c r="R90" i="135"/>
  <c r="Z93" i="135"/>
  <c r="R93" i="135"/>
  <c r="R50" i="138"/>
  <c r="Z50" i="138"/>
  <c r="R51" i="135"/>
  <c r="Z51" i="135"/>
  <c r="Z124" i="138"/>
  <c r="R124" i="138"/>
  <c r="R12" i="138"/>
  <c r="Z12" i="138"/>
  <c r="Z71" i="135"/>
  <c r="R71" i="135"/>
  <c r="Z59" i="135"/>
  <c r="R59" i="135"/>
  <c r="R61" i="138"/>
  <c r="Z61" i="138"/>
  <c r="R140" i="137"/>
  <c r="Z140" i="137"/>
  <c r="Z19" i="138"/>
  <c r="R19" i="138"/>
  <c r="Z53" i="68"/>
  <c r="R53" i="68"/>
  <c r="R43" i="68"/>
  <c r="Z43" i="68"/>
  <c r="Z72" i="68"/>
  <c r="R72" i="68"/>
  <c r="Z12" i="68"/>
  <c r="R12" i="68"/>
  <c r="X94" i="68"/>
  <c r="P94" i="68"/>
  <c r="Q94" i="68"/>
  <c r="Y94" i="68"/>
  <c r="X115" i="68"/>
  <c r="P115" i="68"/>
  <c r="Q115" i="68"/>
  <c r="Y115" i="68"/>
  <c r="Q118" i="68"/>
  <c r="Y118" i="68"/>
  <c r="P118" i="68"/>
  <c r="X118" i="68"/>
  <c r="Y90" i="68"/>
  <c r="Q90" i="68"/>
  <c r="P90" i="68"/>
  <c r="X90" i="68"/>
  <c r="Y72" i="68"/>
  <c r="Q72" i="68"/>
  <c r="X72" i="68"/>
  <c r="P72" i="68"/>
  <c r="Q104" i="68"/>
  <c r="Y104" i="68"/>
  <c r="P104" i="68"/>
  <c r="X104" i="68"/>
  <c r="Q92" i="68"/>
  <c r="Y92" i="68"/>
  <c r="P92" i="68"/>
  <c r="X92" i="68"/>
  <c r="Y81" i="68"/>
  <c r="Q81" i="68"/>
  <c r="X81" i="68"/>
  <c r="P81" i="68"/>
  <c r="Y91" i="68"/>
  <c r="Q91" i="68"/>
  <c r="X91" i="68"/>
  <c r="P91" i="68"/>
  <c r="X89" i="68"/>
  <c r="P89" i="68"/>
  <c r="Q89" i="68"/>
  <c r="Y89" i="68"/>
  <c r="Q100" i="68"/>
  <c r="Y100" i="68"/>
  <c r="P100" i="68"/>
  <c r="X100" i="68"/>
  <c r="Y108" i="68"/>
  <c r="Q108" i="68"/>
  <c r="P108" i="68"/>
  <c r="X108" i="68"/>
  <c r="X101" i="68"/>
  <c r="P101" i="68"/>
  <c r="Y101" i="68"/>
  <c r="Q101" i="68"/>
  <c r="Y98" i="68"/>
  <c r="Q98" i="68"/>
  <c r="X98" i="68"/>
  <c r="P98" i="68"/>
  <c r="P80" i="68"/>
  <c r="X80" i="68"/>
  <c r="Q80" i="68"/>
  <c r="Y80" i="68"/>
  <c r="X96" i="68"/>
  <c r="P96" i="68"/>
  <c r="Y96" i="68"/>
  <c r="Q96" i="68"/>
  <c r="P106" i="68"/>
  <c r="X106" i="68"/>
  <c r="Q106" i="68"/>
  <c r="Y106" i="68"/>
  <c r="X22" i="134"/>
  <c r="P22" i="134"/>
  <c r="Y22" i="134"/>
  <c r="Q22" i="134"/>
  <c r="Y46" i="134"/>
  <c r="Q46" i="134"/>
  <c r="X46" i="134"/>
  <c r="P46" i="134"/>
  <c r="X47" i="134"/>
  <c r="P47" i="134"/>
  <c r="Q47" i="134"/>
  <c r="Y47" i="134"/>
  <c r="P10" i="134"/>
  <c r="X10" i="134"/>
  <c r="Y10" i="134"/>
  <c r="Q10" i="134"/>
  <c r="X14" i="68"/>
  <c r="P14" i="68"/>
  <c r="Y14" i="68"/>
  <c r="Q14" i="68"/>
  <c r="Y71" i="68"/>
  <c r="Q71" i="68"/>
  <c r="X71" i="68"/>
  <c r="P71" i="68"/>
  <c r="P35" i="134"/>
  <c r="X35" i="134"/>
  <c r="Q35" i="134"/>
  <c r="Y35" i="134"/>
  <c r="Q36" i="134"/>
  <c r="Y36" i="134"/>
  <c r="P36" i="134"/>
  <c r="X36" i="134"/>
  <c r="X18" i="134"/>
  <c r="P18" i="134"/>
  <c r="Q18" i="134"/>
  <c r="Y18" i="134"/>
  <c r="Q34" i="134"/>
  <c r="Y34" i="134"/>
  <c r="P34" i="134"/>
  <c r="X34" i="134"/>
  <c r="Y45" i="134"/>
  <c r="Q45" i="134"/>
  <c r="X45" i="134"/>
  <c r="P45" i="134"/>
  <c r="Q38" i="134"/>
  <c r="Y38" i="134"/>
  <c r="X38" i="134"/>
  <c r="P38" i="134"/>
  <c r="X29" i="68"/>
  <c r="P29" i="68"/>
  <c r="Y29" i="68"/>
  <c r="Q29" i="68"/>
  <c r="X27" i="68"/>
  <c r="P27" i="68"/>
  <c r="Q27" i="68"/>
  <c r="Y27" i="68"/>
  <c r="Y52" i="68"/>
  <c r="Q52" i="68"/>
  <c r="P52" i="68"/>
  <c r="X52" i="68"/>
  <c r="Q52" i="134"/>
  <c r="Y52" i="134"/>
  <c r="X52" i="134"/>
  <c r="P52" i="134"/>
  <c r="Q116" i="68"/>
  <c r="Y116" i="68"/>
  <c r="P116" i="68"/>
  <c r="X116" i="68"/>
  <c r="Y8" i="68"/>
  <c r="Q8" i="68"/>
  <c r="X8" i="68"/>
  <c r="P8" i="68"/>
  <c r="Q36" i="68"/>
  <c r="Y36" i="68"/>
  <c r="P36" i="68"/>
  <c r="X36" i="68"/>
  <c r="Y35" i="68"/>
  <c r="Q35" i="68"/>
  <c r="X35" i="68"/>
  <c r="P35" i="68"/>
  <c r="Q31" i="134"/>
  <c r="Y31" i="134"/>
  <c r="X31" i="134"/>
  <c r="P31" i="134"/>
  <c r="X62" i="68"/>
  <c r="P62" i="68"/>
  <c r="Q62" i="68"/>
  <c r="Y62" i="68"/>
  <c r="Q37" i="68"/>
  <c r="Y37" i="68"/>
  <c r="P37" i="68"/>
  <c r="X37" i="68"/>
  <c r="X15" i="68"/>
  <c r="P15" i="68"/>
  <c r="Q15" i="68"/>
  <c r="Y15" i="68"/>
  <c r="Y32" i="134"/>
  <c r="Q32" i="134"/>
  <c r="X32" i="134"/>
  <c r="P32" i="134"/>
  <c r="Q37" i="134"/>
  <c r="Y37" i="134"/>
  <c r="X37" i="134"/>
  <c r="P37" i="134"/>
  <c r="X50" i="134"/>
  <c r="P50" i="134"/>
  <c r="Q50" i="134"/>
  <c r="Y50" i="134"/>
  <c r="Q15" i="134"/>
  <c r="Y15" i="134"/>
  <c r="X15" i="134"/>
  <c r="P15" i="134"/>
  <c r="Q22" i="68"/>
  <c r="Y22" i="68"/>
  <c r="X22" i="68"/>
  <c r="P22" i="68"/>
  <c r="Y41" i="68"/>
  <c r="Q41" i="68"/>
  <c r="X41" i="68"/>
  <c r="P41" i="68"/>
  <c r="X44" i="68"/>
  <c r="P44" i="68"/>
  <c r="Y44" i="68"/>
  <c r="Q44" i="68"/>
  <c r="P61" i="68"/>
  <c r="X61" i="68"/>
  <c r="Q61" i="68"/>
  <c r="Y61" i="68"/>
  <c r="X27" i="134"/>
  <c r="P27" i="134"/>
  <c r="Y27" i="134"/>
  <c r="Q27" i="134"/>
  <c r="Q119" i="68"/>
  <c r="Y119" i="68"/>
  <c r="P119" i="68"/>
  <c r="X119" i="68"/>
  <c r="X70" i="68"/>
  <c r="P70" i="68"/>
  <c r="Y70" i="68"/>
  <c r="Q70" i="68"/>
  <c r="Q9" i="68"/>
  <c r="Y9" i="68"/>
  <c r="X9" i="68"/>
  <c r="P9" i="68"/>
  <c r="X39" i="134"/>
  <c r="P39" i="134"/>
  <c r="Q39" i="134"/>
  <c r="Y39" i="134"/>
  <c r="Q76" i="68"/>
  <c r="Y76" i="68"/>
  <c r="P76" i="68"/>
  <c r="X76" i="68"/>
  <c r="Q54" i="68"/>
  <c r="Y54" i="68"/>
  <c r="P54" i="68"/>
  <c r="X54" i="68"/>
  <c r="Y7" i="134"/>
  <c r="Q7" i="134"/>
  <c r="X7" i="134"/>
  <c r="P7" i="134"/>
  <c r="X34" i="68"/>
  <c r="P34" i="68"/>
  <c r="Q34" i="68"/>
  <c r="Y34" i="68"/>
  <c r="Q63" i="68"/>
  <c r="Y63" i="68"/>
  <c r="X63" i="68"/>
  <c r="P63" i="68"/>
  <c r="Q19" i="68"/>
  <c r="Y19" i="68"/>
  <c r="X19" i="68"/>
  <c r="P19" i="68"/>
  <c r="Q39" i="68"/>
  <c r="Y39" i="68"/>
  <c r="X39" i="68"/>
  <c r="P39" i="68"/>
  <c r="Y58" i="68"/>
  <c r="Q58" i="68"/>
  <c r="P58" i="68"/>
  <c r="X58" i="68"/>
  <c r="X6" i="134"/>
  <c r="P6" i="134"/>
  <c r="Y6" i="134"/>
  <c r="Q6" i="134"/>
  <c r="Q67" i="68"/>
  <c r="Y67" i="68"/>
  <c r="X67" i="68"/>
  <c r="P67" i="68"/>
  <c r="Y19" i="134"/>
  <c r="Q19" i="134"/>
  <c r="P19" i="134"/>
  <c r="X19" i="134"/>
  <c r="X33" i="134"/>
  <c r="P33" i="134"/>
  <c r="Y33" i="134"/>
  <c r="Q33" i="134"/>
  <c r="Q43" i="134"/>
  <c r="Y43" i="134"/>
  <c r="X43" i="134"/>
  <c r="P43" i="134"/>
  <c r="X11" i="68"/>
  <c r="P11" i="68"/>
  <c r="Q11" i="68"/>
  <c r="Y11" i="68"/>
  <c r="Q21" i="68"/>
  <c r="Y21" i="68"/>
  <c r="X21" i="68"/>
  <c r="P21" i="68"/>
  <c r="Y28" i="68"/>
  <c r="Q28" i="68"/>
  <c r="P28" i="68"/>
  <c r="X28" i="68"/>
  <c r="Q12" i="134"/>
  <c r="Y12" i="134"/>
  <c r="X12" i="134"/>
  <c r="P12" i="134"/>
  <c r="Q66" i="68"/>
  <c r="Y66" i="68"/>
  <c r="X66" i="68"/>
  <c r="P66" i="68"/>
  <c r="X59" i="68"/>
  <c r="P59" i="68"/>
  <c r="Q59" i="68"/>
  <c r="Y59" i="68"/>
  <c r="P24" i="134"/>
  <c r="X24" i="134"/>
  <c r="Y24" i="134"/>
  <c r="Q24" i="134"/>
  <c r="Q47" i="68"/>
  <c r="Y47" i="68"/>
  <c r="X47" i="68"/>
  <c r="P47" i="68"/>
  <c r="Q5" i="68"/>
  <c r="Y5" i="68"/>
  <c r="P5" i="68"/>
  <c r="X5" i="68"/>
  <c r="Y42" i="68"/>
  <c r="Q42" i="68"/>
  <c r="X42" i="68"/>
  <c r="P42" i="68"/>
  <c r="P20" i="134"/>
  <c r="X20" i="134"/>
  <c r="Q20" i="134"/>
  <c r="Y20" i="134"/>
  <c r="X40" i="134"/>
  <c r="P40" i="134"/>
  <c r="Q40" i="134"/>
  <c r="Y40" i="134"/>
  <c r="Q74" i="68"/>
  <c r="Y74" i="68"/>
  <c r="X74" i="68"/>
  <c r="P74" i="68"/>
  <c r="X51" i="68"/>
  <c r="P51" i="68"/>
  <c r="Q51" i="68"/>
  <c r="Y51" i="68"/>
  <c r="P33" i="68"/>
  <c r="X33" i="68"/>
  <c r="Q33" i="68"/>
  <c r="Y33" i="68"/>
  <c r="Y73" i="68"/>
  <c r="Q73" i="68"/>
  <c r="X73" i="68"/>
  <c r="P73" i="68"/>
  <c r="Q23" i="135"/>
  <c r="Y23" i="135"/>
  <c r="P23" i="135"/>
  <c r="X23" i="135"/>
  <c r="Q109" i="68"/>
  <c r="Y109" i="68"/>
  <c r="P109" i="68"/>
  <c r="X109" i="68"/>
  <c r="Y102" i="68"/>
  <c r="Q102" i="68"/>
  <c r="X102" i="68"/>
  <c r="P102" i="68"/>
  <c r="X105" i="68"/>
  <c r="P105" i="68"/>
  <c r="Y105" i="68"/>
  <c r="Q105" i="68"/>
  <c r="P79" i="68"/>
  <c r="X79" i="68"/>
  <c r="Q79" i="68"/>
  <c r="Y79" i="68"/>
  <c r="Q111" i="68"/>
  <c r="Y111" i="68"/>
  <c r="X111" i="68"/>
  <c r="P111" i="68"/>
  <c r="Y107" i="68"/>
  <c r="Q107" i="68"/>
  <c r="P107" i="68"/>
  <c r="X107" i="68"/>
  <c r="Y99" i="68"/>
  <c r="Q99" i="68"/>
  <c r="P99" i="68"/>
  <c r="X99" i="68"/>
  <c r="P93" i="68"/>
  <c r="X93" i="68"/>
  <c r="Q93" i="68"/>
  <c r="Y93" i="68"/>
  <c r="P103" i="68"/>
  <c r="X103" i="68"/>
  <c r="Y103" i="68"/>
  <c r="Q103" i="68"/>
  <c r="Y86" i="68"/>
  <c r="Q86" i="68"/>
  <c r="X86" i="68"/>
  <c r="P86" i="68"/>
  <c r="X110" i="68"/>
  <c r="P110" i="68"/>
  <c r="Q110" i="68"/>
  <c r="Y110" i="68"/>
  <c r="P84" i="68"/>
  <c r="X84" i="68"/>
  <c r="Y84" i="68"/>
  <c r="Q84" i="68"/>
  <c r="Y87" i="68"/>
  <c r="Q87" i="68"/>
  <c r="P87" i="68"/>
  <c r="X87" i="68"/>
  <c r="X85" i="68"/>
  <c r="P85" i="68"/>
  <c r="Q85" i="68"/>
  <c r="Y85" i="68"/>
  <c r="P97" i="68"/>
  <c r="X97" i="68"/>
  <c r="Y97" i="68"/>
  <c r="Q97" i="68"/>
  <c r="Y82" i="68"/>
  <c r="Q82" i="68"/>
  <c r="P82" i="68"/>
  <c r="X82" i="68"/>
  <c r="Q88" i="68"/>
  <c r="Y88" i="68"/>
  <c r="X88" i="68"/>
  <c r="P88" i="68"/>
  <c r="X83" i="68"/>
  <c r="P83" i="68"/>
  <c r="Y83" i="68"/>
  <c r="Q83" i="68"/>
  <c r="P78" i="68"/>
  <c r="X78" i="68"/>
  <c r="Y78" i="68"/>
  <c r="Q78" i="68"/>
  <c r="Q18" i="68"/>
  <c r="Y18" i="68"/>
  <c r="X18" i="68"/>
  <c r="P18" i="68"/>
  <c r="Q10" i="68"/>
  <c r="Y10" i="68"/>
  <c r="P10" i="68"/>
  <c r="X10" i="68"/>
  <c r="Q17" i="134"/>
  <c r="Y17" i="134"/>
  <c r="P17" i="134"/>
  <c r="X17" i="134"/>
  <c r="Y9" i="134"/>
  <c r="Q9" i="134"/>
  <c r="P9" i="134"/>
  <c r="X9" i="134"/>
  <c r="Q48" i="68"/>
  <c r="Y48" i="68"/>
  <c r="P48" i="68"/>
  <c r="X48" i="68"/>
  <c r="Y60" i="68"/>
  <c r="Q60" i="68"/>
  <c r="P60" i="68"/>
  <c r="X60" i="68"/>
  <c r="Q38" i="68"/>
  <c r="Y38" i="68"/>
  <c r="X38" i="68"/>
  <c r="P38" i="68"/>
  <c r="Y75" i="68"/>
  <c r="Q75" i="68"/>
  <c r="X75" i="68"/>
  <c r="P75" i="68"/>
  <c r="P117" i="68"/>
  <c r="X117" i="68"/>
  <c r="Q117" i="68"/>
  <c r="Y117" i="68"/>
  <c r="P25" i="68"/>
  <c r="X25" i="68"/>
  <c r="Q25" i="68"/>
  <c r="Y25" i="68"/>
  <c r="P113" i="68"/>
  <c r="X113" i="68"/>
  <c r="Y113" i="68"/>
  <c r="Q113" i="68"/>
  <c r="Y4" i="134"/>
  <c r="Q4" i="134"/>
  <c r="P4" i="134"/>
  <c r="X4" i="134"/>
  <c r="Q40" i="68"/>
  <c r="Y40" i="68"/>
  <c r="X40" i="68"/>
  <c r="P40" i="68"/>
  <c r="Q56" i="68"/>
  <c r="Y56" i="68"/>
  <c r="P56" i="68"/>
  <c r="X56" i="68"/>
  <c r="X25" i="134"/>
  <c r="P25" i="134"/>
  <c r="Y25" i="134"/>
  <c r="Q25" i="134"/>
  <c r="P42" i="134"/>
  <c r="X42" i="134"/>
  <c r="Q42" i="134"/>
  <c r="Y42" i="134"/>
  <c r="X14" i="134"/>
  <c r="P14" i="134"/>
  <c r="Q14" i="134"/>
  <c r="Y14" i="134"/>
  <c r="Q45" i="68"/>
  <c r="Y45" i="68"/>
  <c r="X45" i="68"/>
  <c r="P45" i="68"/>
  <c r="Y64" i="68"/>
  <c r="Q64" i="68"/>
  <c r="X64" i="68"/>
  <c r="P64" i="68"/>
  <c r="Y6" i="68"/>
  <c r="Q6" i="68"/>
  <c r="X6" i="68"/>
  <c r="P6" i="68"/>
  <c r="X55" i="68"/>
  <c r="P55" i="68"/>
  <c r="Q55" i="68"/>
  <c r="Y55" i="68"/>
  <c r="Q112" i="68"/>
  <c r="Y112" i="68"/>
  <c r="P112" i="68"/>
  <c r="X112" i="68"/>
  <c r="Y24" i="68"/>
  <c r="Q24" i="68"/>
  <c r="P24" i="68"/>
  <c r="X24" i="68"/>
  <c r="Y7" i="68"/>
  <c r="Q7" i="68"/>
  <c r="P7" i="68"/>
  <c r="X7" i="68"/>
  <c r="P4" i="68"/>
  <c r="X4" i="68"/>
  <c r="Y4" i="68"/>
  <c r="Q4" i="68"/>
  <c r="Y48" i="134"/>
  <c r="Q48" i="134"/>
  <c r="X48" i="134"/>
  <c r="P48" i="134"/>
  <c r="X49" i="68"/>
  <c r="P49" i="68"/>
  <c r="Q49" i="68"/>
  <c r="Y49" i="68"/>
  <c r="X43" i="68"/>
  <c r="P43" i="68"/>
  <c r="Y43" i="68"/>
  <c r="Q43" i="68"/>
  <c r="X21" i="134"/>
  <c r="P21" i="134"/>
  <c r="Y21" i="134"/>
  <c r="Q21" i="134"/>
  <c r="Y49" i="134"/>
  <c r="Q49" i="134"/>
  <c r="P49" i="134"/>
  <c r="X49" i="134"/>
  <c r="Q13" i="134"/>
  <c r="Y13" i="134"/>
  <c r="X13" i="134"/>
  <c r="P13" i="134"/>
  <c r="X77" i="68"/>
  <c r="P77" i="68"/>
  <c r="Y77" i="68"/>
  <c r="Q77" i="68"/>
  <c r="P26" i="68"/>
  <c r="X26" i="68"/>
  <c r="Q26" i="68"/>
  <c r="Y26" i="68"/>
  <c r="P114" i="68"/>
  <c r="X114" i="68"/>
  <c r="Q114" i="68"/>
  <c r="Y114" i="68"/>
  <c r="Y23" i="134"/>
  <c r="Q23" i="134"/>
  <c r="X23" i="134"/>
  <c r="P23" i="134"/>
  <c r="Y8" i="134"/>
  <c r="Q8" i="134"/>
  <c r="P8" i="134"/>
  <c r="X8" i="134"/>
  <c r="Q28" i="134"/>
  <c r="Y28" i="134"/>
  <c r="P28" i="134"/>
  <c r="X28" i="134"/>
  <c r="Y68" i="68"/>
  <c r="Q68" i="68"/>
  <c r="P68" i="68"/>
  <c r="X68" i="68"/>
  <c r="X31" i="68"/>
  <c r="P31" i="68"/>
  <c r="Q31" i="68"/>
  <c r="Y31" i="68"/>
  <c r="Y53" i="68"/>
  <c r="Q53" i="68"/>
  <c r="X53" i="68"/>
  <c r="P53" i="68"/>
  <c r="X20" i="68"/>
  <c r="P20" i="68"/>
  <c r="Y20" i="68"/>
  <c r="Q20" i="68"/>
  <c r="X29" i="134"/>
  <c r="P29" i="134"/>
  <c r="Y29" i="134"/>
  <c r="Q29" i="134"/>
  <c r="P46" i="68"/>
  <c r="X46" i="68"/>
  <c r="Y46" i="68"/>
  <c r="Q46" i="68"/>
  <c r="Q65" i="68"/>
  <c r="Y65" i="68"/>
  <c r="P65" i="68"/>
  <c r="X65" i="68"/>
  <c r="Y26" i="134"/>
  <c r="Q26" i="134"/>
  <c r="X26" i="134"/>
  <c r="P26" i="134"/>
  <c r="Q5" i="134"/>
  <c r="Y5" i="134"/>
  <c r="X5" i="134"/>
  <c r="P5" i="134"/>
  <c r="Y30" i="68"/>
  <c r="Q30" i="68"/>
  <c r="X30" i="68"/>
  <c r="P30" i="68"/>
  <c r="Y50" i="68"/>
  <c r="Q50" i="68"/>
  <c r="P50" i="68"/>
  <c r="X50" i="68"/>
  <c r="Y44" i="134"/>
  <c r="Q44" i="134"/>
  <c r="P44" i="134"/>
  <c r="X44" i="134"/>
  <c r="P30" i="134"/>
  <c r="X30" i="134"/>
  <c r="Q30" i="134"/>
  <c r="Y30" i="134"/>
  <c r="Q69" i="68"/>
  <c r="Y69" i="68"/>
  <c r="X69" i="68"/>
  <c r="P69" i="68"/>
  <c r="Y17" i="68"/>
  <c r="Q17" i="68"/>
  <c r="X17" i="68"/>
  <c r="P17" i="68"/>
  <c r="X41" i="134"/>
  <c r="P41" i="134"/>
  <c r="Y41" i="134"/>
  <c r="Q41" i="134"/>
  <c r="Q51" i="134"/>
  <c r="Y51" i="134"/>
  <c r="X51" i="134"/>
  <c r="P51" i="134"/>
  <c r="Q13" i="68"/>
  <c r="Y13" i="68"/>
  <c r="P13" i="68"/>
  <c r="X13" i="68"/>
  <c r="X57" i="68"/>
  <c r="P57" i="68"/>
  <c r="Y57" i="68"/>
  <c r="Q57" i="68"/>
  <c r="Q11" i="134"/>
  <c r="Y11" i="134"/>
  <c r="X11" i="134"/>
  <c r="P11" i="134"/>
  <c r="Y16" i="68"/>
  <c r="Q16" i="68"/>
  <c r="X16" i="68"/>
  <c r="P16" i="68"/>
  <c r="Y23" i="68"/>
  <c r="Q23" i="68"/>
  <c r="X23" i="68"/>
  <c r="P23" i="68"/>
  <c r="X16" i="134"/>
  <c r="P16" i="134"/>
  <c r="Q16" i="134"/>
  <c r="Y16" i="134"/>
  <c r="X32" i="68"/>
  <c r="P32" i="68"/>
  <c r="Y32" i="68"/>
  <c r="Q32" i="68"/>
  <c r="Q151" i="135"/>
  <c r="Y151" i="135"/>
  <c r="X151" i="135"/>
  <c r="P151" i="135"/>
  <c r="Y21" i="135"/>
  <c r="Q21" i="135"/>
  <c r="X21" i="135"/>
  <c r="P21" i="135"/>
  <c r="Y12" i="68" l="1"/>
  <c r="Q12" i="68"/>
  <c r="X12" i="68"/>
  <c r="P12" i="68"/>
  <c r="P95" i="68"/>
  <c r="X95" i="68"/>
  <c r="Q95" i="68"/>
  <c r="Y95" i="68"/>
  <c r="P72" i="138"/>
  <c r="X72" i="138"/>
  <c r="Q72" i="138"/>
  <c r="Y72" i="138"/>
  <c r="X110" i="135"/>
  <c r="P110" i="135"/>
  <c r="Q110" i="135"/>
  <c r="Y110" i="135"/>
  <c r="Y120" i="137"/>
  <c r="Q120" i="137"/>
  <c r="X120" i="137"/>
  <c r="P120" i="137"/>
  <c r="Q61" i="138"/>
  <c r="Y61" i="138"/>
  <c r="X61" i="138"/>
  <c r="P61" i="138"/>
  <c r="P139" i="137"/>
  <c r="X139" i="137"/>
  <c r="Y139" i="137"/>
  <c r="Q139" i="137"/>
  <c r="X59" i="135"/>
  <c r="P59" i="135"/>
  <c r="Y59" i="135"/>
  <c r="Q59" i="135"/>
  <c r="X51" i="135"/>
  <c r="P51" i="135"/>
  <c r="Q51" i="135"/>
  <c r="Y51" i="135"/>
  <c r="Y101" i="137"/>
  <c r="Q101" i="137"/>
  <c r="X101" i="137"/>
  <c r="P101" i="137"/>
  <c r="Q91" i="135"/>
  <c r="Y91" i="135"/>
  <c r="X91" i="135"/>
  <c r="P91" i="135"/>
  <c r="Q81" i="138"/>
  <c r="Y81" i="138"/>
  <c r="P81" i="138"/>
  <c r="X81" i="138"/>
  <c r="Q50" i="138"/>
  <c r="Y50" i="138"/>
  <c r="P50" i="138"/>
  <c r="X50" i="138"/>
  <c r="X93" i="135"/>
  <c r="P93" i="135"/>
  <c r="Q93" i="135"/>
  <c r="Y93" i="135"/>
  <c r="X49" i="135"/>
  <c r="P49" i="135"/>
  <c r="Y49" i="135"/>
  <c r="Q49" i="135"/>
  <c r="X90" i="135"/>
  <c r="P90" i="135"/>
  <c r="Q90" i="135"/>
  <c r="Y90" i="135"/>
  <c r="Q38" i="138"/>
  <c r="Y38" i="138"/>
  <c r="X38" i="138"/>
  <c r="P38" i="138"/>
  <c r="X90" i="138"/>
  <c r="P90" i="138"/>
  <c r="Q90" i="138"/>
  <c r="Y90" i="138"/>
  <c r="Y137" i="137"/>
  <c r="Q137" i="137"/>
  <c r="X137" i="137"/>
  <c r="P137" i="137"/>
  <c r="Y100" i="138"/>
  <c r="Q100" i="138"/>
  <c r="P100" i="138"/>
  <c r="X100" i="138"/>
  <c r="Q82" i="138"/>
  <c r="Y82" i="138"/>
  <c r="X82" i="138"/>
  <c r="P82" i="138"/>
  <c r="X97" i="138"/>
  <c r="P97" i="138"/>
  <c r="Y97" i="138"/>
  <c r="Q97" i="138"/>
  <c r="Q81" i="135"/>
  <c r="Y81" i="135"/>
  <c r="P81" i="135"/>
  <c r="X81" i="135"/>
  <c r="Y111" i="137"/>
  <c r="Q111" i="137"/>
  <c r="X111" i="137"/>
  <c r="P111" i="137"/>
  <c r="X144" i="137"/>
  <c r="P144" i="137"/>
  <c r="Y144" i="137"/>
  <c r="Q144" i="137"/>
  <c r="X65" i="135"/>
  <c r="P65" i="135"/>
  <c r="Q65" i="135"/>
  <c r="Y65" i="135"/>
  <c r="Y48" i="135"/>
  <c r="Q48" i="135"/>
  <c r="X48" i="135"/>
  <c r="P48" i="135"/>
  <c r="X82" i="135"/>
  <c r="P82" i="135"/>
  <c r="Q82" i="135"/>
  <c r="Y82" i="135"/>
  <c r="Q51" i="138"/>
  <c r="Y51" i="138"/>
  <c r="X51" i="138"/>
  <c r="P51" i="138"/>
  <c r="P60" i="135"/>
  <c r="X60" i="135"/>
  <c r="Q60" i="135"/>
  <c r="Y60" i="135"/>
  <c r="P96" i="137"/>
  <c r="X96" i="137"/>
  <c r="Y96" i="137"/>
  <c r="Q96" i="137"/>
  <c r="Q9" i="138"/>
  <c r="Y9" i="138"/>
  <c r="X9" i="138"/>
  <c r="P9" i="138"/>
  <c r="Y42" i="135"/>
  <c r="Q42" i="135"/>
  <c r="X42" i="135"/>
  <c r="P42" i="135"/>
  <c r="Y46" i="135"/>
  <c r="Q46" i="135"/>
  <c r="X46" i="135"/>
  <c r="P46" i="135"/>
  <c r="Q131" i="138"/>
  <c r="Y131" i="138"/>
  <c r="P131" i="138"/>
  <c r="X131" i="138"/>
  <c r="Q130" i="138"/>
  <c r="Y130" i="138"/>
  <c r="P130" i="138"/>
  <c r="X130" i="138"/>
  <c r="Q109" i="138"/>
  <c r="Y109" i="138"/>
  <c r="P109" i="138"/>
  <c r="X109" i="138"/>
  <c r="P43" i="138"/>
  <c r="X43" i="138"/>
  <c r="Y43" i="138"/>
  <c r="Q43" i="138"/>
  <c r="X25" i="138"/>
  <c r="P25" i="138"/>
  <c r="Y25" i="138"/>
  <c r="Q25" i="138"/>
  <c r="P94" i="135"/>
  <c r="X94" i="135"/>
  <c r="Y94" i="135"/>
  <c r="Q94" i="135"/>
  <c r="P45" i="135"/>
  <c r="X45" i="135"/>
  <c r="Q45" i="135"/>
  <c r="Y45" i="135"/>
  <c r="P67" i="135"/>
  <c r="X67" i="135"/>
  <c r="Y67" i="135"/>
  <c r="Q67" i="135"/>
  <c r="P83" i="138"/>
  <c r="X83" i="138"/>
  <c r="Y83" i="138"/>
  <c r="Q83" i="138"/>
  <c r="X95" i="138"/>
  <c r="P95" i="138"/>
  <c r="Q95" i="138"/>
  <c r="Y95" i="138"/>
  <c r="X86" i="138"/>
  <c r="P86" i="138"/>
  <c r="Q86" i="138"/>
  <c r="Y86" i="138"/>
  <c r="Q40" i="135"/>
  <c r="Y40" i="135"/>
  <c r="P40" i="135"/>
  <c r="X40" i="135"/>
  <c r="Y73" i="138"/>
  <c r="Q73" i="138"/>
  <c r="X73" i="138"/>
  <c r="P73" i="138"/>
  <c r="P117" i="137"/>
  <c r="X117" i="137"/>
  <c r="Q117" i="137"/>
  <c r="Y117" i="137"/>
  <c r="P126" i="137"/>
  <c r="X126" i="137"/>
  <c r="Q126" i="137"/>
  <c r="Y126" i="137"/>
  <c r="Q116" i="137"/>
  <c r="Y116" i="137"/>
  <c r="P116" i="137"/>
  <c r="X116" i="137"/>
  <c r="Q105" i="138"/>
  <c r="Y105" i="138"/>
  <c r="P105" i="138"/>
  <c r="X105" i="138"/>
  <c r="Q104" i="137"/>
  <c r="Y104" i="137"/>
  <c r="P104" i="137"/>
  <c r="X104" i="137"/>
  <c r="Y74" i="135"/>
  <c r="Q74" i="135"/>
  <c r="X74" i="135"/>
  <c r="P74" i="135"/>
  <c r="P53" i="138"/>
  <c r="X53" i="138"/>
  <c r="Q53" i="138"/>
  <c r="Y53" i="138"/>
  <c r="Y138" i="138"/>
  <c r="Q138" i="138"/>
  <c r="X138" i="138"/>
  <c r="P138" i="138"/>
  <c r="P39" i="135"/>
  <c r="X39" i="135"/>
  <c r="Y39" i="135"/>
  <c r="Q39" i="135"/>
  <c r="X24" i="138"/>
  <c r="P24" i="138"/>
  <c r="Q24" i="138"/>
  <c r="Y24" i="138"/>
  <c r="P76" i="138"/>
  <c r="X76" i="138"/>
  <c r="Y76" i="138"/>
  <c r="Q76" i="138"/>
  <c r="X26" i="138"/>
  <c r="P26" i="138"/>
  <c r="Q26" i="138"/>
  <c r="Y26" i="138"/>
  <c r="P96" i="135"/>
  <c r="X96" i="135"/>
  <c r="Q96" i="135"/>
  <c r="Y96" i="135"/>
  <c r="Y106" i="137"/>
  <c r="Q106" i="137"/>
  <c r="X106" i="137"/>
  <c r="P106" i="137"/>
  <c r="Q77" i="135"/>
  <c r="Y77" i="135"/>
  <c r="X77" i="135"/>
  <c r="P77" i="135"/>
  <c r="P104" i="138"/>
  <c r="X104" i="138"/>
  <c r="Q104" i="138"/>
  <c r="Y104" i="138"/>
  <c r="X41" i="138"/>
  <c r="P41" i="138"/>
  <c r="Y41" i="138"/>
  <c r="Q41" i="138"/>
  <c r="Q67" i="138"/>
  <c r="Y67" i="138"/>
  <c r="P67" i="138"/>
  <c r="X67" i="138"/>
  <c r="P35" i="135"/>
  <c r="X35" i="135"/>
  <c r="Q35" i="135"/>
  <c r="Y35" i="135"/>
  <c r="Q47" i="138"/>
  <c r="Y47" i="138"/>
  <c r="P47" i="138"/>
  <c r="X47" i="138"/>
  <c r="X143" i="137"/>
  <c r="P143" i="137"/>
  <c r="Q143" i="137"/>
  <c r="Y143" i="137"/>
  <c r="Q119" i="138"/>
  <c r="Y119" i="138"/>
  <c r="P119" i="138"/>
  <c r="X119" i="138"/>
  <c r="Q55" i="135"/>
  <c r="Y55" i="135"/>
  <c r="P55" i="135"/>
  <c r="X55" i="135"/>
  <c r="X54" i="135"/>
  <c r="P54" i="135"/>
  <c r="Q54" i="135"/>
  <c r="Y54" i="135"/>
  <c r="Q125" i="138"/>
  <c r="Y125" i="138"/>
  <c r="X125" i="138"/>
  <c r="P125" i="138"/>
  <c r="Q142" i="138"/>
  <c r="Y142" i="138"/>
  <c r="X142" i="138"/>
  <c r="P142" i="138"/>
  <c r="Q136" i="138"/>
  <c r="Y136" i="138"/>
  <c r="P136" i="138"/>
  <c r="X136" i="138"/>
  <c r="Y110" i="137"/>
  <c r="Q110" i="137"/>
  <c r="P110" i="137"/>
  <c r="X110" i="137"/>
  <c r="P74" i="138"/>
  <c r="X74" i="138"/>
  <c r="Q74" i="138"/>
  <c r="Y74" i="138"/>
  <c r="Y49" i="138"/>
  <c r="Q49" i="138"/>
  <c r="P49" i="138"/>
  <c r="X49" i="138"/>
  <c r="Q77" i="138"/>
  <c r="Y77" i="138"/>
  <c r="P77" i="138"/>
  <c r="X77" i="138"/>
  <c r="Q54" i="138"/>
  <c r="Y54" i="138"/>
  <c r="X54" i="138"/>
  <c r="P54" i="138"/>
  <c r="Q106" i="135"/>
  <c r="Y106" i="135"/>
  <c r="P106" i="135"/>
  <c r="X106" i="135"/>
  <c r="Q114" i="138"/>
  <c r="Y114" i="138"/>
  <c r="P114" i="138"/>
  <c r="X114" i="138"/>
  <c r="Q86" i="135"/>
  <c r="Y86" i="135"/>
  <c r="X86" i="135"/>
  <c r="P86" i="135"/>
  <c r="X62" i="135"/>
  <c r="P62" i="135"/>
  <c r="Q62" i="135"/>
  <c r="Y62" i="135"/>
  <c r="Q117" i="138"/>
  <c r="Y117" i="138"/>
  <c r="P117" i="138"/>
  <c r="X117" i="138"/>
  <c r="Q11" i="138"/>
  <c r="Y11" i="138"/>
  <c r="P11" i="138"/>
  <c r="X11" i="138"/>
  <c r="Q46" i="138"/>
  <c r="Y46" i="138"/>
  <c r="X46" i="138"/>
  <c r="P46" i="138"/>
  <c r="P78" i="138"/>
  <c r="X78" i="138"/>
  <c r="Q78" i="138"/>
  <c r="Y78" i="138"/>
  <c r="Y20" i="138"/>
  <c r="Q20" i="138"/>
  <c r="X20" i="138"/>
  <c r="P20" i="138"/>
  <c r="X123" i="137"/>
  <c r="P123" i="137"/>
  <c r="Y123" i="137"/>
  <c r="Q123" i="137"/>
  <c r="X91" i="138"/>
  <c r="P91" i="138"/>
  <c r="Q91" i="138"/>
  <c r="Y91" i="138"/>
  <c r="Y98" i="137"/>
  <c r="Q98" i="137"/>
  <c r="X98" i="137"/>
  <c r="P98" i="137"/>
  <c r="Q135" i="138"/>
  <c r="Y135" i="138"/>
  <c r="X135" i="138"/>
  <c r="P135" i="138"/>
  <c r="Q128" i="138"/>
  <c r="Y128" i="138"/>
  <c r="P128" i="138"/>
  <c r="X128" i="138"/>
  <c r="Q140" i="138"/>
  <c r="Y140" i="138"/>
  <c r="X140" i="138"/>
  <c r="P140" i="138"/>
  <c r="X4" i="138"/>
  <c r="P4" i="138"/>
  <c r="Y4" i="138"/>
  <c r="Q4" i="138"/>
  <c r="Q13" i="138"/>
  <c r="Y13" i="138"/>
  <c r="P13" i="138"/>
  <c r="X13" i="138"/>
  <c r="Y65" i="138"/>
  <c r="Q65" i="138"/>
  <c r="P65" i="138"/>
  <c r="X65" i="138"/>
  <c r="Y95" i="137"/>
  <c r="Q95" i="137"/>
  <c r="X95" i="137"/>
  <c r="P95" i="137"/>
  <c r="X99" i="137"/>
  <c r="P99" i="137"/>
  <c r="Y99" i="137"/>
  <c r="Q99" i="137"/>
  <c r="X113" i="137"/>
  <c r="P113" i="137"/>
  <c r="Y113" i="137"/>
  <c r="Q113" i="137"/>
  <c r="X32" i="135"/>
  <c r="P32" i="135"/>
  <c r="Q32" i="135"/>
  <c r="Y32" i="135"/>
  <c r="Q127" i="138"/>
  <c r="Y127" i="138"/>
  <c r="X127" i="138"/>
  <c r="P127" i="138"/>
  <c r="P58" i="138"/>
  <c r="X58" i="138"/>
  <c r="Q58" i="138"/>
  <c r="Y58" i="138"/>
  <c r="X92" i="135"/>
  <c r="P92" i="135"/>
  <c r="Q92" i="135"/>
  <c r="Y92" i="135"/>
  <c r="Q111" i="135"/>
  <c r="Y111" i="135"/>
  <c r="X111" i="135"/>
  <c r="P111" i="135"/>
  <c r="Q80" i="135"/>
  <c r="Y80" i="135"/>
  <c r="X80" i="135"/>
  <c r="P80" i="135"/>
  <c r="P88" i="138"/>
  <c r="X88" i="138"/>
  <c r="Q88" i="138"/>
  <c r="Y88" i="138"/>
  <c r="Q120" i="138"/>
  <c r="Y120" i="138"/>
  <c r="X120" i="138"/>
  <c r="P120" i="138"/>
  <c r="Q98" i="135"/>
  <c r="Y98" i="135"/>
  <c r="X98" i="135"/>
  <c r="P98" i="135"/>
  <c r="Y135" i="137"/>
  <c r="Q135" i="137"/>
  <c r="X135" i="137"/>
  <c r="P135" i="137"/>
  <c r="Y105" i="137"/>
  <c r="Q105" i="137"/>
  <c r="X105" i="137"/>
  <c r="P105" i="137"/>
  <c r="Y122" i="138"/>
  <c r="Q122" i="138"/>
  <c r="P122" i="138"/>
  <c r="X122" i="138"/>
  <c r="X102" i="138"/>
  <c r="P102" i="138"/>
  <c r="Q102" i="138"/>
  <c r="Y102" i="138"/>
  <c r="P95" i="135"/>
  <c r="X95" i="135"/>
  <c r="Q95" i="135"/>
  <c r="Y95" i="135"/>
  <c r="P105" i="135"/>
  <c r="X105" i="135"/>
  <c r="Q105" i="135"/>
  <c r="Y105" i="135"/>
  <c r="Y100" i="137"/>
  <c r="Q100" i="137"/>
  <c r="P100" i="137"/>
  <c r="X100" i="137"/>
  <c r="X36" i="138"/>
  <c r="P36" i="138"/>
  <c r="Y36" i="138"/>
  <c r="Q36" i="138"/>
  <c r="Y89" i="138"/>
  <c r="Q89" i="138"/>
  <c r="X89" i="138"/>
  <c r="P89" i="138"/>
  <c r="Y114" i="136"/>
  <c r="Q114" i="136"/>
  <c r="X114" i="136"/>
  <c r="P114" i="136"/>
  <c r="Q119" i="136"/>
  <c r="Y119" i="136"/>
  <c r="X119" i="136"/>
  <c r="P119" i="136"/>
  <c r="P154" i="138"/>
  <c r="X154" i="138"/>
  <c r="Q154" i="138"/>
  <c r="Y154" i="138"/>
  <c r="Y59" i="136"/>
  <c r="Q59" i="136"/>
  <c r="X59" i="136"/>
  <c r="P59" i="136"/>
  <c r="Y57" i="136"/>
  <c r="Q57" i="136"/>
  <c r="X57" i="136"/>
  <c r="P57" i="136"/>
  <c r="Y30" i="136"/>
  <c r="Q30" i="136"/>
  <c r="X30" i="136"/>
  <c r="P30" i="136"/>
  <c r="Q187" i="138"/>
  <c r="Y187" i="138"/>
  <c r="P187" i="138"/>
  <c r="X187" i="138"/>
  <c r="P155" i="138"/>
  <c r="X155" i="138"/>
  <c r="Q155" i="138"/>
  <c r="Y155" i="138"/>
  <c r="Q9" i="140"/>
  <c r="Y9" i="140"/>
  <c r="X9" i="140"/>
  <c r="P9" i="140"/>
  <c r="X176" i="140"/>
  <c r="P176" i="140"/>
  <c r="Y176" i="140"/>
  <c r="Q176" i="140"/>
  <c r="X84" i="136"/>
  <c r="P84" i="136"/>
  <c r="Q84" i="136"/>
  <c r="Y84" i="136"/>
  <c r="X96" i="136"/>
  <c r="P96" i="136"/>
  <c r="Q96" i="136"/>
  <c r="Y96" i="136"/>
  <c r="X103" i="136"/>
  <c r="P103" i="136"/>
  <c r="Y103" i="136"/>
  <c r="Q103" i="136"/>
  <c r="X94" i="136"/>
  <c r="P94" i="136"/>
  <c r="Q94" i="136"/>
  <c r="Y94" i="136"/>
  <c r="Q123" i="136"/>
  <c r="Y123" i="136"/>
  <c r="P123" i="136"/>
  <c r="X123" i="136"/>
  <c r="Y92" i="136"/>
  <c r="Q92" i="136"/>
  <c r="P92" i="136"/>
  <c r="X92" i="136"/>
  <c r="X82" i="136"/>
  <c r="P82" i="136"/>
  <c r="Y82" i="136"/>
  <c r="Q82" i="136"/>
  <c r="Y14" i="136"/>
  <c r="Q14" i="136"/>
  <c r="X14" i="136"/>
  <c r="P14" i="136"/>
  <c r="Q24" i="136"/>
  <c r="Y24" i="136"/>
  <c r="P24" i="136"/>
  <c r="X24" i="136"/>
  <c r="X169" i="138"/>
  <c r="P169" i="138"/>
  <c r="Y169" i="138"/>
  <c r="Q169" i="138"/>
  <c r="Y188" i="138"/>
  <c r="Q188" i="138"/>
  <c r="X188" i="138"/>
  <c r="P188" i="138"/>
  <c r="Y74" i="140"/>
  <c r="Q74" i="140"/>
  <c r="P74" i="140"/>
  <c r="X74" i="140"/>
  <c r="X71" i="139"/>
  <c r="P71" i="139"/>
  <c r="Q71" i="139"/>
  <c r="Y71" i="139"/>
  <c r="Y19" i="140"/>
  <c r="Q19" i="140"/>
  <c r="P19" i="140"/>
  <c r="X19" i="140"/>
  <c r="Y78" i="140"/>
  <c r="Q78" i="140"/>
  <c r="P78" i="140"/>
  <c r="X78" i="140"/>
  <c r="X81" i="140"/>
  <c r="P81" i="140"/>
  <c r="Q81" i="140"/>
  <c r="Y81" i="140"/>
  <c r="P103" i="140"/>
  <c r="X103" i="140"/>
  <c r="Q103" i="140"/>
  <c r="Y103" i="140"/>
  <c r="Q193" i="140"/>
  <c r="Y193" i="140"/>
  <c r="P193" i="140"/>
  <c r="X193" i="140"/>
  <c r="Q154" i="140"/>
  <c r="Y154" i="140"/>
  <c r="P154" i="140"/>
  <c r="X154" i="140"/>
  <c r="Q155" i="140"/>
  <c r="Y155" i="140"/>
  <c r="X155" i="140"/>
  <c r="P155" i="140"/>
  <c r="Q13" i="136"/>
  <c r="Y13" i="136"/>
  <c r="X13" i="136"/>
  <c r="P13" i="136"/>
  <c r="Q48" i="136"/>
  <c r="Y48" i="136"/>
  <c r="X48" i="136"/>
  <c r="P48" i="136"/>
  <c r="Q17" i="136"/>
  <c r="Y17" i="136"/>
  <c r="X17" i="136"/>
  <c r="P17" i="136"/>
  <c r="Q108" i="136"/>
  <c r="Y108" i="136"/>
  <c r="X108" i="136"/>
  <c r="P108" i="136"/>
  <c r="Y6" i="136"/>
  <c r="Q6" i="136"/>
  <c r="X6" i="136"/>
  <c r="P6" i="136"/>
  <c r="Q180" i="138"/>
  <c r="Y180" i="138"/>
  <c r="P180" i="138"/>
  <c r="X180" i="138"/>
  <c r="Y80" i="140"/>
  <c r="Q80" i="140"/>
  <c r="P80" i="140"/>
  <c r="X80" i="140"/>
  <c r="Q6" i="140"/>
  <c r="Y6" i="140"/>
  <c r="X6" i="140"/>
  <c r="P6" i="140"/>
  <c r="Y68" i="140"/>
  <c r="Q68" i="140"/>
  <c r="P68" i="140"/>
  <c r="X68" i="140"/>
  <c r="Y28" i="140"/>
  <c r="Q28" i="140"/>
  <c r="P28" i="140"/>
  <c r="X28" i="140"/>
  <c r="P88" i="140"/>
  <c r="X88" i="140"/>
  <c r="Q88" i="140"/>
  <c r="Y88" i="140"/>
  <c r="P11" i="140"/>
  <c r="X11" i="140"/>
  <c r="Q11" i="140"/>
  <c r="Y11" i="140"/>
  <c r="P17" i="140"/>
  <c r="X17" i="140"/>
  <c r="Y17" i="140"/>
  <c r="Q17" i="140"/>
  <c r="Y196" i="140"/>
  <c r="Q196" i="140"/>
  <c r="X196" i="140"/>
  <c r="P196" i="140"/>
  <c r="Y187" i="140"/>
  <c r="Q187" i="140"/>
  <c r="X187" i="140"/>
  <c r="P187" i="140"/>
  <c r="Y136" i="140"/>
  <c r="Q136" i="140"/>
  <c r="X136" i="140"/>
  <c r="P136" i="140"/>
  <c r="X105" i="140"/>
  <c r="P105" i="140"/>
  <c r="Y105" i="140"/>
  <c r="Q105" i="140"/>
  <c r="P159" i="140"/>
  <c r="X159" i="140"/>
  <c r="Q159" i="140"/>
  <c r="Y159" i="140"/>
  <c r="Q51" i="136"/>
  <c r="Y51" i="136"/>
  <c r="X51" i="136"/>
  <c r="P51" i="136"/>
  <c r="Q29" i="136"/>
  <c r="Y29" i="136"/>
  <c r="P29" i="136"/>
  <c r="X29" i="136"/>
  <c r="Y75" i="136"/>
  <c r="Q75" i="136"/>
  <c r="P75" i="136"/>
  <c r="X75" i="136"/>
  <c r="Q33" i="136"/>
  <c r="Y33" i="136"/>
  <c r="P33" i="136"/>
  <c r="X33" i="136"/>
  <c r="X44" i="136"/>
  <c r="P44" i="136"/>
  <c r="Q44" i="136"/>
  <c r="Y44" i="136"/>
  <c r="X181" i="138"/>
  <c r="P181" i="138"/>
  <c r="Q181" i="138"/>
  <c r="Y181" i="138"/>
  <c r="X52" i="140"/>
  <c r="P52" i="140"/>
  <c r="Y52" i="140"/>
  <c r="Q52" i="140"/>
  <c r="Q89" i="140"/>
  <c r="Y89" i="140"/>
  <c r="X89" i="140"/>
  <c r="P89" i="140"/>
  <c r="Q12" i="140"/>
  <c r="Y12" i="140"/>
  <c r="P12" i="140"/>
  <c r="X12" i="140"/>
  <c r="X191" i="140"/>
  <c r="P191" i="140"/>
  <c r="Y191" i="140"/>
  <c r="Q191" i="140"/>
  <c r="X195" i="140"/>
  <c r="P195" i="140"/>
  <c r="Y195" i="140"/>
  <c r="Q195" i="140"/>
  <c r="X161" i="140"/>
  <c r="P161" i="140"/>
  <c r="Y161" i="140"/>
  <c r="Q161" i="140"/>
  <c r="P150" i="140"/>
  <c r="X150" i="140"/>
  <c r="Q150" i="140"/>
  <c r="Y150" i="140"/>
  <c r="Q11" i="136"/>
  <c r="Y11" i="136"/>
  <c r="X11" i="136"/>
  <c r="P11" i="136"/>
  <c r="X55" i="136"/>
  <c r="P55" i="136"/>
  <c r="Q55" i="136"/>
  <c r="Y55" i="136"/>
  <c r="P67" i="136"/>
  <c r="X67" i="136"/>
  <c r="Q67" i="136"/>
  <c r="Y67" i="136"/>
  <c r="Q95" i="136"/>
  <c r="Y95" i="136"/>
  <c r="X95" i="136"/>
  <c r="P95" i="136"/>
  <c r="Q107" i="136"/>
  <c r="Y107" i="136"/>
  <c r="X107" i="136"/>
  <c r="P107" i="136"/>
  <c r="Q68" i="136"/>
  <c r="Y68" i="136"/>
  <c r="X68" i="136"/>
  <c r="P68" i="136"/>
  <c r="X60" i="136"/>
  <c r="P60" i="136"/>
  <c r="Q60" i="136"/>
  <c r="Y60" i="136"/>
  <c r="Q164" i="138"/>
  <c r="Y164" i="138"/>
  <c r="P164" i="138"/>
  <c r="X164" i="138"/>
  <c r="Q151" i="138"/>
  <c r="Y151" i="138"/>
  <c r="X151" i="138"/>
  <c r="P151" i="138"/>
  <c r="Y83" i="140"/>
  <c r="Q83" i="140"/>
  <c r="X83" i="140"/>
  <c r="P83" i="140"/>
  <c r="X177" i="140"/>
  <c r="P177" i="140"/>
  <c r="Y177" i="140"/>
  <c r="Q177" i="140"/>
  <c r="Q178" i="140"/>
  <c r="Y178" i="140"/>
  <c r="P178" i="140"/>
  <c r="X178" i="140"/>
  <c r="X151" i="140"/>
  <c r="P151" i="140"/>
  <c r="Y151" i="140"/>
  <c r="Q151" i="140"/>
  <c r="X7" i="136"/>
  <c r="P7" i="136"/>
  <c r="Q7" i="136"/>
  <c r="Y7" i="136"/>
  <c r="X25" i="136"/>
  <c r="P25" i="136"/>
  <c r="Q25" i="136"/>
  <c r="Y25" i="136"/>
  <c r="X45" i="136"/>
  <c r="P45" i="136"/>
  <c r="Q45" i="136"/>
  <c r="Y45" i="136"/>
  <c r="Q8" i="136"/>
  <c r="Y8" i="136"/>
  <c r="X8" i="136"/>
  <c r="P8" i="136"/>
  <c r="Q49" i="136"/>
  <c r="Y49" i="136"/>
  <c r="X49" i="136"/>
  <c r="P49" i="136"/>
  <c r="X166" i="138"/>
  <c r="P166" i="138"/>
  <c r="Q166" i="138"/>
  <c r="Y166" i="138"/>
  <c r="Q165" i="138"/>
  <c r="Y165" i="138"/>
  <c r="P165" i="138"/>
  <c r="X165" i="138"/>
  <c r="X98" i="140"/>
  <c r="P98" i="140"/>
  <c r="Y98" i="140"/>
  <c r="Q98" i="140"/>
  <c r="Q69" i="139"/>
  <c r="Y69" i="139"/>
  <c r="X69" i="139"/>
  <c r="P69" i="139"/>
  <c r="X58" i="140"/>
  <c r="P58" i="140"/>
  <c r="Y58" i="140"/>
  <c r="Q58" i="140"/>
  <c r="Y90" i="140"/>
  <c r="Q90" i="140"/>
  <c r="P90" i="140"/>
  <c r="X90" i="140"/>
  <c r="X216" i="140"/>
  <c r="P216" i="140"/>
  <c r="Y216" i="140"/>
  <c r="Q216" i="140"/>
  <c r="X141" i="140"/>
  <c r="P141" i="140"/>
  <c r="Y141" i="140"/>
  <c r="Q141" i="140"/>
  <c r="P54" i="140"/>
  <c r="X54" i="140"/>
  <c r="Y54" i="140"/>
  <c r="Q54" i="140"/>
  <c r="X14" i="140"/>
  <c r="P14" i="140"/>
  <c r="Q14" i="140"/>
  <c r="Y14" i="140"/>
  <c r="Y72" i="139"/>
  <c r="Q72" i="139"/>
  <c r="X72" i="139"/>
  <c r="P72" i="139"/>
  <c r="X73" i="139"/>
  <c r="P73" i="139"/>
  <c r="Q73" i="139"/>
  <c r="Y73" i="139"/>
  <c r="X35" i="140"/>
  <c r="P35" i="140"/>
  <c r="Y35" i="140"/>
  <c r="Q35" i="140"/>
  <c r="Y172" i="140"/>
  <c r="Q172" i="140"/>
  <c r="P172" i="140"/>
  <c r="X172" i="140"/>
  <c r="Y132" i="140"/>
  <c r="Q132" i="140"/>
  <c r="P132" i="140"/>
  <c r="X132" i="140"/>
  <c r="Q135" i="140"/>
  <c r="Y135" i="140"/>
  <c r="X135" i="140"/>
  <c r="P135" i="140"/>
  <c r="X4" i="140"/>
  <c r="P4" i="140"/>
  <c r="Q4" i="140"/>
  <c r="Y4" i="140"/>
  <c r="Y158" i="140"/>
  <c r="Q158" i="140"/>
  <c r="X158" i="140"/>
  <c r="P158" i="140"/>
  <c r="Q40" i="136"/>
  <c r="Y40" i="136"/>
  <c r="X40" i="136"/>
  <c r="P40" i="136"/>
  <c r="X93" i="136"/>
  <c r="P93" i="136"/>
  <c r="Q93" i="136"/>
  <c r="Y93" i="136"/>
  <c r="Q101" i="136"/>
  <c r="Y101" i="136"/>
  <c r="X101" i="136"/>
  <c r="P101" i="136"/>
  <c r="X171" i="138"/>
  <c r="P171" i="138"/>
  <c r="Q171" i="138"/>
  <c r="Y171" i="138"/>
  <c r="X37" i="136"/>
  <c r="P37" i="136"/>
  <c r="Q37" i="136"/>
  <c r="Y37" i="136"/>
  <c r="Q109" i="136"/>
  <c r="Y109" i="136"/>
  <c r="X109" i="136"/>
  <c r="P109" i="136"/>
  <c r="Q22" i="136"/>
  <c r="Y22" i="136"/>
  <c r="P22" i="136"/>
  <c r="X22" i="136"/>
  <c r="X111" i="136"/>
  <c r="P111" i="136"/>
  <c r="Q111" i="136"/>
  <c r="Y111" i="136"/>
  <c r="X23" i="136"/>
  <c r="P23" i="136"/>
  <c r="Y23" i="136"/>
  <c r="Q23" i="136"/>
  <c r="Q183" i="138"/>
  <c r="Y183" i="138"/>
  <c r="X183" i="138"/>
  <c r="P183" i="138"/>
  <c r="Q150" i="138"/>
  <c r="Y150" i="138"/>
  <c r="X150" i="138"/>
  <c r="P150" i="138"/>
  <c r="Y29" i="140"/>
  <c r="Q29" i="140"/>
  <c r="P29" i="140"/>
  <c r="X29" i="140"/>
  <c r="Y45" i="140"/>
  <c r="Q45" i="140"/>
  <c r="P45" i="140"/>
  <c r="X45" i="140"/>
  <c r="Y51" i="140"/>
  <c r="Q51" i="140"/>
  <c r="X51" i="140"/>
  <c r="P51" i="140"/>
  <c r="P37" i="140"/>
  <c r="X37" i="140"/>
  <c r="Q37" i="140"/>
  <c r="Y37" i="140"/>
  <c r="X169" i="140"/>
  <c r="P169" i="140"/>
  <c r="Y169" i="140"/>
  <c r="Q169" i="140"/>
  <c r="Y148" i="140"/>
  <c r="Q148" i="140"/>
  <c r="X148" i="140"/>
  <c r="P148" i="140"/>
  <c r="P127" i="136"/>
  <c r="X127" i="136"/>
  <c r="Q127" i="136"/>
  <c r="Y127" i="136"/>
  <c r="P74" i="136"/>
  <c r="X74" i="136"/>
  <c r="Q74" i="136"/>
  <c r="Y74" i="136"/>
  <c r="Q16" i="136"/>
  <c r="Y16" i="136"/>
  <c r="X16" i="136"/>
  <c r="P16" i="136"/>
  <c r="X160" i="138"/>
  <c r="P160" i="138"/>
  <c r="Y160" i="138"/>
  <c r="Q160" i="138"/>
  <c r="X77" i="136"/>
  <c r="P77" i="136"/>
  <c r="Q77" i="136"/>
  <c r="Y77" i="136"/>
  <c r="X69" i="136"/>
  <c r="P69" i="136"/>
  <c r="Q69" i="136"/>
  <c r="Y69" i="136"/>
  <c r="Y40" i="140"/>
  <c r="Q40" i="140"/>
  <c r="X40" i="140"/>
  <c r="P40" i="140"/>
  <c r="Q85" i="140"/>
  <c r="Y85" i="140"/>
  <c r="P85" i="140"/>
  <c r="X85" i="140"/>
  <c r="P217" i="140"/>
  <c r="X217" i="140"/>
  <c r="Q217" i="140"/>
  <c r="Y217" i="140"/>
  <c r="P147" i="140"/>
  <c r="X147" i="140"/>
  <c r="Y147" i="140"/>
  <c r="Q147" i="140"/>
  <c r="P144" i="140"/>
  <c r="X144" i="140"/>
  <c r="Y144" i="140"/>
  <c r="Q144" i="140"/>
  <c r="X134" i="140"/>
  <c r="P134" i="140"/>
  <c r="Y134" i="140"/>
  <c r="Q134" i="140"/>
  <c r="X53" i="136"/>
  <c r="P53" i="136"/>
  <c r="Q53" i="136"/>
  <c r="Y53" i="136"/>
  <c r="Q9" i="136"/>
  <c r="Y9" i="136"/>
  <c r="X9" i="136"/>
  <c r="P9" i="136"/>
  <c r="X31" i="136"/>
  <c r="P31" i="136"/>
  <c r="Q31" i="136"/>
  <c r="Y31" i="136"/>
  <c r="X15" i="136"/>
  <c r="P15" i="136"/>
  <c r="Q15" i="136"/>
  <c r="Y15" i="136"/>
  <c r="Y10" i="136"/>
  <c r="Q10" i="136"/>
  <c r="X10" i="136"/>
  <c r="P10" i="136"/>
  <c r="Q87" i="136"/>
  <c r="Y87" i="136"/>
  <c r="X87" i="136"/>
  <c r="P87" i="136"/>
  <c r="X102" i="136"/>
  <c r="P102" i="136"/>
  <c r="Q102" i="136"/>
  <c r="Y102" i="136"/>
  <c r="Q186" i="138"/>
  <c r="Y186" i="138"/>
  <c r="P186" i="138"/>
  <c r="X186" i="138"/>
  <c r="Y15" i="140"/>
  <c r="Q15" i="140"/>
  <c r="X15" i="140"/>
  <c r="P15" i="140"/>
  <c r="X65" i="139"/>
  <c r="P65" i="139"/>
  <c r="Y65" i="139"/>
  <c r="Q65" i="139"/>
  <c r="X215" i="140"/>
  <c r="P215" i="140"/>
  <c r="Y215" i="140"/>
  <c r="Q215" i="140"/>
  <c r="X153" i="140"/>
  <c r="P153" i="140"/>
  <c r="Q153" i="140"/>
  <c r="Y153" i="140"/>
  <c r="X138" i="140"/>
  <c r="P138" i="140"/>
  <c r="Y138" i="140"/>
  <c r="Q138" i="140"/>
  <c r="X71" i="140"/>
  <c r="P71" i="140"/>
  <c r="Y71" i="140"/>
  <c r="Q71" i="140"/>
  <c r="Q23" i="140"/>
  <c r="Y23" i="140"/>
  <c r="X23" i="140"/>
  <c r="P23" i="140"/>
  <c r="X101" i="140"/>
  <c r="P101" i="140"/>
  <c r="Y101" i="140"/>
  <c r="Q101" i="140"/>
  <c r="P22" i="140"/>
  <c r="X22" i="140"/>
  <c r="Y22" i="140"/>
  <c r="Q22" i="140"/>
  <c r="X65" i="140"/>
  <c r="P65" i="140"/>
  <c r="Y65" i="140"/>
  <c r="Q65" i="140"/>
  <c r="P185" i="140"/>
  <c r="X185" i="140"/>
  <c r="Q185" i="140"/>
  <c r="Y185" i="140"/>
  <c r="Y120" i="140"/>
  <c r="Q120" i="140"/>
  <c r="X120" i="140"/>
  <c r="P120" i="140"/>
  <c r="X122" i="140"/>
  <c r="P122" i="140"/>
  <c r="Y122" i="140"/>
  <c r="Q122" i="140"/>
  <c r="Y93" i="140"/>
  <c r="Q93" i="140"/>
  <c r="X93" i="140"/>
  <c r="P93" i="140"/>
  <c r="P213" i="140"/>
  <c r="X213" i="140"/>
  <c r="Q213" i="140"/>
  <c r="Y213" i="140"/>
  <c r="Q61" i="136"/>
  <c r="Y61" i="136"/>
  <c r="P61" i="136"/>
  <c r="X61" i="136"/>
  <c r="X62" i="136"/>
  <c r="P62" i="136"/>
  <c r="Y62" i="136"/>
  <c r="Q62" i="136"/>
  <c r="Q152" i="138"/>
  <c r="Y152" i="138"/>
  <c r="P152" i="138"/>
  <c r="X152" i="138"/>
  <c r="X106" i="136"/>
  <c r="P106" i="136"/>
  <c r="Y106" i="136"/>
  <c r="Q106" i="136"/>
  <c r="P90" i="136"/>
  <c r="X90" i="136"/>
  <c r="Q90" i="136"/>
  <c r="Y90" i="136"/>
  <c r="Y124" i="136"/>
  <c r="Q124" i="136"/>
  <c r="P124" i="136"/>
  <c r="X124" i="136"/>
  <c r="Q83" i="136"/>
  <c r="Y83" i="136"/>
  <c r="X83" i="136"/>
  <c r="P83" i="136"/>
  <c r="X161" i="138"/>
  <c r="P161" i="138"/>
  <c r="Y161" i="138"/>
  <c r="Q161" i="138"/>
  <c r="X167" i="138"/>
  <c r="P167" i="138"/>
  <c r="Q167" i="138"/>
  <c r="Y167" i="138"/>
  <c r="Q59" i="140"/>
  <c r="Y59" i="140"/>
  <c r="X59" i="140"/>
  <c r="P59" i="140"/>
  <c r="Q102" i="140"/>
  <c r="Y102" i="140"/>
  <c r="X102" i="140"/>
  <c r="P102" i="140"/>
  <c r="P73" i="140"/>
  <c r="X73" i="140"/>
  <c r="Q73" i="140"/>
  <c r="Y73" i="140"/>
  <c r="X57" i="140"/>
  <c r="P57" i="140"/>
  <c r="Y57" i="140"/>
  <c r="Q57" i="140"/>
  <c r="X64" i="139"/>
  <c r="P64" i="139"/>
  <c r="Y64" i="139"/>
  <c r="Q64" i="139"/>
  <c r="P186" i="140"/>
  <c r="X186" i="140"/>
  <c r="Y186" i="140"/>
  <c r="Q186" i="140"/>
  <c r="X106" i="140"/>
  <c r="P106" i="140"/>
  <c r="Y106" i="140"/>
  <c r="Q106" i="140"/>
  <c r="Q117" i="136"/>
  <c r="Y117" i="136"/>
  <c r="X117" i="136"/>
  <c r="P117" i="136"/>
  <c r="Q64" i="136"/>
  <c r="Y64" i="136"/>
  <c r="X64" i="136"/>
  <c r="P64" i="136"/>
  <c r="X145" i="138"/>
  <c r="P145" i="138"/>
  <c r="Q145" i="138"/>
  <c r="Y145" i="138"/>
  <c r="Q99" i="136"/>
  <c r="Y99" i="136"/>
  <c r="X99" i="136"/>
  <c r="P99" i="136"/>
  <c r="X39" i="136"/>
  <c r="P39" i="136"/>
  <c r="Q39" i="136"/>
  <c r="Y39" i="136"/>
  <c r="Q179" i="138"/>
  <c r="Y179" i="138"/>
  <c r="P179" i="138"/>
  <c r="X179" i="138"/>
  <c r="Q156" i="138"/>
  <c r="Y156" i="138"/>
  <c r="P156" i="138"/>
  <c r="X156" i="138"/>
  <c r="Y64" i="140"/>
  <c r="Q64" i="140"/>
  <c r="X64" i="140"/>
  <c r="P64" i="140"/>
  <c r="Q69" i="140"/>
  <c r="Y69" i="140"/>
  <c r="P69" i="140"/>
  <c r="X69" i="140"/>
  <c r="X5" i="140"/>
  <c r="P5" i="140"/>
  <c r="Y5" i="140"/>
  <c r="Q5" i="140"/>
  <c r="Q21" i="140"/>
  <c r="Y21" i="140"/>
  <c r="P21" i="140"/>
  <c r="X21" i="140"/>
  <c r="Y42" i="140"/>
  <c r="Q42" i="140"/>
  <c r="P42" i="140"/>
  <c r="X42" i="140"/>
  <c r="Q143" i="140"/>
  <c r="Y143" i="140"/>
  <c r="P143" i="140"/>
  <c r="X143" i="140"/>
  <c r="X109" i="140"/>
  <c r="P109" i="140"/>
  <c r="Y109" i="140"/>
  <c r="Q109" i="140"/>
  <c r="X125" i="140"/>
  <c r="P125" i="140"/>
  <c r="Q125" i="140"/>
  <c r="Y125" i="140"/>
  <c r="Q38" i="136"/>
  <c r="Y38" i="136"/>
  <c r="P38" i="136"/>
  <c r="X38" i="136"/>
  <c r="Y66" i="136"/>
  <c r="Q66" i="136"/>
  <c r="X66" i="136"/>
  <c r="P66" i="136"/>
  <c r="X89" i="136"/>
  <c r="P89" i="136"/>
  <c r="Q89" i="136"/>
  <c r="Y89" i="136"/>
  <c r="P70" i="136"/>
  <c r="X70" i="136"/>
  <c r="Q70" i="136"/>
  <c r="Y70" i="136"/>
  <c r="Q41" i="136"/>
  <c r="Y41" i="136"/>
  <c r="X41" i="136"/>
  <c r="P41" i="136"/>
  <c r="Y148" i="138"/>
  <c r="Q148" i="138"/>
  <c r="X148" i="138"/>
  <c r="P148" i="138"/>
  <c r="Y44" i="140"/>
  <c r="Q44" i="140"/>
  <c r="P44" i="140"/>
  <c r="X44" i="140"/>
  <c r="X33" i="140"/>
  <c r="P33" i="140"/>
  <c r="Q33" i="140"/>
  <c r="Y33" i="140"/>
  <c r="P70" i="140"/>
  <c r="X70" i="140"/>
  <c r="Y70" i="140"/>
  <c r="Q70" i="140"/>
  <c r="P218" i="140"/>
  <c r="X218" i="140"/>
  <c r="Q218" i="140"/>
  <c r="Y218" i="140"/>
  <c r="Y219" i="140"/>
  <c r="Q219" i="140"/>
  <c r="P219" i="140"/>
  <c r="X219" i="140"/>
  <c r="X128" i="140"/>
  <c r="P128" i="140"/>
  <c r="Y128" i="140"/>
  <c r="Q128" i="140"/>
  <c r="Y130" i="140"/>
  <c r="Q130" i="140"/>
  <c r="X130" i="140"/>
  <c r="P130" i="140"/>
  <c r="Q87" i="140"/>
  <c r="Y87" i="140"/>
  <c r="X87" i="140"/>
  <c r="P87" i="140"/>
  <c r="P100" i="140"/>
  <c r="X100" i="140"/>
  <c r="Y100" i="140"/>
  <c r="Q100" i="140"/>
  <c r="P41" i="140"/>
  <c r="X41" i="140"/>
  <c r="Y41" i="140"/>
  <c r="Q41" i="140"/>
  <c r="Q27" i="140"/>
  <c r="Y27" i="140"/>
  <c r="X27" i="140"/>
  <c r="P27" i="140"/>
  <c r="Q203" i="140"/>
  <c r="Y203" i="140"/>
  <c r="X203" i="140"/>
  <c r="P203" i="140"/>
  <c r="Y200" i="140"/>
  <c r="Q200" i="140"/>
  <c r="P200" i="140"/>
  <c r="X200" i="140"/>
  <c r="Q114" i="140"/>
  <c r="Y114" i="140"/>
  <c r="P114" i="140"/>
  <c r="X114" i="140"/>
  <c r="P182" i="140"/>
  <c r="X182" i="140"/>
  <c r="Q182" i="140"/>
  <c r="Y182" i="140"/>
  <c r="Q11" i="135"/>
  <c r="Y11" i="135"/>
  <c r="P11" i="135"/>
  <c r="X11" i="135"/>
  <c r="X130" i="135"/>
  <c r="P130" i="135"/>
  <c r="Q130" i="135"/>
  <c r="Y130" i="135"/>
  <c r="Y149" i="135"/>
  <c r="Q149" i="135"/>
  <c r="X149" i="135"/>
  <c r="P149" i="135"/>
  <c r="X146" i="135"/>
  <c r="P146" i="135"/>
  <c r="Q146" i="135"/>
  <c r="Y146" i="135"/>
  <c r="X124" i="135"/>
  <c r="P124" i="135"/>
  <c r="Y124" i="135"/>
  <c r="Q124" i="135"/>
  <c r="Q134" i="135"/>
  <c r="Y134" i="135"/>
  <c r="X134" i="135"/>
  <c r="P134" i="135"/>
  <c r="X143" i="135"/>
  <c r="P143" i="135"/>
  <c r="Y143" i="135"/>
  <c r="Q143" i="135"/>
  <c r="Y133" i="135"/>
  <c r="Q133" i="135"/>
  <c r="X133" i="135"/>
  <c r="P133" i="135"/>
  <c r="X118" i="135"/>
  <c r="P118" i="135"/>
  <c r="Y118" i="135"/>
  <c r="Q118" i="135"/>
  <c r="X17" i="135"/>
  <c r="P17" i="135"/>
  <c r="Y17" i="135"/>
  <c r="Q17" i="135"/>
  <c r="Y136" i="135"/>
  <c r="Q136" i="135"/>
  <c r="X136" i="135"/>
  <c r="P136" i="135"/>
  <c r="P148" i="135"/>
  <c r="X148" i="135"/>
  <c r="Q148" i="135"/>
  <c r="Y148" i="135"/>
  <c r="X116" i="135"/>
  <c r="P116" i="135"/>
  <c r="Y116" i="135"/>
  <c r="Q116" i="135"/>
  <c r="P26" i="135"/>
  <c r="X26" i="135"/>
  <c r="Y26" i="135"/>
  <c r="Q26" i="135"/>
  <c r="P14" i="135"/>
  <c r="X14" i="135"/>
  <c r="Q14" i="135"/>
  <c r="Y14" i="135"/>
  <c r="X138" i="135"/>
  <c r="P138" i="135"/>
  <c r="Q138" i="135"/>
  <c r="Y138" i="135"/>
  <c r="Q141" i="135"/>
  <c r="Y141" i="135"/>
  <c r="P141" i="135"/>
  <c r="X141" i="135"/>
  <c r="X59" i="134"/>
  <c r="P59" i="134"/>
  <c r="Y59" i="134"/>
  <c r="Q59" i="134"/>
  <c r="Y140" i="135"/>
  <c r="Q140" i="135"/>
  <c r="X140" i="135"/>
  <c r="P140" i="135"/>
  <c r="Y123" i="135"/>
  <c r="Q123" i="135"/>
  <c r="X123" i="135"/>
  <c r="P123" i="135"/>
  <c r="Y113" i="135"/>
  <c r="Q113" i="135"/>
  <c r="X113" i="135"/>
  <c r="P113" i="135"/>
  <c r="Y10" i="135"/>
  <c r="Q10" i="135"/>
  <c r="X10" i="135"/>
  <c r="P10" i="135"/>
  <c r="Y142" i="135"/>
  <c r="Q142" i="135"/>
  <c r="P142" i="135"/>
  <c r="X142" i="135"/>
  <c r="Q19" i="135"/>
  <c r="Y19" i="135"/>
  <c r="X19" i="135"/>
  <c r="P19" i="135"/>
  <c r="Y128" i="135"/>
  <c r="Q128" i="135"/>
  <c r="X128" i="135"/>
  <c r="P128" i="135"/>
  <c r="X121" i="135"/>
  <c r="P121" i="135"/>
  <c r="Y121" i="135"/>
  <c r="Q121" i="135"/>
  <c r="P13" i="135"/>
  <c r="X13" i="135"/>
  <c r="Q13" i="135"/>
  <c r="Y13" i="135"/>
  <c r="Q16" i="135"/>
  <c r="Y16" i="135"/>
  <c r="X16" i="135"/>
  <c r="P16" i="135"/>
  <c r="X127" i="135"/>
  <c r="P127" i="135"/>
  <c r="Y127" i="135"/>
  <c r="Q127" i="135"/>
  <c r="X61" i="134"/>
  <c r="P61" i="134"/>
  <c r="Y61" i="134"/>
  <c r="Q61" i="134"/>
  <c r="X119" i="135"/>
  <c r="P119" i="135"/>
  <c r="Y119" i="135"/>
  <c r="Q119" i="135"/>
  <c r="X122" i="135"/>
  <c r="P122" i="135"/>
  <c r="Y122" i="135"/>
  <c r="Q122" i="135"/>
  <c r="P193" i="138"/>
  <c r="X193" i="138"/>
  <c r="Q193" i="138"/>
  <c r="Y193" i="138"/>
  <c r="X190" i="138"/>
  <c r="P190" i="138"/>
  <c r="Y190" i="138"/>
  <c r="Q190" i="138"/>
  <c r="X195" i="138"/>
  <c r="P195" i="138"/>
  <c r="Q195" i="138"/>
  <c r="Y195" i="138"/>
  <c r="X194" i="138"/>
  <c r="P194" i="138"/>
  <c r="Q194" i="138"/>
  <c r="Y194" i="138"/>
  <c r="X135" i="135"/>
  <c r="P135" i="135"/>
  <c r="Q135" i="135"/>
  <c r="Y135" i="135"/>
  <c r="X27" i="135"/>
  <c r="P27" i="135"/>
  <c r="Q27" i="135"/>
  <c r="Y27" i="135"/>
  <c r="P114" i="135"/>
  <c r="X114" i="135"/>
  <c r="Q114" i="135"/>
  <c r="Y114" i="135"/>
  <c r="X55" i="134"/>
  <c r="P55" i="134"/>
  <c r="Q55" i="134"/>
  <c r="Y55" i="134"/>
  <c r="Y57" i="134"/>
  <c r="Q57" i="134"/>
  <c r="X57" i="134"/>
  <c r="P57" i="134"/>
  <c r="X56" i="134"/>
  <c r="P56" i="134"/>
  <c r="Q56" i="134"/>
  <c r="Y56" i="134"/>
  <c r="Y196" i="138"/>
  <c r="Q196" i="138"/>
  <c r="X196" i="138"/>
  <c r="P196" i="138"/>
  <c r="Q8" i="135"/>
  <c r="Y8" i="135"/>
  <c r="X8" i="135"/>
  <c r="P8" i="135"/>
  <c r="P112" i="135"/>
  <c r="X112" i="135"/>
  <c r="Q112" i="135"/>
  <c r="Y112" i="135"/>
  <c r="X125" i="135"/>
  <c r="P125" i="135"/>
  <c r="Q125" i="135"/>
  <c r="Y125" i="135"/>
  <c r="X126" i="135"/>
  <c r="P126" i="135"/>
  <c r="Q126" i="135"/>
  <c r="Y126" i="135"/>
  <c r="X6" i="135"/>
  <c r="P6" i="135"/>
  <c r="Y6" i="135"/>
  <c r="Q6" i="135"/>
  <c r="X53" i="134"/>
  <c r="P53" i="134"/>
  <c r="Q53" i="134"/>
  <c r="Y53" i="134"/>
  <c r="Q55" i="138"/>
  <c r="Y55" i="138"/>
  <c r="P55" i="138"/>
  <c r="X55" i="138"/>
  <c r="Y76" i="135"/>
  <c r="Q76" i="135"/>
  <c r="X76" i="135"/>
  <c r="P76" i="135"/>
  <c r="X134" i="138"/>
  <c r="P134" i="138"/>
  <c r="Q134" i="138"/>
  <c r="Y134" i="138"/>
  <c r="P141" i="137"/>
  <c r="X141" i="137"/>
  <c r="Y141" i="137"/>
  <c r="Q141" i="137"/>
  <c r="Q73" i="135"/>
  <c r="Y73" i="135"/>
  <c r="X73" i="135"/>
  <c r="P73" i="135"/>
  <c r="Q33" i="135"/>
  <c r="Y33" i="135"/>
  <c r="X33" i="135"/>
  <c r="P33" i="135"/>
  <c r="Y92" i="137"/>
  <c r="Q92" i="137"/>
  <c r="X92" i="137"/>
  <c r="P92" i="137"/>
  <c r="X69" i="135"/>
  <c r="P69" i="135"/>
  <c r="Q69" i="135"/>
  <c r="Y69" i="135"/>
  <c r="P39" i="138"/>
  <c r="X39" i="138"/>
  <c r="Y39" i="138"/>
  <c r="Q39" i="138"/>
  <c r="X124" i="137"/>
  <c r="P124" i="137"/>
  <c r="Y124" i="137"/>
  <c r="Q124" i="137"/>
  <c r="P79" i="138"/>
  <c r="X79" i="138"/>
  <c r="Q79" i="138"/>
  <c r="Y79" i="138"/>
  <c r="Q129" i="137"/>
  <c r="Y129" i="137"/>
  <c r="X129" i="137"/>
  <c r="P129" i="137"/>
  <c r="Y53" i="135"/>
  <c r="Q53" i="135"/>
  <c r="X53" i="135"/>
  <c r="P53" i="135"/>
  <c r="Q137" i="138"/>
  <c r="Y137" i="138"/>
  <c r="X137" i="138"/>
  <c r="P137" i="138"/>
  <c r="Q14" i="138"/>
  <c r="Y14" i="138"/>
  <c r="X14" i="138"/>
  <c r="P14" i="138"/>
  <c r="Q111" i="138"/>
  <c r="Y111" i="138"/>
  <c r="P111" i="138"/>
  <c r="X111" i="138"/>
  <c r="Q19" i="138"/>
  <c r="Y19" i="138"/>
  <c r="X19" i="138"/>
  <c r="P19" i="138"/>
  <c r="Y84" i="138"/>
  <c r="Q84" i="138"/>
  <c r="P84" i="138"/>
  <c r="X84" i="138"/>
  <c r="Q21" i="138"/>
  <c r="Y21" i="138"/>
  <c r="X21" i="138"/>
  <c r="P21" i="138"/>
  <c r="P131" i="137"/>
  <c r="X131" i="137"/>
  <c r="Y131" i="137"/>
  <c r="Q131" i="137"/>
  <c r="P140" i="137"/>
  <c r="X140" i="137"/>
  <c r="Y140" i="137"/>
  <c r="Q140" i="137"/>
  <c r="Q100" i="135"/>
  <c r="Y100" i="135"/>
  <c r="X100" i="135"/>
  <c r="P100" i="135"/>
  <c r="X118" i="137"/>
  <c r="P118" i="137"/>
  <c r="Q118" i="137"/>
  <c r="Y118" i="137"/>
  <c r="X97" i="135"/>
  <c r="P97" i="135"/>
  <c r="Q97" i="135"/>
  <c r="Y97" i="135"/>
  <c r="X17" i="138"/>
  <c r="P17" i="138"/>
  <c r="Y17" i="138"/>
  <c r="Q17" i="138"/>
  <c r="X94" i="137"/>
  <c r="P94" i="137"/>
  <c r="Y94" i="137"/>
  <c r="Q94" i="137"/>
  <c r="P52" i="138"/>
  <c r="X52" i="138"/>
  <c r="Y52" i="138"/>
  <c r="Q52" i="138"/>
  <c r="X103" i="135"/>
  <c r="P103" i="135"/>
  <c r="Q103" i="135"/>
  <c r="Y103" i="135"/>
  <c r="Q94" i="138"/>
  <c r="Y94" i="138"/>
  <c r="X94" i="138"/>
  <c r="P94" i="138"/>
  <c r="Q8" i="138"/>
  <c r="Y8" i="138"/>
  <c r="P8" i="138"/>
  <c r="X8" i="138"/>
  <c r="X71" i="135"/>
  <c r="P71" i="135"/>
  <c r="Q71" i="135"/>
  <c r="Y71" i="135"/>
  <c r="Q37" i="138"/>
  <c r="Y37" i="138"/>
  <c r="X37" i="138"/>
  <c r="P37" i="138"/>
  <c r="Q6" i="138"/>
  <c r="Y6" i="138"/>
  <c r="P6" i="138"/>
  <c r="X6" i="138"/>
  <c r="Y132" i="137"/>
  <c r="Q132" i="137"/>
  <c r="P132" i="137"/>
  <c r="X132" i="137"/>
  <c r="Q85" i="138"/>
  <c r="Y85" i="138"/>
  <c r="X85" i="138"/>
  <c r="P85" i="138"/>
  <c r="P138" i="137"/>
  <c r="X138" i="137"/>
  <c r="Y138" i="137"/>
  <c r="Q138" i="137"/>
  <c r="Y12" i="138"/>
  <c r="Q12" i="138"/>
  <c r="P12" i="138"/>
  <c r="X12" i="138"/>
  <c r="P123" i="138"/>
  <c r="X123" i="138"/>
  <c r="Y123" i="138"/>
  <c r="Q123" i="138"/>
  <c r="P80" i="138"/>
  <c r="X80" i="138"/>
  <c r="Q80" i="138"/>
  <c r="Y80" i="138"/>
  <c r="P124" i="138"/>
  <c r="X124" i="138"/>
  <c r="Y124" i="138"/>
  <c r="Q124" i="138"/>
  <c r="Y31" i="138"/>
  <c r="Q31" i="138"/>
  <c r="X31" i="138"/>
  <c r="P31" i="138"/>
  <c r="X122" i="137"/>
  <c r="P122" i="137"/>
  <c r="Y122" i="137"/>
  <c r="Q122" i="137"/>
  <c r="X106" i="138"/>
  <c r="P106" i="138"/>
  <c r="Q106" i="138"/>
  <c r="Y106" i="138"/>
  <c r="Q15" i="138"/>
  <c r="Y15" i="138"/>
  <c r="X15" i="138"/>
  <c r="P15" i="138"/>
  <c r="P83" i="135"/>
  <c r="X83" i="135"/>
  <c r="Q83" i="135"/>
  <c r="Y83" i="135"/>
  <c r="Y41" i="135"/>
  <c r="Q41" i="135"/>
  <c r="X41" i="135"/>
  <c r="P41" i="135"/>
  <c r="P93" i="137"/>
  <c r="X93" i="137"/>
  <c r="Y93" i="137"/>
  <c r="Q93" i="137"/>
  <c r="Y115" i="137"/>
  <c r="Q115" i="137"/>
  <c r="X115" i="137"/>
  <c r="P115" i="137"/>
  <c r="Q133" i="138"/>
  <c r="Y133" i="138"/>
  <c r="X133" i="138"/>
  <c r="P133" i="138"/>
  <c r="P47" i="135"/>
  <c r="X47" i="135"/>
  <c r="Y47" i="135"/>
  <c r="Q47" i="135"/>
  <c r="X129" i="138"/>
  <c r="P129" i="138"/>
  <c r="Y129" i="138"/>
  <c r="Q129" i="138"/>
  <c r="X62" i="138"/>
  <c r="P62" i="138"/>
  <c r="Q62" i="138"/>
  <c r="Y62" i="138"/>
  <c r="Q64" i="135"/>
  <c r="Y64" i="135"/>
  <c r="P64" i="135"/>
  <c r="X64" i="135"/>
  <c r="Q112" i="138"/>
  <c r="Y112" i="138"/>
  <c r="P112" i="138"/>
  <c r="X112" i="138"/>
  <c r="P63" i="138"/>
  <c r="X63" i="138"/>
  <c r="Y63" i="138"/>
  <c r="Q63" i="138"/>
  <c r="P40" i="138"/>
  <c r="X40" i="138"/>
  <c r="Q40" i="138"/>
  <c r="Y40" i="138"/>
  <c r="X29" i="135"/>
  <c r="P29" i="135"/>
  <c r="Q29" i="135"/>
  <c r="Y29" i="135"/>
  <c r="Q30" i="138"/>
  <c r="Y30" i="138"/>
  <c r="X30" i="138"/>
  <c r="P30" i="138"/>
  <c r="X30" i="135"/>
  <c r="P30" i="135"/>
  <c r="Y30" i="135"/>
  <c r="Q30" i="135"/>
  <c r="Y130" i="137"/>
  <c r="Q130" i="137"/>
  <c r="P130" i="137"/>
  <c r="X130" i="137"/>
  <c r="Q64" i="138"/>
  <c r="Y64" i="138"/>
  <c r="P64" i="138"/>
  <c r="X64" i="138"/>
  <c r="P42" i="138"/>
  <c r="X42" i="138"/>
  <c r="Q42" i="138"/>
  <c r="Y42" i="138"/>
  <c r="P141" i="138"/>
  <c r="X141" i="138"/>
  <c r="Q141" i="138"/>
  <c r="Y141" i="138"/>
  <c r="X87" i="138"/>
  <c r="P87" i="138"/>
  <c r="Q87" i="138"/>
  <c r="Y87" i="138"/>
  <c r="P7" i="138"/>
  <c r="X7" i="138"/>
  <c r="Y7" i="138"/>
  <c r="Q7" i="138"/>
  <c r="P98" i="138"/>
  <c r="X98" i="138"/>
  <c r="Q98" i="138"/>
  <c r="Y98" i="138"/>
  <c r="Y119" i="137"/>
  <c r="Q119" i="137"/>
  <c r="X119" i="137"/>
  <c r="P119" i="137"/>
  <c r="P48" i="138"/>
  <c r="X48" i="138"/>
  <c r="Q48" i="138"/>
  <c r="Y48" i="138"/>
  <c r="X107" i="138"/>
  <c r="P107" i="138"/>
  <c r="Y107" i="138"/>
  <c r="Q107" i="138"/>
  <c r="X108" i="135"/>
  <c r="P108" i="135"/>
  <c r="Q108" i="135"/>
  <c r="Y108" i="135"/>
  <c r="P103" i="138"/>
  <c r="X103" i="138"/>
  <c r="Q103" i="138"/>
  <c r="Y103" i="138"/>
  <c r="P93" i="138"/>
  <c r="X93" i="138"/>
  <c r="Q93" i="138"/>
  <c r="Y93" i="138"/>
  <c r="Q70" i="138"/>
  <c r="Y70" i="138"/>
  <c r="X70" i="138"/>
  <c r="P70" i="138"/>
  <c r="Y91" i="137"/>
  <c r="Q91" i="137"/>
  <c r="X91" i="137"/>
  <c r="P91" i="137"/>
  <c r="Q66" i="135"/>
  <c r="Y66" i="135"/>
  <c r="X66" i="135"/>
  <c r="P66" i="135"/>
  <c r="P29" i="138"/>
  <c r="X29" i="138"/>
  <c r="Q29" i="138"/>
  <c r="Y29" i="138"/>
  <c r="Q75" i="135"/>
  <c r="Y75" i="135"/>
  <c r="X75" i="135"/>
  <c r="P75" i="135"/>
  <c r="X128" i="137"/>
  <c r="P128" i="137"/>
  <c r="Y128" i="137"/>
  <c r="Q128" i="137"/>
  <c r="Q118" i="138"/>
  <c r="Y118" i="138"/>
  <c r="P118" i="138"/>
  <c r="X118" i="138"/>
  <c r="X38" i="135"/>
  <c r="P38" i="135"/>
  <c r="Q38" i="135"/>
  <c r="Y38" i="135"/>
  <c r="Y60" i="138"/>
  <c r="Q60" i="138"/>
  <c r="P60" i="138"/>
  <c r="X60" i="138"/>
  <c r="X44" i="135"/>
  <c r="P44" i="135"/>
  <c r="Q44" i="135"/>
  <c r="Y44" i="135"/>
  <c r="X16" i="138"/>
  <c r="P16" i="138"/>
  <c r="Q16" i="138"/>
  <c r="Y16" i="138"/>
  <c r="X75" i="138"/>
  <c r="P75" i="138"/>
  <c r="Q75" i="138"/>
  <c r="Y75" i="138"/>
  <c r="P87" i="135"/>
  <c r="X87" i="135"/>
  <c r="Q87" i="135"/>
  <c r="Y87" i="135"/>
  <c r="Y33" i="138"/>
  <c r="Q33" i="138"/>
  <c r="X33" i="138"/>
  <c r="P33" i="138"/>
  <c r="Y44" i="138"/>
  <c r="Q44" i="138"/>
  <c r="P44" i="138"/>
  <c r="X44" i="138"/>
  <c r="Q107" i="135"/>
  <c r="Y107" i="135"/>
  <c r="X107" i="135"/>
  <c r="P107" i="135"/>
  <c r="Q99" i="135"/>
  <c r="Y99" i="135"/>
  <c r="X99" i="135"/>
  <c r="P99" i="135"/>
  <c r="Q89" i="135"/>
  <c r="Y89" i="135"/>
  <c r="X89" i="135"/>
  <c r="P89" i="135"/>
  <c r="Y57" i="135"/>
  <c r="Q57" i="135"/>
  <c r="X57" i="135"/>
  <c r="P57" i="135"/>
  <c r="X22" i="138"/>
  <c r="P22" i="138"/>
  <c r="Q22" i="138"/>
  <c r="Y22" i="138"/>
  <c r="P71" i="138"/>
  <c r="X71" i="138"/>
  <c r="Q71" i="138"/>
  <c r="Y71" i="138"/>
  <c r="X125" i="137"/>
  <c r="P125" i="137"/>
  <c r="Y125" i="137"/>
  <c r="Q125" i="137"/>
  <c r="P56" i="138"/>
  <c r="X56" i="138"/>
  <c r="Q56" i="138"/>
  <c r="Y56" i="138"/>
  <c r="P99" i="138"/>
  <c r="X99" i="138"/>
  <c r="Q99" i="138"/>
  <c r="Y99" i="138"/>
  <c r="Q144" i="138"/>
  <c r="Y144" i="138"/>
  <c r="X144" i="138"/>
  <c r="P144" i="138"/>
  <c r="X31" i="135"/>
  <c r="P31" i="135"/>
  <c r="Q31" i="135"/>
  <c r="Y31" i="135"/>
  <c r="Q78" i="135"/>
  <c r="Y78" i="135"/>
  <c r="P78" i="135"/>
  <c r="X78" i="135"/>
  <c r="P104" i="135"/>
  <c r="X104" i="135"/>
  <c r="Q104" i="135"/>
  <c r="Y104" i="135"/>
  <c r="Y27" i="138"/>
  <c r="Q27" i="138"/>
  <c r="P27" i="138"/>
  <c r="X27" i="138"/>
  <c r="Q79" i="135"/>
  <c r="Y79" i="135"/>
  <c r="P79" i="135"/>
  <c r="X79" i="135"/>
  <c r="X132" i="138"/>
  <c r="P132" i="138"/>
  <c r="Y132" i="138"/>
  <c r="Q132" i="138"/>
  <c r="P116" i="138"/>
  <c r="X116" i="138"/>
  <c r="Q116" i="138"/>
  <c r="Y116" i="138"/>
  <c r="Y28" i="138"/>
  <c r="Q28" i="138"/>
  <c r="P28" i="138"/>
  <c r="X28" i="138"/>
  <c r="Y121" i="138"/>
  <c r="Q121" i="138"/>
  <c r="X121" i="138"/>
  <c r="P121" i="138"/>
  <c r="Q35" i="138"/>
  <c r="Y35" i="138"/>
  <c r="P35" i="138"/>
  <c r="X35" i="138"/>
  <c r="Q56" i="135"/>
  <c r="Y56" i="135"/>
  <c r="X56" i="135"/>
  <c r="P56" i="135"/>
  <c r="X121" i="137"/>
  <c r="P121" i="137"/>
  <c r="Y121" i="137"/>
  <c r="Q121" i="137"/>
  <c r="Q32" i="138"/>
  <c r="Y32" i="138"/>
  <c r="X32" i="138"/>
  <c r="P32" i="138"/>
  <c r="Q85" i="135"/>
  <c r="Y85" i="135"/>
  <c r="P85" i="135"/>
  <c r="X85" i="135"/>
  <c r="Q84" i="135"/>
  <c r="Y84" i="135"/>
  <c r="P84" i="135"/>
  <c r="X84" i="135"/>
  <c r="Y97" i="137"/>
  <c r="Q97" i="137"/>
  <c r="P97" i="137"/>
  <c r="X97" i="137"/>
  <c r="X112" i="137"/>
  <c r="P112" i="137"/>
  <c r="Y112" i="137"/>
  <c r="Q112" i="137"/>
  <c r="X34" i="135"/>
  <c r="P34" i="135"/>
  <c r="Q34" i="135"/>
  <c r="Y34" i="135"/>
  <c r="X5" i="138"/>
  <c r="P5" i="138"/>
  <c r="Q5" i="138"/>
  <c r="Y5" i="138"/>
  <c r="Q101" i="135"/>
  <c r="Y101" i="135"/>
  <c r="X101" i="135"/>
  <c r="P101" i="135"/>
  <c r="Y36" i="135"/>
  <c r="Q36" i="135"/>
  <c r="X36" i="135"/>
  <c r="P36" i="135"/>
  <c r="P107" i="137"/>
  <c r="X107" i="137"/>
  <c r="Y107" i="137"/>
  <c r="Q107" i="137"/>
  <c r="P68" i="138"/>
  <c r="X68" i="138"/>
  <c r="Y68" i="138"/>
  <c r="Q68" i="138"/>
  <c r="Q115" i="138"/>
  <c r="Y115" i="138"/>
  <c r="X115" i="138"/>
  <c r="P115" i="138"/>
  <c r="Q108" i="138"/>
  <c r="Y108" i="138"/>
  <c r="X108" i="138"/>
  <c r="P108" i="138"/>
  <c r="X88" i="135"/>
  <c r="P88" i="135"/>
  <c r="Y88" i="135"/>
  <c r="Q88" i="135"/>
  <c r="P102" i="137"/>
  <c r="X102" i="137"/>
  <c r="Y102" i="137"/>
  <c r="Q102" i="137"/>
  <c r="Q45" i="138"/>
  <c r="Y45" i="138"/>
  <c r="P45" i="138"/>
  <c r="X45" i="138"/>
  <c r="Q70" i="135"/>
  <c r="Y70" i="135"/>
  <c r="X70" i="135"/>
  <c r="P70" i="135"/>
  <c r="Y126" i="138"/>
  <c r="Q126" i="138"/>
  <c r="X126" i="138"/>
  <c r="P126" i="138"/>
  <c r="Q63" i="135"/>
  <c r="Y63" i="135"/>
  <c r="P63" i="135"/>
  <c r="X63" i="135"/>
  <c r="Y134" i="137"/>
  <c r="Q134" i="137"/>
  <c r="P134" i="137"/>
  <c r="X134" i="137"/>
  <c r="X37" i="135"/>
  <c r="P37" i="135"/>
  <c r="Q37" i="135"/>
  <c r="Y37" i="135"/>
  <c r="Y23" i="138"/>
  <c r="Q23" i="138"/>
  <c r="X23" i="138"/>
  <c r="P23" i="138"/>
  <c r="Q72" i="135"/>
  <c r="Y72" i="135"/>
  <c r="P72" i="135"/>
  <c r="X72" i="135"/>
  <c r="P34" i="138"/>
  <c r="X34" i="138"/>
  <c r="Q34" i="138"/>
  <c r="Y34" i="138"/>
  <c r="P102" i="135"/>
  <c r="X102" i="135"/>
  <c r="Q102" i="135"/>
  <c r="Y102" i="135"/>
  <c r="Q113" i="138"/>
  <c r="Y113" i="138"/>
  <c r="X113" i="138"/>
  <c r="P113" i="138"/>
  <c r="P92" i="138"/>
  <c r="X92" i="138"/>
  <c r="Y92" i="138"/>
  <c r="Q92" i="138"/>
  <c r="Q114" i="137"/>
  <c r="Y114" i="137"/>
  <c r="P114" i="137"/>
  <c r="X114" i="137"/>
  <c r="X139" i="138"/>
  <c r="P139" i="138"/>
  <c r="Y139" i="138"/>
  <c r="Q139" i="138"/>
  <c r="Q109" i="135"/>
  <c r="Y109" i="135"/>
  <c r="P109" i="135"/>
  <c r="X109" i="135"/>
  <c r="Q58" i="135"/>
  <c r="Y58" i="135"/>
  <c r="P58" i="135"/>
  <c r="X58" i="135"/>
  <c r="Q43" i="135"/>
  <c r="Y43" i="135"/>
  <c r="X43" i="135"/>
  <c r="P43" i="135"/>
  <c r="P50" i="135"/>
  <c r="X50" i="135"/>
  <c r="Q50" i="135"/>
  <c r="Y50" i="135"/>
  <c r="Y59" i="138"/>
  <c r="Q59" i="138"/>
  <c r="P59" i="138"/>
  <c r="X59" i="138"/>
  <c r="X69" i="138"/>
  <c r="P69" i="138"/>
  <c r="Y69" i="138"/>
  <c r="Q69" i="138"/>
  <c r="X66" i="138"/>
  <c r="P66" i="138"/>
  <c r="Q66" i="138"/>
  <c r="Y66" i="138"/>
  <c r="X133" i="137"/>
  <c r="P133" i="137"/>
  <c r="Y133" i="137"/>
  <c r="Q133" i="137"/>
  <c r="Q18" i="138"/>
  <c r="Y18" i="138"/>
  <c r="P18" i="138"/>
  <c r="X18" i="138"/>
  <c r="X68" i="135"/>
  <c r="P68" i="135"/>
  <c r="Q68" i="135"/>
  <c r="Y68" i="135"/>
  <c r="P110" i="138"/>
  <c r="X110" i="138"/>
  <c r="Q110" i="138"/>
  <c r="Y110" i="138"/>
  <c r="P101" i="138"/>
  <c r="X101" i="138"/>
  <c r="Y101" i="138"/>
  <c r="Q101" i="138"/>
  <c r="Q61" i="135"/>
  <c r="Y61" i="135"/>
  <c r="X61" i="135"/>
  <c r="P61" i="135"/>
  <c r="Q57" i="138"/>
  <c r="Y57" i="138"/>
  <c r="P57" i="138"/>
  <c r="X57" i="138"/>
  <c r="X103" i="137"/>
  <c r="P103" i="137"/>
  <c r="Q103" i="137"/>
  <c r="Y103" i="137"/>
  <c r="P10" i="138"/>
  <c r="X10" i="138"/>
  <c r="Q10" i="138"/>
  <c r="Y10" i="138"/>
  <c r="Q145" i="137"/>
  <c r="Y145" i="137"/>
  <c r="X145" i="137"/>
  <c r="P145" i="137"/>
  <c r="P136" i="137"/>
  <c r="X136" i="137"/>
  <c r="Y136" i="137"/>
  <c r="Q136" i="137"/>
  <c r="Y52" i="135"/>
  <c r="Q52" i="135"/>
  <c r="X52" i="135"/>
  <c r="P52" i="135"/>
  <c r="X108" i="137"/>
  <c r="P108" i="137"/>
  <c r="Y108" i="137"/>
  <c r="Q108" i="137"/>
  <c r="P96" i="138"/>
  <c r="X96" i="138"/>
  <c r="Q96" i="138"/>
  <c r="Y96" i="138"/>
  <c r="P142" i="137"/>
  <c r="X142" i="137"/>
  <c r="Y142" i="137"/>
  <c r="Q142" i="137"/>
  <c r="X109" i="137"/>
  <c r="P109" i="137"/>
  <c r="Y109" i="137"/>
  <c r="Q109" i="137"/>
  <c r="Y127" i="137"/>
  <c r="Q127" i="137"/>
  <c r="P127" i="137"/>
  <c r="X127" i="137"/>
  <c r="X143" i="138"/>
  <c r="P143" i="138"/>
  <c r="Q143" i="138"/>
  <c r="Y143" i="138"/>
  <c r="Q118" i="136"/>
  <c r="Y118" i="136"/>
  <c r="X118" i="136"/>
  <c r="P118" i="136"/>
  <c r="X120" i="136"/>
  <c r="P120" i="136"/>
  <c r="Q120" i="136"/>
  <c r="Y120" i="136"/>
  <c r="X43" i="136"/>
  <c r="P43" i="136"/>
  <c r="Q43" i="136"/>
  <c r="Y43" i="136"/>
  <c r="Q121" i="136"/>
  <c r="Y121" i="136"/>
  <c r="X121" i="136"/>
  <c r="P121" i="136"/>
  <c r="Q12" i="136"/>
  <c r="Y12" i="136"/>
  <c r="X12" i="136"/>
  <c r="P12" i="136"/>
  <c r="X156" i="135"/>
  <c r="P156" i="135"/>
  <c r="Q156" i="135"/>
  <c r="Y156" i="135"/>
  <c r="X174" i="138"/>
  <c r="P174" i="138"/>
  <c r="Q174" i="138"/>
  <c r="Y174" i="138"/>
  <c r="Q67" i="139"/>
  <c r="Y67" i="139"/>
  <c r="X67" i="139"/>
  <c r="P67" i="139"/>
  <c r="Q96" i="140"/>
  <c r="Y96" i="140"/>
  <c r="P96" i="140"/>
  <c r="X96" i="140"/>
  <c r="Y13" i="140"/>
  <c r="Q13" i="140"/>
  <c r="P13" i="140"/>
  <c r="X13" i="140"/>
  <c r="Y76" i="140"/>
  <c r="Q76" i="140"/>
  <c r="X76" i="140"/>
  <c r="P76" i="140"/>
  <c r="P30" i="140"/>
  <c r="X30" i="140"/>
  <c r="Y30" i="140"/>
  <c r="Q30" i="140"/>
  <c r="Y55" i="140"/>
  <c r="Q55" i="140"/>
  <c r="P55" i="140"/>
  <c r="X55" i="140"/>
  <c r="Q206" i="140"/>
  <c r="Y206" i="140"/>
  <c r="X206" i="140"/>
  <c r="P206" i="140"/>
  <c r="Y179" i="140"/>
  <c r="Q179" i="140"/>
  <c r="X179" i="140"/>
  <c r="P179" i="140"/>
  <c r="P115" i="140"/>
  <c r="X115" i="140"/>
  <c r="Y115" i="140"/>
  <c r="Q115" i="140"/>
  <c r="P127" i="140"/>
  <c r="X127" i="140"/>
  <c r="Q127" i="140"/>
  <c r="Y127" i="140"/>
  <c r="Y139" i="140"/>
  <c r="Q139" i="140"/>
  <c r="P139" i="140"/>
  <c r="X139" i="140"/>
  <c r="Y166" i="140"/>
  <c r="Q166" i="140"/>
  <c r="X166" i="140"/>
  <c r="P166" i="140"/>
  <c r="Q153" i="138"/>
  <c r="Y153" i="138"/>
  <c r="X153" i="138"/>
  <c r="P153" i="138"/>
  <c r="X100" i="136"/>
  <c r="P100" i="136"/>
  <c r="Q100" i="136"/>
  <c r="Y100" i="136"/>
  <c r="X32" i="136"/>
  <c r="P32" i="136"/>
  <c r="Q32" i="136"/>
  <c r="Y32" i="136"/>
  <c r="Q126" i="136"/>
  <c r="Y126" i="136"/>
  <c r="X126" i="136"/>
  <c r="P126" i="136"/>
  <c r="Q97" i="136"/>
  <c r="Y97" i="136"/>
  <c r="X97" i="136"/>
  <c r="P97" i="136"/>
  <c r="P82" i="140"/>
  <c r="X82" i="140"/>
  <c r="Y82" i="140"/>
  <c r="Q82" i="140"/>
  <c r="P18" i="140"/>
  <c r="X18" i="140"/>
  <c r="Y18" i="140"/>
  <c r="Q18" i="140"/>
  <c r="X84" i="140"/>
  <c r="P84" i="140"/>
  <c r="Y84" i="140"/>
  <c r="Q84" i="140"/>
  <c r="Q214" i="140"/>
  <c r="Y214" i="140"/>
  <c r="X214" i="140"/>
  <c r="P214" i="140"/>
  <c r="X171" i="140"/>
  <c r="P171" i="140"/>
  <c r="Q171" i="140"/>
  <c r="Y171" i="140"/>
  <c r="Y165" i="140"/>
  <c r="Q165" i="140"/>
  <c r="X165" i="140"/>
  <c r="P165" i="140"/>
  <c r="Q156" i="140"/>
  <c r="Y156" i="140"/>
  <c r="X156" i="140"/>
  <c r="P156" i="140"/>
  <c r="Y36" i="136"/>
  <c r="Q36" i="136"/>
  <c r="X36" i="136"/>
  <c r="P36" i="136"/>
  <c r="P56" i="136"/>
  <c r="X56" i="136"/>
  <c r="Y56" i="136"/>
  <c r="Q56" i="136"/>
  <c r="X46" i="136"/>
  <c r="P46" i="136"/>
  <c r="Y46" i="136"/>
  <c r="Q46" i="136"/>
  <c r="X157" i="138"/>
  <c r="P157" i="138"/>
  <c r="Y157" i="138"/>
  <c r="Q157" i="138"/>
  <c r="Y175" i="138"/>
  <c r="Q175" i="138"/>
  <c r="P175" i="138"/>
  <c r="X175" i="138"/>
  <c r="X208" i="140"/>
  <c r="P208" i="140"/>
  <c r="Y208" i="140"/>
  <c r="Q208" i="140"/>
  <c r="X119" i="140"/>
  <c r="P119" i="140"/>
  <c r="Q119" i="140"/>
  <c r="Y119" i="140"/>
  <c r="Y117" i="140"/>
  <c r="Q117" i="140"/>
  <c r="P117" i="140"/>
  <c r="X117" i="140"/>
  <c r="P97" i="140"/>
  <c r="X97" i="140"/>
  <c r="Y97" i="140"/>
  <c r="Q97" i="140"/>
  <c r="P188" i="140"/>
  <c r="X188" i="140"/>
  <c r="Y188" i="140"/>
  <c r="Q188" i="140"/>
  <c r="Y104" i="136"/>
  <c r="Q104" i="136"/>
  <c r="P104" i="136"/>
  <c r="X104" i="136"/>
  <c r="P28" i="136"/>
  <c r="X28" i="136"/>
  <c r="Q28" i="136"/>
  <c r="Y28" i="136"/>
  <c r="Q154" i="135"/>
  <c r="Y154" i="135"/>
  <c r="P154" i="135"/>
  <c r="X154" i="135"/>
  <c r="P146" i="138"/>
  <c r="X146" i="138"/>
  <c r="Y146" i="138"/>
  <c r="Q146" i="138"/>
  <c r="X73" i="136"/>
  <c r="P73" i="136"/>
  <c r="Q73" i="136"/>
  <c r="Y73" i="136"/>
  <c r="P34" i="136"/>
  <c r="X34" i="136"/>
  <c r="Q34" i="136"/>
  <c r="Y34" i="136"/>
  <c r="Q105" i="136"/>
  <c r="Y105" i="136"/>
  <c r="P105" i="136"/>
  <c r="X105" i="136"/>
  <c r="P20" i="136"/>
  <c r="X20" i="136"/>
  <c r="Q20" i="136"/>
  <c r="Y20" i="136"/>
  <c r="X21" i="136"/>
  <c r="P21" i="136"/>
  <c r="Y21" i="136"/>
  <c r="Q21" i="136"/>
  <c r="X163" i="138"/>
  <c r="P163" i="138"/>
  <c r="Y163" i="138"/>
  <c r="Q163" i="138"/>
  <c r="P177" i="138"/>
  <c r="X177" i="138"/>
  <c r="Q177" i="138"/>
  <c r="Y177" i="138"/>
  <c r="Y75" i="140"/>
  <c r="Q75" i="140"/>
  <c r="P75" i="140"/>
  <c r="X75" i="140"/>
  <c r="Y91" i="140"/>
  <c r="Q91" i="140"/>
  <c r="X91" i="140"/>
  <c r="P91" i="140"/>
  <c r="X50" i="140"/>
  <c r="P50" i="140"/>
  <c r="Q50" i="140"/>
  <c r="Y50" i="140"/>
  <c r="Q207" i="140"/>
  <c r="Y207" i="140"/>
  <c r="X207" i="140"/>
  <c r="P207" i="140"/>
  <c r="Q210" i="140"/>
  <c r="Y210" i="140"/>
  <c r="P210" i="140"/>
  <c r="X210" i="140"/>
  <c r="Q149" i="140"/>
  <c r="Y149" i="140"/>
  <c r="P149" i="140"/>
  <c r="X149" i="140"/>
  <c r="Q88" i="136"/>
  <c r="Y88" i="136"/>
  <c r="X88" i="136"/>
  <c r="P88" i="136"/>
  <c r="P153" i="135"/>
  <c r="X153" i="135"/>
  <c r="Q153" i="135"/>
  <c r="Y153" i="135"/>
  <c r="Q147" i="138"/>
  <c r="Y147" i="138"/>
  <c r="P147" i="138"/>
  <c r="X147" i="138"/>
  <c r="Q42" i="136"/>
  <c r="Y42" i="136"/>
  <c r="X42" i="136"/>
  <c r="P42" i="136"/>
  <c r="X91" i="136"/>
  <c r="P91" i="136"/>
  <c r="Y91" i="136"/>
  <c r="Q91" i="136"/>
  <c r="P157" i="135"/>
  <c r="X157" i="135"/>
  <c r="Q157" i="135"/>
  <c r="Y157" i="135"/>
  <c r="X185" i="138"/>
  <c r="P185" i="138"/>
  <c r="Y185" i="138"/>
  <c r="Q185" i="138"/>
  <c r="P77" i="140"/>
  <c r="X77" i="140"/>
  <c r="Q77" i="140"/>
  <c r="Y77" i="140"/>
  <c r="Q66" i="139"/>
  <c r="Y66" i="139"/>
  <c r="X66" i="139"/>
  <c r="P66" i="139"/>
  <c r="Q60" i="140"/>
  <c r="Y60" i="140"/>
  <c r="X60" i="140"/>
  <c r="P60" i="140"/>
  <c r="Q63" i="140"/>
  <c r="Y63" i="140"/>
  <c r="P63" i="140"/>
  <c r="X63" i="140"/>
  <c r="P68" i="139"/>
  <c r="X68" i="139"/>
  <c r="Q68" i="139"/>
  <c r="Y68" i="139"/>
  <c r="Y170" i="140"/>
  <c r="Q170" i="140"/>
  <c r="X170" i="140"/>
  <c r="P170" i="140"/>
  <c r="X199" i="140"/>
  <c r="P199" i="140"/>
  <c r="Q199" i="140"/>
  <c r="Y199" i="140"/>
  <c r="Q163" i="140"/>
  <c r="Y163" i="140"/>
  <c r="X163" i="140"/>
  <c r="P163" i="140"/>
  <c r="Y131" i="140"/>
  <c r="Q131" i="140"/>
  <c r="P131" i="140"/>
  <c r="X131" i="140"/>
  <c r="P47" i="136"/>
  <c r="X47" i="136"/>
  <c r="Q47" i="136"/>
  <c r="Y47" i="136"/>
  <c r="Q52" i="136"/>
  <c r="Y52" i="136"/>
  <c r="P52" i="136"/>
  <c r="X52" i="136"/>
  <c r="P152" i="135"/>
  <c r="X152" i="135"/>
  <c r="Y152" i="135"/>
  <c r="Q152" i="135"/>
  <c r="Q67" i="140"/>
  <c r="Y67" i="140"/>
  <c r="X67" i="140"/>
  <c r="P67" i="140"/>
  <c r="Q20" i="140"/>
  <c r="Y20" i="140"/>
  <c r="X20" i="140"/>
  <c r="P20" i="140"/>
  <c r="Y53" i="140"/>
  <c r="Q53" i="140"/>
  <c r="P53" i="140"/>
  <c r="X53" i="140"/>
  <c r="Q189" i="140"/>
  <c r="Y189" i="140"/>
  <c r="X189" i="140"/>
  <c r="P189" i="140"/>
  <c r="P190" i="140"/>
  <c r="X190" i="140"/>
  <c r="Y190" i="140"/>
  <c r="Q190" i="140"/>
  <c r="P133" i="140"/>
  <c r="X133" i="140"/>
  <c r="Y133" i="140"/>
  <c r="Q133" i="140"/>
  <c r="Y145" i="140"/>
  <c r="Q145" i="140"/>
  <c r="X145" i="140"/>
  <c r="P145" i="140"/>
  <c r="Y113" i="140"/>
  <c r="Q113" i="140"/>
  <c r="X113" i="140"/>
  <c r="P113" i="140"/>
  <c r="Y56" i="140"/>
  <c r="Q56" i="140"/>
  <c r="P56" i="140"/>
  <c r="X56" i="140"/>
  <c r="X25" i="140"/>
  <c r="P25" i="140"/>
  <c r="Q25" i="140"/>
  <c r="Y25" i="140"/>
  <c r="Y201" i="140"/>
  <c r="Q201" i="140"/>
  <c r="P201" i="140"/>
  <c r="X201" i="140"/>
  <c r="Q202" i="140"/>
  <c r="Y202" i="140"/>
  <c r="P202" i="140"/>
  <c r="X202" i="140"/>
  <c r="X108" i="140"/>
  <c r="P108" i="140"/>
  <c r="Y108" i="140"/>
  <c r="Q108" i="140"/>
  <c r="P116" i="140"/>
  <c r="X116" i="140"/>
  <c r="Q116" i="140"/>
  <c r="Y116" i="140"/>
  <c r="Y43" i="140"/>
  <c r="Q43" i="140"/>
  <c r="P43" i="140"/>
  <c r="X43" i="140"/>
  <c r="X162" i="140"/>
  <c r="P162" i="140"/>
  <c r="Y162" i="140"/>
  <c r="Q162" i="140"/>
  <c r="P125" i="136"/>
  <c r="X125" i="136"/>
  <c r="Q125" i="136"/>
  <c r="Y125" i="136"/>
  <c r="X173" i="138"/>
  <c r="P173" i="138"/>
  <c r="Y173" i="138"/>
  <c r="Q173" i="138"/>
  <c r="X112" i="136"/>
  <c r="P112" i="136"/>
  <c r="Y112" i="136"/>
  <c r="Q112" i="136"/>
  <c r="X35" i="136"/>
  <c r="P35" i="136"/>
  <c r="Y35" i="136"/>
  <c r="Q35" i="136"/>
  <c r="Y86" i="136"/>
  <c r="Q86" i="136"/>
  <c r="P86" i="136"/>
  <c r="X86" i="136"/>
  <c r="X4" i="136"/>
  <c r="P4" i="136"/>
  <c r="Q4" i="136"/>
  <c r="Y4" i="136"/>
  <c r="Q155" i="135"/>
  <c r="Y155" i="135"/>
  <c r="P155" i="135"/>
  <c r="X155" i="135"/>
  <c r="P99" i="140"/>
  <c r="X99" i="140"/>
  <c r="Q99" i="140"/>
  <c r="Y99" i="140"/>
  <c r="Q79" i="140"/>
  <c r="Y79" i="140"/>
  <c r="X79" i="140"/>
  <c r="P79" i="140"/>
  <c r="Y72" i="140"/>
  <c r="Q72" i="140"/>
  <c r="X72" i="140"/>
  <c r="P72" i="140"/>
  <c r="P180" i="140"/>
  <c r="X180" i="140"/>
  <c r="Y180" i="140"/>
  <c r="Q180" i="140"/>
  <c r="Q209" i="140"/>
  <c r="Y209" i="140"/>
  <c r="X209" i="140"/>
  <c r="P209" i="140"/>
  <c r="Y146" i="140"/>
  <c r="Q146" i="140"/>
  <c r="P146" i="140"/>
  <c r="X146" i="140"/>
  <c r="X110" i="140"/>
  <c r="P110" i="140"/>
  <c r="Q110" i="140"/>
  <c r="Y110" i="140"/>
  <c r="Q19" i="136"/>
  <c r="Y19" i="136"/>
  <c r="P19" i="136"/>
  <c r="X19" i="136"/>
  <c r="Y182" i="138"/>
  <c r="Q182" i="138"/>
  <c r="X182" i="138"/>
  <c r="P182" i="138"/>
  <c r="Y26" i="136"/>
  <c r="Q26" i="136"/>
  <c r="X26" i="136"/>
  <c r="P26" i="136"/>
  <c r="Y27" i="136"/>
  <c r="Q27" i="136"/>
  <c r="X27" i="136"/>
  <c r="P27" i="136"/>
  <c r="Y79" i="136"/>
  <c r="Q79" i="136"/>
  <c r="X79" i="136"/>
  <c r="P79" i="136"/>
  <c r="Q5" i="136"/>
  <c r="Y5" i="136"/>
  <c r="P5" i="136"/>
  <c r="X5" i="136"/>
  <c r="X158" i="138"/>
  <c r="P158" i="138"/>
  <c r="Y158" i="138"/>
  <c r="Q158" i="138"/>
  <c r="Y170" i="138"/>
  <c r="Q170" i="138"/>
  <c r="X170" i="138"/>
  <c r="P170" i="138"/>
  <c r="X26" i="140"/>
  <c r="P26" i="140"/>
  <c r="Q26" i="140"/>
  <c r="Y26" i="140"/>
  <c r="Q34" i="140"/>
  <c r="Y34" i="140"/>
  <c r="X34" i="140"/>
  <c r="P34" i="140"/>
  <c r="X10" i="140"/>
  <c r="P10" i="140"/>
  <c r="Y10" i="140"/>
  <c r="Q10" i="140"/>
  <c r="X16" i="140"/>
  <c r="P16" i="140"/>
  <c r="Q16" i="140"/>
  <c r="Y16" i="140"/>
  <c r="Q205" i="140"/>
  <c r="Y205" i="140"/>
  <c r="P205" i="140"/>
  <c r="X205" i="140"/>
  <c r="Q198" i="140"/>
  <c r="Y198" i="140"/>
  <c r="X198" i="140"/>
  <c r="P198" i="140"/>
  <c r="X50" i="136"/>
  <c r="P50" i="136"/>
  <c r="Y50" i="136"/>
  <c r="Q50" i="136"/>
  <c r="P149" i="138"/>
  <c r="X149" i="138"/>
  <c r="Q149" i="138"/>
  <c r="Y149" i="138"/>
  <c r="Q176" i="138"/>
  <c r="Y176" i="138"/>
  <c r="X176" i="138"/>
  <c r="P176" i="138"/>
  <c r="P94" i="140"/>
  <c r="X94" i="140"/>
  <c r="Q94" i="140"/>
  <c r="Y94" i="140"/>
  <c r="Q8" i="140"/>
  <c r="Y8" i="140"/>
  <c r="P8" i="140"/>
  <c r="X8" i="140"/>
  <c r="P63" i="139"/>
  <c r="X63" i="139"/>
  <c r="Q63" i="139"/>
  <c r="Y63" i="139"/>
  <c r="Q70" i="139"/>
  <c r="Y70" i="139"/>
  <c r="P70" i="139"/>
  <c r="X70" i="139"/>
  <c r="Y32" i="140"/>
  <c r="Q32" i="140"/>
  <c r="X32" i="140"/>
  <c r="P32" i="140"/>
  <c r="X204" i="140"/>
  <c r="P204" i="140"/>
  <c r="Q204" i="140"/>
  <c r="Y204" i="140"/>
  <c r="P183" i="140"/>
  <c r="X183" i="140"/>
  <c r="Y183" i="140"/>
  <c r="Q183" i="140"/>
  <c r="Y184" i="140"/>
  <c r="Q184" i="140"/>
  <c r="X184" i="140"/>
  <c r="P184" i="140"/>
  <c r="Y167" i="140"/>
  <c r="Q167" i="140"/>
  <c r="P167" i="140"/>
  <c r="X167" i="140"/>
  <c r="X152" i="140"/>
  <c r="P152" i="140"/>
  <c r="Y152" i="140"/>
  <c r="Q152" i="140"/>
  <c r="Q92" i="140"/>
  <c r="Y92" i="140"/>
  <c r="P92" i="140"/>
  <c r="X92" i="140"/>
  <c r="Q38" i="140"/>
  <c r="Y38" i="140"/>
  <c r="P38" i="140"/>
  <c r="X38" i="140"/>
  <c r="X197" i="140"/>
  <c r="P197" i="140"/>
  <c r="Q197" i="140"/>
  <c r="Y197" i="140"/>
  <c r="P192" i="140"/>
  <c r="X192" i="140"/>
  <c r="Y192" i="140"/>
  <c r="Q192" i="140"/>
  <c r="P140" i="140"/>
  <c r="X140" i="140"/>
  <c r="Q140" i="140"/>
  <c r="Y140" i="140"/>
  <c r="Q107" i="140"/>
  <c r="Y107" i="140"/>
  <c r="X107" i="140"/>
  <c r="P107" i="140"/>
  <c r="Y104" i="140"/>
  <c r="Q104" i="140"/>
  <c r="X104" i="140"/>
  <c r="P104" i="140"/>
  <c r="Y160" i="140"/>
  <c r="Q160" i="140"/>
  <c r="X160" i="140"/>
  <c r="P160" i="140"/>
  <c r="Y115" i="136"/>
  <c r="Q115" i="136"/>
  <c r="X115" i="136"/>
  <c r="P115" i="136"/>
  <c r="P116" i="136"/>
  <c r="X116" i="136"/>
  <c r="Y116" i="136"/>
  <c r="Q116" i="136"/>
  <c r="P168" i="138"/>
  <c r="X168" i="138"/>
  <c r="Y168" i="138"/>
  <c r="Q168" i="138"/>
  <c r="Y122" i="136"/>
  <c r="Q122" i="136"/>
  <c r="X122" i="136"/>
  <c r="P122" i="136"/>
  <c r="P65" i="136"/>
  <c r="X65" i="136"/>
  <c r="Y65" i="136"/>
  <c r="Q65" i="136"/>
  <c r="X78" i="136"/>
  <c r="P78" i="136"/>
  <c r="Y78" i="136"/>
  <c r="Q78" i="136"/>
  <c r="P58" i="136"/>
  <c r="X58" i="136"/>
  <c r="Q58" i="136"/>
  <c r="Y58" i="136"/>
  <c r="Y178" i="138"/>
  <c r="Q178" i="138"/>
  <c r="X178" i="138"/>
  <c r="P178" i="138"/>
  <c r="Y47" i="140"/>
  <c r="Q47" i="140"/>
  <c r="P47" i="140"/>
  <c r="X47" i="140"/>
  <c r="P39" i="140"/>
  <c r="X39" i="140"/>
  <c r="Q39" i="140"/>
  <c r="Y39" i="140"/>
  <c r="X174" i="140"/>
  <c r="P174" i="140"/>
  <c r="Y174" i="140"/>
  <c r="Q174" i="140"/>
  <c r="X212" i="140"/>
  <c r="P212" i="140"/>
  <c r="Q212" i="140"/>
  <c r="Y212" i="140"/>
  <c r="Q123" i="140"/>
  <c r="Y123" i="140"/>
  <c r="X123" i="140"/>
  <c r="P123" i="140"/>
  <c r="Y142" i="140"/>
  <c r="Q142" i="140"/>
  <c r="P142" i="140"/>
  <c r="X142" i="140"/>
  <c r="Q121" i="140"/>
  <c r="Y121" i="140"/>
  <c r="X121" i="140"/>
  <c r="P121" i="140"/>
  <c r="P63" i="136"/>
  <c r="X63" i="136"/>
  <c r="Q63" i="136"/>
  <c r="Y63" i="136"/>
  <c r="Y113" i="136"/>
  <c r="Q113" i="136"/>
  <c r="X113" i="136"/>
  <c r="P113" i="136"/>
  <c r="Y76" i="136"/>
  <c r="Q76" i="136"/>
  <c r="X76" i="136"/>
  <c r="P76" i="136"/>
  <c r="Q98" i="136"/>
  <c r="Y98" i="136"/>
  <c r="X98" i="136"/>
  <c r="P98" i="136"/>
  <c r="P85" i="136"/>
  <c r="X85" i="136"/>
  <c r="Q85" i="136"/>
  <c r="Y85" i="136"/>
  <c r="X80" i="136"/>
  <c r="P80" i="136"/>
  <c r="Q80" i="136"/>
  <c r="Y80" i="136"/>
  <c r="Q54" i="136"/>
  <c r="Y54" i="136"/>
  <c r="X54" i="136"/>
  <c r="P54" i="136"/>
  <c r="X81" i="136"/>
  <c r="P81" i="136"/>
  <c r="Y81" i="136"/>
  <c r="Q81" i="136"/>
  <c r="Q159" i="138"/>
  <c r="Y159" i="138"/>
  <c r="P159" i="138"/>
  <c r="X159" i="138"/>
  <c r="X95" i="140"/>
  <c r="P95" i="140"/>
  <c r="Y95" i="140"/>
  <c r="Q95" i="140"/>
  <c r="X61" i="140"/>
  <c r="P61" i="140"/>
  <c r="Y61" i="140"/>
  <c r="Q61" i="140"/>
  <c r="Y24" i="140"/>
  <c r="Q24" i="140"/>
  <c r="P24" i="140"/>
  <c r="X24" i="140"/>
  <c r="X211" i="140"/>
  <c r="P211" i="140"/>
  <c r="Y211" i="140"/>
  <c r="Q211" i="140"/>
  <c r="Q175" i="140"/>
  <c r="Y175" i="140"/>
  <c r="P175" i="140"/>
  <c r="X175" i="140"/>
  <c r="X168" i="140"/>
  <c r="P168" i="140"/>
  <c r="Q168" i="140"/>
  <c r="Y168" i="140"/>
  <c r="P124" i="140"/>
  <c r="X124" i="140"/>
  <c r="Q124" i="140"/>
  <c r="Y124" i="140"/>
  <c r="Q18" i="136"/>
  <c r="Y18" i="136"/>
  <c r="X18" i="136"/>
  <c r="P18" i="136"/>
  <c r="X71" i="136"/>
  <c r="P71" i="136"/>
  <c r="Y71" i="136"/>
  <c r="Q71" i="136"/>
  <c r="P72" i="136"/>
  <c r="X72" i="136"/>
  <c r="Q72" i="136"/>
  <c r="Y72" i="136"/>
  <c r="Y184" i="138"/>
  <c r="Q184" i="138"/>
  <c r="X184" i="138"/>
  <c r="P184" i="138"/>
  <c r="P172" i="138"/>
  <c r="X172" i="138"/>
  <c r="Q172" i="138"/>
  <c r="Y172" i="138"/>
  <c r="Y49" i="140"/>
  <c r="Q49" i="140"/>
  <c r="P49" i="140"/>
  <c r="X49" i="140"/>
  <c r="P46" i="140"/>
  <c r="X46" i="140"/>
  <c r="Y46" i="140"/>
  <c r="Q46" i="140"/>
  <c r="Q66" i="140"/>
  <c r="Y66" i="140"/>
  <c r="X66" i="140"/>
  <c r="P66" i="140"/>
  <c r="Q36" i="140"/>
  <c r="Y36" i="140"/>
  <c r="X36" i="140"/>
  <c r="P36" i="140"/>
  <c r="Y181" i="140"/>
  <c r="Q181" i="140"/>
  <c r="P181" i="140"/>
  <c r="X181" i="140"/>
  <c r="Q129" i="140"/>
  <c r="Y129" i="140"/>
  <c r="X129" i="140"/>
  <c r="P129" i="140"/>
  <c r="Q157" i="140"/>
  <c r="Y157" i="140"/>
  <c r="P157" i="140"/>
  <c r="X157" i="140"/>
  <c r="Y48" i="140"/>
  <c r="Q48" i="140"/>
  <c r="X48" i="140"/>
  <c r="P48" i="140"/>
  <c r="P62" i="140"/>
  <c r="X62" i="140"/>
  <c r="Q62" i="140"/>
  <c r="Y62" i="140"/>
  <c r="P7" i="140"/>
  <c r="X7" i="140"/>
  <c r="Q7" i="140"/>
  <c r="Y7" i="140"/>
  <c r="Q194" i="140"/>
  <c r="Y194" i="140"/>
  <c r="X194" i="140"/>
  <c r="P194" i="140"/>
  <c r="Q137" i="140"/>
  <c r="Y137" i="140"/>
  <c r="P137" i="140"/>
  <c r="X137" i="140"/>
  <c r="P126" i="140"/>
  <c r="X126" i="140"/>
  <c r="Y126" i="140"/>
  <c r="Q126" i="140"/>
  <c r="P164" i="140"/>
  <c r="X164" i="140"/>
  <c r="Y164" i="140"/>
  <c r="Q164" i="140"/>
  <c r="X31" i="140"/>
  <c r="P31" i="140"/>
  <c r="Q31" i="140"/>
  <c r="Y31" i="140"/>
  <c r="Y173" i="140"/>
  <c r="Q173" i="140"/>
  <c r="P173" i="140"/>
  <c r="X173" i="140"/>
  <c r="X137" i="135"/>
  <c r="P137" i="135"/>
  <c r="Y137" i="135"/>
  <c r="Q137" i="135"/>
  <c r="Q129" i="135"/>
  <c r="Y129" i="135"/>
  <c r="X129" i="135"/>
  <c r="P129" i="135"/>
  <c r="X9" i="135"/>
  <c r="P9" i="135"/>
  <c r="Q9" i="135"/>
  <c r="Y9" i="135"/>
  <c r="X139" i="135"/>
  <c r="P139" i="135"/>
  <c r="Q139" i="135"/>
  <c r="Y139" i="135"/>
  <c r="X24" i="135"/>
  <c r="P24" i="135"/>
  <c r="Q24" i="135"/>
  <c r="Y24" i="135"/>
  <c r="X120" i="135"/>
  <c r="P120" i="135"/>
  <c r="Q120" i="135"/>
  <c r="Y120" i="135"/>
  <c r="Q15" i="135"/>
  <c r="Y15" i="135"/>
  <c r="X15" i="135"/>
  <c r="P15" i="135"/>
  <c r="X25" i="135"/>
  <c r="P25" i="135"/>
  <c r="Q25" i="135"/>
  <c r="Y25" i="135"/>
  <c r="Q132" i="135"/>
  <c r="Y132" i="135"/>
  <c r="X132" i="135"/>
  <c r="P132" i="135"/>
  <c r="Q145" i="135"/>
  <c r="Y145" i="135"/>
  <c r="X145" i="135"/>
  <c r="P145" i="135"/>
  <c r="P58" i="134"/>
  <c r="X58" i="134"/>
  <c r="Q58" i="134"/>
  <c r="Y58" i="134"/>
  <c r="Q18" i="135"/>
  <c r="Y18" i="135"/>
  <c r="X18" i="135"/>
  <c r="P18" i="135"/>
  <c r="X147" i="135"/>
  <c r="P147" i="135"/>
  <c r="Q147" i="135"/>
  <c r="Y147" i="135"/>
  <c r="Q22" i="135"/>
  <c r="Y22" i="135"/>
  <c r="X22" i="135"/>
  <c r="P22" i="135"/>
  <c r="X131" i="135"/>
  <c r="P131" i="135"/>
  <c r="Y131" i="135"/>
  <c r="Q131" i="135"/>
  <c r="Q144" i="135"/>
  <c r="Y144" i="135"/>
  <c r="X144" i="135"/>
  <c r="P144" i="135"/>
  <c r="X162" i="138"/>
  <c r="P162" i="138"/>
  <c r="Q162" i="138"/>
  <c r="Y162" i="138"/>
  <c r="Q150" i="135"/>
  <c r="Y150" i="135"/>
  <c r="P150" i="135"/>
  <c r="X150" i="135"/>
  <c r="Q12" i="135"/>
  <c r="Y12" i="135"/>
  <c r="X12" i="135"/>
  <c r="P12" i="135"/>
  <c r="X115" i="135"/>
  <c r="P115" i="135"/>
  <c r="Q115" i="135"/>
  <c r="Y115" i="135"/>
  <c r="Q4" i="135"/>
  <c r="Y4" i="135"/>
  <c r="X4" i="135"/>
  <c r="P4" i="135"/>
  <c r="X7" i="135"/>
  <c r="P7" i="135"/>
  <c r="Q7" i="135"/>
  <c r="Y7" i="135"/>
  <c r="P189" i="138"/>
  <c r="X189" i="138"/>
  <c r="Q189" i="138"/>
  <c r="Y189" i="138"/>
  <c r="X191" i="138"/>
  <c r="P191" i="138"/>
  <c r="Q191" i="138"/>
  <c r="Y191" i="138"/>
  <c r="Q192" i="138"/>
  <c r="Y192" i="138"/>
  <c r="P192" i="138"/>
  <c r="X192" i="138"/>
  <c r="X60" i="134"/>
  <c r="P60" i="134"/>
  <c r="Q60" i="134"/>
  <c r="Y60" i="134"/>
  <c r="X20" i="135"/>
  <c r="P20" i="135"/>
  <c r="Q20" i="135"/>
  <c r="Y20" i="135"/>
  <c r="Q28" i="135"/>
  <c r="Y28" i="135"/>
  <c r="X28" i="135"/>
  <c r="P28" i="135"/>
  <c r="Q5" i="135"/>
  <c r="Y5" i="135"/>
  <c r="P5" i="135"/>
  <c r="X5" i="135"/>
  <c r="Q54" i="134"/>
  <c r="Y54" i="134"/>
  <c r="P54" i="134"/>
  <c r="X54" i="134"/>
  <c r="Q117" i="135"/>
  <c r="Y117" i="135"/>
  <c r="P117" i="135"/>
  <c r="X117" i="135"/>
  <c r="P198" i="138"/>
  <c r="X198" i="138"/>
  <c r="Q198" i="138"/>
  <c r="Y198" i="138"/>
  <c r="Q197" i="138"/>
  <c r="Y197" i="138"/>
  <c r="P197" i="138"/>
  <c r="X197" i="138"/>
  <c r="X110" i="136"/>
  <c r="P110" i="136"/>
  <c r="Q110" i="136"/>
  <c r="Y110" i="136"/>
  <c r="Y111" i="140"/>
  <c r="Q111" i="140"/>
  <c r="X111" i="140"/>
  <c r="P111" i="140"/>
  <c r="P112" i="140"/>
  <c r="X112" i="140"/>
  <c r="Y112" i="140"/>
  <c r="Q112" i="140"/>
  <c r="Y118" i="140"/>
  <c r="Q118" i="140"/>
  <c r="P118" i="140"/>
  <c r="X118" i="140"/>
  <c r="Y86" i="140"/>
  <c r="Q86" i="140"/>
  <c r="X86" i="140"/>
  <c r="P86" i="140"/>
  <c r="R80" i="150" l="1"/>
  <c r="Z80" i="150"/>
  <c r="W80" i="150"/>
  <c r="O80" i="150"/>
  <c r="R102" i="150" l="1"/>
  <c r="Z102" i="150"/>
  <c r="Z25" i="148"/>
  <c r="R25" i="148"/>
  <c r="R66" i="150"/>
  <c r="Z66" i="150"/>
  <c r="W15" i="149"/>
  <c r="O15" i="149"/>
  <c r="Z73" i="150"/>
  <c r="R73" i="150"/>
  <c r="W113" i="150"/>
  <c r="O113" i="150"/>
  <c r="W110" i="150"/>
  <c r="O110" i="150"/>
  <c r="W108" i="150"/>
  <c r="O108" i="150"/>
  <c r="W112" i="150"/>
  <c r="O112" i="150"/>
  <c r="O106" i="150"/>
  <c r="W106" i="150"/>
  <c r="R44" i="150"/>
  <c r="Z44" i="150"/>
  <c r="R40" i="150"/>
  <c r="Z40" i="150"/>
  <c r="W20" i="150"/>
  <c r="O20" i="150"/>
  <c r="O85" i="150"/>
  <c r="W85" i="150"/>
  <c r="W100" i="150"/>
  <c r="O100" i="150"/>
  <c r="W104" i="150"/>
  <c r="O104" i="150"/>
  <c r="W70" i="150"/>
  <c r="O70" i="150"/>
  <c r="O19" i="150"/>
  <c r="W19" i="150"/>
  <c r="W30" i="150"/>
  <c r="O30" i="150"/>
  <c r="W53" i="149"/>
  <c r="O53" i="149"/>
  <c r="W92" i="150"/>
  <c r="O92" i="150"/>
  <c r="W25" i="150"/>
  <c r="O25" i="150"/>
  <c r="W65" i="150"/>
  <c r="O65" i="150"/>
  <c r="O59" i="150"/>
  <c r="W59" i="150"/>
  <c r="W90" i="150"/>
  <c r="O90" i="150"/>
  <c r="W4" i="150"/>
  <c r="O4" i="150"/>
  <c r="Z9" i="149"/>
  <c r="R9" i="149"/>
  <c r="Z7" i="149"/>
  <c r="R7" i="149"/>
  <c r="O30" i="149"/>
  <c r="W30" i="149"/>
  <c r="R30" i="149"/>
  <c r="Z30" i="149"/>
  <c r="O18" i="149"/>
  <c r="W18" i="149"/>
  <c r="O4" i="149"/>
  <c r="W4" i="149"/>
  <c r="W17" i="148"/>
  <c r="O17" i="148"/>
  <c r="O18" i="148"/>
  <c r="W18" i="148"/>
  <c r="W39" i="149"/>
  <c r="O39" i="149"/>
  <c r="O32" i="149"/>
  <c r="W32" i="149"/>
  <c r="W19" i="148"/>
  <c r="O19" i="148"/>
  <c r="O15" i="148"/>
  <c r="W15" i="148"/>
  <c r="W17" i="149"/>
  <c r="O17" i="149"/>
  <c r="O37" i="149"/>
  <c r="W37" i="149"/>
  <c r="W38" i="149"/>
  <c r="O38" i="149"/>
  <c r="O24" i="149"/>
  <c r="W24" i="149"/>
  <c r="W14" i="148"/>
  <c r="O14" i="148"/>
  <c r="O35" i="149"/>
  <c r="W35" i="149"/>
  <c r="W19" i="149"/>
  <c r="O19" i="149"/>
  <c r="O6" i="149"/>
  <c r="W6" i="149"/>
  <c r="W11" i="149"/>
  <c r="O11" i="149"/>
  <c r="O16" i="148"/>
  <c r="W16" i="148"/>
  <c r="W23" i="148"/>
  <c r="O23" i="148"/>
  <c r="O33" i="149"/>
  <c r="W33" i="149"/>
  <c r="W11" i="148"/>
  <c r="O11" i="148"/>
  <c r="O12" i="148"/>
  <c r="W12" i="148"/>
  <c r="O83" i="146"/>
  <c r="W83" i="146"/>
  <c r="W80" i="146"/>
  <c r="O80" i="146"/>
  <c r="W81" i="146"/>
  <c r="O81" i="146"/>
  <c r="W78" i="146"/>
  <c r="O78" i="146"/>
  <c r="O79" i="146"/>
  <c r="W79" i="146"/>
  <c r="O4" i="148"/>
  <c r="W4" i="148"/>
  <c r="W7" i="148"/>
  <c r="O7" i="148"/>
  <c r="O72" i="146"/>
  <c r="W72" i="146"/>
  <c r="O75" i="146"/>
  <c r="W75" i="146"/>
  <c r="O5" i="148"/>
  <c r="W5" i="148"/>
  <c r="W9" i="148"/>
  <c r="O9" i="148"/>
  <c r="W6" i="148"/>
  <c r="O6" i="148"/>
  <c r="Z49" i="150"/>
  <c r="R49" i="150"/>
  <c r="R22" i="150"/>
  <c r="Z22" i="150"/>
  <c r="R27" i="150"/>
  <c r="Z27" i="150"/>
  <c r="R11" i="150"/>
  <c r="Z11" i="150"/>
  <c r="Z23" i="150"/>
  <c r="R23" i="150"/>
  <c r="Z41" i="149"/>
  <c r="R41" i="149"/>
  <c r="Z53" i="150"/>
  <c r="R53" i="150"/>
  <c r="R40" i="149"/>
  <c r="Z40" i="149"/>
  <c r="Z55" i="150"/>
  <c r="R55" i="150"/>
  <c r="R103" i="150"/>
  <c r="Z103" i="150"/>
  <c r="Z15" i="149"/>
  <c r="R15" i="149"/>
  <c r="Z63" i="150"/>
  <c r="R63" i="150"/>
  <c r="R28" i="150"/>
  <c r="Z28" i="150"/>
  <c r="R27" i="149"/>
  <c r="Z27" i="149"/>
  <c r="Z9" i="150"/>
  <c r="R9" i="150"/>
  <c r="Z34" i="150"/>
  <c r="R34" i="150"/>
  <c r="R33" i="150"/>
  <c r="Z33" i="150"/>
  <c r="R57" i="150"/>
  <c r="Z57" i="150"/>
  <c r="R47" i="150"/>
  <c r="Z47" i="150"/>
  <c r="W109" i="150"/>
  <c r="O109" i="150"/>
  <c r="W111" i="150"/>
  <c r="O111" i="150"/>
  <c r="W107" i="150"/>
  <c r="O107" i="150"/>
  <c r="W105" i="150"/>
  <c r="O105" i="150"/>
  <c r="R42" i="150"/>
  <c r="Z42" i="150"/>
  <c r="O46" i="149"/>
  <c r="W46" i="149"/>
  <c r="R31" i="150"/>
  <c r="Z31" i="150"/>
  <c r="W91" i="150"/>
  <c r="O91" i="150"/>
  <c r="R88" i="150"/>
  <c r="Z88" i="150"/>
  <c r="W89" i="150"/>
  <c r="O89" i="150"/>
  <c r="R89" i="150"/>
  <c r="Z89" i="150"/>
  <c r="W67" i="150"/>
  <c r="O67" i="150"/>
  <c r="W48" i="149"/>
  <c r="O48" i="149"/>
  <c r="W83" i="150"/>
  <c r="O83" i="150"/>
  <c r="Z94" i="150"/>
  <c r="R94" i="150"/>
  <c r="W82" i="150"/>
  <c r="O82" i="150"/>
  <c r="R24" i="148"/>
  <c r="Z24" i="148"/>
  <c r="O96" i="150"/>
  <c r="W96" i="150"/>
  <c r="O62" i="150"/>
  <c r="W62" i="150"/>
  <c r="O29" i="150"/>
  <c r="W29" i="150"/>
  <c r="W14" i="150"/>
  <c r="O14" i="150"/>
  <c r="W101" i="150"/>
  <c r="O101" i="150"/>
  <c r="W10" i="150"/>
  <c r="O10" i="150"/>
  <c r="W12" i="150"/>
  <c r="O12" i="150"/>
  <c r="Z36" i="149"/>
  <c r="R36" i="149"/>
  <c r="W87" i="150"/>
  <c r="O87" i="150"/>
  <c r="W26" i="148"/>
  <c r="O26" i="148"/>
  <c r="O22" i="148"/>
  <c r="W22" i="148"/>
  <c r="W21" i="148"/>
  <c r="O21" i="148"/>
  <c r="O12" i="149"/>
  <c r="W12" i="149"/>
  <c r="W8" i="149"/>
  <c r="O8" i="149"/>
  <c r="O14" i="149"/>
  <c r="W14" i="149"/>
  <c r="W28" i="149"/>
  <c r="O28" i="149"/>
  <c r="O34" i="149"/>
  <c r="W34" i="149"/>
  <c r="O26" i="149"/>
  <c r="W26" i="149"/>
  <c r="W20" i="148"/>
  <c r="O20" i="148"/>
  <c r="W77" i="146"/>
  <c r="O77" i="146"/>
  <c r="W13" i="148"/>
  <c r="O13" i="148"/>
  <c r="O82" i="146"/>
  <c r="W82" i="146"/>
  <c r="O74" i="146"/>
  <c r="W74" i="146"/>
  <c r="W8" i="148"/>
  <c r="O8" i="148"/>
  <c r="O10" i="148"/>
  <c r="W10" i="148"/>
  <c r="W73" i="146"/>
  <c r="O73" i="146"/>
  <c r="W84" i="146"/>
  <c r="O84" i="146"/>
  <c r="O76" i="146"/>
  <c r="W76" i="146"/>
  <c r="Z116" i="150" l="1"/>
  <c r="R116" i="150"/>
  <c r="R114" i="150"/>
  <c r="Z114" i="150"/>
  <c r="Z115" i="150"/>
  <c r="R115" i="150"/>
  <c r="Z117" i="150"/>
  <c r="R117" i="150"/>
  <c r="Z99" i="150"/>
  <c r="R99" i="150"/>
  <c r="Z41" i="150"/>
  <c r="R41" i="150"/>
  <c r="Z5" i="150"/>
  <c r="R5" i="150"/>
  <c r="Z51" i="149"/>
  <c r="R51" i="149"/>
  <c r="Z54" i="150"/>
  <c r="R54" i="150"/>
  <c r="W187" i="145"/>
  <c r="O187" i="145"/>
  <c r="O185" i="145"/>
  <c r="W185" i="145"/>
  <c r="Z186" i="145"/>
  <c r="R186" i="145"/>
  <c r="Z5" i="149"/>
  <c r="R5" i="149"/>
  <c r="Z25" i="149"/>
  <c r="R25" i="149"/>
  <c r="Z64" i="150"/>
  <c r="R64" i="150"/>
  <c r="R8" i="150"/>
  <c r="Z8" i="150"/>
  <c r="Z13" i="150"/>
  <c r="R13" i="150"/>
  <c r="O43" i="146"/>
  <c r="W43" i="146"/>
  <c r="R43" i="146"/>
  <c r="Z43" i="146"/>
  <c r="O18" i="146"/>
  <c r="W18" i="146"/>
  <c r="W42" i="146"/>
  <c r="O42" i="146"/>
  <c r="Z42" i="146"/>
  <c r="R42" i="146"/>
  <c r="W8" i="146"/>
  <c r="O8" i="146"/>
  <c r="W24" i="146"/>
  <c r="O24" i="146"/>
  <c r="W56" i="146"/>
  <c r="O56" i="146"/>
  <c r="O30" i="146"/>
  <c r="W30" i="146"/>
  <c r="R30" i="146"/>
  <c r="Z30" i="146"/>
  <c r="O37" i="146"/>
  <c r="W37" i="146"/>
  <c r="O36" i="146"/>
  <c r="W36" i="146"/>
  <c r="Z36" i="146"/>
  <c r="R36" i="146"/>
  <c r="O66" i="146"/>
  <c r="W66" i="146"/>
  <c r="Z66" i="146"/>
  <c r="R66" i="146"/>
  <c r="O23" i="146"/>
  <c r="W23" i="146"/>
  <c r="R23" i="146"/>
  <c r="Z23" i="146"/>
  <c r="O68" i="146"/>
  <c r="W68" i="146"/>
  <c r="Z68" i="146"/>
  <c r="R68" i="146"/>
  <c r="O26" i="146"/>
  <c r="W26" i="146"/>
  <c r="O51" i="146"/>
  <c r="W51" i="146"/>
  <c r="Z51" i="146"/>
  <c r="R51" i="146"/>
  <c r="W40" i="146"/>
  <c r="O40" i="146"/>
  <c r="R40" i="146"/>
  <c r="Z40" i="146"/>
  <c r="O21" i="146"/>
  <c r="W21" i="146"/>
  <c r="O50" i="146"/>
  <c r="W50" i="146"/>
  <c r="W32" i="146"/>
  <c r="O32" i="146"/>
  <c r="W65" i="146"/>
  <c r="O65" i="146"/>
  <c r="R65" i="146"/>
  <c r="Z65" i="146"/>
  <c r="O31" i="146"/>
  <c r="W31" i="146"/>
  <c r="O70" i="146"/>
  <c r="W70" i="146"/>
  <c r="R70" i="146"/>
  <c r="Z70" i="146"/>
  <c r="O22" i="146"/>
  <c r="W22" i="146"/>
  <c r="O59" i="146"/>
  <c r="W59" i="146"/>
  <c r="W28" i="146"/>
  <c r="O28" i="146"/>
  <c r="R28" i="146"/>
  <c r="Z28" i="146"/>
  <c r="O49" i="146"/>
  <c r="W49" i="146"/>
  <c r="Z49" i="146"/>
  <c r="R49" i="146"/>
  <c r="W16" i="146"/>
  <c r="O16" i="146"/>
  <c r="W52" i="146"/>
  <c r="O52" i="146"/>
  <c r="W69" i="146"/>
  <c r="O69" i="146"/>
  <c r="R69" i="146"/>
  <c r="Z69" i="146"/>
  <c r="W5" i="146"/>
  <c r="O5" i="146"/>
  <c r="Z5" i="146"/>
  <c r="R5" i="146"/>
  <c r="W20" i="146"/>
  <c r="O20" i="146"/>
  <c r="O57" i="146"/>
  <c r="W57" i="146"/>
  <c r="O12" i="146"/>
  <c r="W12" i="146"/>
  <c r="W45" i="146"/>
  <c r="O45" i="146"/>
  <c r="Z45" i="146"/>
  <c r="R45" i="146"/>
  <c r="O19" i="146"/>
  <c r="W19" i="146"/>
  <c r="Z37" i="150"/>
  <c r="R37" i="150"/>
  <c r="Z95" i="150"/>
  <c r="R95" i="150"/>
  <c r="Z21" i="149"/>
  <c r="R21" i="149"/>
  <c r="Z51" i="150"/>
  <c r="R51" i="150"/>
  <c r="Z17" i="150"/>
  <c r="R17" i="150"/>
  <c r="W47" i="150"/>
  <c r="O47" i="150"/>
  <c r="O31" i="149"/>
  <c r="W31" i="149"/>
  <c r="W57" i="150"/>
  <c r="O57" i="150"/>
  <c r="W43" i="150"/>
  <c r="O43" i="150"/>
  <c r="W51" i="149"/>
  <c r="O51" i="149"/>
  <c r="W9" i="150"/>
  <c r="O9" i="150"/>
  <c r="W27" i="149"/>
  <c r="O27" i="149"/>
  <c r="R50" i="150"/>
  <c r="Z50" i="150"/>
  <c r="R77" i="150"/>
  <c r="Z77" i="150"/>
  <c r="R16" i="149"/>
  <c r="Z16" i="149"/>
  <c r="R23" i="149"/>
  <c r="Z23" i="149"/>
  <c r="W103" i="150"/>
  <c r="O103" i="150"/>
  <c r="W40" i="149"/>
  <c r="O40" i="149"/>
  <c r="O7" i="150"/>
  <c r="W7" i="150"/>
  <c r="W72" i="150"/>
  <c r="O72" i="150"/>
  <c r="W6" i="150"/>
  <c r="O6" i="150"/>
  <c r="W79" i="150"/>
  <c r="O79" i="150"/>
  <c r="O41" i="149"/>
  <c r="W41" i="149"/>
  <c r="Z71" i="150"/>
  <c r="R71" i="150"/>
  <c r="Z60" i="150"/>
  <c r="R60" i="150"/>
  <c r="Z20" i="149"/>
  <c r="R20" i="149"/>
  <c r="R45" i="150"/>
  <c r="Z45" i="150"/>
  <c r="Z15" i="150"/>
  <c r="R15" i="150"/>
  <c r="Z45" i="149"/>
  <c r="R45" i="149"/>
  <c r="Z84" i="150"/>
  <c r="R84" i="150"/>
  <c r="W55" i="146"/>
  <c r="O55" i="146"/>
  <c r="O17" i="146"/>
  <c r="W17" i="146"/>
  <c r="O62" i="146"/>
  <c r="W62" i="146"/>
  <c r="O35" i="146"/>
  <c r="W35" i="146"/>
  <c r="O39" i="146"/>
  <c r="W39" i="146"/>
  <c r="O34" i="146"/>
  <c r="W34" i="146"/>
  <c r="O41" i="146"/>
  <c r="W41" i="146"/>
  <c r="O15" i="146"/>
  <c r="W15" i="146"/>
  <c r="O61" i="146"/>
  <c r="W61" i="146"/>
  <c r="Z61" i="146"/>
  <c r="R61" i="146"/>
  <c r="O29" i="146"/>
  <c r="W29" i="146"/>
  <c r="W47" i="146"/>
  <c r="O47" i="146"/>
  <c r="R47" i="146"/>
  <c r="Z47" i="146"/>
  <c r="O6" i="146"/>
  <c r="W6" i="146"/>
  <c r="W63" i="146"/>
  <c r="O63" i="146"/>
  <c r="R63" i="146"/>
  <c r="Z63" i="146"/>
  <c r="O13" i="146"/>
  <c r="W13" i="146"/>
  <c r="O46" i="146"/>
  <c r="W46" i="146"/>
  <c r="O25" i="146"/>
  <c r="W25" i="146"/>
  <c r="O25" i="148"/>
  <c r="W25" i="148"/>
  <c r="Z54" i="146"/>
  <c r="R54" i="146"/>
  <c r="R53" i="146"/>
  <c r="Z53" i="146"/>
  <c r="Z71" i="146"/>
  <c r="R71" i="146"/>
  <c r="Z44" i="146"/>
  <c r="R44" i="146"/>
  <c r="Z7" i="146"/>
  <c r="R7" i="146"/>
  <c r="R64" i="146"/>
  <c r="Z64" i="146"/>
  <c r="R67" i="146"/>
  <c r="Z67" i="146"/>
  <c r="R38" i="146"/>
  <c r="Z38" i="146"/>
  <c r="R33" i="146"/>
  <c r="Z33" i="146"/>
  <c r="W39" i="150"/>
  <c r="O39" i="150"/>
  <c r="W78" i="150"/>
  <c r="O78" i="150"/>
  <c r="W88" i="150"/>
  <c r="O88" i="150"/>
  <c r="W48" i="150"/>
  <c r="O48" i="150"/>
  <c r="O47" i="149"/>
  <c r="W47" i="149"/>
  <c r="W32" i="150"/>
  <c r="O32" i="150"/>
  <c r="O86" i="150"/>
  <c r="W86" i="150"/>
  <c r="Z38" i="150"/>
  <c r="R38" i="150"/>
  <c r="R24" i="150"/>
  <c r="Z24" i="150"/>
  <c r="Z74" i="150"/>
  <c r="R74" i="150"/>
  <c r="W55" i="150"/>
  <c r="O55" i="150"/>
  <c r="W21" i="150"/>
  <c r="O21" i="150"/>
  <c r="W53" i="150"/>
  <c r="O53" i="150"/>
  <c r="W36" i="150"/>
  <c r="O36" i="150"/>
  <c r="W94" i="150"/>
  <c r="O94" i="150"/>
  <c r="W11" i="150"/>
  <c r="O11" i="150"/>
  <c r="W27" i="150"/>
  <c r="O27" i="150"/>
  <c r="O40" i="150"/>
  <c r="W40" i="150"/>
  <c r="W26" i="150"/>
  <c r="O26" i="150"/>
  <c r="W44" i="150"/>
  <c r="O44" i="150"/>
  <c r="W31" i="150"/>
  <c r="O31" i="150"/>
  <c r="W7" i="149"/>
  <c r="O7" i="149"/>
  <c r="O10" i="149"/>
  <c r="W10" i="149"/>
  <c r="Z87" i="150"/>
  <c r="R87" i="150"/>
  <c r="Z75" i="150"/>
  <c r="R75" i="150"/>
  <c r="Z18" i="150"/>
  <c r="R18" i="150"/>
  <c r="Z69" i="150"/>
  <c r="R69" i="150"/>
  <c r="Z109" i="150"/>
  <c r="R109" i="150"/>
  <c r="Z111" i="150"/>
  <c r="R111" i="150"/>
  <c r="Z113" i="150"/>
  <c r="R113" i="150"/>
  <c r="Z105" i="150"/>
  <c r="R105" i="150"/>
  <c r="Z110" i="150"/>
  <c r="R110" i="150"/>
  <c r="Z108" i="150"/>
  <c r="R108" i="150"/>
  <c r="Z81" i="150"/>
  <c r="R81" i="150"/>
  <c r="R29" i="149"/>
  <c r="Z29" i="149"/>
  <c r="Z46" i="149"/>
  <c r="R46" i="149"/>
  <c r="R100" i="150"/>
  <c r="Z100" i="150"/>
  <c r="W98" i="150"/>
  <c r="O98" i="150"/>
  <c r="R52" i="150"/>
  <c r="Z52" i="150"/>
  <c r="Z48" i="149"/>
  <c r="R48" i="149"/>
  <c r="Z49" i="149"/>
  <c r="R49" i="149"/>
  <c r="Z104" i="150"/>
  <c r="R104" i="150"/>
  <c r="Z70" i="150"/>
  <c r="R70" i="150"/>
  <c r="Z82" i="150"/>
  <c r="R82" i="150"/>
  <c r="Z30" i="150"/>
  <c r="R30" i="150"/>
  <c r="Z53" i="149"/>
  <c r="R53" i="149"/>
  <c r="Z62" i="150"/>
  <c r="R62" i="150"/>
  <c r="R96" i="150"/>
  <c r="Z96" i="150"/>
  <c r="Z4" i="150"/>
  <c r="R4" i="150"/>
  <c r="Z14" i="150"/>
  <c r="R14" i="150"/>
  <c r="Z25" i="150"/>
  <c r="R25" i="150"/>
  <c r="Z12" i="150"/>
  <c r="R12" i="150"/>
  <c r="Z10" i="150"/>
  <c r="R10" i="150"/>
  <c r="Z65" i="150"/>
  <c r="R65" i="150"/>
  <c r="Z101" i="150"/>
  <c r="R101" i="150"/>
  <c r="Z58" i="150"/>
  <c r="R58" i="150"/>
  <c r="Z22" i="148"/>
  <c r="R22" i="148"/>
  <c r="R27" i="148"/>
  <c r="Z27" i="148"/>
  <c r="R17" i="148"/>
  <c r="Z17" i="148"/>
  <c r="Z8" i="149"/>
  <c r="R8" i="149"/>
  <c r="Z17" i="149"/>
  <c r="R17" i="149"/>
  <c r="R19" i="148"/>
  <c r="Z19" i="148"/>
  <c r="R15" i="148"/>
  <c r="Z15" i="148"/>
  <c r="R39" i="149"/>
  <c r="Z39" i="149"/>
  <c r="Z33" i="149"/>
  <c r="R33" i="149"/>
  <c r="Z6" i="149"/>
  <c r="R6" i="149"/>
  <c r="Z24" i="149"/>
  <c r="R24" i="149"/>
  <c r="Z26" i="149"/>
  <c r="R26" i="149"/>
  <c r="Z28" i="149"/>
  <c r="R28" i="149"/>
  <c r="R23" i="148"/>
  <c r="Z23" i="148"/>
  <c r="Z11" i="149"/>
  <c r="R11" i="149"/>
  <c r="Z19" i="149"/>
  <c r="R19" i="149"/>
  <c r="R10" i="148"/>
  <c r="Z10" i="148"/>
  <c r="R12" i="148"/>
  <c r="Z12" i="148"/>
  <c r="Z75" i="146"/>
  <c r="R75" i="146"/>
  <c r="R72" i="146"/>
  <c r="Z72" i="146"/>
  <c r="Z6" i="148"/>
  <c r="R6" i="148"/>
  <c r="R7" i="148"/>
  <c r="Z7" i="148"/>
  <c r="Z79" i="146"/>
  <c r="R79" i="146"/>
  <c r="R74" i="146"/>
  <c r="Z74" i="146"/>
  <c r="R80" i="146"/>
  <c r="Z80" i="146"/>
  <c r="R11" i="148"/>
  <c r="Z11" i="148"/>
  <c r="R5" i="148"/>
  <c r="Z5" i="148"/>
  <c r="Z8" i="148"/>
  <c r="R8" i="148"/>
  <c r="Z77" i="146"/>
  <c r="R77" i="146"/>
  <c r="R76" i="146"/>
  <c r="Z76" i="146"/>
  <c r="R78" i="146"/>
  <c r="Z78" i="146"/>
  <c r="R82" i="146"/>
  <c r="Z82" i="146"/>
  <c r="R13" i="148"/>
  <c r="Z13" i="148"/>
  <c r="Z118" i="150"/>
  <c r="R118" i="150"/>
  <c r="Z31" i="149"/>
  <c r="R31" i="149"/>
  <c r="Z68" i="150"/>
  <c r="R68" i="150"/>
  <c r="Z72" i="150"/>
  <c r="R72" i="150"/>
  <c r="Z7" i="150"/>
  <c r="R7" i="150"/>
  <c r="Z187" i="145"/>
  <c r="R187" i="145"/>
  <c r="Z185" i="145"/>
  <c r="R185" i="145"/>
  <c r="O186" i="145"/>
  <c r="W186" i="145"/>
  <c r="O188" i="145"/>
  <c r="W188" i="145"/>
  <c r="Z188" i="145"/>
  <c r="R188" i="145"/>
  <c r="W189" i="145"/>
  <c r="O189" i="145"/>
  <c r="R189" i="145"/>
  <c r="Z189" i="145"/>
  <c r="O27" i="148"/>
  <c r="W27" i="148"/>
  <c r="W5" i="149"/>
  <c r="O5" i="149"/>
  <c r="O49" i="149"/>
  <c r="W49" i="149"/>
  <c r="W25" i="149"/>
  <c r="O25" i="149"/>
  <c r="W97" i="150"/>
  <c r="O97" i="150"/>
  <c r="W52" i="150"/>
  <c r="O52" i="150"/>
  <c r="W58" i="150"/>
  <c r="O58" i="150"/>
  <c r="O44" i="149"/>
  <c r="W44" i="149"/>
  <c r="O50" i="149"/>
  <c r="W50" i="149"/>
  <c r="W42" i="149"/>
  <c r="O42" i="149"/>
  <c r="W64" i="150"/>
  <c r="O64" i="150"/>
  <c r="W56" i="150"/>
  <c r="O56" i="150"/>
  <c r="O29" i="149"/>
  <c r="W29" i="149"/>
  <c r="W8" i="150"/>
  <c r="O8" i="150"/>
  <c r="O81" i="150"/>
  <c r="W81" i="150"/>
  <c r="W93" i="150"/>
  <c r="O93" i="150"/>
  <c r="W13" i="150"/>
  <c r="O13" i="150"/>
  <c r="Z18" i="146"/>
  <c r="R18" i="146"/>
  <c r="Z8" i="146"/>
  <c r="R8" i="146"/>
  <c r="R24" i="146"/>
  <c r="Z24" i="146"/>
  <c r="R56" i="146"/>
  <c r="Z56" i="146"/>
  <c r="Z37" i="146"/>
  <c r="R37" i="146"/>
  <c r="R26" i="146"/>
  <c r="Z26" i="146"/>
  <c r="R21" i="146"/>
  <c r="Z21" i="146"/>
  <c r="Z50" i="146"/>
  <c r="R50" i="146"/>
  <c r="Z32" i="146"/>
  <c r="R32" i="146"/>
  <c r="W66" i="150"/>
  <c r="O66" i="150"/>
  <c r="W9" i="149"/>
  <c r="O9" i="149"/>
  <c r="R31" i="146"/>
  <c r="Z31" i="146"/>
  <c r="R22" i="146"/>
  <c r="Z22" i="146"/>
  <c r="Z59" i="146"/>
  <c r="R59" i="146"/>
  <c r="R16" i="146"/>
  <c r="Z16" i="146"/>
  <c r="Z52" i="146"/>
  <c r="R52" i="146"/>
  <c r="R20" i="146"/>
  <c r="Z20" i="146"/>
  <c r="R57" i="146"/>
  <c r="Z57" i="146"/>
  <c r="R12" i="146"/>
  <c r="Z12" i="146"/>
  <c r="Z19" i="146"/>
  <c r="R19" i="146"/>
  <c r="W102" i="150"/>
  <c r="O102" i="150"/>
  <c r="W42" i="150"/>
  <c r="O42" i="150"/>
  <c r="W99" i="150"/>
  <c r="O99" i="150"/>
  <c r="W37" i="150"/>
  <c r="O37" i="150"/>
  <c r="O95" i="150"/>
  <c r="W95" i="150"/>
  <c r="W13" i="149"/>
  <c r="O13" i="149"/>
  <c r="O22" i="149"/>
  <c r="W22" i="149"/>
  <c r="O43" i="149"/>
  <c r="W43" i="149"/>
  <c r="W21" i="149"/>
  <c r="O21" i="149"/>
  <c r="W51" i="150"/>
  <c r="O51" i="150"/>
  <c r="W69" i="150"/>
  <c r="O69" i="150"/>
  <c r="W16" i="150"/>
  <c r="O16" i="150"/>
  <c r="W17" i="150"/>
  <c r="O17" i="150"/>
  <c r="Z43" i="150"/>
  <c r="R43" i="150"/>
  <c r="W50" i="150"/>
  <c r="O50" i="150"/>
  <c r="W5" i="150"/>
  <c r="O5" i="150"/>
  <c r="W77" i="150"/>
  <c r="O77" i="150"/>
  <c r="O16" i="149"/>
  <c r="W16" i="149"/>
  <c r="W23" i="149"/>
  <c r="O23" i="149"/>
  <c r="R6" i="150"/>
  <c r="Z6" i="150"/>
  <c r="Z79" i="150"/>
  <c r="R79" i="150"/>
  <c r="W23" i="150"/>
  <c r="O23" i="150"/>
  <c r="W54" i="150"/>
  <c r="O54" i="150"/>
  <c r="O71" i="150"/>
  <c r="W71" i="150"/>
  <c r="W60" i="150"/>
  <c r="O60" i="150"/>
  <c r="W22" i="150"/>
  <c r="O22" i="150"/>
  <c r="W49" i="150"/>
  <c r="O49" i="150"/>
  <c r="W68" i="150"/>
  <c r="O68" i="150"/>
  <c r="W24" i="148"/>
  <c r="O24" i="148"/>
  <c r="O20" i="149"/>
  <c r="W20" i="149"/>
  <c r="W45" i="150"/>
  <c r="O45" i="150"/>
  <c r="O61" i="150"/>
  <c r="W61" i="150"/>
  <c r="W15" i="150"/>
  <c r="O15" i="150"/>
  <c r="W52" i="149"/>
  <c r="O52" i="149"/>
  <c r="W35" i="150"/>
  <c r="O35" i="150"/>
  <c r="W46" i="150"/>
  <c r="O46" i="150"/>
  <c r="O45" i="149"/>
  <c r="W45" i="149"/>
  <c r="W84" i="150"/>
  <c r="O84" i="150"/>
  <c r="W18" i="150"/>
  <c r="O18" i="150"/>
  <c r="O75" i="150"/>
  <c r="W75" i="150"/>
  <c r="Z55" i="146"/>
  <c r="R55" i="146"/>
  <c r="R17" i="146"/>
  <c r="Z17" i="146"/>
  <c r="R62" i="146"/>
  <c r="Z62" i="146"/>
  <c r="R35" i="146"/>
  <c r="Z35" i="146"/>
  <c r="Z39" i="146"/>
  <c r="R39" i="146"/>
  <c r="Z34" i="146"/>
  <c r="R34" i="146"/>
  <c r="R41" i="146"/>
  <c r="Z41" i="146"/>
  <c r="Z15" i="146"/>
  <c r="R15" i="146"/>
  <c r="Z29" i="146"/>
  <c r="R29" i="146"/>
  <c r="R6" i="146"/>
  <c r="Z6" i="146"/>
  <c r="Z13" i="146"/>
  <c r="R13" i="146"/>
  <c r="R46" i="146"/>
  <c r="Z46" i="146"/>
  <c r="R25" i="146"/>
  <c r="Z25" i="146"/>
  <c r="W60" i="146"/>
  <c r="O60" i="146"/>
  <c r="R60" i="146"/>
  <c r="Z60" i="146"/>
  <c r="O4" i="146"/>
  <c r="W4" i="146"/>
  <c r="Z4" i="146"/>
  <c r="R4" i="146"/>
  <c r="O54" i="146"/>
  <c r="W54" i="146"/>
  <c r="O9" i="146"/>
  <c r="W9" i="146"/>
  <c r="Z9" i="146"/>
  <c r="R9" i="146"/>
  <c r="W53" i="146"/>
  <c r="O53" i="146"/>
  <c r="O11" i="146"/>
  <c r="W11" i="146"/>
  <c r="R11" i="146"/>
  <c r="Z11" i="146"/>
  <c r="W71" i="146"/>
  <c r="O71" i="146"/>
  <c r="W44" i="146"/>
  <c r="O44" i="146"/>
  <c r="O7" i="146"/>
  <c r="W7" i="146"/>
  <c r="W64" i="146"/>
  <c r="O64" i="146"/>
  <c r="W27" i="146"/>
  <c r="O27" i="146"/>
  <c r="Z27" i="146"/>
  <c r="R27" i="146"/>
  <c r="R58" i="146"/>
  <c r="Z58" i="146"/>
  <c r="O58" i="146"/>
  <c r="W58" i="146"/>
  <c r="O10" i="146"/>
  <c r="W10" i="146"/>
  <c r="R10" i="146"/>
  <c r="Z10" i="146"/>
  <c r="W48" i="146"/>
  <c r="O48" i="146"/>
  <c r="R48" i="146"/>
  <c r="Z48" i="146"/>
  <c r="O14" i="146"/>
  <c r="W14" i="146"/>
  <c r="Z14" i="146"/>
  <c r="R14" i="146"/>
  <c r="W67" i="146"/>
  <c r="O67" i="146"/>
  <c r="O38" i="146"/>
  <c r="W38" i="146"/>
  <c r="W33" i="146"/>
  <c r="O33" i="146"/>
  <c r="Z39" i="150"/>
  <c r="R39" i="150"/>
  <c r="Z78" i="150"/>
  <c r="R78" i="150"/>
  <c r="R32" i="150"/>
  <c r="Z32" i="150"/>
  <c r="R86" i="150"/>
  <c r="Z86" i="150"/>
  <c r="O73" i="150"/>
  <c r="W73" i="150"/>
  <c r="W33" i="150"/>
  <c r="O33" i="150"/>
  <c r="O34" i="150"/>
  <c r="W34" i="150"/>
  <c r="O38" i="150"/>
  <c r="W38" i="150"/>
  <c r="W41" i="150"/>
  <c r="O41" i="150"/>
  <c r="O24" i="150"/>
  <c r="W24" i="150"/>
  <c r="W28" i="150"/>
  <c r="O28" i="150"/>
  <c r="O63" i="150"/>
  <c r="W63" i="150"/>
  <c r="W74" i="150"/>
  <c r="O74" i="150"/>
  <c r="W36" i="149"/>
  <c r="O36" i="149"/>
  <c r="Z21" i="150"/>
  <c r="R21" i="150"/>
  <c r="R36" i="150"/>
  <c r="Z36" i="150"/>
  <c r="Z26" i="150"/>
  <c r="R26" i="150"/>
  <c r="Z10" i="149"/>
  <c r="R10" i="149"/>
  <c r="Z16" i="150"/>
  <c r="R16" i="150"/>
  <c r="Z91" i="150"/>
  <c r="R91" i="150"/>
  <c r="Z46" i="150"/>
  <c r="R46" i="150"/>
  <c r="Z112" i="150"/>
  <c r="R112" i="150"/>
  <c r="Z106" i="150"/>
  <c r="R106" i="150"/>
  <c r="Z107" i="150"/>
  <c r="R107" i="150"/>
  <c r="Z93" i="150"/>
  <c r="R93" i="150"/>
  <c r="R47" i="149"/>
  <c r="Z47" i="149"/>
  <c r="Z52" i="149"/>
  <c r="R52" i="149"/>
  <c r="Z35" i="150"/>
  <c r="R35" i="150"/>
  <c r="Z98" i="150"/>
  <c r="R98" i="150"/>
  <c r="Z61" i="150"/>
  <c r="R61" i="150"/>
  <c r="R48" i="150"/>
  <c r="Z48" i="150"/>
  <c r="R56" i="150"/>
  <c r="Z56" i="150"/>
  <c r="R50" i="149"/>
  <c r="Z50" i="149"/>
  <c r="Z42" i="149"/>
  <c r="R42" i="149"/>
  <c r="Z97" i="150"/>
  <c r="R97" i="150"/>
  <c r="Z20" i="150"/>
  <c r="R20" i="150"/>
  <c r="Z67" i="150"/>
  <c r="R67" i="150"/>
  <c r="Z85" i="150"/>
  <c r="R85" i="150"/>
  <c r="Z83" i="150"/>
  <c r="R83" i="150"/>
  <c r="Z19" i="150"/>
  <c r="R19" i="150"/>
  <c r="Z44" i="149"/>
  <c r="R44" i="149"/>
  <c r="W76" i="150"/>
  <c r="O76" i="150"/>
  <c r="Z76" i="150"/>
  <c r="R76" i="150"/>
  <c r="Z92" i="150"/>
  <c r="R92" i="150"/>
  <c r="Z43" i="149"/>
  <c r="R43" i="149"/>
  <c r="R59" i="150"/>
  <c r="Z59" i="150"/>
  <c r="Z90" i="150"/>
  <c r="R90" i="150"/>
  <c r="Z29" i="150"/>
  <c r="R29" i="150"/>
  <c r="Z22" i="149"/>
  <c r="R22" i="149"/>
  <c r="Z13" i="149"/>
  <c r="R13" i="149"/>
  <c r="R26" i="148"/>
  <c r="Z26" i="148"/>
  <c r="Z18" i="149"/>
  <c r="R18" i="149"/>
  <c r="Z4" i="149"/>
  <c r="R4" i="149"/>
  <c r="R21" i="148"/>
  <c r="Z21" i="148"/>
  <c r="Z18" i="148"/>
  <c r="R18" i="148"/>
  <c r="Z12" i="149"/>
  <c r="R12" i="149"/>
  <c r="Z32" i="149"/>
  <c r="R32" i="149"/>
  <c r="Z14" i="149"/>
  <c r="R14" i="149"/>
  <c r="Z37" i="149"/>
  <c r="R37" i="149"/>
  <c r="Z20" i="148"/>
  <c r="R20" i="148"/>
  <c r="Z16" i="148"/>
  <c r="R16" i="148"/>
  <c r="R35" i="149"/>
  <c r="Z35" i="149"/>
  <c r="Z38" i="149"/>
  <c r="R38" i="149"/>
  <c r="Z34" i="149"/>
  <c r="R34" i="149"/>
  <c r="Z14" i="148"/>
  <c r="R14" i="148"/>
  <c r="R9" i="148"/>
  <c r="Z9" i="148"/>
  <c r="R81" i="146"/>
  <c r="Z81" i="146"/>
  <c r="Z83" i="146"/>
  <c r="R83" i="146"/>
  <c r="Z84" i="146"/>
  <c r="R84" i="146"/>
  <c r="R73" i="146"/>
  <c r="Z73" i="146"/>
  <c r="Z4" i="148"/>
  <c r="R4" i="148"/>
  <c r="Q10" i="149"/>
  <c r="Y10" i="149"/>
  <c r="X10" i="149"/>
  <c r="P10" i="149"/>
  <c r="X15" i="149"/>
  <c r="P15" i="149"/>
  <c r="Q15" i="149"/>
  <c r="Y15" i="149"/>
  <c r="Q26" i="150"/>
  <c r="Y26" i="150"/>
  <c r="P26" i="150"/>
  <c r="X26" i="150"/>
  <c r="X37" i="150"/>
  <c r="P37" i="150"/>
  <c r="Y37" i="150"/>
  <c r="Q37" i="150"/>
  <c r="P44" i="150"/>
  <c r="X44" i="150"/>
  <c r="Q44" i="150"/>
  <c r="Y44" i="150"/>
  <c r="P89" i="150"/>
  <c r="X89" i="150"/>
  <c r="Q89" i="150"/>
  <c r="Y89" i="150"/>
  <c r="P80" i="150"/>
  <c r="X80" i="150"/>
  <c r="Q80" i="150"/>
  <c r="Y80" i="150"/>
  <c r="X43" i="150"/>
  <c r="P43" i="150"/>
  <c r="Q43" i="150"/>
  <c r="Y43" i="150"/>
  <c r="Q38" i="150"/>
  <c r="Y38" i="150"/>
  <c r="X38" i="150"/>
  <c r="P38" i="150"/>
  <c r="Q24" i="150"/>
  <c r="Y24" i="150"/>
  <c r="X24" i="150"/>
  <c r="P24" i="150"/>
  <c r="Q50" i="150"/>
  <c r="Y50" i="150"/>
  <c r="X50" i="150"/>
  <c r="P50" i="150"/>
  <c r="P74" i="150"/>
  <c r="X74" i="150"/>
  <c r="Y74" i="150"/>
  <c r="Q74" i="150"/>
  <c r="Y5" i="150"/>
  <c r="Q5" i="150"/>
  <c r="P5" i="150"/>
  <c r="X5" i="150"/>
  <c r="P23" i="149"/>
  <c r="X23" i="149"/>
  <c r="Y23" i="149"/>
  <c r="Q23" i="149"/>
  <c r="Y21" i="150"/>
  <c r="Q21" i="150"/>
  <c r="X21" i="150"/>
  <c r="P21" i="150"/>
  <c r="P6" i="150"/>
  <c r="X6" i="150"/>
  <c r="Y6" i="150"/>
  <c r="Q6" i="150"/>
  <c r="X79" i="150"/>
  <c r="P79" i="150"/>
  <c r="Y79" i="150"/>
  <c r="Q79" i="150"/>
  <c r="P54" i="150"/>
  <c r="X54" i="150"/>
  <c r="Y54" i="150"/>
  <c r="Q54" i="150"/>
  <c r="P40" i="150"/>
  <c r="X40" i="150"/>
  <c r="Y40" i="150"/>
  <c r="Q40" i="150"/>
  <c r="P68" i="150"/>
  <c r="X68" i="150"/>
  <c r="Y68" i="150"/>
  <c r="Q68" i="150"/>
  <c r="Y24" i="148"/>
  <c r="Q24" i="148"/>
  <c r="P24" i="148"/>
  <c r="X24" i="148"/>
  <c r="Q36" i="149"/>
  <c r="Y36" i="149"/>
  <c r="P36" i="149"/>
  <c r="X36" i="149"/>
  <c r="P66" i="150"/>
  <c r="X66" i="150"/>
  <c r="Y66" i="150"/>
  <c r="Q66" i="150"/>
  <c r="X30" i="149"/>
  <c r="P30" i="149"/>
  <c r="Y30" i="149"/>
  <c r="Q30" i="149"/>
  <c r="P88" i="150"/>
  <c r="X88" i="150"/>
  <c r="Y88" i="150"/>
  <c r="Q88" i="150"/>
  <c r="Y87" i="150"/>
  <c r="Q87" i="150"/>
  <c r="X87" i="150"/>
  <c r="P87" i="150"/>
  <c r="X39" i="150"/>
  <c r="P39" i="150"/>
  <c r="Q39" i="150"/>
  <c r="Y39" i="150"/>
  <c r="P78" i="150"/>
  <c r="X78" i="150"/>
  <c r="Y78" i="150"/>
  <c r="Q78" i="150"/>
  <c r="P23" i="150" l="1"/>
  <c r="X23" i="150"/>
  <c r="Y23" i="150"/>
  <c r="Q23" i="150"/>
  <c r="Q80" i="146"/>
  <c r="Y80" i="146"/>
  <c r="X80" i="146"/>
  <c r="P80" i="146"/>
  <c r="Y74" i="146"/>
  <c r="Q74" i="146"/>
  <c r="X74" i="146"/>
  <c r="P74" i="146"/>
  <c r="Q79" i="146"/>
  <c r="Y79" i="146"/>
  <c r="X79" i="146"/>
  <c r="P79" i="146"/>
  <c r="Q4" i="148"/>
  <c r="Y4" i="148"/>
  <c r="X4" i="148"/>
  <c r="P4" i="148"/>
  <c r="Y7" i="148"/>
  <c r="Q7" i="148"/>
  <c r="X7" i="148"/>
  <c r="P7" i="148"/>
  <c r="Y6" i="148"/>
  <c r="Q6" i="148"/>
  <c r="X6" i="148"/>
  <c r="P6" i="148"/>
  <c r="X72" i="146"/>
  <c r="P72" i="146"/>
  <c r="Q72" i="146"/>
  <c r="Y72" i="146"/>
  <c r="P75" i="146"/>
  <c r="X75" i="146"/>
  <c r="Y75" i="146"/>
  <c r="Q75" i="146"/>
  <c r="Y12" i="148"/>
  <c r="Q12" i="148"/>
  <c r="P12" i="148"/>
  <c r="X12" i="148"/>
  <c r="X83" i="146"/>
  <c r="P83" i="146"/>
  <c r="Y83" i="146"/>
  <c r="Q83" i="146"/>
  <c r="Y10" i="148"/>
  <c r="Q10" i="148"/>
  <c r="P10" i="148"/>
  <c r="X10" i="148"/>
  <c r="Q9" i="148"/>
  <c r="Y9" i="148"/>
  <c r="X9" i="148"/>
  <c r="P9" i="148"/>
  <c r="Y14" i="148"/>
  <c r="Q14" i="148"/>
  <c r="P14" i="148"/>
  <c r="X14" i="148"/>
  <c r="X19" i="149"/>
  <c r="P19" i="149"/>
  <c r="Y19" i="149"/>
  <c r="Q19" i="149"/>
  <c r="X11" i="149"/>
  <c r="P11" i="149"/>
  <c r="Q11" i="149"/>
  <c r="Y11" i="149"/>
  <c r="Y28" i="149"/>
  <c r="Q28" i="149"/>
  <c r="X28" i="149"/>
  <c r="P28" i="149"/>
  <c r="P26" i="149"/>
  <c r="X26" i="149"/>
  <c r="Y26" i="149"/>
  <c r="Q26" i="149"/>
  <c r="Q24" i="149"/>
  <c r="Y24" i="149"/>
  <c r="X24" i="149"/>
  <c r="P24" i="149"/>
  <c r="X35" i="149"/>
  <c r="P35" i="149"/>
  <c r="Y35" i="149"/>
  <c r="Q35" i="149"/>
  <c r="X6" i="149"/>
  <c r="P6" i="149"/>
  <c r="Y6" i="149"/>
  <c r="Q6" i="149"/>
  <c r="P20" i="148"/>
  <c r="X20" i="148"/>
  <c r="Y20" i="148"/>
  <c r="Q20" i="148"/>
  <c r="X15" i="148"/>
  <c r="P15" i="148"/>
  <c r="Y15" i="148"/>
  <c r="Q15" i="148"/>
  <c r="Y19" i="148"/>
  <c r="Q19" i="148"/>
  <c r="P19" i="148"/>
  <c r="X19" i="148"/>
  <c r="Y17" i="149"/>
  <c r="Q17" i="149"/>
  <c r="P17" i="149"/>
  <c r="X17" i="149"/>
  <c r="Y8" i="149"/>
  <c r="Q8" i="149"/>
  <c r="P8" i="149"/>
  <c r="X8" i="149"/>
  <c r="Y17" i="148"/>
  <c r="Q17" i="148"/>
  <c r="P17" i="148"/>
  <c r="X17" i="148"/>
  <c r="Y27" i="148"/>
  <c r="Q27" i="148"/>
  <c r="P27" i="148"/>
  <c r="X27" i="148"/>
  <c r="Y22" i="148"/>
  <c r="Q22" i="148"/>
  <c r="X22" i="148"/>
  <c r="P22" i="148"/>
  <c r="P58" i="150"/>
  <c r="X58" i="150"/>
  <c r="Y58" i="150"/>
  <c r="Q58" i="150"/>
  <c r="Q65" i="150"/>
  <c r="Y65" i="150"/>
  <c r="P65" i="150"/>
  <c r="X65" i="150"/>
  <c r="Y10" i="150"/>
  <c r="Q10" i="150"/>
  <c r="X10" i="150"/>
  <c r="P10" i="150"/>
  <c r="P25" i="150"/>
  <c r="X25" i="150"/>
  <c r="Q25" i="150"/>
  <c r="Y25" i="150"/>
  <c r="Y14" i="150"/>
  <c r="Q14" i="150"/>
  <c r="X14" i="150"/>
  <c r="P14" i="150"/>
  <c r="Q96" i="150"/>
  <c r="Y96" i="150"/>
  <c r="X96" i="150"/>
  <c r="P96" i="150"/>
  <c r="X62" i="150"/>
  <c r="P62" i="150"/>
  <c r="Q62" i="150"/>
  <c r="Y62" i="150"/>
  <c r="X92" i="150"/>
  <c r="P92" i="150"/>
  <c r="Y92" i="150"/>
  <c r="Q92" i="150"/>
  <c r="Q21" i="149"/>
  <c r="Y21" i="149"/>
  <c r="X21" i="149"/>
  <c r="P21" i="149"/>
  <c r="Y45" i="150"/>
  <c r="Q45" i="150"/>
  <c r="P45" i="150"/>
  <c r="X45" i="150"/>
  <c r="P53" i="149"/>
  <c r="X53" i="149"/>
  <c r="Y53" i="149"/>
  <c r="Q53" i="149"/>
  <c r="X82" i="150"/>
  <c r="P82" i="150"/>
  <c r="Y82" i="150"/>
  <c r="Q82" i="150"/>
  <c r="X83" i="150"/>
  <c r="P83" i="150"/>
  <c r="Y83" i="150"/>
  <c r="Q83" i="150"/>
  <c r="P25" i="149"/>
  <c r="X25" i="149"/>
  <c r="Y25" i="149"/>
  <c r="Q25" i="149"/>
  <c r="X104" i="150"/>
  <c r="P104" i="150"/>
  <c r="Y104" i="150"/>
  <c r="Q104" i="150"/>
  <c r="X85" i="150"/>
  <c r="P85" i="150"/>
  <c r="Y85" i="150"/>
  <c r="Q85" i="150"/>
  <c r="X48" i="149"/>
  <c r="P48" i="149"/>
  <c r="Y48" i="149"/>
  <c r="Q48" i="149"/>
  <c r="X91" i="150"/>
  <c r="P91" i="150"/>
  <c r="Y91" i="150"/>
  <c r="Q91" i="150"/>
  <c r="X50" i="149"/>
  <c r="P50" i="149"/>
  <c r="Y50" i="149"/>
  <c r="Q50" i="149"/>
  <c r="P51" i="150"/>
  <c r="X51" i="150"/>
  <c r="Y51" i="150"/>
  <c r="Q51" i="150"/>
  <c r="X98" i="150"/>
  <c r="P98" i="150"/>
  <c r="Y98" i="150"/>
  <c r="Q98" i="150"/>
  <c r="Y46" i="150"/>
  <c r="Q46" i="150"/>
  <c r="X46" i="150"/>
  <c r="P46" i="150"/>
  <c r="P35" i="150"/>
  <c r="X35" i="150"/>
  <c r="Y35" i="150"/>
  <c r="Q35" i="150"/>
  <c r="X8" i="150"/>
  <c r="P8" i="150"/>
  <c r="Y8" i="150"/>
  <c r="Q8" i="150"/>
  <c r="Y86" i="150"/>
  <c r="Q86" i="150"/>
  <c r="X86" i="150"/>
  <c r="P86" i="150"/>
  <c r="X69" i="150"/>
  <c r="P69" i="150"/>
  <c r="Y69" i="150"/>
  <c r="Q69" i="150"/>
  <c r="Y110" i="150"/>
  <c r="Q110" i="150"/>
  <c r="X110" i="150"/>
  <c r="P110" i="150"/>
  <c r="Q105" i="150"/>
  <c r="Y105" i="150"/>
  <c r="X105" i="150"/>
  <c r="P105" i="150"/>
  <c r="Y109" i="150"/>
  <c r="Q109" i="150"/>
  <c r="X109" i="150"/>
  <c r="P109" i="150"/>
  <c r="Y112" i="150"/>
  <c r="Q112" i="150"/>
  <c r="X112" i="150"/>
  <c r="P112" i="150"/>
  <c r="X17" i="150"/>
  <c r="P17" i="150"/>
  <c r="Y17" i="150"/>
  <c r="Q17" i="150"/>
  <c r="X13" i="150"/>
  <c r="P13" i="150"/>
  <c r="Y13" i="150"/>
  <c r="Q13" i="150"/>
  <c r="Y7" i="149"/>
  <c r="Q7" i="149"/>
  <c r="X7" i="149"/>
  <c r="P7" i="149"/>
  <c r="P31" i="150"/>
  <c r="X31" i="150"/>
  <c r="Y31" i="150"/>
  <c r="Q31" i="150"/>
  <c r="P27" i="150"/>
  <c r="X27" i="150"/>
  <c r="Y27" i="150"/>
  <c r="Q27" i="150"/>
  <c r="P11" i="150"/>
  <c r="X11" i="150"/>
  <c r="Y11" i="150"/>
  <c r="Q11" i="150"/>
  <c r="Y94" i="150"/>
  <c r="Q94" i="150"/>
  <c r="X94" i="150"/>
  <c r="P94" i="150"/>
  <c r="X53" i="150"/>
  <c r="P53" i="150"/>
  <c r="Y53" i="150"/>
  <c r="Q53" i="150"/>
  <c r="X47" i="149"/>
  <c r="P47" i="149"/>
  <c r="Q47" i="149"/>
  <c r="Y47" i="149"/>
  <c r="Q48" i="150"/>
  <c r="Y48" i="150"/>
  <c r="X48" i="150"/>
  <c r="P48" i="150"/>
  <c r="X33" i="146"/>
  <c r="P33" i="146"/>
  <c r="Y33" i="146"/>
  <c r="Q33" i="146"/>
  <c r="Q38" i="146"/>
  <c r="Y38" i="146"/>
  <c r="P38" i="146"/>
  <c r="X38" i="146"/>
  <c r="Y44" i="146"/>
  <c r="Q44" i="146"/>
  <c r="P44" i="146"/>
  <c r="X44" i="146"/>
  <c r="P71" i="146"/>
  <c r="X71" i="146"/>
  <c r="Y71" i="146"/>
  <c r="Q71" i="146"/>
  <c r="Q53" i="146"/>
  <c r="Y53" i="146"/>
  <c r="P53" i="146"/>
  <c r="X53" i="146"/>
  <c r="P54" i="146"/>
  <c r="X54" i="146"/>
  <c r="Y54" i="146"/>
  <c r="Q54" i="146"/>
  <c r="P25" i="148"/>
  <c r="X25" i="148"/>
  <c r="Y25" i="148"/>
  <c r="Q25" i="148"/>
  <c r="P63" i="146"/>
  <c r="X63" i="146"/>
  <c r="Y63" i="146"/>
  <c r="Q63" i="146"/>
  <c r="P6" i="146"/>
  <c r="X6" i="146"/>
  <c r="Y6" i="146"/>
  <c r="Q6" i="146"/>
  <c r="Y47" i="146"/>
  <c r="Q47" i="146"/>
  <c r="X47" i="146"/>
  <c r="P47" i="146"/>
  <c r="X61" i="146"/>
  <c r="P61" i="146"/>
  <c r="Q61" i="146"/>
  <c r="Y61" i="146"/>
  <c r="Y41" i="146"/>
  <c r="Q41" i="146"/>
  <c r="P41" i="146"/>
  <c r="X41" i="146"/>
  <c r="Y34" i="146"/>
  <c r="Q34" i="146"/>
  <c r="P34" i="146"/>
  <c r="X34" i="146"/>
  <c r="Y35" i="146"/>
  <c r="Q35" i="146"/>
  <c r="P35" i="146"/>
  <c r="X35" i="146"/>
  <c r="X17" i="146"/>
  <c r="P17" i="146"/>
  <c r="Y17" i="146"/>
  <c r="Q17" i="146"/>
  <c r="Y55" i="146"/>
  <c r="Q55" i="146"/>
  <c r="P55" i="146"/>
  <c r="X55" i="146"/>
  <c r="Q41" i="149"/>
  <c r="Y41" i="149"/>
  <c r="X41" i="149"/>
  <c r="P41" i="149"/>
  <c r="P72" i="150"/>
  <c r="X72" i="150"/>
  <c r="Y72" i="150"/>
  <c r="Q72" i="150"/>
  <c r="X7" i="150"/>
  <c r="P7" i="150"/>
  <c r="Q7" i="150"/>
  <c r="Y7" i="150"/>
  <c r="P40" i="149"/>
  <c r="X40" i="149"/>
  <c r="Q40" i="149"/>
  <c r="Y40" i="149"/>
  <c r="Q103" i="150"/>
  <c r="Y103" i="150"/>
  <c r="X103" i="150"/>
  <c r="P103" i="150"/>
  <c r="Y27" i="149"/>
  <c r="Q27" i="149"/>
  <c r="P27" i="149"/>
  <c r="X27" i="149"/>
  <c r="Q51" i="149"/>
  <c r="Y51" i="149"/>
  <c r="X51" i="149"/>
  <c r="P51" i="149"/>
  <c r="P57" i="150"/>
  <c r="X57" i="150"/>
  <c r="Y57" i="150"/>
  <c r="Q57" i="150"/>
  <c r="Y31" i="149"/>
  <c r="Q31" i="149"/>
  <c r="P31" i="149"/>
  <c r="X31" i="149"/>
  <c r="P47" i="150"/>
  <c r="X47" i="150"/>
  <c r="Y47" i="150"/>
  <c r="Q47" i="150"/>
  <c r="Q19" i="146"/>
  <c r="Y19" i="146"/>
  <c r="X19" i="146"/>
  <c r="P19" i="146"/>
  <c r="X45" i="146"/>
  <c r="P45" i="146"/>
  <c r="Y45" i="146"/>
  <c r="Q45" i="146"/>
  <c r="Y20" i="146"/>
  <c r="Q20" i="146"/>
  <c r="X20" i="146"/>
  <c r="P20" i="146"/>
  <c r="X5" i="146"/>
  <c r="P5" i="146"/>
  <c r="Y5" i="146"/>
  <c r="Q5" i="146"/>
  <c r="Y69" i="146"/>
  <c r="Q69" i="146"/>
  <c r="X69" i="146"/>
  <c r="P69" i="146"/>
  <c r="X52" i="146"/>
  <c r="P52" i="146"/>
  <c r="Y52" i="146"/>
  <c r="Q52" i="146"/>
  <c r="X49" i="146"/>
  <c r="P49" i="146"/>
  <c r="Y49" i="146"/>
  <c r="Q49" i="146"/>
  <c r="X28" i="146"/>
  <c r="P28" i="146"/>
  <c r="Y28" i="146"/>
  <c r="Q28" i="146"/>
  <c r="Y59" i="146"/>
  <c r="Q59" i="146"/>
  <c r="P59" i="146"/>
  <c r="X59" i="146"/>
  <c r="X22" i="146"/>
  <c r="P22" i="146"/>
  <c r="Q22" i="146"/>
  <c r="Y22" i="146"/>
  <c r="Y70" i="146"/>
  <c r="Q70" i="146"/>
  <c r="X70" i="146"/>
  <c r="P70" i="146"/>
  <c r="P65" i="146"/>
  <c r="X65" i="146"/>
  <c r="Y65" i="146"/>
  <c r="Q65" i="146"/>
  <c r="X32" i="146"/>
  <c r="P32" i="146"/>
  <c r="Y32" i="146"/>
  <c r="Q32" i="146"/>
  <c r="P50" i="146"/>
  <c r="X50" i="146"/>
  <c r="Y50" i="146"/>
  <c r="Q50" i="146"/>
  <c r="X40" i="146"/>
  <c r="P40" i="146"/>
  <c r="Q40" i="146"/>
  <c r="Y40" i="146"/>
  <c r="P51" i="146"/>
  <c r="X51" i="146"/>
  <c r="Y51" i="146"/>
  <c r="Q51" i="146"/>
  <c r="Y26" i="146"/>
  <c r="Q26" i="146"/>
  <c r="P26" i="146"/>
  <c r="X26" i="146"/>
  <c r="Y68" i="146"/>
  <c r="Q68" i="146"/>
  <c r="P68" i="146"/>
  <c r="X68" i="146"/>
  <c r="Y23" i="146"/>
  <c r="Q23" i="146"/>
  <c r="P23" i="146"/>
  <c r="X23" i="146"/>
  <c r="Q66" i="146"/>
  <c r="Y66" i="146"/>
  <c r="P66" i="146"/>
  <c r="X66" i="146"/>
  <c r="Y36" i="146"/>
  <c r="Q36" i="146"/>
  <c r="X36" i="146"/>
  <c r="P36" i="146"/>
  <c r="P30" i="146"/>
  <c r="X30" i="146"/>
  <c r="Q30" i="146"/>
  <c r="Y30" i="146"/>
  <c r="Y42" i="146"/>
  <c r="Q42" i="146"/>
  <c r="X42" i="146"/>
  <c r="P42" i="146"/>
  <c r="Q18" i="146"/>
  <c r="Y18" i="146"/>
  <c r="X18" i="146"/>
  <c r="P18" i="146"/>
  <c r="P43" i="146"/>
  <c r="X43" i="146"/>
  <c r="Q43" i="146"/>
  <c r="Y43" i="146"/>
  <c r="Y187" i="145"/>
  <c r="Q187" i="145"/>
  <c r="X187" i="145"/>
  <c r="P187" i="145"/>
  <c r="X71" i="150"/>
  <c r="P71" i="150"/>
  <c r="Y71" i="150"/>
  <c r="Q71" i="150"/>
  <c r="X9" i="150"/>
  <c r="P9" i="150"/>
  <c r="Y9" i="150"/>
  <c r="Q9" i="150"/>
  <c r="Y77" i="150"/>
  <c r="Q77" i="150"/>
  <c r="X77" i="150"/>
  <c r="P77" i="150"/>
  <c r="X22" i="150"/>
  <c r="P22" i="150"/>
  <c r="Y22" i="150"/>
  <c r="Q22" i="150"/>
  <c r="X118" i="150"/>
  <c r="P118" i="150"/>
  <c r="Y118" i="150"/>
  <c r="Q118" i="150"/>
  <c r="X115" i="150"/>
  <c r="P115" i="150"/>
  <c r="Y115" i="150"/>
  <c r="Q115" i="150"/>
  <c r="Y13" i="148"/>
  <c r="Q13" i="148"/>
  <c r="X13" i="148"/>
  <c r="P13" i="148"/>
  <c r="X8" i="148"/>
  <c r="P8" i="148"/>
  <c r="Q8" i="148"/>
  <c r="Y8" i="148"/>
  <c r="Y78" i="146"/>
  <c r="Q78" i="146"/>
  <c r="X78" i="146"/>
  <c r="P78" i="146"/>
  <c r="Y77" i="146"/>
  <c r="Q77" i="146"/>
  <c r="X77" i="146"/>
  <c r="P77" i="146"/>
  <c r="P82" i="146"/>
  <c r="X82" i="146"/>
  <c r="Y82" i="146"/>
  <c r="Q82" i="146"/>
  <c r="Y5" i="148"/>
  <c r="Q5" i="148"/>
  <c r="X5" i="148"/>
  <c r="P5" i="148"/>
  <c r="Q76" i="146"/>
  <c r="Y76" i="146"/>
  <c r="P76" i="146"/>
  <c r="X76" i="146"/>
  <c r="X11" i="148"/>
  <c r="P11" i="148"/>
  <c r="Y11" i="148"/>
  <c r="Q11" i="148"/>
  <c r="Y73" i="146"/>
  <c r="Q73" i="146"/>
  <c r="X73" i="146"/>
  <c r="P73" i="146"/>
  <c r="Q84" i="146"/>
  <c r="Y84" i="146"/>
  <c r="X84" i="146"/>
  <c r="P84" i="146"/>
  <c r="Y81" i="146"/>
  <c r="Q81" i="146"/>
  <c r="X81" i="146"/>
  <c r="P81" i="146"/>
  <c r="X23" i="148"/>
  <c r="P23" i="148"/>
  <c r="Y23" i="148"/>
  <c r="Q23" i="148"/>
  <c r="Y34" i="149"/>
  <c r="Q34" i="149"/>
  <c r="X34" i="149"/>
  <c r="P34" i="149"/>
  <c r="X38" i="149"/>
  <c r="P38" i="149"/>
  <c r="Y38" i="149"/>
  <c r="Q38" i="149"/>
  <c r="X16" i="148"/>
  <c r="P16" i="148"/>
  <c r="Y16" i="148"/>
  <c r="Q16" i="148"/>
  <c r="Y33" i="149"/>
  <c r="Q33" i="149"/>
  <c r="P33" i="149"/>
  <c r="X33" i="149"/>
  <c r="X39" i="149"/>
  <c r="P39" i="149"/>
  <c r="Y39" i="149"/>
  <c r="Q39" i="149"/>
  <c r="Y37" i="149"/>
  <c r="Q37" i="149"/>
  <c r="X37" i="149"/>
  <c r="P37" i="149"/>
  <c r="X14" i="149"/>
  <c r="P14" i="149"/>
  <c r="Y14" i="149"/>
  <c r="Q14" i="149"/>
  <c r="Y32" i="149"/>
  <c r="Q32" i="149"/>
  <c r="X32" i="149"/>
  <c r="P32" i="149"/>
  <c r="X12" i="149"/>
  <c r="P12" i="149"/>
  <c r="Y12" i="149"/>
  <c r="Q12" i="149"/>
  <c r="Y18" i="148"/>
  <c r="Q18" i="148"/>
  <c r="X18" i="148"/>
  <c r="P18" i="148"/>
  <c r="X21" i="148"/>
  <c r="P21" i="148"/>
  <c r="Y21" i="148"/>
  <c r="Q21" i="148"/>
  <c r="Y4" i="149"/>
  <c r="Q4" i="149"/>
  <c r="X4" i="149"/>
  <c r="P4" i="149"/>
  <c r="Y18" i="149"/>
  <c r="Q18" i="149"/>
  <c r="X18" i="149"/>
  <c r="P18" i="149"/>
  <c r="X26" i="148"/>
  <c r="P26" i="148"/>
  <c r="Y26" i="148"/>
  <c r="Q26" i="148"/>
  <c r="X5" i="149"/>
  <c r="P5" i="149"/>
  <c r="Y5" i="149"/>
  <c r="Q5" i="149"/>
  <c r="Y22" i="149"/>
  <c r="Q22" i="149"/>
  <c r="X22" i="149"/>
  <c r="P22" i="149"/>
  <c r="Q29" i="150"/>
  <c r="Y29" i="150"/>
  <c r="P29" i="150"/>
  <c r="X29" i="150"/>
  <c r="Y101" i="150"/>
  <c r="Q101" i="150"/>
  <c r="P101" i="150"/>
  <c r="X101" i="150"/>
  <c r="Y90" i="150"/>
  <c r="Q90" i="150"/>
  <c r="X90" i="150"/>
  <c r="P90" i="150"/>
  <c r="X12" i="150"/>
  <c r="P12" i="150"/>
  <c r="Y12" i="150"/>
  <c r="Q12" i="150"/>
  <c r="X59" i="150"/>
  <c r="P59" i="150"/>
  <c r="Y59" i="150"/>
  <c r="Q59" i="150"/>
  <c r="Y4" i="150"/>
  <c r="Q4" i="150"/>
  <c r="X4" i="150"/>
  <c r="P4" i="150"/>
  <c r="Y43" i="149"/>
  <c r="Q43" i="149"/>
  <c r="X43" i="149"/>
  <c r="P43" i="149"/>
  <c r="X76" i="150"/>
  <c r="P76" i="150"/>
  <c r="Y76" i="150"/>
  <c r="Q76" i="150"/>
  <c r="X95" i="150"/>
  <c r="P95" i="150"/>
  <c r="Y95" i="150"/>
  <c r="Q95" i="150"/>
  <c r="Y30" i="150"/>
  <c r="Q30" i="150"/>
  <c r="X30" i="150"/>
  <c r="P30" i="150"/>
  <c r="P19" i="150"/>
  <c r="X19" i="150"/>
  <c r="Y19" i="150"/>
  <c r="Q19" i="150"/>
  <c r="X20" i="149"/>
  <c r="P20" i="149"/>
  <c r="Y20" i="149"/>
  <c r="Q20" i="149"/>
  <c r="X70" i="150"/>
  <c r="P70" i="150"/>
  <c r="Y70" i="150"/>
  <c r="Q70" i="150"/>
  <c r="Y15" i="150"/>
  <c r="Q15" i="150"/>
  <c r="P15" i="150"/>
  <c r="X15" i="150"/>
  <c r="X100" i="150"/>
  <c r="P100" i="150"/>
  <c r="Y100" i="150"/>
  <c r="Q100" i="150"/>
  <c r="Y67" i="150"/>
  <c r="Q67" i="150"/>
  <c r="X67" i="150"/>
  <c r="P67" i="150"/>
  <c r="X20" i="150"/>
  <c r="P20" i="150"/>
  <c r="Y20" i="150"/>
  <c r="Q20" i="150"/>
  <c r="Q64" i="150"/>
  <c r="Y64" i="150"/>
  <c r="X64" i="150"/>
  <c r="P64" i="150"/>
  <c r="Y52" i="150"/>
  <c r="Q52" i="150"/>
  <c r="X52" i="150"/>
  <c r="P52" i="150"/>
  <c r="X32" i="150"/>
  <c r="P32" i="150"/>
  <c r="Q32" i="150"/>
  <c r="Y32" i="150"/>
  <c r="Y46" i="149"/>
  <c r="Q46" i="149"/>
  <c r="X46" i="149"/>
  <c r="P46" i="149"/>
  <c r="X18" i="150"/>
  <c r="P18" i="150"/>
  <c r="Y18" i="150"/>
  <c r="Q18" i="150"/>
  <c r="X108" i="150"/>
  <c r="P108" i="150"/>
  <c r="Y108" i="150"/>
  <c r="Q108" i="150"/>
  <c r="X113" i="150"/>
  <c r="P113" i="150"/>
  <c r="Q113" i="150"/>
  <c r="Y113" i="150"/>
  <c r="Y107" i="150"/>
  <c r="Q107" i="150"/>
  <c r="X107" i="150"/>
  <c r="P107" i="150"/>
  <c r="Y111" i="150"/>
  <c r="Q111" i="150"/>
  <c r="X111" i="150"/>
  <c r="P111" i="150"/>
  <c r="P106" i="150"/>
  <c r="X106" i="150"/>
  <c r="Y106" i="150"/>
  <c r="Q106" i="150"/>
  <c r="Y45" i="149"/>
  <c r="Q45" i="149"/>
  <c r="P45" i="149"/>
  <c r="X45" i="149"/>
  <c r="Y84" i="150"/>
  <c r="Q84" i="150"/>
  <c r="X84" i="150"/>
  <c r="P84" i="150"/>
  <c r="Y28" i="150"/>
  <c r="Q28" i="150"/>
  <c r="P28" i="150"/>
  <c r="X28" i="150"/>
  <c r="Y41" i="150"/>
  <c r="Q41" i="150"/>
  <c r="X41" i="150"/>
  <c r="P41" i="150"/>
  <c r="P34" i="150"/>
  <c r="X34" i="150"/>
  <c r="Y34" i="150"/>
  <c r="Q34" i="150"/>
  <c r="Q73" i="150"/>
  <c r="Y73" i="150"/>
  <c r="P73" i="150"/>
  <c r="X73" i="150"/>
  <c r="X67" i="146"/>
  <c r="P67" i="146"/>
  <c r="Y67" i="146"/>
  <c r="Q67" i="146"/>
  <c r="P14" i="146"/>
  <c r="X14" i="146"/>
  <c r="Y14" i="146"/>
  <c r="Q14" i="146"/>
  <c r="P48" i="146"/>
  <c r="X48" i="146"/>
  <c r="Q48" i="146"/>
  <c r="Y48" i="146"/>
  <c r="P10" i="146"/>
  <c r="X10" i="146"/>
  <c r="Q10" i="146"/>
  <c r="Y10" i="146"/>
  <c r="X58" i="146"/>
  <c r="P58" i="146"/>
  <c r="Q58" i="146"/>
  <c r="Y58" i="146"/>
  <c r="X27" i="146"/>
  <c r="P27" i="146"/>
  <c r="Y27" i="146"/>
  <c r="Q27" i="146"/>
  <c r="Y64" i="146"/>
  <c r="Q64" i="146"/>
  <c r="P64" i="146"/>
  <c r="X64" i="146"/>
  <c r="P7" i="146"/>
  <c r="X7" i="146"/>
  <c r="Q7" i="146"/>
  <c r="Y7" i="146"/>
  <c r="P11" i="146"/>
  <c r="X11" i="146"/>
  <c r="Q11" i="146"/>
  <c r="Y11" i="146"/>
  <c r="Q9" i="146"/>
  <c r="Y9" i="146"/>
  <c r="P9" i="146"/>
  <c r="X9" i="146"/>
  <c r="P4" i="146"/>
  <c r="X4" i="146"/>
  <c r="Y4" i="146"/>
  <c r="Q4" i="146"/>
  <c r="P60" i="146"/>
  <c r="X60" i="146"/>
  <c r="Q60" i="146"/>
  <c r="Y60" i="146"/>
  <c r="Y25" i="146"/>
  <c r="Q25" i="146"/>
  <c r="P25" i="146"/>
  <c r="X25" i="146"/>
  <c r="P46" i="146"/>
  <c r="X46" i="146"/>
  <c r="Q46" i="146"/>
  <c r="Y46" i="146"/>
  <c r="P13" i="146"/>
  <c r="X13" i="146"/>
  <c r="Q13" i="146"/>
  <c r="Y13" i="146"/>
  <c r="P29" i="146"/>
  <c r="X29" i="146"/>
  <c r="Q29" i="146"/>
  <c r="Y29" i="146"/>
  <c r="Q15" i="146"/>
  <c r="Y15" i="146"/>
  <c r="P15" i="146"/>
  <c r="X15" i="146"/>
  <c r="Y39" i="146"/>
  <c r="Q39" i="146"/>
  <c r="P39" i="146"/>
  <c r="X39" i="146"/>
  <c r="Q62" i="146"/>
  <c r="Y62" i="146"/>
  <c r="X62" i="146"/>
  <c r="P62" i="146"/>
  <c r="X75" i="150"/>
  <c r="P75" i="150"/>
  <c r="Y75" i="150"/>
  <c r="Q75" i="150"/>
  <c r="Y52" i="149"/>
  <c r="Q52" i="149"/>
  <c r="P52" i="149"/>
  <c r="X52" i="149"/>
  <c r="Q61" i="150"/>
  <c r="Y61" i="150"/>
  <c r="P61" i="150"/>
  <c r="X61" i="150"/>
  <c r="Y49" i="150"/>
  <c r="Q49" i="150"/>
  <c r="X49" i="150"/>
  <c r="P49" i="150"/>
  <c r="Y16" i="150"/>
  <c r="Q16" i="150"/>
  <c r="X16" i="150"/>
  <c r="P16" i="150"/>
  <c r="Y13" i="149"/>
  <c r="Q13" i="149"/>
  <c r="X13" i="149"/>
  <c r="P13" i="149"/>
  <c r="X99" i="150"/>
  <c r="P99" i="150"/>
  <c r="Y99" i="150"/>
  <c r="Q99" i="150"/>
  <c r="Y42" i="150"/>
  <c r="Q42" i="150"/>
  <c r="P42" i="150"/>
  <c r="X42" i="150"/>
  <c r="Y102" i="150"/>
  <c r="Q102" i="150"/>
  <c r="X102" i="150"/>
  <c r="P102" i="150"/>
  <c r="Y12" i="146"/>
  <c r="Q12" i="146"/>
  <c r="X12" i="146"/>
  <c r="P12" i="146"/>
  <c r="P57" i="146"/>
  <c r="X57" i="146"/>
  <c r="Y57" i="146"/>
  <c r="Q57" i="146"/>
  <c r="Q16" i="146"/>
  <c r="Y16" i="146"/>
  <c r="X16" i="146"/>
  <c r="P16" i="146"/>
  <c r="P31" i="146"/>
  <c r="X31" i="146"/>
  <c r="Q31" i="146"/>
  <c r="Y31" i="146"/>
  <c r="Q9" i="149"/>
  <c r="Y9" i="149"/>
  <c r="P9" i="149"/>
  <c r="X9" i="149"/>
  <c r="Q21" i="146"/>
  <c r="Y21" i="146"/>
  <c r="X21" i="146"/>
  <c r="P21" i="146"/>
  <c r="Q37" i="146"/>
  <c r="Y37" i="146"/>
  <c r="X37" i="146"/>
  <c r="P37" i="146"/>
  <c r="P56" i="146"/>
  <c r="X56" i="146"/>
  <c r="Y56" i="146"/>
  <c r="Q56" i="146"/>
  <c r="Y24" i="146"/>
  <c r="Q24" i="146"/>
  <c r="X24" i="146"/>
  <c r="P24" i="146"/>
  <c r="X8" i="146"/>
  <c r="P8" i="146"/>
  <c r="Y8" i="146"/>
  <c r="Q8" i="146"/>
  <c r="X93" i="150"/>
  <c r="P93" i="150"/>
  <c r="Y93" i="150"/>
  <c r="Q93" i="150"/>
  <c r="P81" i="150"/>
  <c r="X81" i="150"/>
  <c r="Q81" i="150"/>
  <c r="Y81" i="150"/>
  <c r="Y29" i="149"/>
  <c r="Q29" i="149"/>
  <c r="P29" i="149"/>
  <c r="X29" i="149"/>
  <c r="Y56" i="150"/>
  <c r="Q56" i="150"/>
  <c r="X56" i="150"/>
  <c r="P56" i="150"/>
  <c r="X42" i="149"/>
  <c r="P42" i="149"/>
  <c r="Y42" i="149"/>
  <c r="Q42" i="149"/>
  <c r="X44" i="149"/>
  <c r="P44" i="149"/>
  <c r="Y44" i="149"/>
  <c r="Q44" i="149"/>
  <c r="X97" i="150"/>
  <c r="P97" i="150"/>
  <c r="Q97" i="150"/>
  <c r="Y97" i="150"/>
  <c r="P49" i="149"/>
  <c r="X49" i="149"/>
  <c r="Y49" i="149"/>
  <c r="Q49" i="149"/>
  <c r="Y189" i="145"/>
  <c r="Q189" i="145"/>
  <c r="X189" i="145"/>
  <c r="P189" i="145"/>
  <c r="X188" i="145"/>
  <c r="P188" i="145"/>
  <c r="Y188" i="145"/>
  <c r="Q188" i="145"/>
  <c r="Q186" i="145"/>
  <c r="Y186" i="145"/>
  <c r="P186" i="145"/>
  <c r="X186" i="145"/>
  <c r="X185" i="145"/>
  <c r="P185" i="145"/>
  <c r="Y185" i="145"/>
  <c r="Q185" i="145"/>
  <c r="Y16" i="149"/>
  <c r="Q16" i="149"/>
  <c r="X16" i="149"/>
  <c r="P16" i="149"/>
  <c r="Y60" i="150"/>
  <c r="Q60" i="150"/>
  <c r="X60" i="150"/>
  <c r="P60" i="150"/>
  <c r="X63" i="150"/>
  <c r="P63" i="150"/>
  <c r="Y63" i="150"/>
  <c r="Q63" i="150"/>
  <c r="X33" i="150"/>
  <c r="P33" i="150"/>
  <c r="Y33" i="150"/>
  <c r="Q33" i="150"/>
  <c r="Q55" i="150"/>
  <c r="Y55" i="150"/>
  <c r="X55" i="150"/>
  <c r="P55" i="150"/>
  <c r="X117" i="150"/>
  <c r="P117" i="150"/>
  <c r="Y117" i="150"/>
  <c r="Q117" i="150"/>
  <c r="Y114" i="150"/>
  <c r="Q114" i="150"/>
  <c r="P114" i="150"/>
  <c r="X114" i="150"/>
  <c r="Y116" i="150"/>
  <c r="Q116" i="150"/>
  <c r="X116" i="150"/>
  <c r="P116" i="150"/>
  <c r="Y36" i="150"/>
  <c r="Q36" i="150"/>
  <c r="X36" i="150"/>
  <c r="P36" i="150"/>
  <c r="W64" i="133" l="1"/>
  <c r="O65" i="133"/>
  <c r="W74" i="133"/>
  <c r="W68" i="133"/>
  <c r="O69" i="133"/>
  <c r="W72" i="133"/>
  <c r="W56" i="133"/>
  <c r="W60" i="133"/>
  <c r="O61" i="133"/>
  <c r="W62" i="133"/>
  <c r="W66" i="133"/>
  <c r="O67" i="133"/>
  <c r="O73" i="133"/>
  <c r="O71" i="133"/>
  <c r="W70" i="133"/>
  <c r="O75" i="133"/>
  <c r="O59" i="133"/>
  <c r="W58" i="133"/>
  <c r="O63" i="133"/>
  <c r="O57" i="133"/>
  <c r="W65" i="133" l="1"/>
  <c r="W63" i="133"/>
  <c r="O62" i="133"/>
  <c r="O66" i="133"/>
  <c r="O68" i="133"/>
  <c r="O70" i="133"/>
  <c r="O64" i="133"/>
  <c r="O72" i="133"/>
  <c r="O74" i="133"/>
  <c r="W59" i="133"/>
  <c r="W73" i="133"/>
  <c r="O60" i="133"/>
  <c r="W69" i="133"/>
  <c r="W55" i="133"/>
  <c r="W57" i="133"/>
  <c r="O58" i="133"/>
  <c r="W75" i="133"/>
  <c r="W71" i="133"/>
  <c r="W67" i="133"/>
  <c r="O55" i="133"/>
  <c r="W61" i="133"/>
  <c r="O56" i="133"/>
</calcChain>
</file>

<file path=xl/sharedStrings.xml><?xml version="1.0" encoding="utf-8"?>
<sst xmlns="http://schemas.openxmlformats.org/spreadsheetml/2006/main" count="29274" uniqueCount="5801">
  <si>
    <t>DC</t>
  </si>
  <si>
    <t>EL</t>
  </si>
  <si>
    <t>-</t>
  </si>
  <si>
    <t>AA32Z</t>
  </si>
  <si>
    <t>AA33C</t>
  </si>
  <si>
    <t>AA33D</t>
  </si>
  <si>
    <t>AB02Z</t>
  </si>
  <si>
    <t>AB03Z</t>
  </si>
  <si>
    <t>AB04Z</t>
  </si>
  <si>
    <t>AB05Z</t>
  </si>
  <si>
    <t>AB06Z</t>
  </si>
  <si>
    <t>AB07Z</t>
  </si>
  <si>
    <t>AB08Z</t>
  </si>
  <si>
    <t>AB09Z</t>
  </si>
  <si>
    <t>AB10Z</t>
  </si>
  <si>
    <t>AB11Z</t>
  </si>
  <si>
    <t>BZ06B</t>
  </si>
  <si>
    <t>BZ07B</t>
  </si>
  <si>
    <t>BZ08B</t>
  </si>
  <si>
    <t>BZ09B</t>
  </si>
  <si>
    <t>BZ10B</t>
  </si>
  <si>
    <t>BZ14A</t>
  </si>
  <si>
    <t>BZ14B</t>
  </si>
  <si>
    <t>BZ15B</t>
  </si>
  <si>
    <t>BZ16A</t>
  </si>
  <si>
    <t>BZ16B</t>
  </si>
  <si>
    <t>BZ23Z</t>
  </si>
  <si>
    <t>DZ07A</t>
  </si>
  <si>
    <t>DZ07B</t>
  </si>
  <si>
    <t>DZ08Z</t>
  </si>
  <si>
    <t>DZ21A</t>
  </si>
  <si>
    <t>DZ30Z</t>
  </si>
  <si>
    <t>DZ31Z</t>
  </si>
  <si>
    <t>DZ32Z</t>
  </si>
  <si>
    <t>DZ37A</t>
  </si>
  <si>
    <t>DZ37B</t>
  </si>
  <si>
    <t>DZ42Z</t>
  </si>
  <si>
    <t>DZ50Z</t>
  </si>
  <si>
    <t>DZ51Z</t>
  </si>
  <si>
    <t>DZ54Z</t>
  </si>
  <si>
    <t>EA22Z</t>
  </si>
  <si>
    <t>EA40Z</t>
  </si>
  <si>
    <t>EA45Z</t>
  </si>
  <si>
    <t>EA47Z</t>
  </si>
  <si>
    <t>EA48Z</t>
  </si>
  <si>
    <t>FZ17D</t>
  </si>
  <si>
    <t>FZ22B</t>
  </si>
  <si>
    <t>FZ27D</t>
  </si>
  <si>
    <t>FZ50Z</t>
  </si>
  <si>
    <t>FZ51Z</t>
  </si>
  <si>
    <t>FZ52Z</t>
  </si>
  <si>
    <t>FZ53Z</t>
  </si>
  <si>
    <t>FZ54Z</t>
  </si>
  <si>
    <t>FZ55Z</t>
  </si>
  <si>
    <t>FZ56Z</t>
  </si>
  <si>
    <t>FZ57Z</t>
  </si>
  <si>
    <t>FZ59Z</t>
  </si>
  <si>
    <t>FZ60Z</t>
  </si>
  <si>
    <t>FZ61Z</t>
  </si>
  <si>
    <t>FZ63Z</t>
  </si>
  <si>
    <t>FZ65Z</t>
  </si>
  <si>
    <t>GA11Z</t>
  </si>
  <si>
    <t>GA13A</t>
  </si>
  <si>
    <t>GA13B</t>
  </si>
  <si>
    <t>HA11A</t>
  </si>
  <si>
    <t>HA11B</t>
  </si>
  <si>
    <t>HA11C</t>
  </si>
  <si>
    <t>HA12B</t>
  </si>
  <si>
    <t>HA12C</t>
  </si>
  <si>
    <t>HA13A</t>
  </si>
  <si>
    <t>HA13B</t>
  </si>
  <si>
    <t>HA13C</t>
  </si>
  <si>
    <t>HA14A</t>
  </si>
  <si>
    <t>HA14B</t>
  </si>
  <si>
    <t>HA14C</t>
  </si>
  <si>
    <t>HA21B</t>
  </si>
  <si>
    <t>HA21C</t>
  </si>
  <si>
    <t>HA22B</t>
  </si>
  <si>
    <t>HA22C</t>
  </si>
  <si>
    <t>HA23B</t>
  </si>
  <si>
    <t>HA23C</t>
  </si>
  <si>
    <t>HA24Z</t>
  </si>
  <si>
    <t>HA25B</t>
  </si>
  <si>
    <t>HA25C</t>
  </si>
  <si>
    <t>HA26B</t>
  </si>
  <si>
    <t>HA26C</t>
  </si>
  <si>
    <t>HA31B</t>
  </si>
  <si>
    <t>HA31C</t>
  </si>
  <si>
    <t>HA32Z</t>
  </si>
  <si>
    <t>HA33Z</t>
  </si>
  <si>
    <t>HA34Z</t>
  </si>
  <si>
    <t>HA35Z</t>
  </si>
  <si>
    <t>HA51Z</t>
  </si>
  <si>
    <t>HA52Z</t>
  </si>
  <si>
    <t>HA53Z</t>
  </si>
  <si>
    <t>HA54Z</t>
  </si>
  <si>
    <t>HA55Z</t>
  </si>
  <si>
    <t>HA56A</t>
  </si>
  <si>
    <t>HA56B</t>
  </si>
  <si>
    <t>HA61B</t>
  </si>
  <si>
    <t>HA61C</t>
  </si>
  <si>
    <t>HA62Z</t>
  </si>
  <si>
    <t>HA63Z</t>
  </si>
  <si>
    <t>HA71B</t>
  </si>
  <si>
    <t>HA71C</t>
  </si>
  <si>
    <t>HA72Z</t>
  </si>
  <si>
    <t>HA73B</t>
  </si>
  <si>
    <t>HA73C</t>
  </si>
  <si>
    <t>HA81A</t>
  </si>
  <si>
    <t>HA81B</t>
  </si>
  <si>
    <t>HA81C</t>
  </si>
  <si>
    <t>HA83A</t>
  </si>
  <si>
    <t>HA83B</t>
  </si>
  <si>
    <t>HA83C</t>
  </si>
  <si>
    <t>HA91Z</t>
  </si>
  <si>
    <t>HA92Z</t>
  </si>
  <si>
    <t>HA93Z</t>
  </si>
  <si>
    <t>HA94Z</t>
  </si>
  <si>
    <t>HA95Z</t>
  </si>
  <si>
    <t>HA96Z</t>
  </si>
  <si>
    <t>HA97Z</t>
  </si>
  <si>
    <t>HA99Z</t>
  </si>
  <si>
    <t>HB11A</t>
  </si>
  <si>
    <t>HB11B</t>
  </si>
  <si>
    <t>HB11C</t>
  </si>
  <si>
    <t>HB12A</t>
  </si>
  <si>
    <t>HB12B</t>
  </si>
  <si>
    <t>HB12C</t>
  </si>
  <si>
    <t>HB13Z</t>
  </si>
  <si>
    <t>HB14B</t>
  </si>
  <si>
    <t>HB14C</t>
  </si>
  <si>
    <t>HB15D</t>
  </si>
  <si>
    <t>HB15E</t>
  </si>
  <si>
    <t>HB15F</t>
  </si>
  <si>
    <t>HB15G</t>
  </si>
  <si>
    <t>HB16B</t>
  </si>
  <si>
    <t>HB16C</t>
  </si>
  <si>
    <t>HB21A</t>
  </si>
  <si>
    <t>HB21B</t>
  </si>
  <si>
    <t>HB21C</t>
  </si>
  <si>
    <t>HB22B</t>
  </si>
  <si>
    <t>HB22C</t>
  </si>
  <si>
    <t>HB23B</t>
  </si>
  <si>
    <t>HB23C</t>
  </si>
  <si>
    <t>HB24B</t>
  </si>
  <si>
    <t>HB24C</t>
  </si>
  <si>
    <t>HB25D</t>
  </si>
  <si>
    <t>HB25E</t>
  </si>
  <si>
    <t>HB25F</t>
  </si>
  <si>
    <t>HB25G</t>
  </si>
  <si>
    <t>HB25H</t>
  </si>
  <si>
    <t>HB25J</t>
  </si>
  <si>
    <t>HB31Z</t>
  </si>
  <si>
    <t>HB32A</t>
  </si>
  <si>
    <t>HB32B</t>
  </si>
  <si>
    <t>HB33D</t>
  </si>
  <si>
    <t>HB33E</t>
  </si>
  <si>
    <t>HB33F</t>
  </si>
  <si>
    <t>HB33G</t>
  </si>
  <si>
    <t>HB34D</t>
  </si>
  <si>
    <t>HB34E</t>
  </si>
  <si>
    <t>HB34F</t>
  </si>
  <si>
    <t>HB34G</t>
  </si>
  <si>
    <t>HB35B</t>
  </si>
  <si>
    <t>HB35C</t>
  </si>
  <si>
    <t>HB51Z</t>
  </si>
  <si>
    <t>HB52B</t>
  </si>
  <si>
    <t>HB52C</t>
  </si>
  <si>
    <t>HB53Z</t>
  </si>
  <si>
    <t>HB54B</t>
  </si>
  <si>
    <t>HB54C</t>
  </si>
  <si>
    <t>HB55B</t>
  </si>
  <si>
    <t>HB55C</t>
  </si>
  <si>
    <t>HB56B</t>
  </si>
  <si>
    <t>HB56C</t>
  </si>
  <si>
    <t>HB61B</t>
  </si>
  <si>
    <t>HB61C</t>
  </si>
  <si>
    <t>HB62B</t>
  </si>
  <si>
    <t>HB62C</t>
  </si>
  <si>
    <t>HB63Z</t>
  </si>
  <si>
    <t>HB71B</t>
  </si>
  <si>
    <t>HB71C</t>
  </si>
  <si>
    <t>HB72Z</t>
  </si>
  <si>
    <t>HB73Z</t>
  </si>
  <si>
    <t>HB91Z</t>
  </si>
  <si>
    <t>HB99Z</t>
  </si>
  <si>
    <t>HC10Z</t>
  </si>
  <si>
    <t>HC11Z</t>
  </si>
  <si>
    <t>HC12Z</t>
  </si>
  <si>
    <t>LA05Z</t>
  </si>
  <si>
    <t>LB05D</t>
  </si>
  <si>
    <t>LB12Z</t>
  </si>
  <si>
    <t>LB15D</t>
  </si>
  <si>
    <t>LB15E</t>
  </si>
  <si>
    <t>LB17Z</t>
  </si>
  <si>
    <t>LB18Z</t>
  </si>
  <si>
    <t>LB22Z</t>
  </si>
  <si>
    <t>LB27Z</t>
  </si>
  <si>
    <t>LB29A</t>
  </si>
  <si>
    <t>LB33Z</t>
  </si>
  <si>
    <t>LB36Z</t>
  </si>
  <si>
    <t>LB43Z</t>
  </si>
  <si>
    <t>LB47Z</t>
  </si>
  <si>
    <t>LB48Z</t>
  </si>
  <si>
    <t>LB49Z</t>
  </si>
  <si>
    <t>LB50Z</t>
  </si>
  <si>
    <t>LB54A</t>
  </si>
  <si>
    <t>LB55A</t>
  </si>
  <si>
    <t>LB55B</t>
  </si>
  <si>
    <t>LB56A</t>
  </si>
  <si>
    <t>LB59Z</t>
  </si>
  <si>
    <t>LB74Z</t>
  </si>
  <si>
    <t>MA01Z</t>
  </si>
  <si>
    <t>MA09Z</t>
  </si>
  <si>
    <t>MA10Z</t>
  </si>
  <si>
    <t>MA11Z</t>
  </si>
  <si>
    <t>MA12Z</t>
  </si>
  <si>
    <t>MA17C</t>
  </si>
  <si>
    <t>MA17D</t>
  </si>
  <si>
    <t>MA18C</t>
  </si>
  <si>
    <t>MA18D</t>
  </si>
  <si>
    <t>MA19A</t>
  </si>
  <si>
    <t>MA19B</t>
  </si>
  <si>
    <t>MA20Z</t>
  </si>
  <si>
    <t>MA22Z</t>
  </si>
  <si>
    <t>MA23Z</t>
  </si>
  <si>
    <t>MA24Z</t>
  </si>
  <si>
    <t>MA25Z</t>
  </si>
  <si>
    <t>PB01Z</t>
  </si>
  <si>
    <t>PB02Z</t>
  </si>
  <si>
    <t>PB03Z</t>
  </si>
  <si>
    <t>SA11Z</t>
  </si>
  <si>
    <t>SA13A</t>
  </si>
  <si>
    <t>SA13B</t>
  </si>
  <si>
    <t>SA14Z</t>
  </si>
  <si>
    <t>SA15Z</t>
  </si>
  <si>
    <t>SA16Z</t>
  </si>
  <si>
    <t>SA18Z</t>
  </si>
  <si>
    <t>SA33Z</t>
  </si>
  <si>
    <t>SB97Z</t>
  </si>
  <si>
    <t>SC97Z</t>
  </si>
  <si>
    <t>VA10A</t>
  </si>
  <si>
    <t>VA10B</t>
  </si>
  <si>
    <t>VA10C</t>
  </si>
  <si>
    <t>VA10D</t>
  </si>
  <si>
    <t>VA11A</t>
  </si>
  <si>
    <t>VA11B</t>
  </si>
  <si>
    <t>VA11C</t>
  </si>
  <si>
    <t>VA11D</t>
  </si>
  <si>
    <t>VA12A</t>
  </si>
  <si>
    <t>VA12B</t>
  </si>
  <si>
    <t>VA12C</t>
  </si>
  <si>
    <t>VA12D</t>
  </si>
  <si>
    <t>VA13A</t>
  </si>
  <si>
    <t>VA13B</t>
  </si>
  <si>
    <t>VA13C</t>
  </si>
  <si>
    <t>VA13D</t>
  </si>
  <si>
    <t>VA14A</t>
  </si>
  <si>
    <t>VA14B</t>
  </si>
  <si>
    <t>VA14C</t>
  </si>
  <si>
    <t>VA14D</t>
  </si>
  <si>
    <t>VA15A</t>
  </si>
  <si>
    <t>VA15B</t>
  </si>
  <si>
    <t>VA15C</t>
  </si>
  <si>
    <t>VA15D</t>
  </si>
  <si>
    <t>WA01W</t>
  </si>
  <si>
    <t>WA01Y</t>
  </si>
  <si>
    <t>WA07Z</t>
  </si>
  <si>
    <t>WA08Z</t>
  </si>
  <si>
    <t>WA10Z</t>
  </si>
  <si>
    <t>WA16W</t>
  </si>
  <si>
    <t>WA16Y</t>
  </si>
  <si>
    <t>LD13A</t>
  </si>
  <si>
    <t>Home</t>
  </si>
  <si>
    <t>DZ52Z</t>
  </si>
  <si>
    <t>FZ13C</t>
  </si>
  <si>
    <t>FZ13D</t>
  </si>
  <si>
    <t>FZ18E</t>
  </si>
  <si>
    <t>FZ18F</t>
  </si>
  <si>
    <t>FZ19A</t>
  </si>
  <si>
    <t>FZ19B</t>
  </si>
  <si>
    <t>FZ21B</t>
  </si>
  <si>
    <t>FZ23A</t>
  </si>
  <si>
    <t>FZ23B</t>
  </si>
  <si>
    <t>FZ24E</t>
  </si>
  <si>
    <t>FZ24F</t>
  </si>
  <si>
    <t>FZ42A</t>
  </si>
  <si>
    <t>FZ42B</t>
  </si>
  <si>
    <t>FZ58A</t>
  </si>
  <si>
    <t>FZ58B</t>
  </si>
  <si>
    <t>FZ62A</t>
  </si>
  <si>
    <t>FZ62B</t>
  </si>
  <si>
    <t>FZ64A</t>
  </si>
  <si>
    <t>FZ64B</t>
  </si>
  <si>
    <t>FZ69B</t>
  </si>
  <si>
    <t>FZ70Z</t>
  </si>
  <si>
    <t>FZ72Z</t>
  </si>
  <si>
    <t>FZ78A</t>
  </si>
  <si>
    <t>FZ78B</t>
  </si>
  <si>
    <t>FZ78C</t>
  </si>
  <si>
    <t>FZ78D</t>
  </si>
  <si>
    <t>FZ83C</t>
  </si>
  <si>
    <t>FZ83D</t>
  </si>
  <si>
    <t>FZ83E</t>
  </si>
  <si>
    <t>FZ83F</t>
  </si>
  <si>
    <t>FZ84Z</t>
  </si>
  <si>
    <t>FZ85Z</t>
  </si>
  <si>
    <t>FZ86Z</t>
  </si>
  <si>
    <t>FZ88A</t>
  </si>
  <si>
    <t>FZ88B</t>
  </si>
  <si>
    <t>GA10G</t>
  </si>
  <si>
    <t>GB04D</t>
  </si>
  <si>
    <t>GB04E</t>
  </si>
  <si>
    <t>GB07Z</t>
  </si>
  <si>
    <t>HA19Z</t>
  </si>
  <si>
    <t>HA29Z</t>
  </si>
  <si>
    <t>HA39Z</t>
  </si>
  <si>
    <t>HA59Z</t>
  </si>
  <si>
    <t>HA69Z</t>
  </si>
  <si>
    <t>HA79Z</t>
  </si>
  <si>
    <t>HB19Z</t>
  </si>
  <si>
    <t>HB29Z</t>
  </si>
  <si>
    <t>HB39Z</t>
  </si>
  <si>
    <t>HB59Z</t>
  </si>
  <si>
    <t>HB69Z</t>
  </si>
  <si>
    <t>HB79Z</t>
  </si>
  <si>
    <t>HC06Z</t>
  </si>
  <si>
    <t>JA19Z</t>
  </si>
  <si>
    <t>JA21A</t>
  </si>
  <si>
    <t>JA21B</t>
  </si>
  <si>
    <t>JA25Z</t>
  </si>
  <si>
    <t>JA30Z</t>
  </si>
  <si>
    <t>JA31Z</t>
  </si>
  <si>
    <t>KB04Z</t>
  </si>
  <si>
    <t>LB09C</t>
  </si>
  <si>
    <t>LB09D</t>
  </si>
  <si>
    <t>LB10B</t>
  </si>
  <si>
    <t>LB14Z</t>
  </si>
  <si>
    <t>LB29C</t>
  </si>
  <si>
    <t>LB29D</t>
  </si>
  <si>
    <t>LB42A</t>
  </si>
  <si>
    <t>LB42B</t>
  </si>
  <si>
    <t>LB42C</t>
  </si>
  <si>
    <t>LB53B</t>
  </si>
  <si>
    <t>LB54C</t>
  </si>
  <si>
    <t>LB54D</t>
  </si>
  <si>
    <t>LB56C</t>
  </si>
  <si>
    <t>LB56D</t>
  </si>
  <si>
    <t>LB66Z</t>
  </si>
  <si>
    <t>LB69Z</t>
  </si>
  <si>
    <t>LB71Z</t>
  </si>
  <si>
    <t>LB72A</t>
  </si>
  <si>
    <t>LB72B</t>
  </si>
  <si>
    <t>LB73Z</t>
  </si>
  <si>
    <t>MA27Z</t>
  </si>
  <si>
    <t>MA28Z</t>
  </si>
  <si>
    <t>MA29Z</t>
  </si>
  <si>
    <t>MA30Z</t>
  </si>
  <si>
    <t>WA15V</t>
  </si>
  <si>
    <t>OPROC</t>
  </si>
  <si>
    <t>JC46Z</t>
  </si>
  <si>
    <t>TFC</t>
  </si>
  <si>
    <t>Name</t>
  </si>
  <si>
    <t>FZ89Z</t>
  </si>
  <si>
    <t>HRG code</t>
  </si>
  <si>
    <t>LSP</t>
  </si>
  <si>
    <t>AA02C</t>
  </si>
  <si>
    <t>AA02D</t>
  </si>
  <si>
    <t>AA02E</t>
  </si>
  <si>
    <t>AA02F</t>
  </si>
  <si>
    <t>AA03C</t>
  </si>
  <si>
    <t>AA03D</t>
  </si>
  <si>
    <t>AA04C</t>
  </si>
  <si>
    <t>AA04D</t>
  </si>
  <si>
    <t>AA05C</t>
  </si>
  <si>
    <t>AA05D</t>
  </si>
  <si>
    <t>AA06C</t>
  </si>
  <si>
    <t>AA06D</t>
  </si>
  <si>
    <t>AA06E</t>
  </si>
  <si>
    <t>AA06F</t>
  </si>
  <si>
    <t>AA07C</t>
  </si>
  <si>
    <t>AA07D</t>
  </si>
  <si>
    <t>AA08C</t>
  </si>
  <si>
    <t>AA08D</t>
  </si>
  <si>
    <t>AA09C</t>
  </si>
  <si>
    <t>AA09D</t>
  </si>
  <si>
    <t>AA09E</t>
  </si>
  <si>
    <t>AA10Z</t>
  </si>
  <si>
    <t>AA11Z</t>
  </si>
  <si>
    <t>AA12C</t>
  </si>
  <si>
    <t>AA12D</t>
  </si>
  <si>
    <t>AA12E</t>
  </si>
  <si>
    <t>AA13C</t>
  </si>
  <si>
    <t>AA13D</t>
  </si>
  <si>
    <t>AA14Z</t>
  </si>
  <si>
    <t>AA15C</t>
  </si>
  <si>
    <t>AA15D</t>
  </si>
  <si>
    <t>AA15E</t>
  </si>
  <si>
    <t>AA16Z</t>
  </si>
  <si>
    <t>AA17C</t>
  </si>
  <si>
    <t>AA17D</t>
  </si>
  <si>
    <t>AA18C</t>
  </si>
  <si>
    <t>AA18D</t>
  </si>
  <si>
    <t>AA19C</t>
  </si>
  <si>
    <t>AA19D</t>
  </si>
  <si>
    <t>AA19E</t>
  </si>
  <si>
    <t>AA20C</t>
  </si>
  <si>
    <t>AA20D</t>
  </si>
  <si>
    <t>AA21C</t>
  </si>
  <si>
    <t>AA21D</t>
  </si>
  <si>
    <t>AA21E</t>
  </si>
  <si>
    <t>AA21F</t>
  </si>
  <si>
    <t>AA21G</t>
  </si>
  <si>
    <t>AA22C</t>
  </si>
  <si>
    <t>AA22D</t>
  </si>
  <si>
    <t>AA22E</t>
  </si>
  <si>
    <t>AA22F</t>
  </si>
  <si>
    <t>AA22G</t>
  </si>
  <si>
    <t>AA23C</t>
  </si>
  <si>
    <t>AA23D</t>
  </si>
  <si>
    <t>AA23E</t>
  </si>
  <si>
    <t>AA23F</t>
  </si>
  <si>
    <t>AA23G</t>
  </si>
  <si>
    <t>AA24C</t>
  </si>
  <si>
    <t>AA24D</t>
  </si>
  <si>
    <t>AA24E</t>
  </si>
  <si>
    <t>AA24F</t>
  </si>
  <si>
    <t>AA24G</t>
  </si>
  <si>
    <t>AA24H</t>
  </si>
  <si>
    <t>AA25C</t>
  </si>
  <si>
    <t>AA25D</t>
  </si>
  <si>
    <t>AA25E</t>
  </si>
  <si>
    <t>AA25F</t>
  </si>
  <si>
    <t>AA25G</t>
  </si>
  <si>
    <t>AA26C</t>
  </si>
  <si>
    <t>AA26D</t>
  </si>
  <si>
    <t>AA26E</t>
  </si>
  <si>
    <t>AA26F</t>
  </si>
  <si>
    <t>AA26G</t>
  </si>
  <si>
    <t>AA26H</t>
  </si>
  <si>
    <t>AA27Z</t>
  </si>
  <si>
    <t>AA28C</t>
  </si>
  <si>
    <t>AA28D</t>
  </si>
  <si>
    <t>AA28E</t>
  </si>
  <si>
    <t>AA28F</t>
  </si>
  <si>
    <t>AA29C</t>
  </si>
  <si>
    <t>AA29D</t>
  </si>
  <si>
    <t>AA29E</t>
  </si>
  <si>
    <t>AA29F</t>
  </si>
  <si>
    <t>AA30C</t>
  </si>
  <si>
    <t>AA30D</t>
  </si>
  <si>
    <t>AA30E</t>
  </si>
  <si>
    <t>AA30F</t>
  </si>
  <si>
    <t>AA31C</t>
  </si>
  <si>
    <t>AA31D</t>
  </si>
  <si>
    <t>AA31E</t>
  </si>
  <si>
    <t>AA35A</t>
  </si>
  <si>
    <t>AA35B</t>
  </si>
  <si>
    <t>AA35C</t>
  </si>
  <si>
    <t>AA35D</t>
  </si>
  <si>
    <t>AA35E</t>
  </si>
  <si>
    <t>AA35F</t>
  </si>
  <si>
    <t>AA36Z</t>
  </si>
  <si>
    <t>AA37Z</t>
  </si>
  <si>
    <t>AA38Z</t>
  </si>
  <si>
    <t>AA40Z</t>
  </si>
  <si>
    <t>AA42Z</t>
  </si>
  <si>
    <t>BZ01A</t>
  </si>
  <si>
    <t>BZ01B</t>
  </si>
  <si>
    <t>BZ02A</t>
  </si>
  <si>
    <t>BZ02B</t>
  </si>
  <si>
    <t>BZ02C</t>
  </si>
  <si>
    <t>BZ03A</t>
  </si>
  <si>
    <t>BZ03B</t>
  </si>
  <si>
    <t>BZ04A</t>
  </si>
  <si>
    <t>BZ04B</t>
  </si>
  <si>
    <t>BZ05A</t>
  </si>
  <si>
    <t>BZ05B</t>
  </si>
  <si>
    <t>BZ06C</t>
  </si>
  <si>
    <t>BZ06D</t>
  </si>
  <si>
    <t>BZ07C</t>
  </si>
  <si>
    <t>BZ07D</t>
  </si>
  <si>
    <t>BZ07E</t>
  </si>
  <si>
    <t>BZ08C</t>
  </si>
  <si>
    <t>BZ08D</t>
  </si>
  <si>
    <t>BZ09C</t>
  </si>
  <si>
    <t>BZ09D</t>
  </si>
  <si>
    <t>BZ10C</t>
  </si>
  <si>
    <t>BZ10D</t>
  </si>
  <si>
    <t>BZ11A</t>
  </si>
  <si>
    <t>BZ11B</t>
  </si>
  <si>
    <t>BZ12A</t>
  </si>
  <si>
    <t>BZ12B</t>
  </si>
  <si>
    <t>BZ13A</t>
  </si>
  <si>
    <t>BZ13B</t>
  </si>
  <si>
    <t>BZ15C</t>
  </si>
  <si>
    <t>BZ15D</t>
  </si>
  <si>
    <t>BZ17A</t>
  </si>
  <si>
    <t>BZ17B</t>
  </si>
  <si>
    <t>BZ18A</t>
  </si>
  <si>
    <t>BZ18B</t>
  </si>
  <si>
    <t>BZ19A</t>
  </si>
  <si>
    <t>BZ19B</t>
  </si>
  <si>
    <t>BZ20A</t>
  </si>
  <si>
    <t>BZ20B</t>
  </si>
  <si>
    <t>BZ21A</t>
  </si>
  <si>
    <t>BZ21B</t>
  </si>
  <si>
    <t>BZ21C</t>
  </si>
  <si>
    <t>BZ22A</t>
  </si>
  <si>
    <t>BZ22B</t>
  </si>
  <si>
    <t>BZ24D</t>
  </si>
  <si>
    <t>BZ24E</t>
  </si>
  <si>
    <t>BZ24F</t>
  </si>
  <si>
    <t>BZ24G</t>
  </si>
  <si>
    <t>CA01Z</t>
  </si>
  <si>
    <t>CA02A</t>
  </si>
  <si>
    <t>CA02B</t>
  </si>
  <si>
    <t>CA03A</t>
  </si>
  <si>
    <t>CA03B</t>
  </si>
  <si>
    <t>CA04A</t>
  </si>
  <si>
    <t>CA04B</t>
  </si>
  <si>
    <t>CA05A</t>
  </si>
  <si>
    <t>CA05B</t>
  </si>
  <si>
    <t>CA10A</t>
  </si>
  <si>
    <t>CA10B</t>
  </si>
  <si>
    <t>CA11A</t>
  </si>
  <si>
    <t>CA11B</t>
  </si>
  <si>
    <t>CA12Z</t>
  </si>
  <si>
    <t>CA13A</t>
  </si>
  <si>
    <t>CA13B</t>
  </si>
  <si>
    <t>CA14Z</t>
  </si>
  <si>
    <t>CA15Z</t>
  </si>
  <si>
    <t>CA16Z</t>
  </si>
  <si>
    <t>CA20Z</t>
  </si>
  <si>
    <t>CA21Z</t>
  </si>
  <si>
    <t>CA22Z</t>
  </si>
  <si>
    <t>CA23Z</t>
  </si>
  <si>
    <t>CA24A</t>
  </si>
  <si>
    <t>CA24B</t>
  </si>
  <si>
    <t>CA25A</t>
  </si>
  <si>
    <t>CA25B</t>
  </si>
  <si>
    <t>CA26Z</t>
  </si>
  <si>
    <t>CA27Z</t>
  </si>
  <si>
    <t>CA28Z</t>
  </si>
  <si>
    <t>CA29Z</t>
  </si>
  <si>
    <t>CA30A</t>
  </si>
  <si>
    <t>CA30B</t>
  </si>
  <si>
    <t>CA31Z</t>
  </si>
  <si>
    <t>CA32A</t>
  </si>
  <si>
    <t>CA32B</t>
  </si>
  <si>
    <t>CA33Z</t>
  </si>
  <si>
    <t>CA34A</t>
  </si>
  <si>
    <t>CA34B</t>
  </si>
  <si>
    <t>CA35A</t>
  </si>
  <si>
    <t>CA35B</t>
  </si>
  <si>
    <t>CA35C</t>
  </si>
  <si>
    <t>CA36A</t>
  </si>
  <si>
    <t>CA36B</t>
  </si>
  <si>
    <t>CA37A</t>
  </si>
  <si>
    <t>CA37B</t>
  </si>
  <si>
    <t>CA37C</t>
  </si>
  <si>
    <t>CA38A</t>
  </si>
  <si>
    <t>CA38B</t>
  </si>
  <si>
    <t>CA39Z</t>
  </si>
  <si>
    <t>CA41Z</t>
  </si>
  <si>
    <t>CA42Z</t>
  </si>
  <si>
    <t>CA43Z</t>
  </si>
  <si>
    <t>CA50Z</t>
  </si>
  <si>
    <t>CA51A</t>
  </si>
  <si>
    <t>CA51B</t>
  </si>
  <si>
    <t>CA52A</t>
  </si>
  <si>
    <t>CA52B</t>
  </si>
  <si>
    <t>CA53A</t>
  </si>
  <si>
    <t>CA53B</t>
  </si>
  <si>
    <t>CA54A</t>
  </si>
  <si>
    <t>CA54B</t>
  </si>
  <si>
    <t>CA55A</t>
  </si>
  <si>
    <t>CA55B</t>
  </si>
  <si>
    <t>CA60A</t>
  </si>
  <si>
    <t>CA60B</t>
  </si>
  <si>
    <t>CA61Z</t>
  </si>
  <si>
    <t>CA62Z</t>
  </si>
  <si>
    <t>CA63Z</t>
  </si>
  <si>
    <t>CA64Z</t>
  </si>
  <si>
    <t>CA65Z</t>
  </si>
  <si>
    <t>CA66A</t>
  </si>
  <si>
    <t>CA66B</t>
  </si>
  <si>
    <t>CA67A</t>
  </si>
  <si>
    <t>CA67B</t>
  </si>
  <si>
    <t>CA68A</t>
  </si>
  <si>
    <t>CA68B</t>
  </si>
  <si>
    <t>CA69A</t>
  </si>
  <si>
    <t>CA69B</t>
  </si>
  <si>
    <t>CA69C</t>
  </si>
  <si>
    <t>CA70Z</t>
  </si>
  <si>
    <t>CA71A</t>
  </si>
  <si>
    <t>CA71B</t>
  </si>
  <si>
    <t>CA80A</t>
  </si>
  <si>
    <t>CA80B</t>
  </si>
  <si>
    <t>CA80C</t>
  </si>
  <si>
    <t>CA81A</t>
  </si>
  <si>
    <t>CA81B</t>
  </si>
  <si>
    <t>CA81C</t>
  </si>
  <si>
    <t>CA81D</t>
  </si>
  <si>
    <t>CA82A</t>
  </si>
  <si>
    <t>CA82B</t>
  </si>
  <si>
    <t>CA82C</t>
  </si>
  <si>
    <t>CA82D</t>
  </si>
  <si>
    <t>CA83A</t>
  </si>
  <si>
    <t>CA83B</t>
  </si>
  <si>
    <t>CA83C</t>
  </si>
  <si>
    <t>CA84A</t>
  </si>
  <si>
    <t>CA84B</t>
  </si>
  <si>
    <t>CA84C</t>
  </si>
  <si>
    <t>CA85A</t>
  </si>
  <si>
    <t>CA85B</t>
  </si>
  <si>
    <t>CA85C</t>
  </si>
  <si>
    <t>CA86A</t>
  </si>
  <si>
    <t>CA86B</t>
  </si>
  <si>
    <t>CA86C</t>
  </si>
  <si>
    <t>CA90Z</t>
  </si>
  <si>
    <t>CA91A</t>
  </si>
  <si>
    <t>CA91B</t>
  </si>
  <si>
    <t>CA92A</t>
  </si>
  <si>
    <t>CA92B</t>
  </si>
  <si>
    <t>CA93A</t>
  </si>
  <si>
    <t>CA93B</t>
  </si>
  <si>
    <t>CA93C</t>
  </si>
  <si>
    <t>CA94Z</t>
  </si>
  <si>
    <t>CA95Z</t>
  </si>
  <si>
    <t>CA96Z</t>
  </si>
  <si>
    <t>CA97Z</t>
  </si>
  <si>
    <t>CA98Z</t>
  </si>
  <si>
    <t>CB01A</t>
  </si>
  <si>
    <t>CB01B</t>
  </si>
  <si>
    <t>CB01C</t>
  </si>
  <si>
    <t>CB01D</t>
  </si>
  <si>
    <t>CB01E</t>
  </si>
  <si>
    <t>CB01F</t>
  </si>
  <si>
    <t>CB02A</t>
  </si>
  <si>
    <t>CB02B</t>
  </si>
  <si>
    <t>CB02C</t>
  </si>
  <si>
    <t>CB02D</t>
  </si>
  <si>
    <t>CB02E</t>
  </si>
  <si>
    <t>CB02F</t>
  </si>
  <si>
    <t>CD01A</t>
  </si>
  <si>
    <t>CD01B</t>
  </si>
  <si>
    <t>CD02A</t>
  </si>
  <si>
    <t>CD02B</t>
  </si>
  <si>
    <t>CD03A</t>
  </si>
  <si>
    <t>CD03B</t>
  </si>
  <si>
    <t>CD04A</t>
  </si>
  <si>
    <t>CD04B</t>
  </si>
  <si>
    <t>CD05A</t>
  </si>
  <si>
    <t>CD05B</t>
  </si>
  <si>
    <t>CD06A</t>
  </si>
  <si>
    <t>CD06B</t>
  </si>
  <si>
    <t>CD07A</t>
  </si>
  <si>
    <t>CD07B</t>
  </si>
  <si>
    <t>CD08Z</t>
  </si>
  <si>
    <t>CD09A</t>
  </si>
  <si>
    <t>CD09B</t>
  </si>
  <si>
    <t>CD10A</t>
  </si>
  <si>
    <t>CD10B</t>
  </si>
  <si>
    <t>CD11A</t>
  </si>
  <si>
    <t>CD11B</t>
  </si>
  <si>
    <t>CD12A</t>
  </si>
  <si>
    <t>CD12B</t>
  </si>
  <si>
    <t>DZ02H</t>
  </si>
  <si>
    <t>DZ02J</t>
  </si>
  <si>
    <t>DZ02K</t>
  </si>
  <si>
    <t>DZ02L</t>
  </si>
  <si>
    <t>DZ02M</t>
  </si>
  <si>
    <t>DZ06A</t>
  </si>
  <si>
    <t>DZ06B</t>
  </si>
  <si>
    <t>DZ09D</t>
  </si>
  <si>
    <t>DZ09E</t>
  </si>
  <si>
    <t>DZ09F</t>
  </si>
  <si>
    <t>DZ09G</t>
  </si>
  <si>
    <t>DZ09H</t>
  </si>
  <si>
    <t>DZ10D</t>
  </si>
  <si>
    <t>DZ10E</t>
  </si>
  <si>
    <t>DZ10F</t>
  </si>
  <si>
    <t>DZ10G</t>
  </si>
  <si>
    <t>DZ11D</t>
  </si>
  <si>
    <t>DZ11E</t>
  </si>
  <si>
    <t>DZ11F</t>
  </si>
  <si>
    <t>DZ11G</t>
  </si>
  <si>
    <t>DZ11H</t>
  </si>
  <si>
    <t>DZ11J</t>
  </si>
  <si>
    <t>DZ12C</t>
  </si>
  <si>
    <t>DZ12D</t>
  </si>
  <si>
    <t>DZ12E</t>
  </si>
  <si>
    <t>DZ12F</t>
  </si>
  <si>
    <t>DZ14C</t>
  </si>
  <si>
    <t>DZ14D</t>
  </si>
  <si>
    <t>DZ14E</t>
  </si>
  <si>
    <t>DZ15G</t>
  </si>
  <si>
    <t>DZ15H</t>
  </si>
  <si>
    <t>DZ15J</t>
  </si>
  <si>
    <t>DZ15K</t>
  </si>
  <si>
    <t>DZ15L</t>
  </si>
  <si>
    <t>DZ16D</t>
  </si>
  <si>
    <t>DZ16E</t>
  </si>
  <si>
    <t>DZ16F</t>
  </si>
  <si>
    <t>DZ16G</t>
  </si>
  <si>
    <t>DZ17E</t>
  </si>
  <si>
    <t>DZ17F</t>
  </si>
  <si>
    <t>DZ17G</t>
  </si>
  <si>
    <t>DZ17H</t>
  </si>
  <si>
    <t>DZ17J</t>
  </si>
  <si>
    <t>DZ17K</t>
  </si>
  <si>
    <t>DZ18A</t>
  </si>
  <si>
    <t>DZ18B</t>
  </si>
  <si>
    <t>DZ18C</t>
  </si>
  <si>
    <t>DZ19D</t>
  </si>
  <si>
    <t>DZ19E</t>
  </si>
  <si>
    <t>DZ19F</t>
  </si>
  <si>
    <t>DZ19G</t>
  </si>
  <si>
    <t>DZ20A</t>
  </si>
  <si>
    <t>DZ20B</t>
  </si>
  <si>
    <t>DZ20C</t>
  </si>
  <si>
    <t>DZ21L</t>
  </si>
  <si>
    <t>DZ21M</t>
  </si>
  <si>
    <t>DZ21N</t>
  </si>
  <si>
    <t>DZ21P</t>
  </si>
  <si>
    <t>DZ21Q</t>
  </si>
  <si>
    <t>DZ21R</t>
  </si>
  <si>
    <t>DZ21S</t>
  </si>
  <si>
    <t>DZ21T</t>
  </si>
  <si>
    <t>DZ21U</t>
  </si>
  <si>
    <t>DZ22D</t>
  </si>
  <si>
    <t>DZ22E</t>
  </si>
  <si>
    <t>DZ22F</t>
  </si>
  <si>
    <t>DZ22G</t>
  </si>
  <si>
    <t>DZ22H</t>
  </si>
  <si>
    <t>DZ22J</t>
  </si>
  <si>
    <t>DZ23D</t>
  </si>
  <si>
    <t>DZ23E</t>
  </si>
  <si>
    <t>DZ23F</t>
  </si>
  <si>
    <t>DZ23G</t>
  </si>
  <si>
    <t>DZ24D</t>
  </si>
  <si>
    <t>DZ24E</t>
  </si>
  <si>
    <t>DZ24F</t>
  </si>
  <si>
    <t>DZ24G</t>
  </si>
  <si>
    <t>DZ24H</t>
  </si>
  <si>
    <t>DZ25C</t>
  </si>
  <si>
    <t>DZ25D</t>
  </si>
  <si>
    <t>DZ25E</t>
  </si>
  <si>
    <t>DZ25F</t>
  </si>
  <si>
    <t>DZ26C</t>
  </si>
  <si>
    <t>DZ26D</t>
  </si>
  <si>
    <t>DZ26E</t>
  </si>
  <si>
    <t>DZ26F</t>
  </si>
  <si>
    <t>DZ27G</t>
  </si>
  <si>
    <t>DZ27H</t>
  </si>
  <si>
    <t>DZ27J</t>
  </si>
  <si>
    <t>DZ27K</t>
  </si>
  <si>
    <t>DZ27L</t>
  </si>
  <si>
    <t>DZ28A</t>
  </si>
  <si>
    <t>DZ28B</t>
  </si>
  <si>
    <t>DZ29C</t>
  </si>
  <si>
    <t>DZ29D</t>
  </si>
  <si>
    <t>DZ29E</t>
  </si>
  <si>
    <t>DZ29F</t>
  </si>
  <si>
    <t>DZ49Z</t>
  </si>
  <si>
    <t>DZ55Z</t>
  </si>
  <si>
    <t>DZ59Z</t>
  </si>
  <si>
    <t>DZ63A</t>
  </si>
  <si>
    <t>DZ63B</t>
  </si>
  <si>
    <t>DZ63C</t>
  </si>
  <si>
    <t>DZ63D</t>
  </si>
  <si>
    <t>DZ63E</t>
  </si>
  <si>
    <t>DZ64A</t>
  </si>
  <si>
    <t>DZ64B</t>
  </si>
  <si>
    <t>DZ64C</t>
  </si>
  <si>
    <t>DZ64D</t>
  </si>
  <si>
    <t>DZ64E</t>
  </si>
  <si>
    <t>EA03A</t>
  </si>
  <si>
    <t>EA03B</t>
  </si>
  <si>
    <t>EA03C</t>
  </si>
  <si>
    <t>EA03D</t>
  </si>
  <si>
    <t>EA03E</t>
  </si>
  <si>
    <t>EA05A</t>
  </si>
  <si>
    <t>EA05B</t>
  </si>
  <si>
    <t>EA05C</t>
  </si>
  <si>
    <t>EA05D</t>
  </si>
  <si>
    <t>EA07A</t>
  </si>
  <si>
    <t>EA07B</t>
  </si>
  <si>
    <t>EA07C</t>
  </si>
  <si>
    <t>EA11A</t>
  </si>
  <si>
    <t>EA11B</t>
  </si>
  <si>
    <t>EA12A</t>
  </si>
  <si>
    <t>EA12B</t>
  </si>
  <si>
    <t>EA12C</t>
  </si>
  <si>
    <t>EA12D</t>
  </si>
  <si>
    <t>EA14A</t>
  </si>
  <si>
    <t>EA14B</t>
  </si>
  <si>
    <t>EA14C</t>
  </si>
  <si>
    <t>EA14D</t>
  </si>
  <si>
    <t>EA16A</t>
  </si>
  <si>
    <t>EA16B</t>
  </si>
  <si>
    <t>EA16C</t>
  </si>
  <si>
    <t>EA16D</t>
  </si>
  <si>
    <t>EA17A</t>
  </si>
  <si>
    <t>EA17B</t>
  </si>
  <si>
    <t>EA17C</t>
  </si>
  <si>
    <t>EA17D</t>
  </si>
  <si>
    <t>EA19A</t>
  </si>
  <si>
    <t>EA19B</t>
  </si>
  <si>
    <t>EA19C</t>
  </si>
  <si>
    <t>EA20A</t>
  </si>
  <si>
    <t>EA20B</t>
  </si>
  <si>
    <t>EA20C</t>
  </si>
  <si>
    <t>EA29A</t>
  </si>
  <si>
    <t>EA29B</t>
  </si>
  <si>
    <t>EA29C</t>
  </si>
  <si>
    <t>EA31A</t>
  </si>
  <si>
    <t>EA31B</t>
  </si>
  <si>
    <t>EA31C</t>
  </si>
  <si>
    <t>EA31D</t>
  </si>
  <si>
    <t>EA35A</t>
  </si>
  <si>
    <t>EA35B</t>
  </si>
  <si>
    <t>EA35C</t>
  </si>
  <si>
    <t>EA35D</t>
  </si>
  <si>
    <t>EA36C</t>
  </si>
  <si>
    <t>EA36D</t>
  </si>
  <si>
    <t>EA36E</t>
  </si>
  <si>
    <t>EA36F</t>
  </si>
  <si>
    <t>EA36G</t>
  </si>
  <si>
    <t>EA36H</t>
  </si>
  <si>
    <t>EA39A</t>
  </si>
  <si>
    <t>EA39B</t>
  </si>
  <si>
    <t>EA39C</t>
  </si>
  <si>
    <t>EA44A</t>
  </si>
  <si>
    <t>EA44B</t>
  </si>
  <si>
    <t>EA49A</t>
  </si>
  <si>
    <t>EA49B</t>
  </si>
  <si>
    <t>EA49C</t>
  </si>
  <si>
    <t>EA49D</t>
  </si>
  <si>
    <t>EA51A</t>
  </si>
  <si>
    <t>EA51B</t>
  </si>
  <si>
    <t>EA51C</t>
  </si>
  <si>
    <t>EA51D</t>
  </si>
  <si>
    <t>EA52A</t>
  </si>
  <si>
    <t>EA52B</t>
  </si>
  <si>
    <t>EA52C</t>
  </si>
  <si>
    <t>EA54A</t>
  </si>
  <si>
    <t>EA54B</t>
  </si>
  <si>
    <t>EA55A</t>
  </si>
  <si>
    <t>EA55B</t>
  </si>
  <si>
    <t>EA56A</t>
  </si>
  <si>
    <t>EA56B</t>
  </si>
  <si>
    <t>EA56C</t>
  </si>
  <si>
    <t>EA57A</t>
  </si>
  <si>
    <t>EA57B</t>
  </si>
  <si>
    <t>EA58Z</t>
  </si>
  <si>
    <t>EA59Z</t>
  </si>
  <si>
    <t>EB02A</t>
  </si>
  <si>
    <t>EB02B</t>
  </si>
  <si>
    <t>EB02C</t>
  </si>
  <si>
    <t>EB03A</t>
  </si>
  <si>
    <t>EB03B</t>
  </si>
  <si>
    <t>EB03C</t>
  </si>
  <si>
    <t>EB03D</t>
  </si>
  <si>
    <t>EB03E</t>
  </si>
  <si>
    <t>EB04Z</t>
  </si>
  <si>
    <t>EB05A</t>
  </si>
  <si>
    <t>EB05B</t>
  </si>
  <si>
    <t>EB05C</t>
  </si>
  <si>
    <t>EB06A</t>
  </si>
  <si>
    <t>EB06B</t>
  </si>
  <si>
    <t>EB06C</t>
  </si>
  <si>
    <t>EB06D</t>
  </si>
  <si>
    <t>EB07A</t>
  </si>
  <si>
    <t>EB07B</t>
  </si>
  <si>
    <t>EB07C</t>
  </si>
  <si>
    <t>EB07D</t>
  </si>
  <si>
    <t>EB07E</t>
  </si>
  <si>
    <t>EB08A</t>
  </si>
  <si>
    <t>EB08B</t>
  </si>
  <si>
    <t>EB08C</t>
  </si>
  <si>
    <t>EB08D</t>
  </si>
  <si>
    <t>EB08E</t>
  </si>
  <si>
    <t>EB09A</t>
  </si>
  <si>
    <t>EB09B</t>
  </si>
  <si>
    <t>EB10A</t>
  </si>
  <si>
    <t>EB10B</t>
  </si>
  <si>
    <t>EB10C</t>
  </si>
  <si>
    <t>EB10D</t>
  </si>
  <si>
    <t>EB10E</t>
  </si>
  <si>
    <t>EB12A</t>
  </si>
  <si>
    <t>EB12B</t>
  </si>
  <si>
    <t>EB12C</t>
  </si>
  <si>
    <t>EB13A</t>
  </si>
  <si>
    <t>EB13B</t>
  </si>
  <si>
    <t>EB13C</t>
  </si>
  <si>
    <t>EB13D</t>
  </si>
  <si>
    <t>EB14A</t>
  </si>
  <si>
    <t>EB14B</t>
  </si>
  <si>
    <t>EB14C</t>
  </si>
  <si>
    <t>EB14D</t>
  </si>
  <si>
    <t>EB14E</t>
  </si>
  <si>
    <t>EB15A</t>
  </si>
  <si>
    <t>EB15B</t>
  </si>
  <si>
    <t>EB15C</t>
  </si>
  <si>
    <t>EC01A</t>
  </si>
  <si>
    <t>FZ12L</t>
  </si>
  <si>
    <t>FZ12M</t>
  </si>
  <si>
    <t>FZ12N</t>
  </si>
  <si>
    <t>FZ12P</t>
  </si>
  <si>
    <t>FZ12Q</t>
  </si>
  <si>
    <t>FZ12R</t>
  </si>
  <si>
    <t>FZ12S</t>
  </si>
  <si>
    <t>FZ12T</t>
  </si>
  <si>
    <t>FZ12U</t>
  </si>
  <si>
    <t>FZ17E</t>
  </si>
  <si>
    <t>FZ17F</t>
  </si>
  <si>
    <t>FZ17G</t>
  </si>
  <si>
    <t>FZ18G</t>
  </si>
  <si>
    <t>FZ18H</t>
  </si>
  <si>
    <t>FZ18J</t>
  </si>
  <si>
    <t>FZ18K</t>
  </si>
  <si>
    <t>FZ20F</t>
  </si>
  <si>
    <t>FZ20G</t>
  </si>
  <si>
    <t>FZ20H</t>
  </si>
  <si>
    <t>FZ20J</t>
  </si>
  <si>
    <t>FZ20K</t>
  </si>
  <si>
    <t>FZ20L</t>
  </si>
  <si>
    <t>FZ20M</t>
  </si>
  <si>
    <t>FZ21C</t>
  </si>
  <si>
    <t>FZ21D</t>
  </si>
  <si>
    <t>FZ22C</t>
  </si>
  <si>
    <t>FZ22D</t>
  </si>
  <si>
    <t>FZ22E</t>
  </si>
  <si>
    <t>FZ24G</t>
  </si>
  <si>
    <t>FZ24H</t>
  </si>
  <si>
    <t>FZ24J</t>
  </si>
  <si>
    <t>FZ27E</t>
  </si>
  <si>
    <t>FZ27F</t>
  </si>
  <si>
    <t>FZ27G</t>
  </si>
  <si>
    <t>FZ36G</t>
  </si>
  <si>
    <t>FZ36H</t>
  </si>
  <si>
    <t>FZ36J</t>
  </si>
  <si>
    <t>FZ36K</t>
  </si>
  <si>
    <t>FZ36L</t>
  </si>
  <si>
    <t>FZ36M</t>
  </si>
  <si>
    <t>FZ36N</t>
  </si>
  <si>
    <t>FZ36P</t>
  </si>
  <si>
    <t>FZ36Q</t>
  </si>
  <si>
    <t>FZ37K</t>
  </si>
  <si>
    <t>FZ37L</t>
  </si>
  <si>
    <t>FZ37M</t>
  </si>
  <si>
    <t>FZ37N</t>
  </si>
  <si>
    <t>FZ37P</t>
  </si>
  <si>
    <t>FZ37Q</t>
  </si>
  <si>
    <t>FZ37R</t>
  </si>
  <si>
    <t>FZ37S</t>
  </si>
  <si>
    <t>FZ38G</t>
  </si>
  <si>
    <t>FZ38H</t>
  </si>
  <si>
    <t>FZ38J</t>
  </si>
  <si>
    <t>FZ38K</t>
  </si>
  <si>
    <t>FZ38L</t>
  </si>
  <si>
    <t>FZ38M</t>
  </si>
  <si>
    <t>FZ38N</t>
  </si>
  <si>
    <t>FZ38P</t>
  </si>
  <si>
    <t>FZ49D</t>
  </si>
  <si>
    <t>FZ49E</t>
  </si>
  <si>
    <t>FZ49F</t>
  </si>
  <si>
    <t>FZ49G</t>
  </si>
  <si>
    <t>FZ49H</t>
  </si>
  <si>
    <t>FZ66C</t>
  </si>
  <si>
    <t>FZ66D</t>
  </si>
  <si>
    <t>FZ66E</t>
  </si>
  <si>
    <t>FZ66F</t>
  </si>
  <si>
    <t>FZ67C</t>
  </si>
  <si>
    <t>FZ67D</t>
  </si>
  <si>
    <t>FZ67E</t>
  </si>
  <si>
    <t>FZ67F</t>
  </si>
  <si>
    <t>FZ68G</t>
  </si>
  <si>
    <t>FZ68H</t>
  </si>
  <si>
    <t>FZ68J</t>
  </si>
  <si>
    <t>FZ68K</t>
  </si>
  <si>
    <t>FZ68L</t>
  </si>
  <si>
    <t>FZ69C</t>
  </si>
  <si>
    <t>FZ69D</t>
  </si>
  <si>
    <t>FZ69E</t>
  </si>
  <si>
    <t>FZ71D</t>
  </si>
  <si>
    <t>FZ71E</t>
  </si>
  <si>
    <t>FZ71F</t>
  </si>
  <si>
    <t>FZ71G</t>
  </si>
  <si>
    <t>FZ73C</t>
  </si>
  <si>
    <t>FZ73D</t>
  </si>
  <si>
    <t>FZ73E</t>
  </si>
  <si>
    <t>FZ73F</t>
  </si>
  <si>
    <t>FZ74C</t>
  </si>
  <si>
    <t>FZ74D</t>
  </si>
  <si>
    <t>FZ74E</t>
  </si>
  <si>
    <t>FZ74F</t>
  </si>
  <si>
    <t>FZ75C</t>
  </si>
  <si>
    <t>FZ75D</t>
  </si>
  <si>
    <t>FZ75E</t>
  </si>
  <si>
    <t>FZ76C</t>
  </si>
  <si>
    <t>FZ76D</t>
  </si>
  <si>
    <t>FZ77C</t>
  </si>
  <si>
    <t>FZ77D</t>
  </si>
  <si>
    <t>FZ77E</t>
  </si>
  <si>
    <t>FZ79C</t>
  </si>
  <si>
    <t>FZ79D</t>
  </si>
  <si>
    <t>FZ79E</t>
  </si>
  <si>
    <t>FZ80C</t>
  </si>
  <si>
    <t>FZ80D</t>
  </si>
  <si>
    <t>FZ80E</t>
  </si>
  <si>
    <t>FZ81C</t>
  </si>
  <si>
    <t>FZ81D</t>
  </si>
  <si>
    <t>FZ81E</t>
  </si>
  <si>
    <t>FZ82C</t>
  </si>
  <si>
    <t>FZ82D</t>
  </si>
  <si>
    <t>FZ83G</t>
  </si>
  <si>
    <t>FZ83H</t>
  </si>
  <si>
    <t>FZ83J</t>
  </si>
  <si>
    <t>FZ83K</t>
  </si>
  <si>
    <t>FZ87D</t>
  </si>
  <si>
    <t>FZ87E</t>
  </si>
  <si>
    <t>FZ87F</t>
  </si>
  <si>
    <t>FZ87G</t>
  </si>
  <si>
    <t>FZ90A</t>
  </si>
  <si>
    <t>FZ90B</t>
  </si>
  <si>
    <t>FZ91A</t>
  </si>
  <si>
    <t>FZ91B</t>
  </si>
  <si>
    <t>FZ91C</t>
  </si>
  <si>
    <t>FZ91D</t>
  </si>
  <si>
    <t>FZ91E</t>
  </si>
  <si>
    <t>FZ91F</t>
  </si>
  <si>
    <t>FZ91G</t>
  </si>
  <si>
    <t>FZ91H</t>
  </si>
  <si>
    <t>FZ91J</t>
  </si>
  <si>
    <t>FZ91K</t>
  </si>
  <si>
    <t>FZ91L</t>
  </si>
  <si>
    <t>FZ91M</t>
  </si>
  <si>
    <t>FZ92A</t>
  </si>
  <si>
    <t>FZ92B</t>
  </si>
  <si>
    <t>FZ92C</t>
  </si>
  <si>
    <t>FZ92D</t>
  </si>
  <si>
    <t>FZ92E</t>
  </si>
  <si>
    <t>FZ92F</t>
  </si>
  <si>
    <t>FZ92G</t>
  </si>
  <si>
    <t>FZ92H</t>
  </si>
  <si>
    <t>FZ92J</t>
  </si>
  <si>
    <t>FZ92K</t>
  </si>
  <si>
    <t>GA03C</t>
  </si>
  <si>
    <t>GA03D</t>
  </si>
  <si>
    <t>GA03E</t>
  </si>
  <si>
    <t>GA04C</t>
  </si>
  <si>
    <t>GA04D</t>
  </si>
  <si>
    <t>GA05C</t>
  </si>
  <si>
    <t>GA05D</t>
  </si>
  <si>
    <t>GA06C</t>
  </si>
  <si>
    <t>GA06D</t>
  </si>
  <si>
    <t>GA07C</t>
  </si>
  <si>
    <t>GA07D</t>
  </si>
  <si>
    <t>GA07E</t>
  </si>
  <si>
    <t>GA10H</t>
  </si>
  <si>
    <t>GA10J</t>
  </si>
  <si>
    <t>GA10K</t>
  </si>
  <si>
    <t>GA10L</t>
  </si>
  <si>
    <t>GA10M</t>
  </si>
  <si>
    <t>GA10N</t>
  </si>
  <si>
    <t>GB01C</t>
  </si>
  <si>
    <t>GB01D</t>
  </si>
  <si>
    <t>GB01E</t>
  </si>
  <si>
    <t>GB01F</t>
  </si>
  <si>
    <t>GB02D</t>
  </si>
  <si>
    <t>GB02E</t>
  </si>
  <si>
    <t>GB02F</t>
  </si>
  <si>
    <t>GB03C</t>
  </si>
  <si>
    <t>GB03D</t>
  </si>
  <si>
    <t>GB03E</t>
  </si>
  <si>
    <t>GB03F</t>
  </si>
  <si>
    <t>GB05F</t>
  </si>
  <si>
    <t>GB05G</t>
  </si>
  <si>
    <t>GB05H</t>
  </si>
  <si>
    <t>GB06E</t>
  </si>
  <si>
    <t>GB06F</t>
  </si>
  <si>
    <t>GB06G</t>
  </si>
  <si>
    <t>GB06H</t>
  </si>
  <si>
    <t>GB08C</t>
  </si>
  <si>
    <t>GB08D</t>
  </si>
  <si>
    <t>GB09D</t>
  </si>
  <si>
    <t>GB09E</t>
  </si>
  <si>
    <t>GB09F</t>
  </si>
  <si>
    <t>GC01C</t>
  </si>
  <si>
    <t>GC01D</t>
  </si>
  <si>
    <t>GC01E</t>
  </si>
  <si>
    <t>GC01F</t>
  </si>
  <si>
    <t>GC12C</t>
  </si>
  <si>
    <t>GC12D</t>
  </si>
  <si>
    <t>GC12E</t>
  </si>
  <si>
    <t>GC12F</t>
  </si>
  <si>
    <t>GC12G</t>
  </si>
  <si>
    <t>GC12H</t>
  </si>
  <si>
    <t>GC12J</t>
  </si>
  <si>
    <t>GC12K</t>
  </si>
  <si>
    <t>GC17A</t>
  </si>
  <si>
    <t>GC17B</t>
  </si>
  <si>
    <t>GC17C</t>
  </si>
  <si>
    <t>GC17D</t>
  </si>
  <si>
    <t>GC17E</t>
  </si>
  <si>
    <t>GC17F</t>
  </si>
  <si>
    <t>GC17G</t>
  </si>
  <si>
    <t>GC17H</t>
  </si>
  <si>
    <t>GC17J</t>
  </si>
  <si>
    <t>GC17K</t>
  </si>
  <si>
    <t>HC01A</t>
  </si>
  <si>
    <t>HC01B</t>
  </si>
  <si>
    <t>HC01C</t>
  </si>
  <si>
    <t>HC02D</t>
  </si>
  <si>
    <t>HC02E</t>
  </si>
  <si>
    <t>HC02F</t>
  </si>
  <si>
    <t>HC03D</t>
  </si>
  <si>
    <t>HC03E</t>
  </si>
  <si>
    <t>HC03F</t>
  </si>
  <si>
    <t>HC04D</t>
  </si>
  <si>
    <t>HC04E</t>
  </si>
  <si>
    <t>HC04F</t>
  </si>
  <si>
    <t>HC05D</t>
  </si>
  <si>
    <t>HC05E</t>
  </si>
  <si>
    <t>HC05F</t>
  </si>
  <si>
    <t>HC07A</t>
  </si>
  <si>
    <t>HC07B</t>
  </si>
  <si>
    <t>HC20D</t>
  </si>
  <si>
    <t>HC20E</t>
  </si>
  <si>
    <t>HC20F</t>
  </si>
  <si>
    <t>HC20G</t>
  </si>
  <si>
    <t>HC21D</t>
  </si>
  <si>
    <t>HC21E</t>
  </si>
  <si>
    <t>HC26D</t>
  </si>
  <si>
    <t>HC26E</t>
  </si>
  <si>
    <t>HC26F</t>
  </si>
  <si>
    <t>HC27D</t>
  </si>
  <si>
    <t>HC27E</t>
  </si>
  <si>
    <t>HC27F</t>
  </si>
  <si>
    <t>HC27G</t>
  </si>
  <si>
    <t>HC28D</t>
  </si>
  <si>
    <t>HC28E</t>
  </si>
  <si>
    <t>HC28F</t>
  </si>
  <si>
    <t>HC28G</t>
  </si>
  <si>
    <t>HC29A</t>
  </si>
  <si>
    <t>HC29B</t>
  </si>
  <si>
    <t>HC30D</t>
  </si>
  <si>
    <t>HC30E</t>
  </si>
  <si>
    <t>HC31D</t>
  </si>
  <si>
    <t>HC31E</t>
  </si>
  <si>
    <t>HC31F</t>
  </si>
  <si>
    <t>HC31G</t>
  </si>
  <si>
    <t>HC32D</t>
  </si>
  <si>
    <t>HC32E</t>
  </si>
  <si>
    <t>HC32F</t>
  </si>
  <si>
    <t>HD21D</t>
  </si>
  <si>
    <t>HD21E</t>
  </si>
  <si>
    <t>HD21F</t>
  </si>
  <si>
    <t>HD21G</t>
  </si>
  <si>
    <t>HD21H</t>
  </si>
  <si>
    <t>HD23D</t>
  </si>
  <si>
    <t>HD23E</t>
  </si>
  <si>
    <t>HD23F</t>
  </si>
  <si>
    <t>HD23G</t>
  </si>
  <si>
    <t>HD23H</t>
  </si>
  <si>
    <t>HD23J</t>
  </si>
  <si>
    <t>HD24D</t>
  </si>
  <si>
    <t>HD24E</t>
  </si>
  <si>
    <t>HD24F</t>
  </si>
  <si>
    <t>HD24G</t>
  </si>
  <si>
    <t>HD24H</t>
  </si>
  <si>
    <t>HD25D</t>
  </si>
  <si>
    <t>HD25E</t>
  </si>
  <si>
    <t>HD25F</t>
  </si>
  <si>
    <t>HD25G</t>
  </si>
  <si>
    <t>HD25H</t>
  </si>
  <si>
    <t>HD26D</t>
  </si>
  <si>
    <t>HD26E</t>
  </si>
  <si>
    <t>HD26F</t>
  </si>
  <si>
    <t>HD26G</t>
  </si>
  <si>
    <t>HD39D</t>
  </si>
  <si>
    <t>HD39E</t>
  </si>
  <si>
    <t>HD39F</t>
  </si>
  <si>
    <t>HD39G</t>
  </si>
  <si>
    <t>HD39H</t>
  </si>
  <si>
    <t>HD40D</t>
  </si>
  <si>
    <t>HD40E</t>
  </si>
  <si>
    <t>HD40F</t>
  </si>
  <si>
    <t>HD40G</t>
  </si>
  <si>
    <t>HD40H</t>
  </si>
  <si>
    <t>HR07A</t>
  </si>
  <si>
    <t>HR07B</t>
  </si>
  <si>
    <t>HR07C</t>
  </si>
  <si>
    <t>HR08A</t>
  </si>
  <si>
    <t>HR08B</t>
  </si>
  <si>
    <t>HR08C</t>
  </si>
  <si>
    <t>HR09A</t>
  </si>
  <si>
    <t>HR09B</t>
  </si>
  <si>
    <t>HR09C</t>
  </si>
  <si>
    <t>JA12D</t>
  </si>
  <si>
    <t>JA12E</t>
  </si>
  <si>
    <t>JA12F</t>
  </si>
  <si>
    <t>JA12G</t>
  </si>
  <si>
    <t>JA12H</t>
  </si>
  <si>
    <t>JA12J</t>
  </si>
  <si>
    <t>JA12K</t>
  </si>
  <si>
    <t>JA12L</t>
  </si>
  <si>
    <t>JA13A</t>
  </si>
  <si>
    <t>JA13B</t>
  </si>
  <si>
    <t>JA13C</t>
  </si>
  <si>
    <t>JA18Z</t>
  </si>
  <si>
    <t>JA20D</t>
  </si>
  <si>
    <t>JA20E</t>
  </si>
  <si>
    <t>JA20F</t>
  </si>
  <si>
    <t>JA24D</t>
  </si>
  <si>
    <t>JA24E</t>
  </si>
  <si>
    <t>JA24F</t>
  </si>
  <si>
    <t>JA32Z</t>
  </si>
  <si>
    <t>JA33Z</t>
  </si>
  <si>
    <t>JA34Z</t>
  </si>
  <si>
    <t>JA35Z</t>
  </si>
  <si>
    <t>JA36Z</t>
  </si>
  <si>
    <t>JA37Z</t>
  </si>
  <si>
    <t>JA38A</t>
  </si>
  <si>
    <t>JA38B</t>
  </si>
  <si>
    <t>JA38C</t>
  </si>
  <si>
    <t>JA39Z</t>
  </si>
  <si>
    <t>JA40Z</t>
  </si>
  <si>
    <t>JA41Z</t>
  </si>
  <si>
    <t>JC40Z</t>
  </si>
  <si>
    <t>JC41Z</t>
  </si>
  <si>
    <t>JC42A</t>
  </si>
  <si>
    <t>JC42B</t>
  </si>
  <si>
    <t>JC43A</t>
  </si>
  <si>
    <t>JC43B</t>
  </si>
  <si>
    <t>JC44Z</t>
  </si>
  <si>
    <t>JC45A</t>
  </si>
  <si>
    <t>JC45B</t>
  </si>
  <si>
    <t>JC47A</t>
  </si>
  <si>
    <t>JC47B</t>
  </si>
  <si>
    <t>JD07A</t>
  </si>
  <si>
    <t>JD07B</t>
  </si>
  <si>
    <t>JD07C</t>
  </si>
  <si>
    <t>JD07D</t>
  </si>
  <si>
    <t>JD07E</t>
  </si>
  <si>
    <t>JD07F</t>
  </si>
  <si>
    <t>JD07G</t>
  </si>
  <si>
    <t>JD07H</t>
  </si>
  <si>
    <t>JD07J</t>
  </si>
  <si>
    <t>JD07K</t>
  </si>
  <si>
    <t>KA03C</t>
  </si>
  <si>
    <t>KA03D</t>
  </si>
  <si>
    <t>KA04A</t>
  </si>
  <si>
    <t>KA04B</t>
  </si>
  <si>
    <t>KA05C</t>
  </si>
  <si>
    <t>KA05D</t>
  </si>
  <si>
    <t>KA06C</t>
  </si>
  <si>
    <t>KA06D</t>
  </si>
  <si>
    <t>KA06E</t>
  </si>
  <si>
    <t>KA07A</t>
  </si>
  <si>
    <t>KA07B</t>
  </si>
  <si>
    <t>KA07C</t>
  </si>
  <si>
    <t>KA08A</t>
  </si>
  <si>
    <t>KA08B</t>
  </si>
  <si>
    <t>KA08C</t>
  </si>
  <si>
    <t>KA09C</t>
  </si>
  <si>
    <t>KA09D</t>
  </si>
  <si>
    <t>KA09E</t>
  </si>
  <si>
    <t>KB01C</t>
  </si>
  <si>
    <t>KB01D</t>
  </si>
  <si>
    <t>KB01E</t>
  </si>
  <si>
    <t>KB01F</t>
  </si>
  <si>
    <t>KB02G</t>
  </si>
  <si>
    <t>KB02H</t>
  </si>
  <si>
    <t>KB02J</t>
  </si>
  <si>
    <t>KB02K</t>
  </si>
  <si>
    <t>KB03C</t>
  </si>
  <si>
    <t>KB03D</t>
  </si>
  <si>
    <t>KB03E</t>
  </si>
  <si>
    <t>KC04A</t>
  </si>
  <si>
    <t>KC04B</t>
  </si>
  <si>
    <t>KC05G</t>
  </si>
  <si>
    <t>KC05H</t>
  </si>
  <si>
    <t>KC05J</t>
  </si>
  <si>
    <t>KC05K</t>
  </si>
  <si>
    <t>KC05L</t>
  </si>
  <si>
    <t>KC05M</t>
  </si>
  <si>
    <t>KC05N</t>
  </si>
  <si>
    <t>LA04H</t>
  </si>
  <si>
    <t>LA04J</t>
  </si>
  <si>
    <t>LA04K</t>
  </si>
  <si>
    <t>LA04L</t>
  </si>
  <si>
    <t>LA04M</t>
  </si>
  <si>
    <t>LA04N</t>
  </si>
  <si>
    <t>LA04P</t>
  </si>
  <si>
    <t>LA04Q</t>
  </si>
  <si>
    <t>LA04R</t>
  </si>
  <si>
    <t>LA04S</t>
  </si>
  <si>
    <t>LA07H</t>
  </si>
  <si>
    <t>LA07J</t>
  </si>
  <si>
    <t>LA07K</t>
  </si>
  <si>
    <t>LA07L</t>
  </si>
  <si>
    <t>LA07M</t>
  </si>
  <si>
    <t>LA07N</t>
  </si>
  <si>
    <t>LA07P</t>
  </si>
  <si>
    <t>LA08G</t>
  </si>
  <si>
    <t>LA08H</t>
  </si>
  <si>
    <t>LA08J</t>
  </si>
  <si>
    <t>LA08K</t>
  </si>
  <si>
    <t>LA08L</t>
  </si>
  <si>
    <t>LA08M</t>
  </si>
  <si>
    <t>LA08N</t>
  </si>
  <si>
    <t>LA08P</t>
  </si>
  <si>
    <t>LA09J</t>
  </si>
  <si>
    <t>LA09K</t>
  </si>
  <si>
    <t>LA09L</t>
  </si>
  <si>
    <t>LA09M</t>
  </si>
  <si>
    <t>LA09N</t>
  </si>
  <si>
    <t>LA09P</t>
  </si>
  <si>
    <t>LA09Q</t>
  </si>
  <si>
    <t>LB05E</t>
  </si>
  <si>
    <t>LB05F</t>
  </si>
  <si>
    <t>LB05G</t>
  </si>
  <si>
    <t>LB06H</t>
  </si>
  <si>
    <t>LB06J</t>
  </si>
  <si>
    <t>LB06K</t>
  </si>
  <si>
    <t>LB06L</t>
  </si>
  <si>
    <t>LB06M</t>
  </si>
  <si>
    <t>LB06N</t>
  </si>
  <si>
    <t>LB06P</t>
  </si>
  <si>
    <t>LB06Q</t>
  </si>
  <si>
    <t>LB06R</t>
  </si>
  <si>
    <t>LB06S</t>
  </si>
  <si>
    <t>LB10C</t>
  </si>
  <si>
    <t>LB10D</t>
  </si>
  <si>
    <t>LB13C</t>
  </si>
  <si>
    <t>LB13D</t>
  </si>
  <si>
    <t>LB13E</t>
  </si>
  <si>
    <t>LB13F</t>
  </si>
  <si>
    <t>LB16D</t>
  </si>
  <si>
    <t>LB16E</t>
  </si>
  <si>
    <t>LB16F</t>
  </si>
  <si>
    <t>LB16G</t>
  </si>
  <si>
    <t>LB16H</t>
  </si>
  <si>
    <t>LB16J</t>
  </si>
  <si>
    <t>LB16K</t>
  </si>
  <si>
    <t>LB19C</t>
  </si>
  <si>
    <t>LB19D</t>
  </si>
  <si>
    <t>LB19E</t>
  </si>
  <si>
    <t>LB19F</t>
  </si>
  <si>
    <t>LB19G</t>
  </si>
  <si>
    <t>LB20C</t>
  </si>
  <si>
    <t>LB20D</t>
  </si>
  <si>
    <t>LB20E</t>
  </si>
  <si>
    <t>LB20F</t>
  </si>
  <si>
    <t>LB20G</t>
  </si>
  <si>
    <t>LB21A</t>
  </si>
  <si>
    <t>LB21B</t>
  </si>
  <si>
    <t>LB25D</t>
  </si>
  <si>
    <t>LB25E</t>
  </si>
  <si>
    <t>LB25F</t>
  </si>
  <si>
    <t>LB26A</t>
  </si>
  <si>
    <t>LB26B</t>
  </si>
  <si>
    <t>LB28C</t>
  </si>
  <si>
    <t>LB28D</t>
  </si>
  <si>
    <t>LB28E</t>
  </si>
  <si>
    <t>LB28F</t>
  </si>
  <si>
    <t>LB28G</t>
  </si>
  <si>
    <t>LB35C</t>
  </si>
  <si>
    <t>LB35D</t>
  </si>
  <si>
    <t>LB35E</t>
  </si>
  <si>
    <t>LB35F</t>
  </si>
  <si>
    <t>LB35G</t>
  </si>
  <si>
    <t>LB35H</t>
  </si>
  <si>
    <t>LB37C</t>
  </si>
  <si>
    <t>LB37D</t>
  </si>
  <si>
    <t>LB37E</t>
  </si>
  <si>
    <t>LB38C</t>
  </si>
  <si>
    <t>LB38D</t>
  </si>
  <si>
    <t>LB38E</t>
  </si>
  <si>
    <t>LB38F</t>
  </si>
  <si>
    <t>LB38G</t>
  </si>
  <si>
    <t>LB38H</t>
  </si>
  <si>
    <t>LB39C</t>
  </si>
  <si>
    <t>LB39D</t>
  </si>
  <si>
    <t>LB40C</t>
  </si>
  <si>
    <t>LB40D</t>
  </si>
  <si>
    <t>LB40E</t>
  </si>
  <si>
    <t>LB40F</t>
  </si>
  <si>
    <t>LB40G</t>
  </si>
  <si>
    <t>LB51A</t>
  </si>
  <si>
    <t>LB51B</t>
  </si>
  <si>
    <t>LB52A</t>
  </si>
  <si>
    <t>LB52B</t>
  </si>
  <si>
    <t>LB53C</t>
  </si>
  <si>
    <t>LB53D</t>
  </si>
  <si>
    <t>LB57C</t>
  </si>
  <si>
    <t>LB57D</t>
  </si>
  <si>
    <t>LB58C</t>
  </si>
  <si>
    <t>LB58D</t>
  </si>
  <si>
    <t>LB60C</t>
  </si>
  <si>
    <t>LB60D</t>
  </si>
  <si>
    <t>LB60E</t>
  </si>
  <si>
    <t>LB60F</t>
  </si>
  <si>
    <t>LB61C</t>
  </si>
  <si>
    <t>LB61D</t>
  </si>
  <si>
    <t>LB61E</t>
  </si>
  <si>
    <t>LB61F</t>
  </si>
  <si>
    <t>LB61G</t>
  </si>
  <si>
    <t>LB62C</t>
  </si>
  <si>
    <t>LB62D</t>
  </si>
  <si>
    <t>LB63C</t>
  </si>
  <si>
    <t>LB63D</t>
  </si>
  <si>
    <t>LB64C</t>
  </si>
  <si>
    <t>LB64D</t>
  </si>
  <si>
    <t>LB64E</t>
  </si>
  <si>
    <t>LB65C</t>
  </si>
  <si>
    <t>LB65D</t>
  </si>
  <si>
    <t>LB65E</t>
  </si>
  <si>
    <t>LB67C</t>
  </si>
  <si>
    <t>LB67D</t>
  </si>
  <si>
    <t>LB68A</t>
  </si>
  <si>
    <t>LB68B</t>
  </si>
  <si>
    <t>LB70C</t>
  </si>
  <si>
    <t>LB70D</t>
  </si>
  <si>
    <t>MA02A</t>
  </si>
  <si>
    <t>MA02B</t>
  </si>
  <si>
    <t>MA02C</t>
  </si>
  <si>
    <t>MA03C</t>
  </si>
  <si>
    <t>MA03D</t>
  </si>
  <si>
    <t>MA04C</t>
  </si>
  <si>
    <t>MA04D</t>
  </si>
  <si>
    <t>MA06A</t>
  </si>
  <si>
    <t>MA06B</t>
  </si>
  <si>
    <t>MA06C</t>
  </si>
  <si>
    <t>MA07E</t>
  </si>
  <si>
    <t>MA07F</t>
  </si>
  <si>
    <t>MA07G</t>
  </si>
  <si>
    <t>MA08A</t>
  </si>
  <si>
    <t>MA08B</t>
  </si>
  <si>
    <t>MA26A</t>
  </si>
  <si>
    <t>MA26B</t>
  </si>
  <si>
    <t>MA26C</t>
  </si>
  <si>
    <t>MA31Z</t>
  </si>
  <si>
    <t>MA32Z</t>
  </si>
  <si>
    <t>MA33Z</t>
  </si>
  <si>
    <t>MA34Z</t>
  </si>
  <si>
    <t>MA35Z</t>
  </si>
  <si>
    <t>MA36Z</t>
  </si>
  <si>
    <t>MA37Z</t>
  </si>
  <si>
    <t>MA38Z</t>
  </si>
  <si>
    <t>MA39Z</t>
  </si>
  <si>
    <t>MA40Z</t>
  </si>
  <si>
    <t>MB05C</t>
  </si>
  <si>
    <t>MB05D</t>
  </si>
  <si>
    <t>MB05E</t>
  </si>
  <si>
    <t>MB05F</t>
  </si>
  <si>
    <t>MB05G</t>
  </si>
  <si>
    <t>MB05H</t>
  </si>
  <si>
    <t>MB05J</t>
  </si>
  <si>
    <t>MB05K</t>
  </si>
  <si>
    <t>MB05L</t>
  </si>
  <si>
    <t>MB08A</t>
  </si>
  <si>
    <t>MB08B</t>
  </si>
  <si>
    <t>MB09A</t>
  </si>
  <si>
    <t>MB09B</t>
  </si>
  <si>
    <t>MB09C</t>
  </si>
  <si>
    <t>MB09D</t>
  </si>
  <si>
    <t>MB09E</t>
  </si>
  <si>
    <t>MB09F</t>
  </si>
  <si>
    <t>NZ30A</t>
  </si>
  <si>
    <t>NZ30B</t>
  </si>
  <si>
    <t>NZ30C</t>
  </si>
  <si>
    <t>NZ31A</t>
  </si>
  <si>
    <t>NZ31B</t>
  </si>
  <si>
    <t>NZ31C</t>
  </si>
  <si>
    <t>NZ32A</t>
  </si>
  <si>
    <t>NZ32B</t>
  </si>
  <si>
    <t>NZ32C</t>
  </si>
  <si>
    <t>NZ33A</t>
  </si>
  <si>
    <t>NZ33B</t>
  </si>
  <si>
    <t>NZ33C</t>
  </si>
  <si>
    <t>NZ34A</t>
  </si>
  <si>
    <t>NZ34B</t>
  </si>
  <si>
    <t>NZ34C</t>
  </si>
  <si>
    <t>NZ40A</t>
  </si>
  <si>
    <t>NZ40B</t>
  </si>
  <si>
    <t>NZ40C</t>
  </si>
  <si>
    <t>NZ41A</t>
  </si>
  <si>
    <t>NZ41B</t>
  </si>
  <si>
    <t>NZ41C</t>
  </si>
  <si>
    <t>NZ42A</t>
  </si>
  <si>
    <t>NZ42B</t>
  </si>
  <si>
    <t>NZ42C</t>
  </si>
  <si>
    <t>NZ43A</t>
  </si>
  <si>
    <t>NZ43B</t>
  </si>
  <si>
    <t>NZ43C</t>
  </si>
  <si>
    <t>NZ44A</t>
  </si>
  <si>
    <t>NZ44B</t>
  </si>
  <si>
    <t>NZ44C</t>
  </si>
  <si>
    <t>NZ50A</t>
  </si>
  <si>
    <t>NZ50B</t>
  </si>
  <si>
    <t>NZ50C</t>
  </si>
  <si>
    <t>NZ51A</t>
  </si>
  <si>
    <t>NZ51B</t>
  </si>
  <si>
    <t>NZ51C</t>
  </si>
  <si>
    <t>PC63A</t>
  </si>
  <si>
    <t>PC63B</t>
  </si>
  <si>
    <t>PC63C</t>
  </si>
  <si>
    <t>PC63D</t>
  </si>
  <si>
    <t>PD11A</t>
  </si>
  <si>
    <t>PD11B</t>
  </si>
  <si>
    <t>PD11C</t>
  </si>
  <si>
    <t>PD12A</t>
  </si>
  <si>
    <t>PD12B</t>
  </si>
  <si>
    <t>PD12C</t>
  </si>
  <si>
    <t>PD14A</t>
  </si>
  <si>
    <t>PD14B</t>
  </si>
  <si>
    <t>PD14C</t>
  </si>
  <si>
    <t>PD14D</t>
  </si>
  <si>
    <t>PD14E</t>
  </si>
  <si>
    <t>PD14F</t>
  </si>
  <si>
    <t>PD15A</t>
  </si>
  <si>
    <t>PD15B</t>
  </si>
  <si>
    <t>PD15C</t>
  </si>
  <si>
    <t>PD15D</t>
  </si>
  <si>
    <t>PD65A</t>
  </si>
  <si>
    <t>PD65B</t>
  </si>
  <si>
    <t>PD65C</t>
  </si>
  <si>
    <t>PD65D</t>
  </si>
  <si>
    <t>PE23A</t>
  </si>
  <si>
    <t>PE23B</t>
  </si>
  <si>
    <t>PE23C</t>
  </si>
  <si>
    <t>PE23D</t>
  </si>
  <si>
    <t>PE23E</t>
  </si>
  <si>
    <t>PE23F</t>
  </si>
  <si>
    <t>PE24A</t>
  </si>
  <si>
    <t>PE24B</t>
  </si>
  <si>
    <t>PE24C</t>
  </si>
  <si>
    <t>PE62A</t>
  </si>
  <si>
    <t>PE62B</t>
  </si>
  <si>
    <t>PE62C</t>
  </si>
  <si>
    <t>PF21A</t>
  </si>
  <si>
    <t>PF21B</t>
  </si>
  <si>
    <t>PF25A</t>
  </si>
  <si>
    <t>PF25B</t>
  </si>
  <si>
    <t>PF25C</t>
  </si>
  <si>
    <t>PF25D</t>
  </si>
  <si>
    <t>PF25E</t>
  </si>
  <si>
    <t>PF26A</t>
  </si>
  <si>
    <t>PF26B</t>
  </si>
  <si>
    <t>PF26C</t>
  </si>
  <si>
    <t>PF27A</t>
  </si>
  <si>
    <t>PF27B</t>
  </si>
  <si>
    <t>PF28A</t>
  </si>
  <si>
    <t>PF28B</t>
  </si>
  <si>
    <t>PF28C</t>
  </si>
  <si>
    <t>PF28D</t>
  </si>
  <si>
    <t>PF28E</t>
  </si>
  <si>
    <t>PG71A</t>
  </si>
  <si>
    <t>PG71B</t>
  </si>
  <si>
    <t>PG71C</t>
  </si>
  <si>
    <t>PH34A</t>
  </si>
  <si>
    <t>PH34B</t>
  </si>
  <si>
    <t>PH34C</t>
  </si>
  <si>
    <t>PH34D</t>
  </si>
  <si>
    <t>PJ35A</t>
  </si>
  <si>
    <t>PJ35B</t>
  </si>
  <si>
    <t>PJ35C</t>
  </si>
  <si>
    <t>PJ35D</t>
  </si>
  <si>
    <t>PJ66A</t>
  </si>
  <si>
    <t>PJ66B</t>
  </si>
  <si>
    <t>PJ66C</t>
  </si>
  <si>
    <t>PK36A</t>
  </si>
  <si>
    <t>PK36B</t>
  </si>
  <si>
    <t>PK36C</t>
  </si>
  <si>
    <t>PK67A</t>
  </si>
  <si>
    <t>PK67B</t>
  </si>
  <si>
    <t>PK68A</t>
  </si>
  <si>
    <t>PK68B</t>
  </si>
  <si>
    <t>PK68C</t>
  </si>
  <si>
    <t>PK72A</t>
  </si>
  <si>
    <t>PK72B</t>
  </si>
  <si>
    <t>PK72C</t>
  </si>
  <si>
    <t>PL38A</t>
  </si>
  <si>
    <t>PL38B</t>
  </si>
  <si>
    <t>PL38C</t>
  </si>
  <si>
    <t>PL69A</t>
  </si>
  <si>
    <t>PL69B</t>
  </si>
  <si>
    <t>PL69C</t>
  </si>
  <si>
    <t>PL70A</t>
  </si>
  <si>
    <t>PL70B</t>
  </si>
  <si>
    <t>PL70C</t>
  </si>
  <si>
    <t>PL70D</t>
  </si>
  <si>
    <t>PM40A</t>
  </si>
  <si>
    <t>PM40B</t>
  </si>
  <si>
    <t>PM40C</t>
  </si>
  <si>
    <t>PM41Z</t>
  </si>
  <si>
    <t>PM42A</t>
  </si>
  <si>
    <t>PM42B</t>
  </si>
  <si>
    <t>PM43A</t>
  </si>
  <si>
    <t>PM43B</t>
  </si>
  <si>
    <t>PM43C</t>
  </si>
  <si>
    <t>PM44Z</t>
  </si>
  <si>
    <t>PM45A</t>
  </si>
  <si>
    <t>PM45B</t>
  </si>
  <si>
    <t>PM45C</t>
  </si>
  <si>
    <t>PM45D</t>
  </si>
  <si>
    <t>PN46A</t>
  </si>
  <si>
    <t>PN46B</t>
  </si>
  <si>
    <t>PN47A</t>
  </si>
  <si>
    <t>PN47B</t>
  </si>
  <si>
    <t>PN48A</t>
  </si>
  <si>
    <t>PN48B</t>
  </si>
  <si>
    <t>PN48C</t>
  </si>
  <si>
    <t>PN49A</t>
  </si>
  <si>
    <t>PN49B</t>
  </si>
  <si>
    <t>PP64A</t>
  </si>
  <si>
    <t>PP64B</t>
  </si>
  <si>
    <t>PR01A</t>
  </si>
  <si>
    <t>PR01B</t>
  </si>
  <si>
    <t>PR01C</t>
  </si>
  <si>
    <t>PR01D</t>
  </si>
  <si>
    <t>PR01E</t>
  </si>
  <si>
    <t>PR02A</t>
  </si>
  <si>
    <t>PR02B</t>
  </si>
  <si>
    <t>PR02C</t>
  </si>
  <si>
    <t>PR03A</t>
  </si>
  <si>
    <t>PR03B</t>
  </si>
  <si>
    <t>PR03C</t>
  </si>
  <si>
    <t>PR04A</t>
  </si>
  <si>
    <t>PR04B</t>
  </si>
  <si>
    <t>PR04C</t>
  </si>
  <si>
    <t>PR06A</t>
  </si>
  <si>
    <t>PR06B</t>
  </si>
  <si>
    <t>PR06C</t>
  </si>
  <si>
    <t>PR07A</t>
  </si>
  <si>
    <t>PR07B</t>
  </si>
  <si>
    <t>PV08A</t>
  </si>
  <si>
    <t>PV08B</t>
  </si>
  <si>
    <t>PV31A</t>
  </si>
  <si>
    <t>PV31B</t>
  </si>
  <si>
    <t>PV32A</t>
  </si>
  <si>
    <t>PV32B</t>
  </si>
  <si>
    <t>PV32C</t>
  </si>
  <si>
    <t>PW16A</t>
  </si>
  <si>
    <t>PW16B</t>
  </si>
  <si>
    <t>PW16C</t>
  </si>
  <si>
    <t>PW16D</t>
  </si>
  <si>
    <t>PW16E</t>
  </si>
  <si>
    <t>PW17A</t>
  </si>
  <si>
    <t>PW17B</t>
  </si>
  <si>
    <t>PW17C</t>
  </si>
  <si>
    <t>PW17D</t>
  </si>
  <si>
    <t>PW18A</t>
  </si>
  <si>
    <t>PW18B</t>
  </si>
  <si>
    <t>PW18C</t>
  </si>
  <si>
    <t>PW19A</t>
  </si>
  <si>
    <t>PW19B</t>
  </si>
  <si>
    <t>PW19C</t>
  </si>
  <si>
    <t>PW20A</t>
  </si>
  <si>
    <t>PW20B</t>
  </si>
  <si>
    <t>PW20C</t>
  </si>
  <si>
    <t>PX22A</t>
  </si>
  <si>
    <t>PX22B</t>
  </si>
  <si>
    <t>PX29A</t>
  </si>
  <si>
    <t>PX29B</t>
  </si>
  <si>
    <t>PX29C</t>
  </si>
  <si>
    <t>PX30A</t>
  </si>
  <si>
    <t>PX30B</t>
  </si>
  <si>
    <t>PX30C</t>
  </si>
  <si>
    <t>PX50A</t>
  </si>
  <si>
    <t>PX50B</t>
  </si>
  <si>
    <t>PX50C</t>
  </si>
  <si>
    <t>PX51Z</t>
  </si>
  <si>
    <t>PX54Z</t>
  </si>
  <si>
    <t>PX55Z</t>
  </si>
  <si>
    <t>PX56A</t>
  </si>
  <si>
    <t>PX56B</t>
  </si>
  <si>
    <t>PX57A</t>
  </si>
  <si>
    <t>PX57B</t>
  </si>
  <si>
    <t>PX57C</t>
  </si>
  <si>
    <t>PX59A</t>
  </si>
  <si>
    <t>PX59B</t>
  </si>
  <si>
    <t>PX59C</t>
  </si>
  <si>
    <t>PX59D</t>
  </si>
  <si>
    <t>PX60A</t>
  </si>
  <si>
    <t>PX60B</t>
  </si>
  <si>
    <t>PX60C</t>
  </si>
  <si>
    <t>SA01G</t>
  </si>
  <si>
    <t>SA01H</t>
  </si>
  <si>
    <t>SA01J</t>
  </si>
  <si>
    <t>SA01K</t>
  </si>
  <si>
    <t>SA02G</t>
  </si>
  <si>
    <t>SA02H</t>
  </si>
  <si>
    <t>SA02J</t>
  </si>
  <si>
    <t>SA03G</t>
  </si>
  <si>
    <t>SA03H</t>
  </si>
  <si>
    <t>SA04G</t>
  </si>
  <si>
    <t>SA04H</t>
  </si>
  <si>
    <t>SA04J</t>
  </si>
  <si>
    <t>SA04K</t>
  </si>
  <si>
    <t>SA04L</t>
  </si>
  <si>
    <t>SA05G</t>
  </si>
  <si>
    <t>SA05H</t>
  </si>
  <si>
    <t>SA05J</t>
  </si>
  <si>
    <t>SA06G</t>
  </si>
  <si>
    <t>SA06H</t>
  </si>
  <si>
    <t>SA06J</t>
  </si>
  <si>
    <t>SA06K</t>
  </si>
  <si>
    <t>SA07G</t>
  </si>
  <si>
    <t>SA07H</t>
  </si>
  <si>
    <t>SA07J</t>
  </si>
  <si>
    <t>SA08G</t>
  </si>
  <si>
    <t>SA08H</t>
  </si>
  <si>
    <t>SA08J</t>
  </si>
  <si>
    <t>SA09G</t>
  </si>
  <si>
    <t>SA09H</t>
  </si>
  <si>
    <t>SA09J</t>
  </si>
  <si>
    <t>SA09K</t>
  </si>
  <si>
    <t>SA09L</t>
  </si>
  <si>
    <t>SA12G</t>
  </si>
  <si>
    <t>SA12H</t>
  </si>
  <si>
    <t>SA12J</t>
  </si>
  <si>
    <t>SA12K</t>
  </si>
  <si>
    <t>SA17G</t>
  </si>
  <si>
    <t>SA17H</t>
  </si>
  <si>
    <t>SA24G</t>
  </si>
  <si>
    <t>SA24H</t>
  </si>
  <si>
    <t>SA24J</t>
  </si>
  <si>
    <t>SA25G</t>
  </si>
  <si>
    <t>SA25H</t>
  </si>
  <si>
    <t>SA25J</t>
  </si>
  <si>
    <t>SA25K</t>
  </si>
  <si>
    <t>SA25L</t>
  </si>
  <si>
    <t>SA25M</t>
  </si>
  <si>
    <t>SA30A</t>
  </si>
  <si>
    <t>SA30B</t>
  </si>
  <si>
    <t>SA30C</t>
  </si>
  <si>
    <t>SA30D</t>
  </si>
  <si>
    <t>SA30E</t>
  </si>
  <si>
    <t>SA31A</t>
  </si>
  <si>
    <t>SA31B</t>
  </si>
  <si>
    <t>SA31C</t>
  </si>
  <si>
    <t>SA31D</t>
  </si>
  <si>
    <t>SA31E</t>
  </si>
  <si>
    <t>SA31F</t>
  </si>
  <si>
    <t>SA32A</t>
  </si>
  <si>
    <t>SA32B</t>
  </si>
  <si>
    <t>SA32C</t>
  </si>
  <si>
    <t>SA32D</t>
  </si>
  <si>
    <t>SA35A</t>
  </si>
  <si>
    <t>SA35B</t>
  </si>
  <si>
    <t>SA35C</t>
  </si>
  <si>
    <t>SA35D</t>
  </si>
  <si>
    <t>SA35E</t>
  </si>
  <si>
    <t>SA36A</t>
  </si>
  <si>
    <t>SA36B</t>
  </si>
  <si>
    <t>SA36C</t>
  </si>
  <si>
    <t>SA37Z</t>
  </si>
  <si>
    <t>WA02Z</t>
  </si>
  <si>
    <t>WA03A</t>
  </si>
  <si>
    <t>WA03B</t>
  </si>
  <si>
    <t>WA03C</t>
  </si>
  <si>
    <t>WA04Z</t>
  </si>
  <si>
    <t>WA05Z</t>
  </si>
  <si>
    <t>WA06A</t>
  </si>
  <si>
    <t>WA06B</t>
  </si>
  <si>
    <t>WA06C</t>
  </si>
  <si>
    <t>WA09A</t>
  </si>
  <si>
    <t>WA09B</t>
  </si>
  <si>
    <t>WA09C</t>
  </si>
  <si>
    <t>WA11A</t>
  </si>
  <si>
    <t>WA11B</t>
  </si>
  <si>
    <t>WA11C</t>
  </si>
  <si>
    <t>WA12A</t>
  </si>
  <si>
    <t>WA12B</t>
  </si>
  <si>
    <t>WA12C</t>
  </si>
  <si>
    <t>WA12D</t>
  </si>
  <si>
    <t>WA15A</t>
  </si>
  <si>
    <t>WA15B</t>
  </si>
  <si>
    <t>WA17A</t>
  </si>
  <si>
    <t>WA17B</t>
  </si>
  <si>
    <t>WA17C</t>
  </si>
  <si>
    <t>WA17D</t>
  </si>
  <si>
    <t>WA18A</t>
  </si>
  <si>
    <t>WA18B</t>
  </si>
  <si>
    <t>WA18C</t>
  </si>
  <si>
    <t>WA18D</t>
  </si>
  <si>
    <t>WA18E</t>
  </si>
  <si>
    <t>WA18F</t>
  </si>
  <si>
    <t>WA19Z</t>
  </si>
  <si>
    <t>WA20Z</t>
  </si>
  <si>
    <t>WA21Z</t>
  </si>
  <si>
    <t>WA22A</t>
  </si>
  <si>
    <t>WA22B</t>
  </si>
  <si>
    <t>WA22C</t>
  </si>
  <si>
    <t>WA23A</t>
  </si>
  <si>
    <t>WA23B</t>
  </si>
  <si>
    <t>WA23C</t>
  </si>
  <si>
    <t>WA24A</t>
  </si>
  <si>
    <t>WA24B</t>
  </si>
  <si>
    <t>YQ01A</t>
  </si>
  <si>
    <t>YQ01B</t>
  </si>
  <si>
    <t>YQ02Z</t>
  </si>
  <si>
    <t>YQ03A</t>
  </si>
  <si>
    <t>YQ03B</t>
  </si>
  <si>
    <t>YQ04A</t>
  </si>
  <si>
    <t>YQ04B</t>
  </si>
  <si>
    <t>YQ05A</t>
  </si>
  <si>
    <t>YQ05B</t>
  </si>
  <si>
    <t>YQ10A</t>
  </si>
  <si>
    <t>YQ10B</t>
  </si>
  <si>
    <t>YQ10C</t>
  </si>
  <si>
    <t>YQ10D</t>
  </si>
  <si>
    <t>YQ11A</t>
  </si>
  <si>
    <t>YQ11B</t>
  </si>
  <si>
    <t>YQ11C</t>
  </si>
  <si>
    <t>YQ12A</t>
  </si>
  <si>
    <t>YQ12B</t>
  </si>
  <si>
    <t>YQ12C</t>
  </si>
  <si>
    <t>YQ12D</t>
  </si>
  <si>
    <t>YQ13A</t>
  </si>
  <si>
    <t>YQ13B</t>
  </si>
  <si>
    <t>YQ14Z</t>
  </si>
  <si>
    <t>YQ15Z</t>
  </si>
  <si>
    <t>YQ16Z</t>
  </si>
  <si>
    <t>YQ20A</t>
  </si>
  <si>
    <t>YQ20B</t>
  </si>
  <si>
    <t>YQ21A</t>
  </si>
  <si>
    <t>YQ21B</t>
  </si>
  <si>
    <t>YQ22A</t>
  </si>
  <si>
    <t>YQ22B</t>
  </si>
  <si>
    <t>YQ23A</t>
  </si>
  <si>
    <t>YQ23B</t>
  </si>
  <si>
    <t>YQ24A</t>
  </si>
  <si>
    <t>YQ24B</t>
  </si>
  <si>
    <t>YQ25A</t>
  </si>
  <si>
    <t>YQ25B</t>
  </si>
  <si>
    <t>YQ26A</t>
  </si>
  <si>
    <t>YQ26B</t>
  </si>
  <si>
    <t>YQ26C</t>
  </si>
  <si>
    <t>YQ30Z</t>
  </si>
  <si>
    <t>YQ31A</t>
  </si>
  <si>
    <t>YQ31B</t>
  </si>
  <si>
    <t>YQ32A</t>
  </si>
  <si>
    <t>YQ32B</t>
  </si>
  <si>
    <t>YQ40Z</t>
  </si>
  <si>
    <t>YQ41Z</t>
  </si>
  <si>
    <t>YQ42Z</t>
  </si>
  <si>
    <t>YQ50A</t>
  </si>
  <si>
    <t>YQ50B</t>
  </si>
  <si>
    <t>YQ50C</t>
  </si>
  <si>
    <t>YQ50D</t>
  </si>
  <si>
    <t>YQ50E</t>
  </si>
  <si>
    <t>YQ50F</t>
  </si>
  <si>
    <t>YQ51A</t>
  </si>
  <si>
    <t>YQ51B</t>
  </si>
  <si>
    <t>YQ51C</t>
  </si>
  <si>
    <t>YQ51D</t>
  </si>
  <si>
    <t>YQ51E</t>
  </si>
  <si>
    <t>YR01Z</t>
  </si>
  <si>
    <t>YR02Z</t>
  </si>
  <si>
    <t>YR03Z</t>
  </si>
  <si>
    <t>YR04Z</t>
  </si>
  <si>
    <t>YR10A</t>
  </si>
  <si>
    <t>YR10B</t>
  </si>
  <si>
    <t>YR10C</t>
  </si>
  <si>
    <t>YR11A</t>
  </si>
  <si>
    <t>YR11B</t>
  </si>
  <si>
    <t>YR11C</t>
  </si>
  <si>
    <t>YR11D</t>
  </si>
  <si>
    <t>YR12Z</t>
  </si>
  <si>
    <t>YR13Z</t>
  </si>
  <si>
    <t>YR14A</t>
  </si>
  <si>
    <t>YR14B</t>
  </si>
  <si>
    <t>YR15A</t>
  </si>
  <si>
    <t>YR15B</t>
  </si>
  <si>
    <t>YR15C</t>
  </si>
  <si>
    <t>YR20Z</t>
  </si>
  <si>
    <t>YR21A</t>
  </si>
  <si>
    <t>YR21B</t>
  </si>
  <si>
    <t>YR22A</t>
  </si>
  <si>
    <t>YR22B</t>
  </si>
  <si>
    <t>YR22C</t>
  </si>
  <si>
    <t>YR23A</t>
  </si>
  <si>
    <t>YR23B</t>
  </si>
  <si>
    <t>YR24A</t>
  </si>
  <si>
    <t>YR24B</t>
  </si>
  <si>
    <t>YR25Z</t>
  </si>
  <si>
    <t>YR26Z</t>
  </si>
  <si>
    <t>YR30Z</t>
  </si>
  <si>
    <t>YR31Z</t>
  </si>
  <si>
    <t>YR32Z</t>
  </si>
  <si>
    <t>YR33Z</t>
  </si>
  <si>
    <t>YR40A</t>
  </si>
  <si>
    <t>YR40B</t>
  </si>
  <si>
    <t>YR41A</t>
  </si>
  <si>
    <t>YR41B</t>
  </si>
  <si>
    <t>YR42A</t>
  </si>
  <si>
    <t>YR42B</t>
  </si>
  <si>
    <t>YR43A</t>
  </si>
  <si>
    <t>YR43B</t>
  </si>
  <si>
    <t>YR44A</t>
  </si>
  <si>
    <t>YR44B</t>
  </si>
  <si>
    <t>YR45Z</t>
  </si>
  <si>
    <t>YR46Z</t>
  </si>
  <si>
    <t>YR47Z</t>
  </si>
  <si>
    <t>YR48Z</t>
  </si>
  <si>
    <t>YZ05Z</t>
  </si>
  <si>
    <t>YZ07Z</t>
  </si>
  <si>
    <t>YZ08Z</t>
  </si>
  <si>
    <t>HRG Descriptions</t>
  </si>
  <si>
    <t>Please explain how the price relativity should be changed</t>
  </si>
  <si>
    <t>AA39Z</t>
  </si>
  <si>
    <t>AA41Z</t>
  </si>
  <si>
    <t>DZ62A</t>
  </si>
  <si>
    <t>DZ62B</t>
  </si>
  <si>
    <t>DZ62C</t>
  </si>
  <si>
    <t>EC01B</t>
  </si>
  <si>
    <t>EC01C</t>
  </si>
  <si>
    <t>EC02A</t>
  </si>
  <si>
    <t>EC02B</t>
  </si>
  <si>
    <t>EC02C</t>
  </si>
  <si>
    <t>EC03A</t>
  </si>
  <si>
    <t>EC03B</t>
  </si>
  <si>
    <t>EC03C</t>
  </si>
  <si>
    <t>HC40A</t>
  </si>
  <si>
    <t>HC40B</t>
  </si>
  <si>
    <t>HC41A</t>
  </si>
  <si>
    <t>HC41B</t>
  </si>
  <si>
    <t>HC42Z</t>
  </si>
  <si>
    <t>HC43Z</t>
  </si>
  <si>
    <t>YZ01Z</t>
  </si>
  <si>
    <t>YZ02Z</t>
  </si>
  <si>
    <t>YZ03Z</t>
  </si>
  <si>
    <t>YZ04Z</t>
  </si>
  <si>
    <t>YZ06Z</t>
  </si>
  <si>
    <t>Less than</t>
  </si>
  <si>
    <t>Greater than</t>
  </si>
  <si>
    <t>BPT</t>
  </si>
  <si>
    <t>Are any of the price relativities for this HRG incorrect (please identify the setting where the incorrect relativity occurs (eg NE) and explain how the price relativity is incorrect)
Please provide a clear explanation of your view and set out any supporting evidence.</t>
  </si>
  <si>
    <t>new</t>
  </si>
  <si>
    <t>Adjustment made to price for D&amp;D (£)</t>
  </si>
  <si>
    <t xml:space="preserve">          15/16 tariff prices (s118)</t>
  </si>
  <si>
    <t>Price change 16/17 vs 15/16 tariff</t>
  </si>
  <si>
    <t>Activity counts in the 16/17 tariff</t>
  </si>
  <si>
    <t>General Surgery</t>
  </si>
  <si>
    <t>Urology</t>
  </si>
  <si>
    <t>Breast Surgery</t>
  </si>
  <si>
    <t>Colorectal Surgery</t>
  </si>
  <si>
    <t>Hepatobiliary &amp; Pancreatic Surgery</t>
  </si>
  <si>
    <t>Upper Gastrointestinal Surgery</t>
  </si>
  <si>
    <t>Vascular Surgery</t>
  </si>
  <si>
    <t>Trauma &amp; Orthopaedics</t>
  </si>
  <si>
    <t>ENT</t>
  </si>
  <si>
    <t>Ophthalmology</t>
  </si>
  <si>
    <t>Oral Surgery</t>
  </si>
  <si>
    <t>Orthodontics</t>
  </si>
  <si>
    <t>Maxillo-Facial Surgery</t>
  </si>
  <si>
    <t>Neurosurgery</t>
  </si>
  <si>
    <t>Plastic Surgery</t>
  </si>
  <si>
    <t>Cardiothoracic Surgery</t>
  </si>
  <si>
    <t>Paediatric Surgery</t>
  </si>
  <si>
    <t>Cardiac Surgery</t>
  </si>
  <si>
    <t>Thoracic Surgery</t>
  </si>
  <si>
    <t>Anaesthetics</t>
  </si>
  <si>
    <t>Pain Management</t>
  </si>
  <si>
    <t>Paediatric Urology</t>
  </si>
  <si>
    <t>Paediatric Trauma and Orthopaedics</t>
  </si>
  <si>
    <t>Paediatric Ear Nose and Throat</t>
  </si>
  <si>
    <t>Paediatric Ophthalmology</t>
  </si>
  <si>
    <t>Paediatric Maxillo-Facial Surgery</t>
  </si>
  <si>
    <t>Paediatric Neurosurgery</t>
  </si>
  <si>
    <t>Paediatric Plastic Surgery</t>
  </si>
  <si>
    <t>Paediatric Gastroenterology</t>
  </si>
  <si>
    <t>Paediatric Endocrinology</t>
  </si>
  <si>
    <t>Paediatric Clinical Haematology</t>
  </si>
  <si>
    <t>Paediatric Dermatology</t>
  </si>
  <si>
    <t>Paediatric Respiratory Medicine</t>
  </si>
  <si>
    <t>Paediatric Diabetic Medicine</t>
  </si>
  <si>
    <t>General Medicine</t>
  </si>
  <si>
    <t>Gastroenterology</t>
  </si>
  <si>
    <t>Endocrinology</t>
  </si>
  <si>
    <t>Clinical Haematology</t>
  </si>
  <si>
    <t>Hepatology</t>
  </si>
  <si>
    <t>Diabetic Medicine</t>
  </si>
  <si>
    <t>Cardiology</t>
  </si>
  <si>
    <t>Paediatric Cardiology</t>
  </si>
  <si>
    <t>Transient Ischaemic Attack</t>
  </si>
  <si>
    <t>Dermatology</t>
  </si>
  <si>
    <t>Respiratory Medicine</t>
  </si>
  <si>
    <t>Respiratory Physiology</t>
  </si>
  <si>
    <t>Infectious Diseases</t>
  </si>
  <si>
    <t>Nephrology</t>
  </si>
  <si>
    <t>Medical Oncology</t>
  </si>
  <si>
    <t>Neurology</t>
  </si>
  <si>
    <t>Rheumatology</t>
  </si>
  <si>
    <t>Paediatrics</t>
  </si>
  <si>
    <t>Paediatric Neurology</t>
  </si>
  <si>
    <t>Geriatric Medicine</t>
  </si>
  <si>
    <t>Gynaecology</t>
  </si>
  <si>
    <t>Gynaecological Oncology</t>
  </si>
  <si>
    <t>Diagnostic Imaging</t>
  </si>
  <si>
    <t>More than</t>
  </si>
  <si>
    <t>Acronym</t>
  </si>
  <si>
    <t>Explanation</t>
  </si>
  <si>
    <t>APC</t>
  </si>
  <si>
    <t>Admitted patient care</t>
  </si>
  <si>
    <t>A&amp;E</t>
  </si>
  <si>
    <t>Accident and Emergency</t>
  </si>
  <si>
    <t>Day case</t>
  </si>
  <si>
    <t>D&amp;D</t>
  </si>
  <si>
    <t>Drugs and devices</t>
  </si>
  <si>
    <t>Elective</t>
  </si>
  <si>
    <t>HRG</t>
  </si>
  <si>
    <t>Length of stay</t>
  </si>
  <si>
    <t>Long stay payments</t>
  </si>
  <si>
    <t>Market forces factor</t>
  </si>
  <si>
    <t>Non elective</t>
  </si>
  <si>
    <t>OPATT</t>
  </si>
  <si>
    <t>Outpatient attendances</t>
  </si>
  <si>
    <t>Outpatient procedures- these prices are based on HRG rather than attendance and are shown on the relevant part of the admitted patient care tariffs</t>
  </si>
  <si>
    <t>PLICS</t>
  </si>
  <si>
    <t>Patient Level Information and Costing Systems.  A new way of collecting costs that is more granular and will allow more robust prices to be developed for the national tariff</t>
  </si>
  <si>
    <t>POD</t>
  </si>
  <si>
    <t>Point of delivery, this refers to the setting where care is delivered (inpatient / outpatient etc.)</t>
  </si>
  <si>
    <t>Section 118</t>
  </si>
  <si>
    <t xml:space="preserve">A document published by Monitor and NHS England which sets out the finalised contents of the national tariff. Its publication is followed by a statutory consultation period. </t>
  </si>
  <si>
    <t>SSEM</t>
  </si>
  <si>
    <t>Type 1 and 2 Departments</t>
  </si>
  <si>
    <t>Type 3 Departments</t>
  </si>
  <si>
    <t>Tariff (including cost of reporting) (£)</t>
  </si>
  <si>
    <t>Cost of reporting
(£)</t>
  </si>
  <si>
    <t>HRG redesigned (HRG4+) or scope change (new) in 16/17 (vs 15/16)</t>
  </si>
  <si>
    <t>Reduced short stay emergency tariff applicable?</t>
  </si>
  <si>
    <t xml:space="preserve">% applied in calculation of reduced short stay emergency tariff </t>
  </si>
  <si>
    <t>More Than</t>
  </si>
  <si>
    <t>Additional information of 16-17 draft tariff</t>
  </si>
  <si>
    <t>Trimpoint DC/EL</t>
  </si>
  <si>
    <t>Trimpoint NE</t>
  </si>
  <si>
    <t>Other supplementary information</t>
  </si>
  <si>
    <t>Scope change (new) in 16/17 tariff (vs 15/16)</t>
  </si>
  <si>
    <t>Reduction to tariff price to reflect drugs and devices (D&amp;D) exclusions (£)</t>
  </si>
  <si>
    <t>Illogical relativity check: Is OPROC price lower than OPATT FAS price</t>
  </si>
  <si>
    <t>New</t>
  </si>
  <si>
    <t>DC
-
Spells</t>
  </si>
  <si>
    <t>EL
-
Spells</t>
  </si>
  <si>
    <t>NE
-
Spells</t>
  </si>
  <si>
    <t>OP 
(£)</t>
  </si>
  <si>
    <t>DC
(£)</t>
  </si>
  <si>
    <t>EL
(£)</t>
  </si>
  <si>
    <t>NE
(£)</t>
  </si>
  <si>
    <t>OP 
(%)</t>
  </si>
  <si>
    <t>DC
(%)</t>
  </si>
  <si>
    <t>EL
(%)</t>
  </si>
  <si>
    <t>NE
(%)</t>
  </si>
  <si>
    <t>Less 
than</t>
  </si>
  <si>
    <t>More 
than</t>
  </si>
  <si>
    <t xml:space="preserve">   15/16 tariff prices (s118)</t>
  </si>
  <si>
    <r>
      <rPr>
        <b/>
        <sz val="11"/>
        <rFont val="Calibri"/>
        <family val="2"/>
        <scheme val="minor"/>
      </rPr>
      <t xml:space="preserve">EL 
- </t>
    </r>
    <r>
      <rPr>
        <sz val="11"/>
        <rFont val="Calibri"/>
        <family val="2"/>
        <scheme val="minor"/>
      </rPr>
      <t xml:space="preserve">
Ordinary elective spell tariff 
</t>
    </r>
    <r>
      <rPr>
        <b/>
        <sz val="11"/>
        <rFont val="Calibri"/>
        <family val="2"/>
        <scheme val="minor"/>
      </rPr>
      <t>(£)</t>
    </r>
  </si>
  <si>
    <r>
      <rPr>
        <b/>
        <sz val="11"/>
        <rFont val="Calibri"/>
        <family val="2"/>
        <scheme val="minor"/>
      </rPr>
      <t xml:space="preserve">NE 
- </t>
    </r>
    <r>
      <rPr>
        <sz val="11"/>
        <rFont val="Calibri"/>
        <family val="2"/>
        <scheme val="minor"/>
      </rPr>
      <t xml:space="preserve">
Non-elective spell tariff 
</t>
    </r>
    <r>
      <rPr>
        <b/>
        <sz val="11"/>
        <rFont val="Calibri"/>
        <family val="2"/>
        <scheme val="minor"/>
      </rPr>
      <t>(£)</t>
    </r>
  </si>
  <si>
    <r>
      <rPr>
        <b/>
        <sz val="11"/>
        <rFont val="Calibri"/>
        <family val="2"/>
        <scheme val="minor"/>
      </rPr>
      <t xml:space="preserve">DC </t>
    </r>
    <r>
      <rPr>
        <sz val="11"/>
        <rFont val="Calibri"/>
        <family val="2"/>
        <scheme val="minor"/>
      </rPr>
      <t xml:space="preserve">
</t>
    </r>
    <r>
      <rPr>
        <b/>
        <sz val="11"/>
        <rFont val="Calibri"/>
        <family val="2"/>
        <scheme val="minor"/>
      </rPr>
      <t>-</t>
    </r>
    <r>
      <rPr>
        <sz val="11"/>
        <rFont val="Calibri"/>
        <family val="2"/>
        <scheme val="minor"/>
      </rPr>
      <t xml:space="preserve">
Day case spell tariff 
</t>
    </r>
    <r>
      <rPr>
        <b/>
        <sz val="11"/>
        <rFont val="Calibri"/>
        <family val="2"/>
        <scheme val="minor"/>
      </rPr>
      <t>(£)</t>
    </r>
  </si>
  <si>
    <t>Price change 16/17 vs 15/16</t>
  </si>
  <si>
    <t>Additional information - 16-17 draft tariff price relativities</t>
  </si>
  <si>
    <t>LSP
-
Long stay payment</t>
  </si>
  <si>
    <t>OP
-
No. of procedures</t>
  </si>
  <si>
    <t>Guidance</t>
  </si>
  <si>
    <t>Support</t>
  </si>
  <si>
    <t>Glossary</t>
  </si>
  <si>
    <t xml:space="preserve">LOS </t>
  </si>
  <si>
    <t xml:space="preserve">MFF </t>
  </si>
  <si>
    <t xml:space="preserve">NEL / NE </t>
  </si>
  <si>
    <t>WF01B
First Attendance 
- 
Single</t>
  </si>
  <si>
    <t xml:space="preserve">WF02B
First Attendance 
- 
Multi </t>
  </si>
  <si>
    <t>WF01A
Follow Up Attendance 
- 
Single</t>
  </si>
  <si>
    <t>WF02A
Follow Up Attendance 
- 
Multi</t>
  </si>
  <si>
    <t>Type 1 and 2 Departments
(Type 3 Departments are included in VB11Z)</t>
  </si>
  <si>
    <t>Best practice tariff. These are tariffs that have been developed to promote or incentivise best practice.</t>
  </si>
  <si>
    <t>Healthcare Resource Group.  A Healthcare Resource Group is a group of clinically similar patient treatments that have been judged to consume a similar level of resource.</t>
  </si>
  <si>
    <t>RC</t>
  </si>
  <si>
    <t>Reference costs (RC) – This is the method of determining how much cost each trust incurs in treating patients and is used as the basis for the national tariff.  Trusts make an annual return of their costs for all of their activities. The reference cost data is published by the Department of Health.</t>
  </si>
  <si>
    <t>Short Stay Emergency.  A form of emergency admission to a hospital, (i.e. a short stay in hospital following an emergency admission).</t>
  </si>
  <si>
    <r>
      <rPr>
        <b/>
        <sz val="11"/>
        <rFont val="Calibri"/>
        <family val="2"/>
        <scheme val="minor"/>
      </rPr>
      <t>OP</t>
    </r>
    <r>
      <rPr>
        <sz val="11"/>
        <rFont val="Calibri"/>
        <family val="2"/>
        <scheme val="minor"/>
      </rPr>
      <t xml:space="preserve">
</t>
    </r>
    <r>
      <rPr>
        <b/>
        <sz val="11"/>
        <rFont val="Calibri"/>
        <family val="2"/>
        <scheme val="minor"/>
      </rPr>
      <t xml:space="preserve">- </t>
    </r>
    <r>
      <rPr>
        <sz val="11"/>
        <rFont val="Calibri"/>
        <family val="2"/>
        <scheme val="minor"/>
      </rPr>
      <t xml:space="preserve">
Outpatient procedure tariff 
</t>
    </r>
    <r>
      <rPr>
        <b/>
        <sz val="11"/>
        <rFont val="Calibri"/>
        <family val="2"/>
        <scheme val="minor"/>
      </rPr>
      <t xml:space="preserve"> (£)</t>
    </r>
  </si>
  <si>
    <t>Precise implementation instructions for manual adjustments (if applicable)</t>
  </si>
  <si>
    <t/>
  </si>
  <si>
    <t>Intracranial Procedures for Trauma with Diagnosis of Intracranial Injury, with CC Score 10+</t>
  </si>
  <si>
    <t>Intracranial Procedures for Trauma with Diagnosis of Intracranial Injury, with CC Score 6-9</t>
  </si>
  <si>
    <t>Intracranial Procedures for Trauma with Diagnosis of Intracranial Injury, with CC Score 3-5</t>
  </si>
  <si>
    <t>Intracranial Procedures for Trauma with Diagnosis of Intracranial Injury, with CC Score 0-2</t>
  </si>
  <si>
    <t>Intracranial Procedures for Trauma with Diagnosis of Head Injury or Skull Fracture, with CC Score 4+</t>
  </si>
  <si>
    <t>Intracranial Procedures for Trauma with Diagnosis of Head Injury or Skull Fracture, with CC Score 0-3</t>
  </si>
  <si>
    <t>Major Intracranial Procedures Except Trauma, with Cerebrovascular Accident, Nervous System Infections or Encephalopathy, with CC Score 6+</t>
  </si>
  <si>
    <t>Major Intracranial Procedures Except Trauma, with Cerebrovascular Accident, Nervous System Infections or Encephalopathy, with CC Score 0-5</t>
  </si>
  <si>
    <t>Major Intracranial Procedures Except Trauma, with Haemorrhagic Cerebrovascular Disorders, with CC Score 4+</t>
  </si>
  <si>
    <t>Major Intracranial Procedures Except Trauma, with Haemorrhagic Cerebrovascular Disorders, with CC Score 0-3</t>
  </si>
  <si>
    <t>Major Intracranial Procedures Except Trauma, with Brain Tumours or Cerebral Cysts, with CC Score 9+</t>
  </si>
  <si>
    <t>Major Intracranial Procedures Except Trauma, with Brain Tumours or Cerebral Cysts, with CC Score 6-8</t>
  </si>
  <si>
    <t>Major Intracranial Procedures Except Trauma, with Brain Tumours or Cerebral Cysts, with CC Score 3-5</t>
  </si>
  <si>
    <t>Major Intracranial Procedures Except Trauma, with Brain Tumours or Cerebral Cysts, with CC Score 0-2</t>
  </si>
  <si>
    <t>Major Intracranial Procedures Except Trauma, with Cerebral Degenerations or Miscellaneous Disorders of Nervous System, with CC Score 2+</t>
  </si>
  <si>
    <t>Major Intracranial Procedures Except Trauma, with Cerebral Degenerations or Miscellaneous Disorders of Nervous System, with CC Score 0-1</t>
  </si>
  <si>
    <t>Major Intracranial Procedures Except Trauma, with Muscular, Balance, Cranial or Peripheral Nerve Disorders, or Epilepsy, with CC Score 2+</t>
  </si>
  <si>
    <t>Major Intracranial Procedures Except Trauma, with Muscular, Balance, Cranial or Peripheral Nerve Disorders, or Epilepsy, with CC Score 0-1</t>
  </si>
  <si>
    <t>Major Intracranial Procedures Except Trauma, with Other Diagnoses, with CC Score 6+</t>
  </si>
  <si>
    <t>Major Intracranial Procedures Except Trauma, with Other Diagnoses, with CC Score 3-5</t>
  </si>
  <si>
    <t>Major Intracranial Procedures Except Trauma, with Other Diagnoses, with CC Score 0-2</t>
  </si>
  <si>
    <t>Intermediate Intracranial Procedures Except Trauma, with Cerebrovascular Accident, Nervous System Infections or Encephalopathy</t>
  </si>
  <si>
    <t>Intermediate Intracranial Procedures Except Trauma, with Haemorrhagic Cerebrovascular Disorders</t>
  </si>
  <si>
    <t>Intermediate Intracranial Procedures Except Trauma, with Brain Tumours or Cerebral Cysts, with CC Score 6+</t>
  </si>
  <si>
    <t>Intermediate Intracranial Procedures Except Trauma, with Brain Tumours or Cerebral Cysts, with CC Score 3-5</t>
  </si>
  <si>
    <t>Intermediate Intracranial Procedures Except Trauma, with Brain Tumours or Cerebral Cysts, with CC Score 0-2</t>
  </si>
  <si>
    <t>Intermediate Intracranial Procedures Except Trauma, with Cerebral Degenerations or Miscellaneous Disorders of Nervous System with CC Score 3+</t>
  </si>
  <si>
    <t>Intermediate Intracranial Procedures Except Trauma, with Cerebral Degenerations or Miscellaneous Disorders of Nervous System with CC Score 0-2</t>
  </si>
  <si>
    <t>Intermediate Intracranial Procedures Except Trauma, with Muscular, Balance, Cranial or Peripheral Nerve Disorders, or Epilepsy</t>
  </si>
  <si>
    <t>Intermediate Intracranial Procedures Except Trauma, with Other Diagnoses, with CC Score 4+</t>
  </si>
  <si>
    <t>Intermediate Intracranial Procedures Except Trauma, with Other Diagnoses, with CC Score 2-3</t>
  </si>
  <si>
    <t>Intermediate Intracranial Procedures Except Trauma, with Other Diagnoses, with CC Score 0-1</t>
  </si>
  <si>
    <t>Minor Intracranial Procedures Except Trauma, with Cerebrovascular Accident, Nervous System Infections or Encephalopathy</t>
  </si>
  <si>
    <t>Minor Intracranial Procedures Except Trauma, with Haemorrhagic Cerebrovascular Disorders, with CC Score 5+</t>
  </si>
  <si>
    <t>Minor Intracranial Procedures Except Trauma, with Haemorrhagic Cerebrovascular Disorders, with CC Score 0-4</t>
  </si>
  <si>
    <t>Minor Intracranial Procedures Except Trauma, with Brain Tumours or Cerebral Cysts, with CC Score 3+</t>
  </si>
  <si>
    <t>Minor Intracranial Procedures Except Trauma, with Brain Tumours or Cerebral Cysts, with CC Score 0-2</t>
  </si>
  <si>
    <t>Minor Intracranial Procedures Except Trauma, with Cerebral Degenerations or Miscellaneous Disorders of Nervous System, with CC Score 5+</t>
  </si>
  <si>
    <t>Minor Intracranial Procedures Except Trauma, with Cerebral Degenerations or Miscellaneous Disorders of Nervous System, with CC Score 3-4</t>
  </si>
  <si>
    <t>Minor Intracranial Procedures Except Trauma, with Cerebral Degenerations or Miscellaneous Disorders of Nervous System, with CC Score 0-2</t>
  </si>
  <si>
    <t>Minor Intracranial Procedures Except Trauma, with Muscular, Balance, Cranial or Peripheral Nerve Disorders, or Epilepsy, with CC Score 2+</t>
  </si>
  <si>
    <t>Minor Intracranial Procedures Except Trauma, with Muscular, Balance, Cranial or Peripheral Nerve Disorders, or Epilepsy, with CC Score 0-1</t>
  </si>
  <si>
    <t>Minor Intracranial Procedures Except Trauma, with Other Diagnoses, with CC Score 8+</t>
  </si>
  <si>
    <t>Minor Intracranial Procedures Except Trauma, with Other Diagnoses, with CC Score 5-7</t>
  </si>
  <si>
    <t>Minor Intracranial Procedures Except Trauma, with Other Diagnoses, with CC Score 3-4</t>
  </si>
  <si>
    <t>Minor Intracranial Procedures Except Trauma, with Other Diagnoses, with CC Score 1-2</t>
  </si>
  <si>
    <t>Minor Intracranial Procedures Except Trauma, with Other Diagnoses, with CC Score 0</t>
  </si>
  <si>
    <t>Cerebrovascular Accident, Nervous System Infections or Encephalopathy, with CC Score 14+</t>
  </si>
  <si>
    <t>Cerebrovascular Accident, Nervous System Infections or Encephalopathy, with CC Score 11-13</t>
  </si>
  <si>
    <t>Cerebrovascular Accident, Nervous System Infections or Encephalopathy, with CC Score 8-10</t>
  </si>
  <si>
    <t>Cerebrovascular Accident, Nervous System Infections or Encephalopathy, with CC Score 5-7</t>
  </si>
  <si>
    <t>Cerebrovascular Accident, Nervous System Infections or Encephalopathy, with CC Score 0-4</t>
  </si>
  <si>
    <t>Haemorrhagic Cerebrovascular Disorders with CC Score 14+</t>
  </si>
  <si>
    <t>Haemorrhagic Cerebrovascular Disorders with CC Score 10-13</t>
  </si>
  <si>
    <t>Haemorrhagic Cerebrovascular Disorders with CC Score 6-9</t>
  </si>
  <si>
    <t>Haemorrhagic Cerebrovascular Disorders with CC Score 3-5</t>
  </si>
  <si>
    <t>Haemorrhagic Cerebrovascular Disorders with CC Score 0-2</t>
  </si>
  <si>
    <t>Brain Tumours or Cerebral Cysts, with CC Score 11+</t>
  </si>
  <si>
    <t>Brain Tumours or Cerebral Cysts, with CC Score 8-10</t>
  </si>
  <si>
    <t>Brain Tumours or Cerebral Cysts, with CC Score 6-7</t>
  </si>
  <si>
    <t>Brain Tumours or Cerebral Cysts, with CC Score 4-5</t>
  </si>
  <si>
    <t>Brain Tumours or Cerebral Cysts, with CC Score 2-3</t>
  </si>
  <si>
    <t>Brain Tumours or Cerebral Cysts, with CC Score 0-1</t>
  </si>
  <si>
    <t>Cerebral Degenerations or Miscellaneous Disorders of Nervous System, with CC Score 14+</t>
  </si>
  <si>
    <t>Cerebral Degenerations or Miscellaneous Disorders of Nervous System, with CC Score 11-13</t>
  </si>
  <si>
    <t>Cerebral Degenerations or Miscellaneous Disorders of Nervous System, with CC Score 8-10</t>
  </si>
  <si>
    <t>Cerebral Degenerations or Miscellaneous Disorders of Nervous System, with CC Score 5-7</t>
  </si>
  <si>
    <t>Cerebral Degenerations or Miscellaneous Disorders of Nervous System, with CC Score 0-4</t>
  </si>
  <si>
    <t>Muscular, Balance, Cranial or Peripheral Nerve Disorders, Epilepsy or Head Injury, with CC Score 15+</t>
  </si>
  <si>
    <t>Muscular, Balance, Cranial or Peripheral Nerve Disorders, Epilepsy or Head Injury, with CC Score 12-14</t>
  </si>
  <si>
    <t>Muscular, Balance, Cranial or Peripheral Nerve Disorders, Epilepsy or Head Injury, with CC Score 9-11</t>
  </si>
  <si>
    <t>Muscular, Balance, Cranial or Peripheral Nerve Disorders, Epilepsy or Head Injury, with CC Score 6-8</t>
  </si>
  <si>
    <t>Muscular, Balance, Cranial or Peripheral Nerve Disorders, Epilepsy or Head Injury, with CC Score 3-5</t>
  </si>
  <si>
    <t>Muscular, Balance, Cranial or Peripheral Nerve Disorders, Epilepsy or Head Injury, with CC Score 0-2</t>
  </si>
  <si>
    <t>Medical Care of Patients with Alzheimer's Disease</t>
  </si>
  <si>
    <t>Motor Neuron Disease with CC Score 8+</t>
  </si>
  <si>
    <t>Motor Neuron Disease with CC Score 5-7</t>
  </si>
  <si>
    <t>Motor Neuron Disease with CC Score 2-4</t>
  </si>
  <si>
    <t>Motor Neuron Disease with CC Score 0-1</t>
  </si>
  <si>
    <t>Transient Ischaemic Attack with CC Score 11+</t>
  </si>
  <si>
    <t>Transient Ischaemic Attack with CC Score 8-10</t>
  </si>
  <si>
    <t>Transient Ischaemic Attack with CC Score 5-7</t>
  </si>
  <si>
    <t>Transient Ischaemic Attack with CC Score 0-4</t>
  </si>
  <si>
    <t>Medical Care of Patients with Multiple Sclerosis, with CC Score 8+</t>
  </si>
  <si>
    <t>Medical Care of Patients with Multiple Sclerosis, with CC Score 5-7</t>
  </si>
  <si>
    <t>Medical Care of Patients with Multiple Sclerosis, with CC Score 2-4</t>
  </si>
  <si>
    <t>Medical Care of Patients with Multiple Sclerosis, with CC Score 0-1</t>
  </si>
  <si>
    <t>Headache, Migraine or Cerebrospinal Fluid Leak, with CC Score 11+</t>
  </si>
  <si>
    <t>Headache, Migraine or Cerebrospinal Fluid Leak, with CC Score 7-10</t>
  </si>
  <si>
    <t>Headache, Migraine or Cerebrospinal Fluid Leak, with CC Score 0-6</t>
  </si>
  <si>
    <t>Neuropsychology Tests</t>
  </si>
  <si>
    <t>Conventional EEG, EMG or Nerve Conduction Studies, 19 years and over</t>
  </si>
  <si>
    <t>Conventional EEG, EMG or Nerve Conduction Studies, 18 years and under</t>
  </si>
  <si>
    <t>Stroke with CC Score 16+</t>
  </si>
  <si>
    <t>Stroke with CC Score 13-15</t>
  </si>
  <si>
    <t>Stroke with CC Score 10-12</t>
  </si>
  <si>
    <t>Stroke with CC Score 7-9</t>
  </si>
  <si>
    <t>Stroke with CC Score 4-6</t>
  </si>
  <si>
    <t>Stroke with CC Score 0-3</t>
  </si>
  <si>
    <t>Major Intracranial Procedures Except Trauma, with Stroke</t>
  </si>
  <si>
    <t>Intermediate Intracranial Procedures Except Trauma, with Stroke</t>
  </si>
  <si>
    <t>Minor Intracranial Procedures Except Trauma, with Stroke</t>
  </si>
  <si>
    <t>Long Term EEG Monitoring</t>
  </si>
  <si>
    <t>Complex Long Term EEG Monitoring</t>
  </si>
  <si>
    <t>Sleep Studies</t>
  </si>
  <si>
    <t>Complex Sleep Studies</t>
  </si>
  <si>
    <t>Complex Major Pain Procedures</t>
  </si>
  <si>
    <t>Complex Pain Procedures</t>
  </si>
  <si>
    <t>Major Pain Procedures</t>
  </si>
  <si>
    <t>Intermediate Pain Procedures</t>
  </si>
  <si>
    <t>Minor Pain Procedures</t>
  </si>
  <si>
    <t>Insertion of Neurostimulator or Intrathecal Drug Delivery Device</t>
  </si>
  <si>
    <t>Pain Radiofrequency Treatments</t>
  </si>
  <si>
    <t>Other Specified Pain Procedures</t>
  </si>
  <si>
    <t>Unspecified Pain Procedures</t>
  </si>
  <si>
    <t>Cognitive Behavioural Therapy</t>
  </si>
  <si>
    <t>Enhanced Cataract Surgery with CC Score 2+</t>
  </si>
  <si>
    <t>Enhanced Cataract Surgery with CC Score 0-1</t>
  </si>
  <si>
    <t>Phacoemulsification Cataract Extraction and Lens Implant, with CC Score 5+</t>
  </si>
  <si>
    <t>Phacoemulsification Cataract Extraction and Lens Implant, with CC Score 2-4</t>
  </si>
  <si>
    <t>Phacoemulsification Cataract Extraction and Lens Implant, with CC Score 0-1</t>
  </si>
  <si>
    <t>Non-Phacoemulsification Cataract Surgery with CC Score 1+</t>
  </si>
  <si>
    <t>Non-Phacoemulsification Cataract Surgery with CC Score 0</t>
  </si>
  <si>
    <t>Lens Capsulotomy with CC Score 1+</t>
  </si>
  <si>
    <t>Lens Capsulotomy with CC Score 0</t>
  </si>
  <si>
    <t>Major Oculoplastics Procedures with CC Score 1+</t>
  </si>
  <si>
    <t>Major Oculoplastics Procedures with CC Score 0</t>
  </si>
  <si>
    <t>Intermediate Oculoplastics Procedures, 18 years and under</t>
  </si>
  <si>
    <t>Intermediate Oculoplastics Procedures, 19 years and over, with CC Score 2+</t>
  </si>
  <si>
    <t>Intermediate Oculoplastics Procedures, 19 years and over, with CC Score 0-1</t>
  </si>
  <si>
    <t>Minor Oculoplastics Procedures, 18 years and under</t>
  </si>
  <si>
    <t>Minor Oculoplastics Procedures, 19 years and over, with CC Score 3+</t>
  </si>
  <si>
    <t>Minor Oculoplastics Procedures, 19 years and over, with CC Score 1-2</t>
  </si>
  <si>
    <t>Minor Oculoplastics Procedures, 19 years and over, with CC Score 0</t>
  </si>
  <si>
    <t>Major Orbits or Lacrimal Procedures, 18 years and under</t>
  </si>
  <si>
    <t>Major Orbits or Lacrimal Procedures, 19 years and over, with CC Score 1+</t>
  </si>
  <si>
    <t>Major Orbits or Lacrimal Procedures, 19 years and over, with CC Score 0</t>
  </si>
  <si>
    <t>Intermediate Orbits or Lacrimal Procedures, 18 years and under</t>
  </si>
  <si>
    <t>Intermediate Orbits or Lacrimal Procedures, 19 years and over, with CC Score 2+</t>
  </si>
  <si>
    <t>Intermediate Orbits or Lacrimal Procedures, 19 years and over, with CC Score 0-1</t>
  </si>
  <si>
    <t>Minor Orbits or Lacrimal Procedures, 18 years and under</t>
  </si>
  <si>
    <t>Minor Orbits or Lacrimal Procedures, 19 years and over, with CC Score 2+</t>
  </si>
  <si>
    <t>Minor Orbits or Lacrimal Procedures, 19 years and over, with CC Score 0-1</t>
  </si>
  <si>
    <t>Major Cornea or Sclera Procedures, with CC Score 1+</t>
  </si>
  <si>
    <t>Major Cornea or Sclera Procedures, with CC Score 0</t>
  </si>
  <si>
    <t>Intermediate Cornea or Sclera Procedures, with CC Score 1+</t>
  </si>
  <si>
    <t>Intermediate Cornea or Sclera Procedures, with CC Score 0</t>
  </si>
  <si>
    <t>Minor Cornea or Sclera Procedures, with CC Score 1+</t>
  </si>
  <si>
    <t>Minor Cornea or Sclera Procedures, with CC Score 0</t>
  </si>
  <si>
    <t>Major Ocular Motility Procedures, 19 years and over</t>
  </si>
  <si>
    <t>Major Ocular Motility Procedures, 18 years and under</t>
  </si>
  <si>
    <t>Intermediate Ocular Motility Procedures, 18 years and under</t>
  </si>
  <si>
    <t>Intermediate Ocular Motility Procedures, 19 years and over, with CC Score 1+</t>
  </si>
  <si>
    <t>Intermediate Ocular Motility Procedures, 19 years and over, with CC Score 0</t>
  </si>
  <si>
    <t>Minor Ocular Motility Procedures, 19 years and over</t>
  </si>
  <si>
    <t>Minor Ocular Motility Procedures, 18 years and under</t>
  </si>
  <si>
    <t>Major Glaucoma Procedures with CC Score 1+</t>
  </si>
  <si>
    <t>Major Glaucoma Procedures with CC Score 0</t>
  </si>
  <si>
    <t>Intermediate Glaucoma Procedures with CC Score 1+</t>
  </si>
  <si>
    <t>Intermediate Glaucoma Procedures with CC Score 0</t>
  </si>
  <si>
    <t>Minor Glaucoma Procedures with CC Score 1+</t>
  </si>
  <si>
    <t>Minor Glaucoma Procedures with CC Score 0</t>
  </si>
  <si>
    <t>Complex Vitreous Retinal Procedures with CC Score 1+</t>
  </si>
  <si>
    <t>Complex Vitreous Retinal Procedures with CC Score 0</t>
  </si>
  <si>
    <t>Major Vitreous Retinal Procedures with CC Score 3+</t>
  </si>
  <si>
    <t>Major Vitreous Retinal Procedures with CC Score 1-2</t>
  </si>
  <si>
    <t>Major Vitreous Retinal Procedures with CC Score 0</t>
  </si>
  <si>
    <t>Intermediate Vitreous Retinal Procedures with CC Score 2+</t>
  </si>
  <si>
    <t>Intermediate Vitreous Retinal Procedures with CC Score 0-1</t>
  </si>
  <si>
    <t>Minor Vitreous Retinal Procedures</t>
  </si>
  <si>
    <t>Non-Surgical Ophthalmology with Interventions</t>
  </si>
  <si>
    <t>Non-Surgical Ophthalmology without Interventions, with CC Score 5+</t>
  </si>
  <si>
    <t>Non-Surgical Ophthalmology without Interventions, with CC Score 2-4</t>
  </si>
  <si>
    <t>Non-Surgical Ophthalmology without Interventions, with CC Score 0-1</t>
  </si>
  <si>
    <t>Complex Neck Procedures</t>
  </si>
  <si>
    <t>Very Major Neck Procedures with CC Score 2+</t>
  </si>
  <si>
    <t>Very Major Neck Procedures with CC Score 0-1</t>
  </si>
  <si>
    <t>Major Neck Procedures with CC Score 2+</t>
  </si>
  <si>
    <t>Major Neck Procedures with CC Score 0-1</t>
  </si>
  <si>
    <t>Intermediate Neck Procedures, 19 years and over</t>
  </si>
  <si>
    <t>Intermediate Neck Procedures, 18 years and under</t>
  </si>
  <si>
    <t>Minor Neck Procedures, 19 years and over</t>
  </si>
  <si>
    <t>Minor Neck Procedures, 18 years and under</t>
  </si>
  <si>
    <t>Septorhinoplasty, 19 years and over</t>
  </si>
  <si>
    <t>Septorhinoplasty, 18 years and under</t>
  </si>
  <si>
    <t>Septoplasty, 19 years and over</t>
  </si>
  <si>
    <t>Septoplasty, 18 years and under</t>
  </si>
  <si>
    <t>Major Treatment of Epistaxis</t>
  </si>
  <si>
    <t>Minor Treatment of Epistaxis, 19 years and over</t>
  </si>
  <si>
    <t>Minor Treatment of Epistaxis, 18 years and under</t>
  </si>
  <si>
    <t>Nasal Polypectomy</t>
  </si>
  <si>
    <t>Excision or Biopsy, of Lesion of Internal Nose</t>
  </si>
  <si>
    <t>Excision or Biopsy, of Lesion of External Nose</t>
  </si>
  <si>
    <t>Complex Nose Procedures</t>
  </si>
  <si>
    <t>Very Major Nose Procedures</t>
  </si>
  <si>
    <t>Major Nose Procedures</t>
  </si>
  <si>
    <t>Intermediate Nose Procedures</t>
  </si>
  <si>
    <t>Minor Nose Procedures, 19 years and over</t>
  </si>
  <si>
    <t>Minor Nose Procedures, 18 years and under</t>
  </si>
  <si>
    <t>Minimal Nose Procedures, 19 years and over</t>
  </si>
  <si>
    <t>Minimal Nose Procedures, 18 years and under</t>
  </si>
  <si>
    <t>Complex Sinus Procedures</t>
  </si>
  <si>
    <t>Major Sinus Procedures</t>
  </si>
  <si>
    <t>Intermediate Sinus Procedures</t>
  </si>
  <si>
    <t>Minor Sinus Procedures</t>
  </si>
  <si>
    <t>Radical or Revisional, Mastoid Procedures, 19 years and over</t>
  </si>
  <si>
    <t>Radical or Revisional, Mastoid Procedures, 18 years and under</t>
  </si>
  <si>
    <t>Simple or Cortical, Mastoid Procedures</t>
  </si>
  <si>
    <t>Tympanoplasty, 19 years and over</t>
  </si>
  <si>
    <t>Tympanoplasty, 18 years and under</t>
  </si>
  <si>
    <t>Pinnaplasty</t>
  </si>
  <si>
    <t>Excision or Biopsy, of Lesion of External Ear, 19 years and over</t>
  </si>
  <si>
    <t>Excision or Biopsy, of Lesion of External Ear, 18 years and under</t>
  </si>
  <si>
    <t>Insertion of Grommets, 19 years and over</t>
  </si>
  <si>
    <t>Insertion of Grommets, between 2 and 18 years</t>
  </si>
  <si>
    <t>Insertion of Grommets, 1 year and under</t>
  </si>
  <si>
    <t>Clearance of External Auditory Canal, 19 years and over</t>
  </si>
  <si>
    <t>Clearance of External Auditory Canal, 18 years and under</t>
  </si>
  <si>
    <t>Audiometry or Hearing Assessment, 19 years and over</t>
  </si>
  <si>
    <t>Audiometry or Hearing Assessment, between 5 and 18 years</t>
  </si>
  <si>
    <t>Audiometry or Hearing Assessment, 4 years and under</t>
  </si>
  <si>
    <t>Evoked Potential Recording, 19 years and over</t>
  </si>
  <si>
    <t>Evoked Potential Recording, 18 years and under</t>
  </si>
  <si>
    <t>Fixture for Bone Anchored Hearing Aids</t>
  </si>
  <si>
    <t>Bilateral Cochlear Implants</t>
  </si>
  <si>
    <t>Unilateral Cochlear Implant</t>
  </si>
  <si>
    <t>Balance Assessment</t>
  </si>
  <si>
    <t>Complex Ear Procedures</t>
  </si>
  <si>
    <t>Very Major Ear Procedures, 19 years and over</t>
  </si>
  <si>
    <t>Very Major Ear Procedures, 18 years and under</t>
  </si>
  <si>
    <t>Major Ear Procedures, 19 years and over</t>
  </si>
  <si>
    <t>Major Ear Procedures, 18 years and under</t>
  </si>
  <si>
    <t>Intermediate Ear Procedures, 19 years and over</t>
  </si>
  <si>
    <t>Intermediate Ear Procedures, 18 years and under</t>
  </si>
  <si>
    <t>Minor Ear Procedures, 19 years and over</t>
  </si>
  <si>
    <t>Minor Ear Procedures, 18 years and under</t>
  </si>
  <si>
    <t>Minimal Ear Procedures, 19 years and over</t>
  </si>
  <si>
    <t>Minimal Ear Procedures, 18 years and under</t>
  </si>
  <si>
    <t>Tonsillectomy, 19 years and over</t>
  </si>
  <si>
    <t>Tonsillectomy, 18 years and under</t>
  </si>
  <si>
    <t>Adenotonsillectomy</t>
  </si>
  <si>
    <t>Adenoidectomy</t>
  </si>
  <si>
    <t>Tracheostomy</t>
  </si>
  <si>
    <t>Uvulopalatoplasty or Uvulopalatopharyngoplasty</t>
  </si>
  <si>
    <t>Frenotomy or Frenectomy</t>
  </si>
  <si>
    <t>Excision or Biopsy, of Lesion of Mouth, 19 years and over</t>
  </si>
  <si>
    <t>Excision or Biopsy, of Lesion of Mouth, 18 years and under</t>
  </si>
  <si>
    <t>Complex Therapeutic Endoscopic, Larynx or Pharynx Procedures, with CC Score 2+</t>
  </si>
  <si>
    <t>Complex Therapeutic Endoscopic, Larynx or Pharynx Procedures, with CC Score 0-1</t>
  </si>
  <si>
    <t>Therapeutic Endoscopic, Larynx or Pharynx Procedures, 19 years and over</t>
  </si>
  <si>
    <t>Therapeutic Endoscopic, Larynx or Pharynx Procedures, 18 years and under</t>
  </si>
  <si>
    <t>Diagnostic, Laryngoscopy or Pharyngoscopy, 19 years and over</t>
  </si>
  <si>
    <t>Diagnostic, Laryngoscopy or Pharyngoscopy, between 2 and 18 years</t>
  </si>
  <si>
    <t>Diagnostic, Laryngoscopy or Pharyngoscopy, 1 year and under</t>
  </si>
  <si>
    <t>Diagnostic Examination of Upper Respiratory Tract and Upper Gastrointestinal Tract</t>
  </si>
  <si>
    <t>Diagnostic Nasopharyngoscopy, 19 years and over</t>
  </si>
  <si>
    <t>Diagnostic Nasopharyngoscopy, 18 years and under</t>
  </si>
  <si>
    <t>Very Complex, Mouth or Throat Procedures, with CC Score 5+</t>
  </si>
  <si>
    <t>Very Complex, Mouth or Throat Procedures, with CC Score 2-4</t>
  </si>
  <si>
    <t>Very Complex, Mouth or Throat Procedures, with CC Score 0-1</t>
  </si>
  <si>
    <t>Complex, Mouth or Throat Procedures, 19 years and over, with CC Score 2+</t>
  </si>
  <si>
    <t>Complex, Mouth or Throat Procedures, 19 years and over, with CC Score 0-1</t>
  </si>
  <si>
    <t>Complex, Mouth or Throat Procedures, between 2 and 18 years</t>
  </si>
  <si>
    <t>Complex, Mouth or Throat Procedures, 1 year and under</t>
  </si>
  <si>
    <t>Very Major, Mouth or Throat Procedures, 19 years and over, with CC Score 2+</t>
  </si>
  <si>
    <t>Very Major, Mouth or Throat Procedures, 19 years and over, with CC Score 0-1</t>
  </si>
  <si>
    <t>Very Major, Mouth or Throat Procedures, between 2 and 18 years</t>
  </si>
  <si>
    <t>Very Major, Mouth or Throat Procedures, 1 year and under</t>
  </si>
  <si>
    <t>Major, Mouth or Throat Procedures, 19 years and over, with CC Score 2+</t>
  </si>
  <si>
    <t>Major, Mouth or Throat Procedures, 19 years and over, with CC Score 0-1</t>
  </si>
  <si>
    <t>Major, Mouth or Throat Procedures, 18 years and under</t>
  </si>
  <si>
    <t>Intermediate, Mouth or Throat Procedures, 19 years and over, with CC Score 2+</t>
  </si>
  <si>
    <t>Intermediate, Mouth or Throat Procedures, 19 years and over, with CC Score 0-1</t>
  </si>
  <si>
    <t>Intermediate, Mouth or Throat Procedures, 18 years and under</t>
  </si>
  <si>
    <t>Minor, Mouth or Throat Procedures, 19 years and over</t>
  </si>
  <si>
    <t>Minor, Mouth or Throat Procedures, between 2 and 18 years</t>
  </si>
  <si>
    <t>Minor, Mouth or Throat Procedures, 1 year and under</t>
  </si>
  <si>
    <t>Minimal, Mouth or Throat Procedures, 19 years and over</t>
  </si>
  <si>
    <t>Minimal, Mouth or Throat Procedures, between 2 and 18 years</t>
  </si>
  <si>
    <t>Minimal, Mouth or Throat Procedures, 1 year and under</t>
  </si>
  <si>
    <t>Very Complex Maxillofacial Procedures</t>
  </si>
  <si>
    <t>Complex Maxillofacial Procedures with CC Score 1+</t>
  </si>
  <si>
    <t>Complex Maxillofacial Procedures with CC Score 0</t>
  </si>
  <si>
    <t>Very Major Maxillofacial Procedures with CC Score 1+</t>
  </si>
  <si>
    <t>Very Major Maxillofacial Procedures with CC Score 0</t>
  </si>
  <si>
    <t>Major Maxillofacial Procedures, 19 years and over, with CC Score 1+</t>
  </si>
  <si>
    <t>Major Maxillofacial Procedures, 19 years and over, with CC Score 0</t>
  </si>
  <si>
    <t>Major Maxillofacial Procedures, 18 years and under</t>
  </si>
  <si>
    <t>Intermediate Maxillofacial Procedures</t>
  </si>
  <si>
    <t>Minor Maxillofacial Procedures</t>
  </si>
  <si>
    <t>Reduction or Fixation, of Jaw</t>
  </si>
  <si>
    <t>Reduction or Fixation, of Cheekbone</t>
  </si>
  <si>
    <t>Reduction of Fracture of Nasal Bone</t>
  </si>
  <si>
    <t>Malignant, Ear, Nose, Mouth, Throat or Neck Disorders, with Interventions, with CC Score 9+</t>
  </si>
  <si>
    <t>Malignant, Ear, Nose, Mouth, Throat or Neck Disorders, with Interventions, with CC Score 5-8</t>
  </si>
  <si>
    <t>Malignant, Ear, Nose, Mouth, Throat or Neck Disorders, with Interventions, with CC Score 0-4</t>
  </si>
  <si>
    <t>Malignant, Ear, Nose, Mouth, Throat or Neck Disorders, without Interventions, with CC Score 9+</t>
  </si>
  <si>
    <t>Malignant, Ear, Nose, Mouth, Throat or Neck Disorders, without Interventions, with CC Score 5-8</t>
  </si>
  <si>
    <t>Malignant, Ear, Nose, Mouth, Throat or Neck Disorders, without Interventions, with CC Score 0-4</t>
  </si>
  <si>
    <t>Non-Malignant, Ear, Nose, Mouth, Throat or Neck Disorders, with Interventions, with CC Score 5+</t>
  </si>
  <si>
    <t>Non-Malignant, Ear, Nose, Mouth, Throat or Neck Disorders, with Interventions, with CC Score 1-4</t>
  </si>
  <si>
    <t>Non-Malignant, Ear, Nose, Mouth, Throat or Neck Disorders, with Interventions, with CC Score 0</t>
  </si>
  <si>
    <t>Non-Malignant, Ear, Nose, Mouth, Throat or Neck Disorders, without Interventions, with CC Score 5+</t>
  </si>
  <si>
    <t>Non-Malignant, Ear, Nose, Mouth, Throat or Neck Disorders, without Interventions, with CC Score 1-4</t>
  </si>
  <si>
    <t>Non-Malignant, Ear, Nose, Mouth, Throat or Neck Disorders, without Interventions, with CC Score 0</t>
  </si>
  <si>
    <t>Major Dental Procedures, 19 years and over</t>
  </si>
  <si>
    <t>Major Dental Procedures, 18 years and under</t>
  </si>
  <si>
    <t>Intermediate Dental Procedures, 19 years and over</t>
  </si>
  <si>
    <t>Intermediate Dental Procedures, 18 years and under</t>
  </si>
  <si>
    <t>Minor Dental Procedures, 19 years and over</t>
  </si>
  <si>
    <t>Minor Dental Procedures, 18 years and under</t>
  </si>
  <si>
    <t>Major Surgical Removal of Tooth, 19 years and over</t>
  </si>
  <si>
    <t>Major Surgical Removal of Tooth, 18 years and under</t>
  </si>
  <si>
    <t>Surgical Removal of Tooth, 19 years and over</t>
  </si>
  <si>
    <t>Surgical Removal of Tooth, 18 years and under</t>
  </si>
  <si>
    <t>Extraction of Multiple Teeth, 19 years and over</t>
  </si>
  <si>
    <t>Extraction of Multiple Teeth, 18 years and under</t>
  </si>
  <si>
    <t>Minor Extraction of Tooth, 19 years and over</t>
  </si>
  <si>
    <t>Minor Extraction of Tooth, 18 years and under</t>
  </si>
  <si>
    <t>Minor Dental Biopsy</t>
  </si>
  <si>
    <t>Minor Dental Restoration Procedures, 19 years and over</t>
  </si>
  <si>
    <t>Minor Dental Restoration Procedures, 18 years and under</t>
  </si>
  <si>
    <t>Creation of Dental Impression, 19 years and over</t>
  </si>
  <si>
    <t>Creation of Dental Impression, 18 years and under</t>
  </si>
  <si>
    <t>Dental Fitting or Insertion Procedures, 19 years and over</t>
  </si>
  <si>
    <t>Dental Fitting or Insertion Procedures, 18 years and under</t>
  </si>
  <si>
    <t>Adjustment of Dental Device, 19 years and over</t>
  </si>
  <si>
    <t>Adjustment of Dental Device, 18 years and under</t>
  </si>
  <si>
    <t>Complex Thoracic Procedures, 19 years and over, with CC Score 6+</t>
  </si>
  <si>
    <t>Complex Thoracic Procedures, 19 years and over, with CC Score 3-5</t>
  </si>
  <si>
    <t>Complex Thoracic Procedures, 19 years and over, with CC Score 0-2</t>
  </si>
  <si>
    <t>Complex Thoracic Procedures, between 2 and 18 years</t>
  </si>
  <si>
    <t>Complex Thoracic Procedures, 1 year and under</t>
  </si>
  <si>
    <t>Minor Thoracic Procedures, 19 years and over</t>
  </si>
  <si>
    <t>Minor Thoracic Procedures, 18 years and under</t>
  </si>
  <si>
    <t>Fibreoptic Bronchoscopy, 19 years and over</t>
  </si>
  <si>
    <t>Fibreoptic Bronchoscopy, 18 years and under</t>
  </si>
  <si>
    <t>Rigid Bronchoscopy</t>
  </si>
  <si>
    <t>Pulmonary Embolus with CC Score 12+</t>
  </si>
  <si>
    <t>Pulmonary Embolus with CC Score 9-11</t>
  </si>
  <si>
    <t>Pulmonary Embolus with CC Score 6-8</t>
  </si>
  <si>
    <t>Pulmonary Embolus with CC Score 3-5</t>
  </si>
  <si>
    <t>Pulmonary Embolus with CC Score 0-2</t>
  </si>
  <si>
    <t>Lung Abscess-Empyema with CC Score 10+</t>
  </si>
  <si>
    <t>Lung Abscess-Empyema with CC Score 7-9</t>
  </si>
  <si>
    <t>Lung Abscess-Empyema with CC Score 3-6</t>
  </si>
  <si>
    <t>Lung Abscess-Empyema with CC Score 0-2</t>
  </si>
  <si>
    <t>Lobar, Atypical or Viral Pneumonia, with CC Score 15+</t>
  </si>
  <si>
    <t>Lobar, Atypical or Viral Pneumonia, with CC Score 12-14</t>
  </si>
  <si>
    <t>Lobar, Atypical or Viral Pneumonia, with CC Score 9-11</t>
  </si>
  <si>
    <t>Lobar, Atypical or Viral Pneumonia, with CC Score 6-8</t>
  </si>
  <si>
    <t>Lobar, Atypical or Viral Pneumonia, with CC Score 3-5</t>
  </si>
  <si>
    <t>Lobar, Atypical or Viral Pneumonia, with CC Score 0-2</t>
  </si>
  <si>
    <t>Bronchiectasis with CC Score 8+</t>
  </si>
  <si>
    <t>Bronchiectasis with CC Score 5-7</t>
  </si>
  <si>
    <t>Bronchiectasis with CC Score 2-4</t>
  </si>
  <si>
    <t>Bronchiectasis with CC Score 0-1</t>
  </si>
  <si>
    <t>Pulmonary, Pleural or Other Tuberculosis, with CC Score 5+</t>
  </si>
  <si>
    <t>Pulmonary, Pleural or Other Tuberculosis, with CC Score 2-4</t>
  </si>
  <si>
    <t>Pulmonary, Pleural or Other Tuberculosis, with CC Score 0-1</t>
  </si>
  <si>
    <t>Asthma with Intubation</t>
  </si>
  <si>
    <t>Asthma without Intubation, with CC Score 9+</t>
  </si>
  <si>
    <t>Asthma without Intubation, with CC Score 6-8</t>
  </si>
  <si>
    <t>Asthma without Intubation, with CC Score 3-5</t>
  </si>
  <si>
    <t>Asthma without Intubation, with CC Score 0-2</t>
  </si>
  <si>
    <t>Pleural Effusion with CC Score 12+</t>
  </si>
  <si>
    <t>Pleural Effusion with CC Score 8-11</t>
  </si>
  <si>
    <t>Pleural Effusion with CC Score 4-7</t>
  </si>
  <si>
    <t>Pleural Effusion with CC Score 0-3</t>
  </si>
  <si>
    <t>Respiratory Neoplasms with CC Score 11+</t>
  </si>
  <si>
    <t>Respiratory Neoplasms with CC Score 8-10</t>
  </si>
  <si>
    <t>Respiratory Neoplasms with CC Score 5-7</t>
  </si>
  <si>
    <t>Respiratory Neoplasms with CC Score 3-4</t>
  </si>
  <si>
    <t>Respiratory Neoplasms with CC Score 1-2</t>
  </si>
  <si>
    <t>Respiratory Neoplasms with CC Score 0</t>
  </si>
  <si>
    <t>Sleeping Disorders Affecting Breathing with CC Score 5+</t>
  </si>
  <si>
    <t>Sleeping Disorders Affecting Breathing with CC Score 2-4</t>
  </si>
  <si>
    <t>Sleeping Disorders Affecting Breathing with CC Score 0-1</t>
  </si>
  <si>
    <t>Other Respiratory Disorders with CC Score 12+</t>
  </si>
  <si>
    <t>Other Respiratory Disorders with CC Score 9-11</t>
  </si>
  <si>
    <t>Other Respiratory Disorders with CC Score 6-8</t>
  </si>
  <si>
    <t>Other Respiratory Disorders with CC Score 0-5</t>
  </si>
  <si>
    <t>Pulmonary Oedema with CC Score 9+</t>
  </si>
  <si>
    <t>Pulmonary Oedema with CC Score 4-8</t>
  </si>
  <si>
    <t>Pulmonary Oedema with CC Score 0-3</t>
  </si>
  <si>
    <t>Chronic Obstructive Pulmonary Disease or Bronchitis, with length of stay 1 day or less, discharged home</t>
  </si>
  <si>
    <t>Chronic Obstructive Pulmonary Disease or Bronchitis, with Intubation</t>
  </si>
  <si>
    <t>Chronic Obstructive Pulmonary Disease or Bronchitis, with NIV, without Intubation, with CC Score 8+</t>
  </si>
  <si>
    <t>Chronic Obstructive Pulmonary Disease or Bronchitis, with NIV, without Intubation, with CC Score 4-7</t>
  </si>
  <si>
    <t>Chronic Obstructive Pulmonary Disease or Bronchitis, with NIV, without Intubation, with CC Score 0-3</t>
  </si>
  <si>
    <t>Chronic Obstructive Pulmonary Disease or Bronchitis, without NIV, without Intubation, with CC Score 13+</t>
  </si>
  <si>
    <t>Chronic Obstructive Pulmonary Disease or Bronchitis, without NIV, without Intubation, with CC Score 10-12</t>
  </si>
  <si>
    <t>Chronic Obstructive Pulmonary Disease or Bronchitis, without NIV, without Intubation, with CC Score 7-9</t>
  </si>
  <si>
    <t>Chronic Obstructive Pulmonary Disease or Bronchitis, without NIV, without Intubation, with CC Score 4-6</t>
  </si>
  <si>
    <t>Chronic Obstructive Pulmonary Disease or Bronchitis, without NIV, without Intubation, with CC Score 0-3</t>
  </si>
  <si>
    <t>Unspecified Acute Lower Respiratory Infection with CC Score 14+</t>
  </si>
  <si>
    <t>Unspecified Acute Lower Respiratory Infection with CC Score 11-13</t>
  </si>
  <si>
    <t>Unspecified Acute Lower Respiratory Infection with CC Score 8-10</t>
  </si>
  <si>
    <t>Unspecified Acute Lower Respiratory Infection with CC Score 5-7</t>
  </si>
  <si>
    <t>Unspecified Acute Lower Respiratory Infection with CC Score 2-4</t>
  </si>
  <si>
    <t>Unspecified Acute Lower Respiratory Infection with CC Score 0-1</t>
  </si>
  <si>
    <t>Bronchopneumonia with CC Score 13+</t>
  </si>
  <si>
    <t>Bronchopneumonia with CC Score 9-12</t>
  </si>
  <si>
    <t>Bronchopneumonia with CC Score 5-8</t>
  </si>
  <si>
    <t>Bronchopneumonia with CC Score 0-4</t>
  </si>
  <si>
    <t>Inhalation Lung Injury or Foreign Body, with CC Score 13+</t>
  </si>
  <si>
    <t>Inhalation Lung Injury or Foreign Body, with CC Score 10-12</t>
  </si>
  <si>
    <t>Inhalation Lung Injury or Foreign Body, with CC Score 7-9</t>
  </si>
  <si>
    <t>Inhalation Lung Injury or Foreign Body, with CC Score 4-6</t>
  </si>
  <si>
    <t>Inhalation Lung Injury or Foreign Body, with CC Score 0-3</t>
  </si>
  <si>
    <t>Fibrosis or Pneumoconiosis, with CC Score 8+</t>
  </si>
  <si>
    <t>Fibrosis or Pneumoconiosis, with CC Score 5-7</t>
  </si>
  <si>
    <t>Fibrosis or Pneumoconiosis, with CC Score 2-4</t>
  </si>
  <si>
    <t>Fibrosis or Pneumoconiosis, with CC Score 0-1</t>
  </si>
  <si>
    <t>Pneumothorax or Intrathoracic Injuries, with CC Score 8+</t>
  </si>
  <si>
    <t>Pneumothorax or Intrathoracic Injuries, with CC Score 5-7</t>
  </si>
  <si>
    <t>Pneumothorax or Intrathoracic Injuries, with CC Score 2-4</t>
  </si>
  <si>
    <t>Pneumothorax or Intrathoracic Injuries, with CC Score 0-1</t>
  </si>
  <si>
    <t>Respiratory Failure with Intubation</t>
  </si>
  <si>
    <t>Respiratory Failure without Intubation, with CC Score 12+</t>
  </si>
  <si>
    <t>Respiratory Failure without Intubation, with CC Score 8-11</t>
  </si>
  <si>
    <t>Respiratory Failure without Intubation, with CC Score 4-7</t>
  </si>
  <si>
    <t>Respiratory Failure without Intubation, with CC Score 0-3</t>
  </si>
  <si>
    <t>Pleurisy with CC Score 3+</t>
  </si>
  <si>
    <t>Pleurisy with CC Score 0-2</t>
  </si>
  <si>
    <t>Granulomatous, Allergic Alveolitis or Autoimmune Lung Disease, with CC Score 7+</t>
  </si>
  <si>
    <t>Granulomatous, Allergic Alveolitis or Autoimmune Lung Disease, with CC Score 4-6</t>
  </si>
  <si>
    <t>Granulomatous, Allergic Alveolitis or Autoimmune Lung Disease, with CC Score 2-3</t>
  </si>
  <si>
    <t>Granulomatous, Allergic Alveolitis or Autoimmune Lung Disease, with CC Score 0-1</t>
  </si>
  <si>
    <t>Chest Physiotherapy</t>
  </si>
  <si>
    <t>Cardio Pulmonary Exercise Testing</t>
  </si>
  <si>
    <t>Field Exercise Testing</t>
  </si>
  <si>
    <t>Non-Invasive Ventilation Support Assessment, 19 years and over</t>
  </si>
  <si>
    <t>Non-Invasive Ventilation Support Assessment, 18 years and under</t>
  </si>
  <si>
    <t>TB Nurse Support</t>
  </si>
  <si>
    <t>Respiratory Nurse and AHP Education or Support</t>
  </si>
  <si>
    <t>Respiratory Sleep Study</t>
  </si>
  <si>
    <t>Complex Tuberculosis</t>
  </si>
  <si>
    <t>Full Pulmonary Function Testing</t>
  </si>
  <si>
    <t>Complex Bronchoscopy</t>
  </si>
  <si>
    <t>Very Complex Thoracic Procedures with CC Score 6+</t>
  </si>
  <si>
    <t>Very Complex Thoracic Procedures with CC Score 3-5</t>
  </si>
  <si>
    <t>Very Complex Thoracic Procedures with CC Score 0-2</t>
  </si>
  <si>
    <t>Major Thoracic Procedures, 19 years and over, with CC Score 6+</t>
  </si>
  <si>
    <t>Major Thoracic Procedures, 19 years and over, with CC Score 3-5</t>
  </si>
  <si>
    <t>Major Thoracic Procedures, 19 years and over, with CC Score 0-2</t>
  </si>
  <si>
    <t>Major Thoracic Procedures, between 2 and 18 years</t>
  </si>
  <si>
    <t>Major Thoracic Procedures, 1 year and under</t>
  </si>
  <si>
    <t>Intermediate Thoracic Procedures, 19 years and over, with CC Score 6+</t>
  </si>
  <si>
    <t>Intermediate Thoracic Procedures, 19 years and over, with CC Score 3-5</t>
  </si>
  <si>
    <t>Intermediate Thoracic Procedures, 19 years and over, with CC Score 0-2</t>
  </si>
  <si>
    <t>Intermediate Thoracic Procedures, between 2 and 18 years</t>
  </si>
  <si>
    <t>Intermediate Thoracic Procedures, 1 year and under</t>
  </si>
  <si>
    <t>Pace 1: Single Chamber or Implantable Diagnostic Device, with CC Score 8-10</t>
  </si>
  <si>
    <t>Pace 1: Single Chamber or Implantable Diagnostic Device, with CC Score 5-7</t>
  </si>
  <si>
    <t>Pace 1: Single Chamber or Implantable Diagnostic Device, with CC Score 2-4</t>
  </si>
  <si>
    <t>Pace 1: Single Chamber or Implantable Diagnostic Device, with CC Score 0-1</t>
  </si>
  <si>
    <t>Pace 2: Dual Chamber, with CC Score 9+</t>
  </si>
  <si>
    <t>Pace 2: Dual Chamber, with CC Score 5-8</t>
  </si>
  <si>
    <t>Pace 2: Dual Chamber, with CC Score 2-4</t>
  </si>
  <si>
    <t>Pace 2: Dual Chamber, with CC Score 0-1</t>
  </si>
  <si>
    <t>Pace 3: Biventricular and all Congenital Pacemaker Procedures; Resynchronisation Therapy, with CC Score 8+</t>
  </si>
  <si>
    <t>Pace 3: Biventricular and all Congenital Pacemaker Procedures; Resynchronisation Therapy, with CC Score 4-7</t>
  </si>
  <si>
    <t>Pace 3: Biventricular and all Congenital Pacemaker Procedures; Resynchronisation Therapy, with CC Score 0-3</t>
  </si>
  <si>
    <t>Percutaneous Interventions: Other including Septostomy, Embolisation, Non-Coronary Stents and Energy Moderated Perforation, with CC Score 3+</t>
  </si>
  <si>
    <t>Percutaneous Interventions: Other including Septostomy, Embolisation, Non-Coronary Stents and Energy Moderated Perforation, with CC Score 0-2</t>
  </si>
  <si>
    <t>Implantation of Cardioverter; Defibrillator only, with CC Score 9+</t>
  </si>
  <si>
    <t>Implantation of Cardioverter; Defibrillator only, with CC Score 6-8</t>
  </si>
  <si>
    <t>Implantation of Cardioverter; Defibrillator only, with CC Score 3-5</t>
  </si>
  <si>
    <t>Implantation of Cardioverter; Defibrillator only, with CC Score 0-2</t>
  </si>
  <si>
    <t>Coronary Artery Bypass Graft (First Time) with CC Score 12+</t>
  </si>
  <si>
    <t>Coronary Artery Bypass Graft (First Time) with CC Score 7-11</t>
  </si>
  <si>
    <t>Coronary Artery Bypass Graft (First Time) with CC Score 3-6</t>
  </si>
  <si>
    <t>Coronary Artery Bypass Graft (First Time) with CC Score 0-2</t>
  </si>
  <si>
    <t>Coronary Artery Bypass Graft (First Time) with Percutaneous Coronary Intervention, Pacing, EP or RFA, with CC Score 9+</t>
  </si>
  <si>
    <t>Coronary Artery Bypass Graft (First Time) with Percutaneous Coronary Intervention, Pacing, EP or RFA, with CC Score 6-8</t>
  </si>
  <si>
    <t>Coronary Artery Bypass Graft (First Time) with Percutaneous Coronary Intervention, Pacing, EP or RFA, with CC Score 3-5</t>
  </si>
  <si>
    <t>Coronary Artery Bypass Graft (First Time) with Percutaneous Coronary Intervention, Pacing, EP or RFA, with CC Score 0-2</t>
  </si>
  <si>
    <t>Single Cardiac Valve Procedures with CC Score 9+</t>
  </si>
  <si>
    <t>Single Cardiac Valve Procedures with CC Score 6-8</t>
  </si>
  <si>
    <t>Single Cardiac Valve Procedures with CC Score 3-5</t>
  </si>
  <si>
    <t>Single Cardiac Valve Procedures with CC Score 0-2</t>
  </si>
  <si>
    <t>Single Cardiac Valve Procedures with Percutaneous Coronary Intervention, Pacing, EP or RFA, with CC Score 6+</t>
  </si>
  <si>
    <t>Single Cardiac Valve Procedures with Percutaneous Coronary Intervention, Pacing, EP or RFA, with CC Score 3-5</t>
  </si>
  <si>
    <t>Single Cardiac Valve Procedures with Percutaneous Coronary Intervention, Pacing, EP or RFA, with CC Score 0-2</t>
  </si>
  <si>
    <t>Other Complex Cardiac Surgery and Re-do's, with CC Score 10+</t>
  </si>
  <si>
    <t>Other Complex Cardiac Surgery and Re-do's, with CC Score 5-9</t>
  </si>
  <si>
    <t>Other Complex Cardiac Surgery and Re-do's, with CC Score 0-4</t>
  </si>
  <si>
    <t>Other Complex Cardiac Surgery with Percutaneous Coronary Intervention, Pacing, EP or RFA</t>
  </si>
  <si>
    <t>Percutaneous Complex Ablation, including for Atrial Fibrillation and Ventricular Tachycardia, with CC Score 5+</t>
  </si>
  <si>
    <t>Percutaneous Complex Ablation, including for Atrial Fibrillation and Ventricular Tachycardia, with CC Score 2-4</t>
  </si>
  <si>
    <t>Percutaneous Complex Ablation, including for Atrial Fibrillation and Ventricular Tachycardia, with CC Score 0-1</t>
  </si>
  <si>
    <t>Percutaneous Coronary Intervention, 0 to 2 Stents, with CC Score 11+</t>
  </si>
  <si>
    <t>Percutaneous Coronary Intervention, 0 to 2 Stents, with CC Score 7-10</t>
  </si>
  <si>
    <t>Percutaneous Coronary Intervention, 0 to 2 Stents, with CC Score 3-6</t>
  </si>
  <si>
    <t>Percutaneous Coronary Intervention, 0 to 2 Stents, with CC Score 0-2</t>
  </si>
  <si>
    <t>Other Percutaneous Interventions with CC Score 8+</t>
  </si>
  <si>
    <t>Other Percutaneous Interventions with CC Score 5-7</t>
  </si>
  <si>
    <t>Other Percutaneous Interventions with CC Score 2-4</t>
  </si>
  <si>
    <t>Other Percutaneous Interventions with CC Score 0-1</t>
  </si>
  <si>
    <t>Catheter with CC Score 13+</t>
  </si>
  <si>
    <t>Catheter with CC Score 10-12</t>
  </si>
  <si>
    <t>Catheter with CC Score 7-9</t>
  </si>
  <si>
    <t>Catheter with CC Score 4-6</t>
  </si>
  <si>
    <t>Catheter with CC Score 2-3</t>
  </si>
  <si>
    <t>Catheter with CC Score 0-1</t>
  </si>
  <si>
    <t>Other Non-Complex Cardiac Surgery</t>
  </si>
  <si>
    <t>Minor Cardiac Procedures with CC Score 2+</t>
  </si>
  <si>
    <t>Minor Cardiac Procedures with CC Score 0-1</t>
  </si>
  <si>
    <t>Complex Echocardiogram, including Transoesophageal and Fetal Echocardiography</t>
  </si>
  <si>
    <t>Electrocardiogram Monitoring and Stress Testing</t>
  </si>
  <si>
    <t>Single or Dual Chamber, Pacemaker or Implantable Diagnostic Device, with Percutaneous Coronary Intervention, EP or RFA</t>
  </si>
  <si>
    <t>Percutaneous Coronary Interventions with 3 or more Stents, Rotablation, IVUS or Pressure Wire, with CC Score 9+</t>
  </si>
  <si>
    <t>Percutaneous Coronary Interventions with 3 or more Stents, Rotablation, IVUS or Pressure Wire, with CC Score 6-8</t>
  </si>
  <si>
    <t>Percutaneous Coronary Interventions with 3 or more Stents, Rotablation, IVUS or Pressure Wire, with CC Score 3-5</t>
  </si>
  <si>
    <t>Percutaneous Coronary Interventions with 3 or more Stents, Rotablation, IVUS or Pressure Wire, with CC Score 0-2</t>
  </si>
  <si>
    <t>Coronary Artery Bypass Graft, with Valve Replacement or Repair, with CC Score 9+</t>
  </si>
  <si>
    <t>Coronary Artery Bypass Graft, with Valve Replacement or Repair, with CC Score 6-8</t>
  </si>
  <si>
    <t>Coronary Artery Bypass Graft, with Valve Replacement or Repair, with CC Score 3-5</t>
  </si>
  <si>
    <t>Coronary Artery Bypass Graft, with Valve Replacement or Repair, with CC Score 0-2</t>
  </si>
  <si>
    <t>Repair or Replacement of more than one Heart Valve, with CC Score 9+</t>
  </si>
  <si>
    <t>Repair or Replacement of more than one Heart Valve, with CC Score 4-8</t>
  </si>
  <si>
    <t>Repair or Replacement of more than one Heart Valve, with CC Score 0-3</t>
  </si>
  <si>
    <t>Percutaneous Standard Ablation with CC Score 3+</t>
  </si>
  <si>
    <t>Percutaneous Standard Ablation with CC Score 0-2</t>
  </si>
  <si>
    <t>Percutaneous Diagnostic Electrophysiology Studies with CC Score 3+</t>
  </si>
  <si>
    <t>Percutaneous Diagnostic Electrophysiology Studies with CC Score 0-2</t>
  </si>
  <si>
    <t>Implantation of Cardiac Resynchronization Therapy Defibrillator (CRT-D), with CC Score 6+</t>
  </si>
  <si>
    <t>Implantation of Cardiac Resynchronization Therapy Defibrillator (CRT-D), with CC Score 3-5</t>
  </si>
  <si>
    <t>Implantation of Cardiac Resynchronization Therapy Defibrillator (CRT-D), with CC Score 0-2</t>
  </si>
  <si>
    <t>Percutaneous Interventions: Percutaneous Transluminal ASD, VSD or PFO Closure and Valve Insertion, or Balloon Valve Intermediate Interventions and Arterial Duct Closure, with CC Score 5+</t>
  </si>
  <si>
    <t>Percutaneous Interventions: Percutaneous Transluminal ASD, VSD or PFO Closure and Valve Insertion, or Balloon Valve Intermediate Interventions and Arterial Duct Closure, with CC Score 0-4</t>
  </si>
  <si>
    <t>Transcatheter Aortic Valve Implantation (TAVI) using Transfemoral Approach</t>
  </si>
  <si>
    <t>Transcatheter Aortic Valve Implantation (TAVI) not using Transfemoral Approach</t>
  </si>
  <si>
    <t>Endocarditis with CC Score 10+</t>
  </si>
  <si>
    <t>Endocarditis with CC Score 5-9</t>
  </si>
  <si>
    <t>Endocarditis with CC Score 0-4</t>
  </si>
  <si>
    <t>Heart Failure or Shock, with CC Score 14+</t>
  </si>
  <si>
    <t>Heart Failure or Shock, with CC Score 11-13</t>
  </si>
  <si>
    <t>Heart Failure or Shock, with CC Score 8-10</t>
  </si>
  <si>
    <t>Heart Failure or Shock, with CC Score 4-7</t>
  </si>
  <si>
    <t>Heart Failure or Shock, with CC Score 0-3</t>
  </si>
  <si>
    <t>Hypertension</t>
  </si>
  <si>
    <t>Cardiac Arrest with CC Score 9+</t>
  </si>
  <si>
    <t>Cardiac Arrest with CC Score 5-8</t>
  </si>
  <si>
    <t>Cardiac Arrest with CC Score 0-4</t>
  </si>
  <si>
    <t>Cardiac Valve Disorders with CC Score 13+</t>
  </si>
  <si>
    <t>Cardiac Valve Disorders with CC Score 9-12</t>
  </si>
  <si>
    <t>Cardiac Valve Disorders with CC Score 5-8</t>
  </si>
  <si>
    <t>Cardiac Valve Disorders with CC Score 0-4</t>
  </si>
  <si>
    <t>Arrhythmia or Conduction Disorders, with CC Score 13+</t>
  </si>
  <si>
    <t>Arrhythmia or Conduction Disorders, with CC Score 10-12</t>
  </si>
  <si>
    <t>Arrhythmia or Conduction Disorders, with CC Score 7-9</t>
  </si>
  <si>
    <t>Arrhythmia or Conduction Disorders, with CC Score 4-6</t>
  </si>
  <si>
    <t>Arrhythmia or Conduction Disorders, with CC Score 0-3</t>
  </si>
  <si>
    <t>Syncope or Collapse, with CC Score 13+</t>
  </si>
  <si>
    <t>Syncope or Collapse, with CC Score 10-12</t>
  </si>
  <si>
    <t>Syncope or Collapse, with CC Score 7-9</t>
  </si>
  <si>
    <t>Syncope or Collapse, with CC Score 4-6</t>
  </si>
  <si>
    <t>Syncope or Collapse, with CC Score 0-3</t>
  </si>
  <si>
    <t>Non-Interventional Congenital Cardiac Conditions with CC Score 3+</t>
  </si>
  <si>
    <t>Non-Interventional Congenital Cardiac Conditions with CC Score 0-2</t>
  </si>
  <si>
    <t>Actual or Suspected Myocardial Infarction, with CC Score 13+</t>
  </si>
  <si>
    <t>Actual or Suspected Myocardial Infarction, with CC Score 10-12</t>
  </si>
  <si>
    <t>Actual or Suspected Myocardial Infarction, with CC Score 7-9</t>
  </si>
  <si>
    <t>Actual or Suspected Myocardial Infarction, with CC Score 4-6</t>
  </si>
  <si>
    <t>Actual or Suspected Myocardial Infarction, with CC Score 0-3</t>
  </si>
  <si>
    <t>Unspecified Chest Pain with CC Score 11+</t>
  </si>
  <si>
    <t>Unspecified Chest Pain with CC Score 5-10</t>
  </si>
  <si>
    <t>Unspecified Chest Pain with CC Score 0-4</t>
  </si>
  <si>
    <t>Angina with CC Score 12+</t>
  </si>
  <si>
    <t>Angina with CC Score 8-11</t>
  </si>
  <si>
    <t>Angina with CC Score 4-7</t>
  </si>
  <si>
    <t>Angina with CC Score 0-3</t>
  </si>
  <si>
    <t>Other Acquired Cardiac Conditions with CC Score 13+</t>
  </si>
  <si>
    <t>Other Acquired Cardiac Conditions with CC Score 9-12</t>
  </si>
  <si>
    <t>Other Acquired Cardiac Conditions with CC Score 6-8</t>
  </si>
  <si>
    <t>Other Acquired Cardiac Conditions with CC Score 3-5</t>
  </si>
  <si>
    <t>Other Acquired Cardiac Conditions with CC Score 0-2</t>
  </si>
  <si>
    <t>Primary Pulmonary Hypertension with CC Score 9+</t>
  </si>
  <si>
    <t>Primary Pulmonary Hypertension with CC Score 4-8</t>
  </si>
  <si>
    <t>Primary Pulmonary Hypertension with CC Score 0-3</t>
  </si>
  <si>
    <t>Congenital Cardiac Surgery with Intervention Score 58 or less, with Diagnosis Score 64 or less</t>
  </si>
  <si>
    <t>Congenital Cardiac Surgery with Intervention Score 58 or less, with Diagnosis Score 65-117</t>
  </si>
  <si>
    <t>Congenital Cardiac Surgery with Intervention Score 58 or less, with Diagnosis Score 118 or more</t>
  </si>
  <si>
    <t>Congenital Cardiac Surgery with Intervention Score 59-121, with Diagnosis Score 64 or less</t>
  </si>
  <si>
    <t>Congenital Cardiac Surgery with Intervention Score 59-121, with Diagnosis Score 65-117</t>
  </si>
  <si>
    <t>Congenital Cardiac Surgery with Intervention Score 59-121, with Diagnosis Score 118 or more</t>
  </si>
  <si>
    <t>Congenital Cardiac Surgery with Intervention Score 122 or more, with Diagnosis Score 64 or less</t>
  </si>
  <si>
    <t>Congenital Cardiac Surgery with Intervention Score 122 or more, with Diagnosis Score 65-117</t>
  </si>
  <si>
    <t>Congenital Cardiac Surgery with Intervention Score 122 or more, with Diagnosis Score 118 or more</t>
  </si>
  <si>
    <t>Major General Abdominal Procedures, 19 years and over, with CC Score 10+</t>
  </si>
  <si>
    <t>Major General Abdominal Procedures, 19 years and over, with CC Score 6-9</t>
  </si>
  <si>
    <t>Major General Abdominal Procedures, 19 years and over, with CC Score 3-5</t>
  </si>
  <si>
    <t>Major General Abdominal Procedures, 19 years and over, with CC Score 1-2</t>
  </si>
  <si>
    <t>Major General Abdominal Procedures, 19 years and over, with CC Score 0</t>
  </si>
  <si>
    <t>Major General Abdominal Procedures, between 2 and 18 years, with CC Score 1+</t>
  </si>
  <si>
    <t>Major General Abdominal Procedures, between 2 and 18 years, with CC Score 0</t>
  </si>
  <si>
    <t>Major General Abdominal Procedures, 1 year and under, with CC Score 2+</t>
  </si>
  <si>
    <t>Major General Abdominal Procedures, 1 year and under, with CC Score 0-1</t>
  </si>
  <si>
    <t>Minor Therapeutic or Diagnostic, General Abdominal Procedures, 19 years and over</t>
  </si>
  <si>
    <t>Minor Therapeutic or Diagnostic, General Abdominal Procedures, 18 years and under</t>
  </si>
  <si>
    <t>Abdominal Hernia Procedures, 18 years and under</t>
  </si>
  <si>
    <t>Abdominal Hernia Procedures, 19 years and over, with CC Score 4+</t>
  </si>
  <si>
    <t>Abdominal Hernia Procedures, 19 years and over, with CC Score 1-3</t>
  </si>
  <si>
    <t>Abdominal Hernia Procedures, 19 years and over, with CC Score 0</t>
  </si>
  <si>
    <t>Inguinal, Umbilical or Femoral Hernia Procedures, between 2 and 18 years</t>
  </si>
  <si>
    <t>Inguinal, Umbilical or Femoral Hernia Procedures, 1 year and under</t>
  </si>
  <si>
    <t>Inguinal, Umbilical or Femoral Hernia Procedures, 19 years and over, with CC Score 6+</t>
  </si>
  <si>
    <t>Inguinal, Umbilical or Femoral Hernia Procedures, 19 years and over, with CC Score 3-5</t>
  </si>
  <si>
    <t>Inguinal, Umbilical or Femoral Hernia Procedures, 19 years and over, with CC Score 1-2</t>
  </si>
  <si>
    <t>Inguinal, Umbilical or Femoral Hernia Procedures, 19 years and over, with CC Score 0</t>
  </si>
  <si>
    <t>Herniotomy Procedures, 2 years and over</t>
  </si>
  <si>
    <t>Herniotomy Procedures, 1 year and under</t>
  </si>
  <si>
    <t>Appendicectomy Procedures, 19 years and over, with CC Score 5+</t>
  </si>
  <si>
    <t>Appendicectomy Procedures, 19 years and over, with CC Score 3-4</t>
  </si>
  <si>
    <t>Appendicectomy Procedures, 19 years and over, with CC Score 1-2</t>
  </si>
  <si>
    <t>Appendicectomy Procedures, 19 years and over, with CC Score 0</t>
  </si>
  <si>
    <t>Appendicectomy Procedures, 18 years and under, with CC Score 3+</t>
  </si>
  <si>
    <t>Appendicectomy Procedures, 18 years and under, with CC Score 1-2</t>
  </si>
  <si>
    <t>Appendicectomy Procedures, 18 years and under, with CC Score 0</t>
  </si>
  <si>
    <t>Major Anal Procedures, 18 years and under</t>
  </si>
  <si>
    <t>Major Anal Procedures, 19 years and over, with CC Score 1+</t>
  </si>
  <si>
    <t>Major Anal Procedures, 19 years and over, with CC Score 0</t>
  </si>
  <si>
    <t>Intermediate Anal Procedures, 18 years and under</t>
  </si>
  <si>
    <t>Intermediate Anal Procedures, 19 years and over, with CC Score 3+</t>
  </si>
  <si>
    <t>Intermediate Anal Procedures, 19 years and over, with CC Score 1-2</t>
  </si>
  <si>
    <t>Intermediate Anal Procedures, 19 years and over, with CC Score 0</t>
  </si>
  <si>
    <t>Minor Anal Procedures, 19 years and over</t>
  </si>
  <si>
    <t>Minor Anal Procedures, 18 years and under</t>
  </si>
  <si>
    <t>Major Therapeutic Endoscopic, Upper or Lower Gastrointestinal Tract Procedures, between 2 and 18 years</t>
  </si>
  <si>
    <t>Major Therapeutic Endoscopic, Upper or Lower Gastrointestinal Tract Procedures, 1 year and under</t>
  </si>
  <si>
    <t>Major Therapeutic Endoscopic, Upper or Lower Gastrointestinal Tract Procedures, 19 years and over, with CC Score 3+</t>
  </si>
  <si>
    <t>Major Therapeutic Endoscopic, Upper or Lower Gastrointestinal Tract Procedures, 19 years and over, with CC Score 1-2</t>
  </si>
  <si>
    <t>Major Therapeutic Endoscopic, Upper or Lower Gastrointestinal Tract Procedures, 19 years and over, with CC Score 0</t>
  </si>
  <si>
    <t>Intermediate Therapeutic General Abdominal Procedures, 18 years and under</t>
  </si>
  <si>
    <t>Intermediate Therapeutic General Abdominal Procedures, 19 years and over, with CC Score 3+</t>
  </si>
  <si>
    <t>Intermediate Therapeutic General Abdominal Procedures, 19 years and over, with CC Score 1-2</t>
  </si>
  <si>
    <t>Intermediate Therapeutic General Abdominal Procedures, 19 years and over, with CC Score 0</t>
  </si>
  <si>
    <t>Gastrointestinal Infections with Multiple Interventions, with CC Score 4+</t>
  </si>
  <si>
    <t>Gastrointestinal Infections with Multiple Interventions, with CC Score 0-3</t>
  </si>
  <si>
    <t>Gastrointestinal Infections with Single Intervention, with CC Score 5+</t>
  </si>
  <si>
    <t>Gastrointestinal Infections with Single Intervention, with CC Score 2-4</t>
  </si>
  <si>
    <t>Gastrointestinal Infections with Single Intervention, with CC Score 0-1</t>
  </si>
  <si>
    <t>Gastrointestinal Infections without Interventions, with CC Score 8+</t>
  </si>
  <si>
    <t>Gastrointestinal Infections without Interventions, with CC Score 5-7</t>
  </si>
  <si>
    <t>Gastrointestinal Infections without Interventions, with CC Score 2-4</t>
  </si>
  <si>
    <t>Gastrointestinal Infections without Interventions, with CC Score 0-1</t>
  </si>
  <si>
    <t>Inflammatory Bowel Disease with Multiple Interventions, with CC Score 3+</t>
  </si>
  <si>
    <t>Inflammatory Bowel Disease with Multiple Interventions, with CC Score 0-2</t>
  </si>
  <si>
    <t>Inflammatory Bowel Disease with Single Intervention, with CC Score 4+</t>
  </si>
  <si>
    <t>Inflammatory Bowel Disease with Single Intervention, with CC Score 0-3</t>
  </si>
  <si>
    <t>Inflammatory Bowel Disease without Interventions, with CC Score 5+</t>
  </si>
  <si>
    <t>Inflammatory Bowel Disease without Interventions, with CC Score 3-4</t>
  </si>
  <si>
    <t>Inflammatory Bowel Disease without Interventions, with CC Score 1-2</t>
  </si>
  <si>
    <t>Inflammatory Bowel Disease without Interventions, with CC Score 0</t>
  </si>
  <si>
    <t>Gastrointestinal Bleed with Multiple Interventions, with CC Score 5+</t>
  </si>
  <si>
    <t>Gastrointestinal Bleed with Multiple Interventions, with CC Score 0-4</t>
  </si>
  <si>
    <t>Gastrointestinal Bleed with Single Intervention, with CC Score 8+</t>
  </si>
  <si>
    <t>Gastrointestinal Bleed with Single Intervention, with CC Score 5-7</t>
  </si>
  <si>
    <t>Gastrointestinal Bleed with Single Intervention, with CC Score 0-4</t>
  </si>
  <si>
    <t>Gastrointestinal Bleed without Interventions, with CC Score 9+</t>
  </si>
  <si>
    <t>Gastrointestinal Bleed without Interventions, with CC Score 5-8</t>
  </si>
  <si>
    <t>Gastrointestinal Bleed without Interventions, with CC Score 0-4</t>
  </si>
  <si>
    <t>Wireless Capsule Endoscopy, 19 years and over</t>
  </si>
  <si>
    <t>Wireless Capsule Endoscopy, 18 years and under</t>
  </si>
  <si>
    <t>Nutritional Disorders with Interventions, with CC Score 2+</t>
  </si>
  <si>
    <t>Nutritional Disorders with Interventions, with CC Score 0-1</t>
  </si>
  <si>
    <t>Nutritional Disorders without Interventions, with CC Score 6+</t>
  </si>
  <si>
    <t>Nutritional Disorders without Interventions, with CC Score 2-5</t>
  </si>
  <si>
    <t>Nutritional Disorders without Interventions, with CC Score 0-1</t>
  </si>
  <si>
    <t>Intermediate Large Intestine Procedures, 19 years and over</t>
  </si>
  <si>
    <t>Diagnostic Colonoscopy, 19 years and over</t>
  </si>
  <si>
    <t>Diagnostic Colonoscopy with Biopsy, 19 years and over</t>
  </si>
  <si>
    <t>Therapeutic Colonoscopy, 19 years and over</t>
  </si>
  <si>
    <t>Diagnostic Flexible Sigmoidoscopy, 19 years and over</t>
  </si>
  <si>
    <t>Diagnostic Flexible Sigmoidoscopy with Biopsy, 19 years and over</t>
  </si>
  <si>
    <t>Therapeutic Flexible Sigmoidoscopy, 19 years and over</t>
  </si>
  <si>
    <t>Diagnostic or Therapeutic, Rigid Sigmoidoscopy, 19 years and over</t>
  </si>
  <si>
    <t>Endoscopic or Intermediate, Lower Gastrointestinal Tract Procedures, between 2 and 18 years</t>
  </si>
  <si>
    <t>Endoscopic or Intermediate, Lower Gastrointestinal Tract Procedures, 1 year and under</t>
  </si>
  <si>
    <t>Intermediate Upper Gastrointestinal Tract Procedures, 19 years and over</t>
  </si>
  <si>
    <t>Diagnostic Endoscopic Upper Gastrointestinal Tract Procedures, 19 years and over</t>
  </si>
  <si>
    <t>Diagnostic Endoscopic Upper Gastrointestinal Tract Procedures with Biopsy, 19 years and over</t>
  </si>
  <si>
    <t>Endoscopic or Intermediate, Upper Gastrointestinal Tract Procedures, between 2 and 18 years</t>
  </si>
  <si>
    <t>Endoscopic or Intermediate, Upper Gastrointestinal Tract Procedures, 1 year and under</t>
  </si>
  <si>
    <t>Combined Upper and Lower Gastrointestinal Tract Diagnostic Endoscopic Procedures</t>
  </si>
  <si>
    <t>Combined Upper and Lower Gastrointestinal Tract Diagnostic Endoscopic Procedures with Biopsy, 19 years and over</t>
  </si>
  <si>
    <t>Combined Upper and Lower Gastrointestinal Tract Diagnostic Endoscopic Procedures with Biopsy, 18 years and under</t>
  </si>
  <si>
    <t>Combined Upper and Lower Gastrointestinal Tract Therapeutic Endoscopic Procedures</t>
  </si>
  <si>
    <t>Very Major Small Intestine Procedures, 19 years and over, with CC Score 8+</t>
  </si>
  <si>
    <t>Very Major Small Intestine Procedures, 19 years and over, with CC Score 5-7</t>
  </si>
  <si>
    <t>Very Major Small Intestine Procedures, 19 years and over, with CC Score 2-4</t>
  </si>
  <si>
    <t>Very Major Small Intestine Procedures, 19 years and over, with CC Score 0-1</t>
  </si>
  <si>
    <t>Major Small Intestine Procedures, 19 years and over, with CC Score 7+</t>
  </si>
  <si>
    <t>Major Small Intestine Procedures, 19 years and over, with CC Score 4-6</t>
  </si>
  <si>
    <t>Major Small Intestine Procedures, 19 years and over, with CC Score 2-3</t>
  </si>
  <si>
    <t>Major Small Intestine Procedures, 19 years and over, with CC Score 0-1</t>
  </si>
  <si>
    <t>Very Major or Major, Small Intestine Procedures, between 2 and 18 years, with CC Score 2+</t>
  </si>
  <si>
    <t>Very Major or Major, Small Intestine Procedures, between 2 and 18 years, with CC Score 0-1</t>
  </si>
  <si>
    <t>Very Major or Major, Small Intestine Procedures, 1 year and under, with CC Score 3+</t>
  </si>
  <si>
    <t>Very Major or Major, Small Intestine Procedures, 1 year and under, with CC Score 1-2</t>
  </si>
  <si>
    <t>Very Major or Major, Small Intestine Procedures, 1 year and under, with CC Score 0</t>
  </si>
  <si>
    <t>Complex Small Intestine Procedures, 18 years and under</t>
  </si>
  <si>
    <t>Complex Small Intestine Procedures, 19 years and over, with CC Score 7+</t>
  </si>
  <si>
    <t>Complex Small Intestine Procedures, 19 years and over, with CC Score 3-6</t>
  </si>
  <si>
    <t>Complex Small Intestine Procedures, 19 years and over, with CC Score 0-2</t>
  </si>
  <si>
    <t>Therapeutic Endoscopic Upper Gastrointestinal Tract Procedures, 19 years and over</t>
  </si>
  <si>
    <t>Endoscopic Insertion of Luminal Stent into Gastrointestinal Tract with CC Score 7+</t>
  </si>
  <si>
    <t>Endoscopic Insertion of Luminal Stent into Gastrointestinal Tract with CC Score 4-6</t>
  </si>
  <si>
    <t>Endoscopic Insertion of Luminal Stent into Gastrointestinal Tract with CC Score 1-3</t>
  </si>
  <si>
    <t>Endoscopic Insertion of Luminal Stent into Gastrointestinal Tract with CC Score 0</t>
  </si>
  <si>
    <t>Insertion of Spinal Cord Stimulator for Treatment of Faecal Incontinence</t>
  </si>
  <si>
    <t>Very Complex Large Intestine Procedures with CC Score 9+</t>
  </si>
  <si>
    <t>Very Complex Large Intestine Procedures with CC Score 6-8</t>
  </si>
  <si>
    <t>Very Complex Large Intestine Procedures with CC Score 3-5</t>
  </si>
  <si>
    <t>Very Complex Large Intestine Procedures with CC Score 0-2</t>
  </si>
  <si>
    <t>Complex Large Intestine Procedures, 19 years and over, with CC Score 9+</t>
  </si>
  <si>
    <t>Complex Large Intestine Procedures, 19 years and over, with CC Score 6-8</t>
  </si>
  <si>
    <t>Complex Large Intestine Procedures, 19 years and over, with CC Score 3-5</t>
  </si>
  <si>
    <t>Complex Large Intestine Procedures, 19 years and over, with CC Score 0-2</t>
  </si>
  <si>
    <t>Proximal Colon Procedures, 19 years and over, with CC Score 6+</t>
  </si>
  <si>
    <t>Proximal Colon Procedures, 19 years and over, with CC Score 3-5</t>
  </si>
  <si>
    <t>Proximal Colon Procedures, 19 years and over, with CC Score 0-2</t>
  </si>
  <si>
    <t>Distal Colon Procedures, 19 years and over, with CC Score 3+</t>
  </si>
  <si>
    <t>Distal Colon Procedures, 19 years and over, with CC Score 0-2</t>
  </si>
  <si>
    <t>Major Large Intestine Procedures, 19 years and over, with CC Score 3+</t>
  </si>
  <si>
    <t>Major Large Intestine Procedures, 19 years and over, with CC Score 1-2</t>
  </si>
  <si>
    <t>Major Large Intestine Procedures, 19 years and over, with CC Score 0</t>
  </si>
  <si>
    <t>Complex or Major, Large Intestine Procedures, between 2 and 18 years, with CC Score 1+</t>
  </si>
  <si>
    <t>Complex or Major, Large Intestine Procedures, between 2 and 18 years, with CC Score 0</t>
  </si>
  <si>
    <t>Complex or Major, Large Intestine Procedures, 1 year and under, with CC Score 1+</t>
  </si>
  <si>
    <t>Complex or Major, Large Intestine Procedures, 1 year and under, with CC Score 0</t>
  </si>
  <si>
    <t>Complex General Abdominal Procedures with CC Score 6+</t>
  </si>
  <si>
    <t>Complex General Abdominal Procedures with CC Score 3-5</t>
  </si>
  <si>
    <t>Complex General Abdominal Procedures with CC Score 0-2</t>
  </si>
  <si>
    <t>Very Complex, Oesophageal, Stomach or Duodenum Procedures, 19 years and over, with CC Score 6+</t>
  </si>
  <si>
    <t>Very Complex, Oesophageal, Stomach or Duodenum Procedures, 19 years and over, with CC Score 3-5</t>
  </si>
  <si>
    <t>Very Complex, Oesophageal, Stomach or Duodenum Procedures, 19 years and over, with CC Score 0-2</t>
  </si>
  <si>
    <t>Complex, Oesophageal, Stomach or Duodenum Procedures, 19 years and over, with CC Score 4+</t>
  </si>
  <si>
    <t>Complex, Oesophageal, Stomach or Duodenum Procedures, 19 years and over, with CC Score 2-3</t>
  </si>
  <si>
    <t>Complex, Oesophageal, Stomach or Duodenum Procedures, 19 years and over, with CC Score 0-1</t>
  </si>
  <si>
    <t>Very Complex or Complex, Oesophageal, Stomach or Duodenum Procedures, 18 years and under, with CC Score 2+</t>
  </si>
  <si>
    <t>Very Complex or Complex, Oesophageal, Stomach or Duodenum Procedures, 18 years and under, with CC Score 0-1</t>
  </si>
  <si>
    <t>Major, Oesophageal, Stomach or Duodenum Procedures, between 2 and 18 years, with CC Score 1+</t>
  </si>
  <si>
    <t>Major, Oesophageal, Stomach or Duodenum Procedures, between 2 and 18 years, with CC Score 0</t>
  </si>
  <si>
    <t>Major, Oesophageal, Stomach or Duodenum Procedures, 1 year and under, with CC Score 1+</t>
  </si>
  <si>
    <t>Major, Oesophageal, Stomach or Duodenum Procedures, 1 year and under, with CC Score 0</t>
  </si>
  <si>
    <t>Major, Oesophageal, Stomach or Duodenum Procedures, 19 years and over, with CC Score 7+</t>
  </si>
  <si>
    <t>Major, Oesophageal, Stomach or Duodenum Procedures, 19 years and over, with CC Score 4-6</t>
  </si>
  <si>
    <t>Major, Oesophageal, Stomach or Duodenum Procedures, 19 years and over, with CC Score 2-3</t>
  </si>
  <si>
    <t>Major, Oesophageal, Stomach or Duodenum Procedures, 19 years and over, with CC Score 0-1</t>
  </si>
  <si>
    <t>Restrictive Stomach Procedures for Obesity</t>
  </si>
  <si>
    <t>Endoscopic Insertion of Gastric Balloon for Obesity</t>
  </si>
  <si>
    <t>Complex Hernia Procedures with CC Score 5+</t>
  </si>
  <si>
    <t>Complex Hernia Procedures with CC Score 3-4</t>
  </si>
  <si>
    <t>Complex Hernia Procedures with CC Score 1-2</t>
  </si>
  <si>
    <t>Complex Hernia Procedures with CC Score 0</t>
  </si>
  <si>
    <t>Insertion of Gastrostomy Tube, 19 years and over</t>
  </si>
  <si>
    <t>Insertion of Gastrostomy Tube, 18 years and under</t>
  </si>
  <si>
    <t>Complex Therapeutic Endoscopic, Upper or Lower Gastrointestinal Tract Procedures</t>
  </si>
  <si>
    <t>Abdominal Pain with Interventions</t>
  </si>
  <si>
    <t>Abdominal Pain without Interventions</t>
  </si>
  <si>
    <t>Non-Malignant Gastrointestinal Tract Disorders with Multiple Interventions, with CC Score 8+</t>
  </si>
  <si>
    <t>Non-Malignant Gastrointestinal Tract Disorders with Multiple Interventions, with CC Score 5-7</t>
  </si>
  <si>
    <t>Non-Malignant Gastrointestinal Tract Disorders with Multiple Interventions, with CC Score 3-4</t>
  </si>
  <si>
    <t>Non-Malignant Gastrointestinal Tract Disorders with Multiple Interventions, with CC Score 0-2</t>
  </si>
  <si>
    <t>Non-Malignant Gastrointestinal Tract Disorders with Single Intervention, with CC Score 9+</t>
  </si>
  <si>
    <t>Non-Malignant Gastrointestinal Tract Disorders with Single Intervention, with CC Score 5-8</t>
  </si>
  <si>
    <t>Non-Malignant Gastrointestinal Tract Disorders with Single Intervention, with CC Score 3-4</t>
  </si>
  <si>
    <t>Non-Malignant Gastrointestinal Tract Disorders with Single Intervention, with CC Score 0-2</t>
  </si>
  <si>
    <t>Non-Malignant Gastrointestinal Tract Disorders without Interventions, with CC Score 11+</t>
  </si>
  <si>
    <t>Non-Malignant Gastrointestinal Tract Disorders without Interventions, with CC Score 6-10</t>
  </si>
  <si>
    <t>Non-Malignant Gastrointestinal Tract Disorders without Interventions, with CC Score 3-5</t>
  </si>
  <si>
    <t>Non-Malignant Gastrointestinal Tract Disorders without Interventions, with CC Score 0-2</t>
  </si>
  <si>
    <t>Malignant Gastrointestinal Tract Disorders with Multiple Interventions, with CC Score 7+</t>
  </si>
  <si>
    <t>Malignant Gastrointestinal Tract Disorders with Multiple Interventions, with CC Score 3-6</t>
  </si>
  <si>
    <t>Malignant Gastrointestinal Tract Disorders with Multiple Interventions, with CC Score 0-2</t>
  </si>
  <si>
    <t>Malignant Gastrointestinal Tract Disorders with Single Intervention, with CC Score 6+</t>
  </si>
  <si>
    <t>Malignant Gastrointestinal Tract Disorders with Single Intervention, with CC Score 3-5</t>
  </si>
  <si>
    <t>Malignant Gastrointestinal Tract Disorders with Single Intervention, with CC Score 0-2</t>
  </si>
  <si>
    <t>Malignant Gastrointestinal Tract Disorders without Interventions, with CC Score 9+</t>
  </si>
  <si>
    <t>Malignant Gastrointestinal Tract Disorders without Interventions, with CC Score 5-8</t>
  </si>
  <si>
    <t>Malignant Gastrointestinal Tract Disorders without Interventions, with CC Score 3-4</t>
  </si>
  <si>
    <t>Malignant Gastrointestinal Tract Disorders without Interventions, with CC Score 0-2</t>
  </si>
  <si>
    <t>Very Complex Open, Hepatobiliary or Pancreatic Procedures, with CC Score 4+</t>
  </si>
  <si>
    <t>Very Complex Open, Hepatobiliary or Pancreatic Procedures, with CC Score 2-3</t>
  </si>
  <si>
    <t>Very Complex Open, Hepatobiliary or Pancreatic Procedures, with CC Score 0-1</t>
  </si>
  <si>
    <t>Complex Open, Hepatobiliary or Pancreatic Procedures, with CC Score 3+</t>
  </si>
  <si>
    <t>Complex Open, Hepatobiliary or Pancreatic Procedures, with CC Score 0-2</t>
  </si>
  <si>
    <t>Very Major Open, Hepatobiliary or Pancreatic Procedures, with CC Score 3+</t>
  </si>
  <si>
    <t>Very Major Open, Hepatobiliary or Pancreatic Procedures, with CC Score 0-2</t>
  </si>
  <si>
    <t>Major Open, Hepatobiliary or Pancreatic Procedures, with CC Score 2+</t>
  </si>
  <si>
    <t>Major Open, Hepatobiliary or Pancreatic Procedures, with CC Score 0-1</t>
  </si>
  <si>
    <t>Intermediate Open, Hepatobiliary or Pancreatic Procedures, with CC Score 3+</t>
  </si>
  <si>
    <t>Intermediate Open, Hepatobiliary or Pancreatic Procedures, with CC Score 1-2</t>
  </si>
  <si>
    <t>Intermediate Open, Hepatobiliary or Pancreatic Procedures, with CC Score 0</t>
  </si>
  <si>
    <t>Open or Laparoscopic Cholecystectomy, 18 years and under</t>
  </si>
  <si>
    <t>Laparoscopic Cholecystectomy, 19 years and over, with CC Score 4+</t>
  </si>
  <si>
    <t>Laparoscopic Cholecystectomy, 19 years and over, with CC Score 1-3</t>
  </si>
  <si>
    <t>Laparoscopic Cholecystectomy, 19 years and over, with CC Score 0</t>
  </si>
  <si>
    <t>Open Cholecystectomy, 19 years and over, with CC Score 3+</t>
  </si>
  <si>
    <t>Open Cholecystectomy, 19 years and over, with CC Score 1-2</t>
  </si>
  <si>
    <t>Open Cholecystectomy, 19 years and over, with CC Score 0</t>
  </si>
  <si>
    <t>Pancreatic Necrosectomy</t>
  </si>
  <si>
    <t>Minor Open or Laparoscopic, Hepatobiliary or Pancreatic Procedures, with CC Score 1+</t>
  </si>
  <si>
    <t>Minor Open or Laparoscopic, Hepatobiliary or Pancreatic Procedures, with CC Score 0</t>
  </si>
  <si>
    <t>Very Major, Endoscopic or Percutaneous, Hepatobiliary or Pancreatic Procedures, with CC Score 7+</t>
  </si>
  <si>
    <t>Very Major, Endoscopic or Percutaneous, Hepatobiliary or Pancreatic Procedures, with CC Score 4-6</t>
  </si>
  <si>
    <t>Very Major, Endoscopic or Percutaneous, Hepatobiliary or Pancreatic Procedures, with CC Score 2-3</t>
  </si>
  <si>
    <t>Very Major, Endoscopic or Percutaneous, Hepatobiliary or Pancreatic Procedures, with CC Score 0-1</t>
  </si>
  <si>
    <t>Major, Endoscopic or Percutaneous, Hepatobiliary or Pancreatic Procedures, with CC Score 4+</t>
  </si>
  <si>
    <t>Major, Endoscopic or Percutaneous, Hepatobiliary or Pancreatic Procedures, with CC Score 2-3</t>
  </si>
  <si>
    <t>Major, Endoscopic or Percutaneous, Hepatobiliary or Pancreatic Procedures, with CC Score 0-1</t>
  </si>
  <si>
    <t>Intermediate, Endoscopic or Percutaneous, Hepatobiliary or Pancreatic Procedures, with CC Score 8+</t>
  </si>
  <si>
    <t>Intermediate, Endoscopic or Percutaneous, Hepatobiliary or Pancreatic Procedures, with CC Score 5-7</t>
  </si>
  <si>
    <t>Intermediate, Endoscopic or Percutaneous, Hepatobiliary or Pancreatic Procedures, with CC Score 2-4</t>
  </si>
  <si>
    <t>Intermediate, Endoscopic or Percutaneous, Hepatobiliary or Pancreatic Procedures, with CC Score 0-1</t>
  </si>
  <si>
    <t>Minor, Endoscopic or Percutaneous, Hepatobiliary or Pancreatic Procedures, 19 years and over</t>
  </si>
  <si>
    <t>Minor, Endoscopic or Percutaneous, Hepatobiliary or Pancreatic Procedures, 18 years and under</t>
  </si>
  <si>
    <t>Major Therapeutic Endoscopic Retrograde Cholangiopancreatography with CC Score 5+</t>
  </si>
  <si>
    <t>Major Therapeutic Endoscopic Retrograde Cholangiopancreatography with CC Score 2-4</t>
  </si>
  <si>
    <t>Major Therapeutic Endoscopic Retrograde Cholangiopancreatography with CC Score 0-1</t>
  </si>
  <si>
    <t>Intermediate Therapeutic Endoscopic Retrograde Cholangiopancreatography with CC Score 6+</t>
  </si>
  <si>
    <t>Intermediate Therapeutic Endoscopic Retrograde Cholangiopancreatography with CC Score 4-5</t>
  </si>
  <si>
    <t>Intermediate Therapeutic Endoscopic Retrograde Cholangiopancreatography with CC Score 2-3</t>
  </si>
  <si>
    <t>Intermediate Therapeutic Endoscopic Retrograde Cholangiopancreatography with CC Score 0-1</t>
  </si>
  <si>
    <t>Minor Diagnostic Endoscopic Retrograde Cholangiopancreatography</t>
  </si>
  <si>
    <t>Complex, Endoscopic or Percutaneous, Hepatobiliary or Pancreatic Procedures, with CC Score 5+</t>
  </si>
  <si>
    <t>Complex, Endoscopic or Percutaneous, Hepatobiliary or Pancreatic Procedures, with CC Score 0-4</t>
  </si>
  <si>
    <t>Complex Therapeutic Endoscopic Retrograde Cholangiopancreatography with CC Score 5+</t>
  </si>
  <si>
    <t>Complex Therapeutic Endoscopic Retrograde Cholangiopancreatography with CC Score 2-4</t>
  </si>
  <si>
    <t>Complex Therapeutic Endoscopic Retrograde Cholangiopancreatography with CC Score 0-1</t>
  </si>
  <si>
    <t>Liver Failure Disorders with Multiple Interventions</t>
  </si>
  <si>
    <t>Liver Failure Disorders with Single Intervention</t>
  </si>
  <si>
    <t>Liver Failure Disorders without Interventions, with CC Score 5+</t>
  </si>
  <si>
    <t>Liver Failure Disorders without Interventions, with CC Score 0-4</t>
  </si>
  <si>
    <t>Malignant, Hepatobiliary or Pancreatic Disorders, with Multiple Interventions</t>
  </si>
  <si>
    <t>Malignant, Hepatobiliary or Pancreatic Disorders, with Single Intervention, with CC Score 5+</t>
  </si>
  <si>
    <t>Malignant, Hepatobiliary or Pancreatic Disorders, with Single Intervention, with CC Score 2-4</t>
  </si>
  <si>
    <t>Malignant, Hepatobiliary or Pancreatic Disorders, with Single Intervention, with CC Score 0-1</t>
  </si>
  <si>
    <t>Malignant, Hepatobiliary or Pancreatic Disorders, without Interventions, with CC Score 6+</t>
  </si>
  <si>
    <t>Malignant, Hepatobiliary or Pancreatic Disorders, without Interventions, with CC Score 3-5</t>
  </si>
  <si>
    <t>Malignant, Hepatobiliary or Pancreatic Disorders, without Interventions, with CC Score 1-2</t>
  </si>
  <si>
    <t>Malignant, Hepatobiliary or Pancreatic Disorders, without Interventions, with CC Score 0</t>
  </si>
  <si>
    <t>Non-Malignant, Hepatobiliary or Pancreatic Disorders, with Multiple Interventions, with CC Score 9+</t>
  </si>
  <si>
    <t>Non-Malignant, Hepatobiliary or Pancreatic Disorders, with Multiple Interventions, with CC Score 4-8</t>
  </si>
  <si>
    <t>Non-Malignant, Hepatobiliary or Pancreatic Disorders, with Multiple Interventions, with CC Score 0-3</t>
  </si>
  <si>
    <t>Non-Malignant, Hepatobiliary or Pancreatic Disorders, with Single Intervention, with CC Score 9+</t>
  </si>
  <si>
    <t>Non-Malignant, Hepatobiliary or Pancreatic Disorders, with Single Intervention, with CC Score 4-8</t>
  </si>
  <si>
    <t>Non-Malignant, Hepatobiliary or Pancreatic Disorders, with Single Intervention, with CC Score 0-3</t>
  </si>
  <si>
    <t>Non-Malignant, Hepatobiliary or Pancreatic Disorders, without Interventions, with CC Score 8+</t>
  </si>
  <si>
    <t>Non-Malignant, Hepatobiliary or Pancreatic Disorders, without Interventions, with CC Score 5-7</t>
  </si>
  <si>
    <t>Non-Malignant, Hepatobiliary or Pancreatic Disorders, without Interventions, with CC Score 2-4</t>
  </si>
  <si>
    <t>Non-Malignant, Hepatobiliary or Pancreatic Disorders, without Interventions, with CC Score 0-1</t>
  </si>
  <si>
    <t>Major Hip Procedures for Trauma, Category 2, with Major CC</t>
  </si>
  <si>
    <t>Major Hip Procedures for Trauma, Category 2, with Intermediate CC</t>
  </si>
  <si>
    <t>Major Hip Procedures for Trauma, Category 2, without CC</t>
  </si>
  <si>
    <t>Major Hip Procedures for Trauma, Category 1, with CC</t>
  </si>
  <si>
    <t>Major Hip Procedures for Trauma, Category 1, without CC</t>
  </si>
  <si>
    <t>Intermediate Hip Procedures for Trauma, with Major CC</t>
  </si>
  <si>
    <t>Intermediate Hip Procedures for Trauma, with Intermediate CC</t>
  </si>
  <si>
    <t>Intermediate Hip Procedures for Trauma, without CC</t>
  </si>
  <si>
    <t>Minor Hip Procedures for Trauma, with Major CC</t>
  </si>
  <si>
    <t>Minor Hip Procedures for Trauma, with Intermediate CC</t>
  </si>
  <si>
    <t>Minor Hip Procedures for Trauma, without CC</t>
  </si>
  <si>
    <t>Minimal Hip Procedures for Trauma</t>
  </si>
  <si>
    <t>Major Knee Procedures for Trauma, Category 2, with CC</t>
  </si>
  <si>
    <t>Major Knee Procedures for Trauma, Category 2, without CC</t>
  </si>
  <si>
    <t>Major Knee Procedures for Trauma, Category 1, with CC</t>
  </si>
  <si>
    <t>Major Knee Procedures for Trauma, Category 1, without CC</t>
  </si>
  <si>
    <t>Intermediate Knee Procedures for Trauma, Category 2, with CC</t>
  </si>
  <si>
    <t>Intermediate Knee Procedures for Trauma, Category 2, without CC</t>
  </si>
  <si>
    <t>Intermediate Knee Procedures for Trauma, Category 1</t>
  </si>
  <si>
    <t>Minor Knee Procedures for Trauma, Category 2, with CC</t>
  </si>
  <si>
    <t>Minor Knee Procedures for Trauma, Category 2, without CC</t>
  </si>
  <si>
    <t>Minor Knee Procedures for Trauma, Category 1, with CC</t>
  </si>
  <si>
    <t>Minor Knee Procedures for Trauma, Category 1, without CC</t>
  </si>
  <si>
    <t>Minimal Knee Procedures for Trauma</t>
  </si>
  <si>
    <t>Major Foot Procedures for Trauma, with CC</t>
  </si>
  <si>
    <t>Major Foot Procedures for Trauma, without CC</t>
  </si>
  <si>
    <t>Intermediate Foot Procedures for Trauma, Category 2</t>
  </si>
  <si>
    <t>Intermediate Foot Procedures for Trauma, Category 1</t>
  </si>
  <si>
    <t>Minor Foot Procedures for Trauma, Category 2</t>
  </si>
  <si>
    <t>Minor Foot Procedures for Trauma, Category 1</t>
  </si>
  <si>
    <t>Minimal Foot Procedures for Trauma</t>
  </si>
  <si>
    <t>Major Hand Procedures for Trauma, Category 2</t>
  </si>
  <si>
    <t>Major Hand Procedures for Trauma, Category 1</t>
  </si>
  <si>
    <t>Intermediate Hand Procedures for Trauma, Category 2</t>
  </si>
  <si>
    <t>Intermediate Hand Procedures for Trauma, Category 1</t>
  </si>
  <si>
    <t>Minor Hand Procedures for Trauma, Category 2</t>
  </si>
  <si>
    <t>Minor Hand Procedures for Trauma, Category 1, 19 years and over</t>
  </si>
  <si>
    <t>Minor Hand Procedures for Trauma, Category 1, 18 years and under</t>
  </si>
  <si>
    <t>Minimal Hand Procedures for Trauma</t>
  </si>
  <si>
    <t>Major, Shoulder or Upper Arm Procedures for Trauma, with CC</t>
  </si>
  <si>
    <t>Major, Shoulder or Upper Arm Procedures for Trauma, without CC</t>
  </si>
  <si>
    <t>Intermediate, Shoulder or Upper Arm Procedures for Trauma</t>
  </si>
  <si>
    <t>Minor, Shoulder or Upper Arm Procedures for Trauma</t>
  </si>
  <si>
    <t>Minimal, Shoulder or Upper Arm Procedures for Trauma</t>
  </si>
  <si>
    <t>Major, Elbow or Lower Arm Procedures for Trauma, with CC</t>
  </si>
  <si>
    <t>Major, Elbow or Lower Arm Procedures for Trauma, without CC</t>
  </si>
  <si>
    <t>Intermediate, Elbow or Lower Arm Procedures for Trauma</t>
  </si>
  <si>
    <t>Minor, Elbow or Lower Arm Procedures for Trauma, 18 years and under</t>
  </si>
  <si>
    <t>Minor, Elbow or Lower Arm Procedures for Trauma, 19 years and over</t>
  </si>
  <si>
    <t>Minimal, Elbow or Lower Arm Procedures for Trauma</t>
  </si>
  <si>
    <t>Sprains, Strains or Minor Open Wounds, with Major CC</t>
  </si>
  <si>
    <t>Sprains, Strains or Minor Open Wounds, with Intermediate CC</t>
  </si>
  <si>
    <t>Sprains, Strains or Minor Open Wounds, without CC</t>
  </si>
  <si>
    <t>Head Injury with Major CC</t>
  </si>
  <si>
    <t>Head Injury with Intermediate CC</t>
  </si>
  <si>
    <t>Head Injury without CC</t>
  </si>
  <si>
    <t>Hip Trauma Diagnosis without Procedure</t>
  </si>
  <si>
    <t>Knee Trauma Diagnosis without Procedure</t>
  </si>
  <si>
    <t>Foot Trauma Diagnosis without Procedure</t>
  </si>
  <si>
    <t>Arm Trauma Diagnosis without Procedure</t>
  </si>
  <si>
    <t>Hand Trauma Diagnosis without Procedure</t>
  </si>
  <si>
    <t>Multiple Trauma Diagnoses without Procedure</t>
  </si>
  <si>
    <t>Other Trauma Diagnosis without Procedure</t>
  </si>
  <si>
    <t>Other Procedures for Trauma</t>
  </si>
  <si>
    <t>Major Hip Procedures for Non-Trauma, Category 2, with Major CC</t>
  </si>
  <si>
    <t>Major Hip Procedures for Non-Trauma, Category 2, with Intermediate CC</t>
  </si>
  <si>
    <t>Major Hip Procedures for Non-Trauma, Category 2, without CC</t>
  </si>
  <si>
    <t>Major Hip Procedures for Non-Trauma, Category 1, with Major CC</t>
  </si>
  <si>
    <t>Major Hip Procedures for Non-Trauma, Category 1, with Intermediate CC</t>
  </si>
  <si>
    <t>Major Hip Procedures for Non-Trauma, Category 1, without CC</t>
  </si>
  <si>
    <t>Intermediate Hip Procedures for Non-Trauma, Category 2</t>
  </si>
  <si>
    <t>Intermediate Hip Procedures for Non-Trauma, Category 1, with CC</t>
  </si>
  <si>
    <t>Intermediate Hip Procedures for Non-Trauma, Category 1, without CC</t>
  </si>
  <si>
    <t>Minor Hip Procedures for Non-Trauma, Category 2, 19 years and over with CC</t>
  </si>
  <si>
    <t>Minor Hip Procedures for Non-Trauma, Category 2, 19 years and over without CC</t>
  </si>
  <si>
    <t>Minor Hip Procedures for Non-Trauma, Category 2, 18 years and under with CC</t>
  </si>
  <si>
    <t>Minor Hip Procedures for Non-Trauma, Category 2, 18 years and under without CC</t>
  </si>
  <si>
    <t>Minor Hip Procedures for Non-Trauma, Category 1, with CC</t>
  </si>
  <si>
    <t>Minor Hip Procedures for Non-Trauma, Category 1, without CC</t>
  </si>
  <si>
    <t>Minimal Hip Procedures for Non-Trauma</t>
  </si>
  <si>
    <t>Major Knee Procedures for Non-Trauma, Category 2, with Major CC</t>
  </si>
  <si>
    <t>Major Knee Procedures for Non-Trauma, Category 2, with CC</t>
  </si>
  <si>
    <t>Major Knee Procedures for Non-Trauma, Category 2, without CC</t>
  </si>
  <si>
    <t>Major Knee Procedures for Non-Trauma, Category 1, with CC</t>
  </si>
  <si>
    <t>Major Knee Procedures for Non-Trauma, Category 1, without CC</t>
  </si>
  <si>
    <t>Intermediate Knee Procedures for Non-Trauma, with CC</t>
  </si>
  <si>
    <t>Intermediate Knee Procedures for Non-Trauma, without CC</t>
  </si>
  <si>
    <t>Minor Knee Procedures for Non-Trauma, Category 2, with CC</t>
  </si>
  <si>
    <t>Minor Knee Procedures for Non-Trauma, Category 2, without CC</t>
  </si>
  <si>
    <t>Minor Knee Procedures for Non-Trauma, Category 1, 19 years and over, with Major CC</t>
  </si>
  <si>
    <t>Minor Knee Procedures for Non-Trauma, Category 1, 19 years and over, with Intermediate CC</t>
  </si>
  <si>
    <t>Minor Knee Procedures for Non-Trauma, Category 1, 19 years and over, without CC</t>
  </si>
  <si>
    <t>Minor Knee Procedures for Non-Trauma, Category 1, 18 years and under, with Major CC</t>
  </si>
  <si>
    <t>Minor Knee Procedures for Non-Trauma, Category 1, 18 years and under, with Intermediate CC</t>
  </si>
  <si>
    <t>Minor Knee Procedures for Non-Trauma, Category 1, 18 years and under, without CC</t>
  </si>
  <si>
    <t>Minimal Knee Procedures for Non-Trauma</t>
  </si>
  <si>
    <t>Major Foot Procedures for Non-Trauma</t>
  </si>
  <si>
    <t>Intermediate Foot Procedures for Non-Trauma, Category 2, 19 years and over</t>
  </si>
  <si>
    <t>Intermediate Foot Procedures for Non-Trauma, Category 2, 18 years and under</t>
  </si>
  <si>
    <t>Intermediate Foot Procedures for Non-Trauma, Category 1, 19 years and over, with CC</t>
  </si>
  <si>
    <t>Intermediate Foot Procedures for Non-Trauma, Category 1, 19 years and over, without CC</t>
  </si>
  <si>
    <t>Intermediate Foot Procedures for Non-Trauma, Category 1, 18 years and under, with CC</t>
  </si>
  <si>
    <t>Intermediate Foot Procedures for Non-Trauma, Category 1, 18 years and under, without CC</t>
  </si>
  <si>
    <t>Minor Foot Procedures for Non-Trauma, Category 2, 19 years and over, with CC</t>
  </si>
  <si>
    <t>Minor Foot Procedures for Non-Trauma, Category 2, 19 years and over, without CC</t>
  </si>
  <si>
    <t>Minor Foot Procedures for Non-Trauma, Category 2, 18 years and under, with CC</t>
  </si>
  <si>
    <t>Minor Foot Procedures for Non-Trauma, Category 2, 18 years and under, without CC</t>
  </si>
  <si>
    <t>Minor Foot Procedures for Non-Trauma, Category 1, with CC</t>
  </si>
  <si>
    <t>Minor Foot Procedures for Non-Trauma, Category 1, without CC</t>
  </si>
  <si>
    <t>Minimal Foot Procedures for Non-Trauma</t>
  </si>
  <si>
    <t>Major Hand Procedures for Non-Trauma, Category 2</t>
  </si>
  <si>
    <t>Major Hand Procedures for Non-Trauma, Category 1, with CC</t>
  </si>
  <si>
    <t>Major Hand Procedures for Non-Trauma, Category 1, without CC</t>
  </si>
  <si>
    <t>Intermediate Hand Procedures for Non-Trauma, Category 2</t>
  </si>
  <si>
    <t>Intermediate Hand Procedures for Non-Trauma, Category 1, with CC</t>
  </si>
  <si>
    <t>Intermediate Hand Procedures for Non-Trauma, Category 1, without CC</t>
  </si>
  <si>
    <t>Minor Hand Procedures for Non-Trauma, Category 2, with CC</t>
  </si>
  <si>
    <t>Minor Hand Procedures for Non-Trauma, Category 2, without CC</t>
  </si>
  <si>
    <t>Minor Hand Procedures for Non-Trauma, Category 1, with CC</t>
  </si>
  <si>
    <t>Minor Hand Procedures for Non-Trauma, Category 1, without CC</t>
  </si>
  <si>
    <t>Minimal Hand Procedures for Non-Trauma</t>
  </si>
  <si>
    <t>Major, Shoulder or Upper Arm Procedures for Non-Trauma, with CC</t>
  </si>
  <si>
    <t>Major, Shoulder or Upper Arm Procedures for Non-Trauma, without CC</t>
  </si>
  <si>
    <t>Intermediate, Shoulder or Upper Arm Procedures for Non-Trauma, with CC</t>
  </si>
  <si>
    <t>Intermediate, Shoulder or Upper Arm Procedures for Non-Trauma, without CC</t>
  </si>
  <si>
    <t>Minor, Shoulder or Upper Arm Procedures for Non-Trauma</t>
  </si>
  <si>
    <t>Minimal, Shoulder or Upper Arm Procedures for Non-Trauma</t>
  </si>
  <si>
    <t>Major, Elbow or Lower Arm Procedures for Non-Trauma, with CC</t>
  </si>
  <si>
    <t>Major, Elbow or Lower Arm Procedures for Non-Trauma, without CC</t>
  </si>
  <si>
    <t>Intermediate, Elbow or Lower Arm Procedures for Non-Trauma</t>
  </si>
  <si>
    <t>Minor, Elbow or Lower Arm Procedures for Non-Trauma</t>
  </si>
  <si>
    <t>Minimal, Elbow or Lower Arm Procedures for Non-Trauma</t>
  </si>
  <si>
    <t>Other Non-Trauma Diagnosis without Procedure</t>
  </si>
  <si>
    <t>Other Procedures for Non-Trauma</t>
  </si>
  <si>
    <t>Extradural Spine Major 2 with CC Score 5+</t>
  </si>
  <si>
    <t>Extradural Spine Major 2 with CC Score 2-4</t>
  </si>
  <si>
    <t>Extradural Spine Major 2 with CC Score 0-1</t>
  </si>
  <si>
    <t>Extradural Spine Major 1 with CC Score 5+</t>
  </si>
  <si>
    <t>Extradural Spine Major 1 with CC Score 2-4</t>
  </si>
  <si>
    <t>Extradural Spine Major 1 with CC Score 0-1</t>
  </si>
  <si>
    <t>Extradural Spine Intermediate 2 with CC Score 6+</t>
  </si>
  <si>
    <t>Extradural Spine Intermediate 2 with CC Score 3-5</t>
  </si>
  <si>
    <t>Extradural Spine Intermediate 2 with CC Score 0-2</t>
  </si>
  <si>
    <t>Extradural Spine Intermediate 1 with CC Score 5+</t>
  </si>
  <si>
    <t>Extradural Spine Intermediate 1 with CC Score 2-4</t>
  </si>
  <si>
    <t>Extradural Spine Intermediate 1 with CC Score 0-1</t>
  </si>
  <si>
    <t>Extradural Spine Minor 2 with CC Score 4+</t>
  </si>
  <si>
    <t>Extradural Spine Minor 2 with CC Score 2-3</t>
  </si>
  <si>
    <t>Extradural Spine Minor 2 with CC Score 0-1</t>
  </si>
  <si>
    <t>Extradural Spine Minor 1</t>
  </si>
  <si>
    <t>Intradural Spine Major with CC Score 3+</t>
  </si>
  <si>
    <t>Intradural Spine Major with CC Score 0-2</t>
  </si>
  <si>
    <t>Intradural Spine Intermediate</t>
  </si>
  <si>
    <t>Intradural Spine Minor 2</t>
  </si>
  <si>
    <t>Intradural Spine Minor 1</t>
  </si>
  <si>
    <t>Vertebral Column Injury without Procedure, with CC Score 6+</t>
  </si>
  <si>
    <t>Vertebral Column Injury without Procedure, with CC Score 3-5</t>
  </si>
  <si>
    <t>Vertebral Column Injury without Procedure, with CC Score 1-2</t>
  </si>
  <si>
    <t>Vertebral Column Injury without Procedure, with CC Score 0</t>
  </si>
  <si>
    <t>Spinal Cord Injury without Procedure, with CC Score 2+</t>
  </si>
  <si>
    <t>Spinal Cord Injury without Procedure, with CC Score 0-1</t>
  </si>
  <si>
    <t>Scoliosis or Other Spinal Deformity, with CC Score 3+</t>
  </si>
  <si>
    <t>Scoliosis or Other Spinal Deformity, with CC Score 1-2</t>
  </si>
  <si>
    <t>Scoliosis or Other Spinal Deformity, with CC Score 0</t>
  </si>
  <si>
    <t>Degenerative Spinal Conditions with CC Score 9+</t>
  </si>
  <si>
    <t>Degenerative Spinal Conditions with CC Score 6-8</t>
  </si>
  <si>
    <t>Degenerative Spinal Conditions with CC Score 3-5</t>
  </si>
  <si>
    <t>Degenerative Spinal Conditions with CC Score 0-2</t>
  </si>
  <si>
    <t>Spinal Cord Conditions with CC Score 7+</t>
  </si>
  <si>
    <t>Spinal Cord Conditions with CC Score 5-6</t>
  </si>
  <si>
    <t>Spinal Cord Conditions with CC Score 3-4</t>
  </si>
  <si>
    <t>Spinal Cord Conditions with CC Score 0-2</t>
  </si>
  <si>
    <t>Inflammatory Spinal Conditions with CC Score 2+</t>
  </si>
  <si>
    <t>Inflammatory Spinal Conditions with CC Score 0-1</t>
  </si>
  <si>
    <t>Spinal Tumours with CC Score 2+</t>
  </si>
  <si>
    <t>Spinal Tumours with CC Score 0-1</t>
  </si>
  <si>
    <t>Spinal Infection with CC Score 7+</t>
  </si>
  <si>
    <t>Spinal Infection with CC Score 4-6</t>
  </si>
  <si>
    <t>Spinal Infection with CC Score 1-3</t>
  </si>
  <si>
    <t>Spinal Infection with CC Score 0</t>
  </si>
  <si>
    <t>Low Back Pain with CC Score 6+</t>
  </si>
  <si>
    <t>Low Back Pain with CC Score 3-5</t>
  </si>
  <si>
    <t>Low Back Pain with CC Score 0-2</t>
  </si>
  <si>
    <t>Complex Spinal Reconstructive Surgery with CC Score 3+</t>
  </si>
  <si>
    <t>Complex Spinal Reconstructive Surgery with CC Score 0-2</t>
  </si>
  <si>
    <t>Major Spinal Reconstructive Surgery with CC Score 2+</t>
  </si>
  <si>
    <t>Major Spinal Reconstructive Surgery with CC Score 0-1</t>
  </si>
  <si>
    <t>Intermediate Spinal Reconstructive Surgery</t>
  </si>
  <si>
    <t>Minor Spinal Reconstructive Surgery</t>
  </si>
  <si>
    <t>Soft Tissue Disorders with CC Score 12+</t>
  </si>
  <si>
    <t>Soft Tissue Disorders with CC Score 9-11</t>
  </si>
  <si>
    <t>Soft Tissue Disorders with CC Score 6-8</t>
  </si>
  <si>
    <t>Soft Tissue Disorders with CC Score 3-5</t>
  </si>
  <si>
    <t>Soft Tissue Disorders with CC Score 0-2</t>
  </si>
  <si>
    <t>Inflammatory, Spine, Joint or Connective Tissue Disorders, with CC Score 12+</t>
  </si>
  <si>
    <t>Inflammatory, Spine, Joint or Connective Tissue Disorders, with CC Score 9-11</t>
  </si>
  <si>
    <t>Inflammatory, Spine, Joint or Connective Tissue Disorders, with CC Score 7-8</t>
  </si>
  <si>
    <t>Inflammatory, Spine, Joint or Connective Tissue Disorders, with CC Score 5-6</t>
  </si>
  <si>
    <t>Inflammatory, Spine, Joint or Connective Tissue Disorders, with CC Score 3-4</t>
  </si>
  <si>
    <t>Inflammatory, Spine, Joint or Connective Tissue Disorders, with CC Score 0-2</t>
  </si>
  <si>
    <t>Non-Inflammatory, Bone or Joint Disorders, with CC Score 12+</t>
  </si>
  <si>
    <t>Non-Inflammatory, Bone or Joint Disorders, with CC Score 8-11</t>
  </si>
  <si>
    <t>Non-Inflammatory, Bone or Joint Disorders, with CC Score 5-7</t>
  </si>
  <si>
    <t>Non-Inflammatory, Bone or Joint Disorders, with CC Score 2-4</t>
  </si>
  <si>
    <t>Non-Inflammatory, Bone or Joint Disorders, with CC Score 0-1</t>
  </si>
  <si>
    <t>Infections of Bones or Joints, with CC Score 13+</t>
  </si>
  <si>
    <t>Infections of Bones or Joints, with CC Score 9-12</t>
  </si>
  <si>
    <t>Infections of Bones or Joints, with CC Score 5-8</t>
  </si>
  <si>
    <t>Infections of Bones or Joints, with CC Score 2-4</t>
  </si>
  <si>
    <t>Infections of Bones or Joints, with CC Score 0-1</t>
  </si>
  <si>
    <t>Musculoskeletal Signs or Symptoms, with CC Score 12+</t>
  </si>
  <si>
    <t>Musculoskeletal Signs or Symptoms, with CC Score 8-11</t>
  </si>
  <si>
    <t>Musculoskeletal Signs or Symptoms, with CC Score 4-7</t>
  </si>
  <si>
    <t>Musculoskeletal Signs or Symptoms, with CC Score 0-3</t>
  </si>
  <si>
    <t>Pathological Fractures with CC Score 11+</t>
  </si>
  <si>
    <t>Pathological Fractures with CC Score 8-10</t>
  </si>
  <si>
    <t>Pathological Fractures with CC Score 6-7</t>
  </si>
  <si>
    <t>Pathological Fractures with CC Score 3-5</t>
  </si>
  <si>
    <t>Pathological Fractures with CC Score 0-2</t>
  </si>
  <si>
    <t>Malignancy of Bone or Connective Tissue, with CC Score 12+</t>
  </si>
  <si>
    <t>Malignancy of Bone or Connective Tissue, with CC Score 8-11</t>
  </si>
  <si>
    <t>Malignancy of Bone or Connective Tissue, with CC Score 5-7</t>
  </si>
  <si>
    <t>Malignancy of Bone or Connective Tissue, with CC Score 2-4</t>
  </si>
  <si>
    <t>Malignancy of Bone or Connective Tissue, with CC Score 0-1</t>
  </si>
  <si>
    <t>Orthopaedic Reconstruction with Intervention Score 43 or less, with Diagnosis Score 22 or less</t>
  </si>
  <si>
    <t>Orthopaedic Reconstruction with Intervention Score 43 or less, with Diagnosis Score 23-60</t>
  </si>
  <si>
    <t>Orthopaedic Reconstruction with Intervention Score 43 or less, with Diagnosis Score 61 or more</t>
  </si>
  <si>
    <t>Orthopaedic Reconstruction with Intervention Score 44-65, with Diagnosis Score 22 or less</t>
  </si>
  <si>
    <t>Orthopaedic Reconstruction with Intervention Score 44-65, with Diagnosis Score 23-60</t>
  </si>
  <si>
    <t>Orthopaedic Reconstruction with Intervention Score 44-65, with Diagnosis Score 61 or more</t>
  </si>
  <si>
    <t>Orthopaedic Reconstruction with Intervention Score 66 or more, with Diagnosis Score 22 or less</t>
  </si>
  <si>
    <t>Orthopaedic Reconstruction with Intervention Score 66 or more, with Diagnosis Score 23-60</t>
  </si>
  <si>
    <t>Orthopaedic Reconstruction with Intervention Score 66 or more, with Diagnosis Score 61 or more</t>
  </si>
  <si>
    <t>Malignant Breast Disorders with Interventions, with CC Score 7+</t>
  </si>
  <si>
    <t>Malignant Breast Disorders with Interventions, with CC Score 3-6</t>
  </si>
  <si>
    <t>Malignant Breast Disorders with Interventions, with CC Score 0-2</t>
  </si>
  <si>
    <t>Malignant Breast Disorders without Interventions, with CC Score 9+</t>
  </si>
  <si>
    <t>Malignant Breast Disorders without Interventions, with CC Score 6-8</t>
  </si>
  <si>
    <t>Malignant Breast Disorders without Interventions, with CC Score 4-5</t>
  </si>
  <si>
    <t>Malignant Breast Disorders without Interventions, with CC Score 2-3</t>
  </si>
  <si>
    <t>Malignant Breast Disorders without Interventions, with CC Score 0-1</t>
  </si>
  <si>
    <t>Non-Malignant Breast Disorders with Interventions</t>
  </si>
  <si>
    <t>Non-Malignant Breast Disorders without Interventions, with CC Score 4+</t>
  </si>
  <si>
    <t>Non-Malignant Breast Disorders without Interventions, with CC Score 0-3</t>
  </si>
  <si>
    <t>Unilateral Minor Breast Procedures</t>
  </si>
  <si>
    <t>Bilateral Minor Breast Procedures</t>
  </si>
  <si>
    <t>Unilateral Major Breast Procedures with CC Score 6+</t>
  </si>
  <si>
    <t>Unilateral Major Breast Procedures with CC Score 3-5</t>
  </si>
  <si>
    <t>Unilateral Major Breast Procedures with CC Score 0-2</t>
  </si>
  <si>
    <t>Bilateral Major Breast Procedures with CC Score 1+</t>
  </si>
  <si>
    <t>Bilateral Major Breast Procedures with CC Score 0</t>
  </si>
  <si>
    <t>Unilateral Intermediate Breast Procedures with CC Score 6+</t>
  </si>
  <si>
    <t>Unilateral Intermediate Breast Procedures with CC Score 3-5</t>
  </si>
  <si>
    <t>Unilateral Intermediate Breast Procedures with CC Score 0-2</t>
  </si>
  <si>
    <t>Bilateral Intermediate Breast Procedures</t>
  </si>
  <si>
    <t>Unilateral Delayed Pedicled Myocutaneous Breast Reconstruction</t>
  </si>
  <si>
    <t>Bilateral Delayed Pedicled Myocutaneous Breast Reconstruction</t>
  </si>
  <si>
    <t>Unilateral Excision of Breast with Immediate Pedicled Myocutaneous Flap Reconstruction</t>
  </si>
  <si>
    <t>Bilateral Excision of Breast with Immediate Pedicled Myocutaneous Flap Reconstruction</t>
  </si>
  <si>
    <t>Unilateral Delayed Free Perforator Flap Breast Reconstruction</t>
  </si>
  <si>
    <t>Bilateral Delayed Free Perforator Flap Breast Reconstruction</t>
  </si>
  <si>
    <t>Unilateral Excision of Breast with Immediate Free Perforator Flap Reconstruction</t>
  </si>
  <si>
    <t>Bilateral Excision of Breast with Immediate Free Perforator Flap Reconstruction</t>
  </si>
  <si>
    <t>Unilateral Major Breast Procedures with Lymph Node Clearance, with CC Score 5+</t>
  </si>
  <si>
    <t>Unilateral Major Breast Procedures with Lymph Node Clearance, with CC Score 2-4</t>
  </si>
  <si>
    <t>Unilateral Major Breast Procedures with Lymph Node Clearance, with CC Score 0-1</t>
  </si>
  <si>
    <t>Bilateral Major Breast Procedures with Lymph Node Clearance</t>
  </si>
  <si>
    <t>Unilateral Therapeutic Mammoplasty</t>
  </si>
  <si>
    <t>Bilateral Therapeutic Mammoplasty</t>
  </si>
  <si>
    <t>Multiple Major Skin Procedures</t>
  </si>
  <si>
    <t>Major Skin Procedures</t>
  </si>
  <si>
    <t>Intermediate Skin Procedures, 13 years and over</t>
  </si>
  <si>
    <t>Intermediate Skin Procedures, 12 years and under</t>
  </si>
  <si>
    <t>Minor Skin Procedures, 13 years and over</t>
  </si>
  <si>
    <t>Minor Skin Procedures, 12 years and under</t>
  </si>
  <si>
    <t>Complex Patch Tests</t>
  </si>
  <si>
    <t>Standard Patch Tests, 13 years and over</t>
  </si>
  <si>
    <t>Standard Patch Tests, 12 years and under</t>
  </si>
  <si>
    <t>Photodynamic Therapy</t>
  </si>
  <si>
    <t>Phototherapy, 13 years and over</t>
  </si>
  <si>
    <t>Phototherapy, 12 years and under</t>
  </si>
  <si>
    <t>Skin Disorders with Interventions, with CC Score 12+</t>
  </si>
  <si>
    <t>Skin Disorders with Interventions, with CC Score 8-11</t>
  </si>
  <si>
    <t>Skin Disorders with Interventions, with CC Score 4-7</t>
  </si>
  <si>
    <t>Skin Disorders with Interventions, with CC Score 0-3</t>
  </si>
  <si>
    <t>Skin Disorders without Interventions, with CC Score 19+</t>
  </si>
  <si>
    <t>Skin Disorders without Interventions, with CC Score 14-18</t>
  </si>
  <si>
    <t>Skin Disorders without Interventions, with CC Score 10-13</t>
  </si>
  <si>
    <t>Skin Disorders without Interventions, with CC Score 6-9</t>
  </si>
  <si>
    <t>Skin Disorders without Interventions, with CC Score 2-5</t>
  </si>
  <si>
    <t>Skin Disorders without Interventions, with CC Score 0-1</t>
  </si>
  <si>
    <t>Parathyroid Procedures with CC Score 2+</t>
  </si>
  <si>
    <t>Parathyroid Procedures with CC Score 0-1</t>
  </si>
  <si>
    <t>Adrenal Procedures with CC Score 2+</t>
  </si>
  <si>
    <t>Adrenal Procedures with CC Score 0-1</t>
  </si>
  <si>
    <t>Anterior Pituitary Disorders with CC Score 2+</t>
  </si>
  <si>
    <t>Anterior Pituitary Disorders with CC Score 0-1</t>
  </si>
  <si>
    <t>Non-Pituitary Neoplasia or Hypoplasia, with CC Score 4+</t>
  </si>
  <si>
    <t>Non-Pituitary Neoplasia or Hypoplasia, with CC Score 2-3</t>
  </si>
  <si>
    <t>Non-Pituitary Neoplasia or Hypoplasia, with CC Score 0-1</t>
  </si>
  <si>
    <t>Non-Surgical Thyroid Disorders with CC Score 4+</t>
  </si>
  <si>
    <t>Non-Surgical Thyroid Disorders with CC Score 2-3</t>
  </si>
  <si>
    <t>Non-Surgical Thyroid Disorders with CC Score 0-1</t>
  </si>
  <si>
    <t>Other Endocrine Disorders with CC Score 4+</t>
  </si>
  <si>
    <t>Other Endocrine Disorders with CC Score 2-3</t>
  </si>
  <si>
    <t>Other Endocrine Disorders with CC Score 0-1</t>
  </si>
  <si>
    <t>Thyroid Procedures with CC Score 4+</t>
  </si>
  <si>
    <t>Thyroid Procedures with CC Score 2-3</t>
  </si>
  <si>
    <t>Thyroid Procedures with CC Score 0-1</t>
  </si>
  <si>
    <t>Diabetes with Hypoglycaemic Disorders, with CC Score 8+</t>
  </si>
  <si>
    <t>Diabetes with Hypoglycaemic Disorders, with CC Score 5-7</t>
  </si>
  <si>
    <t>Diabetes with Hypoglycaemic Disorders, with CC Score 3-4</t>
  </si>
  <si>
    <t>Diabetes with Hypoglycaemic Disorders, with CC Score 0-2</t>
  </si>
  <si>
    <t>Diabetes with Hyperglycaemic Disorders, with CC Score 8+</t>
  </si>
  <si>
    <t>Diabetes with Hyperglycaemic Disorders, with CC Score 5-7</t>
  </si>
  <si>
    <t>Diabetes with Hyperglycaemic Disorders, with CC Score 2-4</t>
  </si>
  <si>
    <t>Diabetes with Hyperglycaemic Disorders, with CC Score 0-1</t>
  </si>
  <si>
    <t>Diabetes with Lower Limb Complications, with CC Score 9+</t>
  </si>
  <si>
    <t>Diabetes with Lower Limb Complications, with CC Score 5-8</t>
  </si>
  <si>
    <t>Diabetes with Lower Limb Complications, with CC Score 0-4</t>
  </si>
  <si>
    <t>Continuous Subcutaneous Insulin Infusion</t>
  </si>
  <si>
    <t>Inborn Errors of Metabolism with CC Score 3+</t>
  </si>
  <si>
    <t>Inborn Errors of Metabolism with CC Score 0-2</t>
  </si>
  <si>
    <t>Fluid or Electrolyte Disorders, with Interventions, with CC Score 5+</t>
  </si>
  <si>
    <t>Fluid or Electrolyte Disorders, with Interventions, with CC Score 0-4</t>
  </si>
  <si>
    <t>Fluid or Electrolyte Disorders, without Interventions, with CC Score 10+</t>
  </si>
  <si>
    <t>Fluid or Electrolyte Disorders, without Interventions, with CC Score 7-9</t>
  </si>
  <si>
    <t>Fluid or Electrolyte Disorders, without Interventions, with CC Score 4-6</t>
  </si>
  <si>
    <t>Fluid or Electrolyte Disorders, without Interventions, with CC Score 2-3</t>
  </si>
  <si>
    <t>Fluid or Electrolyte Disorders, without Interventions, with CC Score 0-1</t>
  </si>
  <si>
    <t>Kidney or Urinary Tract Infections, with Interventions, with CC Score 12+</t>
  </si>
  <si>
    <t>Kidney or Urinary Tract Infections, with Interventions, with CC Score 9-11</t>
  </si>
  <si>
    <t>Kidney or Urinary Tract Infections, with Interventions, with CC Score 6-8</t>
  </si>
  <si>
    <t>Kidney or Urinary Tract Infections, with Interventions, with CC Score 3-5</t>
  </si>
  <si>
    <t>Kidney or Urinary Tract Infections, with Interventions, with CC Score 0-2</t>
  </si>
  <si>
    <t>Kidney or Urinary Tract Infections, without Interventions, with CC Score 13+</t>
  </si>
  <si>
    <t>Kidney or Urinary Tract Infections, without Interventions, with CC Score 8-12</t>
  </si>
  <si>
    <t>Kidney or Urinary Tract Infections, without Interventions, with CC Score 4-7</t>
  </si>
  <si>
    <t>Kidney or Urinary Tract Infections, without Interventions, with CC Score 2-3</t>
  </si>
  <si>
    <t>Kidney or Urinary Tract Infections, without Interventions, with CC Score 0-1</t>
  </si>
  <si>
    <t>Renal Replacement Peritoneal Dialysis Associated Procedures</t>
  </si>
  <si>
    <t>Acute Kidney Injury with Interventions, with CC Score 11+</t>
  </si>
  <si>
    <t>Acute Kidney Injury with Interventions, with CC Score 6-10</t>
  </si>
  <si>
    <t>Acute Kidney Injury with Interventions, with CC Score 0-5</t>
  </si>
  <si>
    <t>Acute Kidney Injury without Interventions, with CC Score 12+</t>
  </si>
  <si>
    <t>Acute Kidney Injury without Interventions, with CC Score 8-11</t>
  </si>
  <si>
    <t>Acute Kidney Injury without Interventions, with CC Score 4-7</t>
  </si>
  <si>
    <t>Acute Kidney Injury without Interventions, with CC Score 0-3</t>
  </si>
  <si>
    <t>Chronic Kidney Disease with Interventions, with CC Score 6+</t>
  </si>
  <si>
    <t>Chronic Kidney Disease with Interventions, with CC Score 3-5</t>
  </si>
  <si>
    <t>Chronic Kidney Disease with Interventions, with CC Score 0-2</t>
  </si>
  <si>
    <t>Chronic Kidney Disease without Interventions, with CC Score 11+</t>
  </si>
  <si>
    <t>Chronic Kidney Disease without Interventions, with CC Score 8-10</t>
  </si>
  <si>
    <t>Chronic Kidney Disease without Interventions, with CC Score 5-7</t>
  </si>
  <si>
    <t>Chronic Kidney Disease without Interventions, with CC Score 3-4</t>
  </si>
  <si>
    <t>Chronic Kidney Disease without Interventions, with CC Score 0-2</t>
  </si>
  <si>
    <t>General Renal Disorders with Interventions, with CC Score 6+</t>
  </si>
  <si>
    <t>General Renal Disorders with Interventions, with CC Score 3-5</t>
  </si>
  <si>
    <t>General Renal Disorders with Interventions, with CC Score 0-2</t>
  </si>
  <si>
    <t>General Renal Disorders without Interventions, with CC Score 9+</t>
  </si>
  <si>
    <t>General Renal Disorders without Interventions, with CC Score 6-8</t>
  </si>
  <si>
    <t>General Renal Disorders without Interventions, with CC Score 3-5</t>
  </si>
  <si>
    <t>General Renal Disorders without Interventions, with CC Score 0-2</t>
  </si>
  <si>
    <t>LA97A</t>
  </si>
  <si>
    <t>Same Day Dialysis Admission or Attendance, 19 years and over</t>
  </si>
  <si>
    <t>Intermediate Percutaneous, Kidney or Ureter Procedures, 18 years and under</t>
  </si>
  <si>
    <t>Intermediate Percutaneous, Kidney or Ureter Procedures, 19 years and over, with CC Score 6+</t>
  </si>
  <si>
    <t>Intermediate Percutaneous, Kidney or Ureter Procedures, 19 years and over, with CC Score 3-5</t>
  </si>
  <si>
    <t>Intermediate Percutaneous, Kidney or Ureter Procedures, 19 years and over, with CC Score 0-2</t>
  </si>
  <si>
    <t>Kidney, Urinary Tract or Prostate Neoplasms, with Interventions, with CC Score 9+</t>
  </si>
  <si>
    <t>Kidney, Urinary Tract or Prostate Neoplasms, with Interventions, with CC Score 6-8</t>
  </si>
  <si>
    <t>Kidney, Urinary Tract or Prostate Neoplasms, with Interventions, with CC Score 4-5</t>
  </si>
  <si>
    <t>Kidney, Urinary Tract or Prostate Neoplasms, with Interventions, with CC Score 2-3</t>
  </si>
  <si>
    <t>Kidney, Urinary Tract or Prostate Neoplasms, with Interventions, with CC Score 0-1</t>
  </si>
  <si>
    <t>Kidney, Urinary Tract or Prostate Neoplasms, without Interventions, with CC Score 13+</t>
  </si>
  <si>
    <t>Kidney, Urinary Tract or Prostate Neoplasms, without Interventions, with CC Score 7-12</t>
  </si>
  <si>
    <t>Kidney, Urinary Tract or Prostate Neoplasms, without Interventions, with CC Score 4-6</t>
  </si>
  <si>
    <t>Kidney, Urinary Tract or Prostate Neoplasms, without Interventions, with CC Score 2-3</t>
  </si>
  <si>
    <t>Kidney, Urinary Tract or Prostate Neoplasms, without Interventions, with CC Score 0-1</t>
  </si>
  <si>
    <t>Intermediate Endoscopic Ureter Procedures, 18 years and under</t>
  </si>
  <si>
    <t>Intermediate Endoscopic Ureter Procedures, 19 years and over</t>
  </si>
  <si>
    <t>Major Open Bladder Procedures or Reconstruction, 18 years and under</t>
  </si>
  <si>
    <t>Major Open Bladder Procedures or Reconstruction, 19 years and over, with CC Score 2+</t>
  </si>
  <si>
    <t>Major Open Bladder Procedures or Reconstruction, 19 years and over, with CC Score 0-1</t>
  </si>
  <si>
    <t>Intermediate Open Bladder Procedures</t>
  </si>
  <si>
    <t>Major Endoscopic Bladder Procedures with CC Score 7+</t>
  </si>
  <si>
    <t>Major Endoscopic Bladder Procedures with CC Score 5-6</t>
  </si>
  <si>
    <t>Major Endoscopic Bladder Procedures with CC Score 2-4</t>
  </si>
  <si>
    <t>Major Endoscopic Bladder Procedures with CC Score 0-1</t>
  </si>
  <si>
    <t>Intermediate Endoscopic Bladder Procedures</t>
  </si>
  <si>
    <t>Minor Bladder Procedures, 18 years and under</t>
  </si>
  <si>
    <t>Minor Bladder Procedures, 19 years and over</t>
  </si>
  <si>
    <t>Urinary Incontinence or Other Urinary Problems, with Interventions, with CC Score 7+</t>
  </si>
  <si>
    <t>Urinary Incontinence or Other Urinary Problems, with Interventions, with CC Score 3-6</t>
  </si>
  <si>
    <t>Urinary Incontinence or Other Urinary Problems, with Interventions, with CC Score 0-2</t>
  </si>
  <si>
    <t>Urinary Incontinence or Other Urinary Problems, without Interventions, with CC Score 8+</t>
  </si>
  <si>
    <t>Urinary Incontinence or Other Urinary Problems, without Interventions, with CC Score 5-7</t>
  </si>
  <si>
    <t>Urinary Incontinence or Other Urinary Problems, without Interventions, with CC Score 2-4</t>
  </si>
  <si>
    <t>Urinary Incontinence or Other Urinary Problems, without Interventions, with CC Score 0-1</t>
  </si>
  <si>
    <t>Introduction of Therapeutic Substance into Bladder</t>
  </si>
  <si>
    <t>Attention to Suprapubic Bladder Catheter</t>
  </si>
  <si>
    <t>Ureteric or Bladder Disorders, with Interventions, with CC Score 4+</t>
  </si>
  <si>
    <t>Ureteric or Bladder Disorders, with Interventions, with CC Score 0-3</t>
  </si>
  <si>
    <t>Ureteric or Bladder Disorders, without Interventions, with CC Score 5+</t>
  </si>
  <si>
    <t>Ureteric or Bladder Disorders, without Interventions, with CC Score 2-4</t>
  </si>
  <si>
    <t>Ureteric or Bladder Disorders, without Interventions, with CC Score 0-1</t>
  </si>
  <si>
    <t>Infection or Mechanical Problems Related to Genito-Urinary Prostheses, Implants or Grafts, with Interventions, with CC Score 4+</t>
  </si>
  <si>
    <t>Infection or Mechanical Problems Related to Genito-Urinary Prostheses, Implants or Grafts, with Interventions, with CC Score 0-3</t>
  </si>
  <si>
    <t>Infection or Mechanical Problems Related to Genito-Urinary Prostheses, Implants or Grafts, without Interventions, with CC Score 7+</t>
  </si>
  <si>
    <t>Infection or Mechanical Problems Related to Genito-Urinary Prostheses, Implants or Grafts, without Interventions, with CC Score 2-6</t>
  </si>
  <si>
    <t>Infection or Mechanical Problems Related to Genito-Urinary Prostheses, Implants or Grafts, without Interventions, with CC Score 0-1</t>
  </si>
  <si>
    <t>Major Open, Prostate or Bladder Neck Procedures (Male), with CC Score 2+</t>
  </si>
  <si>
    <t>Major Open, Prostate or Bladder Neck Procedures (Male), with CC Score 0-1</t>
  </si>
  <si>
    <t>Major Laparoscopic, Prostate or Bladder Neck Procedures (Male)</t>
  </si>
  <si>
    <t>Transurethral Prostate Resection Procedures with CC Score 6+</t>
  </si>
  <si>
    <t>Transurethral Prostate Resection Procedures with CC Score 3-5</t>
  </si>
  <si>
    <t>Transurethral Prostate Resection Procedures with CC Score 0-2</t>
  </si>
  <si>
    <t>Intermediate Endoscopic, Prostate or Bladder Neck Procedures (Male and Female), with CC Score 2+</t>
  </si>
  <si>
    <t>Intermediate Endoscopic, Prostate or Bladder Neck Procedures (Male and Female), with CC Score 0-1</t>
  </si>
  <si>
    <t>Minor Endoscopic, Prostate or Bladder Neck Procedures (Male)</t>
  </si>
  <si>
    <t>Non-Malignant Prostate Disorders with Interventions, with CC Score 4+</t>
  </si>
  <si>
    <t>Non-Malignant Prostate Disorders with Interventions, with CC Score 0-3</t>
  </si>
  <si>
    <t>Non-Malignant Prostate Disorders without Interventions, with CC Score 6+</t>
  </si>
  <si>
    <t>Non-Malignant Prostate Disorders without Interventions, with CC Score 3-5</t>
  </si>
  <si>
    <t>Non-Malignant Prostate Disorders without Interventions, with CC Score 0-2</t>
  </si>
  <si>
    <t>Major Open Urethra Procedures, 19 years and over</t>
  </si>
  <si>
    <t>Major Open Urethra Procedures, between 2 and 18 years</t>
  </si>
  <si>
    <t>Major Open Urethra Procedures, 1 year and under</t>
  </si>
  <si>
    <t>Vasectomy Procedures</t>
  </si>
  <si>
    <t>Scrotum, Testis or Vas Deferens Disorders, with Interventions, with CC Score 2+</t>
  </si>
  <si>
    <t>Scrotum, Testis or Vas Deferens Disorders, with Interventions, with CC Score 0-1</t>
  </si>
  <si>
    <t>Scrotum, Testis or Vas Deferens Disorders, without Interventions, with CC Score 6+</t>
  </si>
  <si>
    <t>Scrotum, Testis or Vas Deferens Disorders, without Interventions, with CC Score 3-5</t>
  </si>
  <si>
    <t>Scrotum, Testis or Vas Deferens Disorders, without Interventions, with CC Score 1-2</t>
  </si>
  <si>
    <t>Scrotum, Testis or Vas Deferens Disorders, without Interventions, with CC Score 0</t>
  </si>
  <si>
    <t>Extracorporeal Lithotripsy</t>
  </si>
  <si>
    <t>Miscellaneous Urinary Tract Findings with CC Score 5+</t>
  </si>
  <si>
    <t>Miscellaneous Urinary Tract Findings with CC Score 2-4</t>
  </si>
  <si>
    <t>Miscellaneous Urinary Tract Findings with CC Score 0-1</t>
  </si>
  <si>
    <t>Unspecified Haematuria with Interventions, with CC Score 7+</t>
  </si>
  <si>
    <t>Unspecified Haematuria with Interventions, with CC Score 3-6</t>
  </si>
  <si>
    <t>Unspecified Haematuria with Interventions, with CC Score 0-2</t>
  </si>
  <si>
    <t>Unspecified Haematuria without Interventions, with CC Score 8+</t>
  </si>
  <si>
    <t>Unspecified Haematuria without Interventions, with CC Score 4-7</t>
  </si>
  <si>
    <t>Unspecified Haematuria without Interventions, with CC Score 0-3</t>
  </si>
  <si>
    <t>Cystectomy with Urinary Diversion and Reconstruction, with CC Score 3+</t>
  </si>
  <si>
    <t>Cystectomy with Urinary Diversion and Reconstruction, with CC Score 0-2</t>
  </si>
  <si>
    <t>Urinary Tract Stone Disease with Interventions, with CC Score 3+</t>
  </si>
  <si>
    <t>Urinary Tract Stone Disease with Interventions, with CC Score 0-2</t>
  </si>
  <si>
    <t>Urinary Tract Stone Disease without Interventions, with CC Score 6+</t>
  </si>
  <si>
    <t>Urinary Tract Stone Disease without Interventions, with CC Score 3-5</t>
  </si>
  <si>
    <t>Urinary Tract Stone Disease without Interventions, with CC Score 0-2</t>
  </si>
  <si>
    <t>Dynamic Studies of Urinary Tract, 19 years and over</t>
  </si>
  <si>
    <t>Dynamic Studies of Urinary Tract, between 2 and 18 years</t>
  </si>
  <si>
    <t>Dynamic Studies of Urinary Tract, 1 year and under</t>
  </si>
  <si>
    <t>Treatment of Erectile Dysfunction</t>
  </si>
  <si>
    <t>Major Open Penis Procedures</t>
  </si>
  <si>
    <t>Intermediate Open Penis Procedures</t>
  </si>
  <si>
    <t>High Intensity Focused Ultrasound (Male and Female)</t>
  </si>
  <si>
    <t>Implantation of Artificial Urinary Sphincter (Male and Female)</t>
  </si>
  <si>
    <t>Vaginal Tape Operations for Urinary Incontinence, with CC Score 2+</t>
  </si>
  <si>
    <t>Vaginal Tape Operations for Urinary Incontinence, with CC Score 0-1</t>
  </si>
  <si>
    <t>Major Open, Scrotum, Testis or Vas Deferens Procedures, with CC Score 2+</t>
  </si>
  <si>
    <t>Major Open, Scrotum, Testis or Vas Deferens Procedures, with CC Score 0-1</t>
  </si>
  <si>
    <t>Intermediate Open, Scrotum, Testis or Vas Deferens Procedures, 18 years and under</t>
  </si>
  <si>
    <t>Intermediate Open, Scrotum, Testis or Vas Deferens Procedures, 19 years and over, with CC Score 1+</t>
  </si>
  <si>
    <t>Intermediate Open, Scrotum, Testis or Vas Deferens Procedures, 19 years and over, with CC Score 0</t>
  </si>
  <si>
    <t>Minor, Scrotum, Testis or Vas Deferens Procedures, 19 years and over</t>
  </si>
  <si>
    <t>Minor, Scrotum, Testis or Vas Deferens Procedures, between 2 and 18 years</t>
  </si>
  <si>
    <t>Minor, Scrotum, Testis or Vas Deferens Procedures, 1 year and under</t>
  </si>
  <si>
    <t>Minor or Intermediate, Urethra Procedures, 19 years and over</t>
  </si>
  <si>
    <t>Minor or Intermediate, Urethra Procedures, 18 years and under</t>
  </si>
  <si>
    <t>Minor Penis Procedures, 19 years and over</t>
  </si>
  <si>
    <t>Minor Penis Procedures, between 2 and 18 years</t>
  </si>
  <si>
    <t>Minor Penis Procedures, 1 year and under</t>
  </si>
  <si>
    <t>Urethral Disorders with Interventions</t>
  </si>
  <si>
    <t>Urethral Disorders without Interventions</t>
  </si>
  <si>
    <t>Penile Disorders with Interventions</t>
  </si>
  <si>
    <t>Penile Disorders without Interventions</t>
  </si>
  <si>
    <t>Major, Open or Laparoscopic, Bladder Neck Procedures (Female)</t>
  </si>
  <si>
    <t>Complex, Open or Laparoscopic, Kidney or Ureter Procedures, with CC Score 7+</t>
  </si>
  <si>
    <t>Complex, Open or Laparoscopic, Kidney or Ureter Procedures, with CC Score 4-6</t>
  </si>
  <si>
    <t>Complex, Open or Laparoscopic, Kidney or Ureter Procedures, with CC Score 2-3</t>
  </si>
  <si>
    <t>Complex, Open or Laparoscopic, Kidney or Ureter Procedures, with CC Score 0-1</t>
  </si>
  <si>
    <t>Major, Open or Percutaneous, Kidney or Ureter Procedures, 19 years and over, with CC Score 10+</t>
  </si>
  <si>
    <t>Major, Open or Percutaneous, Kidney or Ureter Procedures, 19 years and over, with CC Score 7-9</t>
  </si>
  <si>
    <t>Major, Open or Percutaneous, Kidney or Ureter Procedures, 19 years and over, with CC Score 4-6</t>
  </si>
  <si>
    <t>Major, Open or Percutaneous, Kidney or Ureter Procedures, 19 years and over, with CC Score 2-3</t>
  </si>
  <si>
    <t>Major, Open or Percutaneous, Kidney or Ureter Procedures, 19 years and over, with CC Score 0-1</t>
  </si>
  <si>
    <t>Major Laparoscopic, Kidney or Ureter Procedures, 19 years and over, with CC Score 3+</t>
  </si>
  <si>
    <t>Major Laparoscopic, Kidney or Ureter Procedures, 19 years and over, with CC Score 0-2</t>
  </si>
  <si>
    <t>Major, Open or Laparoscopic, Kidney or Ureter Procedures, 18 years and under, with CC Score 2+</t>
  </si>
  <si>
    <t>Major, Open or Laparoscopic, Kidney or Ureter Procedures, 18 years and under, with CC Score 0-1</t>
  </si>
  <si>
    <t>Complex Endoscopic, Kidney or Ureter Procedures, 19 years and over, with CC Score 5+</t>
  </si>
  <si>
    <t>Complex Endoscopic, Kidney or Ureter Procedures, 19 years and over, with CC Score 2-4</t>
  </si>
  <si>
    <t>Complex Endoscopic, Kidney or Ureter Procedures, 19 years and over, with CC Score 0-1</t>
  </si>
  <si>
    <t>Major Endoscopic, Kidney or Ureter Procedures, 19 years and over, with CC Score 5+</t>
  </si>
  <si>
    <t>Major Endoscopic, Kidney or Ureter Procedures, 19 years and over, with CC Score 3-4</t>
  </si>
  <si>
    <t>Major Endoscopic, Kidney or Ureter Procedures, 19 years and over, with CC Score 0-2</t>
  </si>
  <si>
    <t>Complex or Major, Endoscopic, Kidney or Ureter Procedures, 18 years and under</t>
  </si>
  <si>
    <t>Complex Open Bladder Procedures with CC Score 3+</t>
  </si>
  <si>
    <t>Complex Open Bladder Procedures with CC Score 0-2</t>
  </si>
  <si>
    <t>Complex Endoscopic Bladder Procedures with CC Score 3+</t>
  </si>
  <si>
    <t>Complex Endoscopic Bladder Procedures with CC Score 0-2</t>
  </si>
  <si>
    <t>Major Robotic, Prostate or Bladder Neck Procedures (Male)</t>
  </si>
  <si>
    <t>Complex Endoscopic, Prostate or Bladder Neck Procedures (Male and Female), with CC Score 2+</t>
  </si>
  <si>
    <t>Complex Endoscopic, Prostate or Bladder Neck Procedures (Male and Female), with CC Score 0-1</t>
  </si>
  <si>
    <t>Total Pelvic Exenteration</t>
  </si>
  <si>
    <t>Diagnostic Flexible Cystoscopy, 19 years and over</t>
  </si>
  <si>
    <t>Diagnostic Flexible Cystoscopy, 18 years and under</t>
  </si>
  <si>
    <t>Diagnostic Flexible Cystoscopy using Photodynamic Fluorescence</t>
  </si>
  <si>
    <t>Implantation of Penile Prosthesis</t>
  </si>
  <si>
    <t>Complex Open, Upper or Lower Genital Tract Procedures</t>
  </si>
  <si>
    <t>Very Major Open, Upper or Lower Genital Tract Procedures, with CC Score 4+</t>
  </si>
  <si>
    <t>Very Major Open, Upper or Lower Genital Tract Procedures, with CC Score 2-3</t>
  </si>
  <si>
    <t>Very Major Open, Upper or Lower Genital Tract Procedures, with CC Score 0-1</t>
  </si>
  <si>
    <t>Major Open Lower Genital Tract Procedures with CC Score 3+</t>
  </si>
  <si>
    <t>Major Open Lower Genital Tract Procedures with CC Score 0-2</t>
  </si>
  <si>
    <t>Intermediate Open Lower Genital Tract Procedures with CC Score 3+</t>
  </si>
  <si>
    <t>Intermediate Open Lower Genital Tract Procedures with CC Score 0-2</t>
  </si>
  <si>
    <t>Major, Open or Laparoscopic, Upper or Lower Genital Tract Procedures for Malignancy, with CC Score 4+</t>
  </si>
  <si>
    <t>Major, Open or Laparoscopic, Upper or Lower Genital Tract Procedures for Malignancy, with CC Score 2-3</t>
  </si>
  <si>
    <t>Major, Open or Laparoscopic, Upper or Lower Genital Tract Procedures for Malignancy, with CC Score 0-1</t>
  </si>
  <si>
    <t>Major Open Upper Genital Tract Procedures with CC Score 5+</t>
  </si>
  <si>
    <t>Major Open Upper Genital Tract Procedures with CC Score 3-4</t>
  </si>
  <si>
    <t>Major Open Upper Genital Tract Procedures with CC Score 0-2</t>
  </si>
  <si>
    <t>Major, Laparoscopic or Endoscopic, Upper Genital Tract Procedures, with CC Score 2+</t>
  </si>
  <si>
    <t>Major, Laparoscopic or Endoscopic, Upper Genital Tract Procedures, with CC Score 0-1</t>
  </si>
  <si>
    <t>Intermediate, Laparoscopic or Endoscopic, Upper Genital Tract Procedures</t>
  </si>
  <si>
    <t>Minor, Laparoscopic or Endoscopic, Upper Genital Tract Procedures</t>
  </si>
  <si>
    <t>Intermediate Open Upper Genital Tract Procedures</t>
  </si>
  <si>
    <t>Resection or Ablation Procedures for Intra-Uterine Lesions</t>
  </si>
  <si>
    <t>Dilation and Evacuation, less than 14 weeks gestation</t>
  </si>
  <si>
    <t>Dilation and Evacuation, 14 to 20 weeks gestation</t>
  </si>
  <si>
    <t>Medical Termination of Pregnancy, less than 14 weeks gestation</t>
  </si>
  <si>
    <t>Medical Termination of Pregnancy, 14 to 20 weeks gestation</t>
  </si>
  <si>
    <t>Vacuum Aspiration with Cannula, less than 14 weeks gestation</t>
  </si>
  <si>
    <t>Vacuum Aspiration with Cannula, 14 to 20 weeks gestation</t>
  </si>
  <si>
    <t>Medical or Surgical Termination of Pregnancy, over 20 weeks gestation</t>
  </si>
  <si>
    <t>Minor Lower Genital Tract Procedures</t>
  </si>
  <si>
    <t>Minimal Lower Genital Tract Procedures</t>
  </si>
  <si>
    <t>Minor Upper Genital Tract Procedures</t>
  </si>
  <si>
    <t>Minimal Upper Genital Tract Procedures</t>
  </si>
  <si>
    <t>Complex, Open or Laparoscopic, Upper or Lower Genital Tract Procedures for Malignancy, with CC Score 5+</t>
  </si>
  <si>
    <t>Complex, Open or Laparoscopic, Upper or Lower Genital Tract Procedures for Malignancy, with CC Score 2-4</t>
  </si>
  <si>
    <t>Complex, Open or Laparoscopic, Upper or Lower Genital Tract Procedures for Malignancy, with CC Score 0-1</t>
  </si>
  <si>
    <t>Minor, Upper or Lower Genital Tract Procedures for Malignancy</t>
  </si>
  <si>
    <t>Complex, Laparoscopic or Endoscopic, Upper Genital Tract Procedures</t>
  </si>
  <si>
    <t>Major Female Pelvic Peritoneum Adhesion Procedures</t>
  </si>
  <si>
    <t>Intermediate Female Pelvic Peritoneum Adhesion Procedures</t>
  </si>
  <si>
    <t>Diagnostic Hysteroscopy</t>
  </si>
  <si>
    <t>Diagnostic Hysteroscopy with Biopsy</t>
  </si>
  <si>
    <t>Diagnostic Hysteroscopy with Biopsy and Implantation of Intrauterine Device</t>
  </si>
  <si>
    <t>Diagnostic Hysteroscopy with Implantation of Intrauterine Device</t>
  </si>
  <si>
    <t>Implantation of Intrauterine Device</t>
  </si>
  <si>
    <t>Transvaginal Ultrasound</t>
  </si>
  <si>
    <t>Transvaginal Ultrasound with Biopsy</t>
  </si>
  <si>
    <t>Diagnostic Colposcopy</t>
  </si>
  <si>
    <t>Diagnostic Colposcopy with Biopsy</t>
  </si>
  <si>
    <t>Therapeutic Colposcopy</t>
  </si>
  <si>
    <t>Malignant Gynaecological Disorders with Interventions, with CC Score 9+</t>
  </si>
  <si>
    <t>Malignant Gynaecological Disorders with Interventions, with CC Score 6-8</t>
  </si>
  <si>
    <t>Malignant Gynaecological Disorders with Interventions, with CC Score 3-5</t>
  </si>
  <si>
    <t>Malignant Gynaecological Disorders with Interventions, with CC Score 0-2</t>
  </si>
  <si>
    <t>Malignant Gynaecological Disorders without Interventions, with CC Score 10+</t>
  </si>
  <si>
    <t>Malignant Gynaecological Disorders without Interventions, with CC Score 7-9</t>
  </si>
  <si>
    <t>Malignant Gynaecological Disorders without Interventions, with CC Score 4-6</t>
  </si>
  <si>
    <t>Malignant Gynaecological Disorders without Interventions, with CC Score 2-3</t>
  </si>
  <si>
    <t>Malignant Gynaecological Disorders without Interventions, with CC Score 0-1</t>
  </si>
  <si>
    <t>Threatened or Spontaneous Miscarriage, with Interventions</t>
  </si>
  <si>
    <t>Threatened or Spontaneous Miscarriage, without Interventions</t>
  </si>
  <si>
    <t>Non-Malignant Gynaecological Disorders with Interventions, with CC Score 6+</t>
  </si>
  <si>
    <t>Non-Malignant Gynaecological Disorders with Interventions, with CC Score 3-5</t>
  </si>
  <si>
    <t>Non-Malignant Gynaecological Disorders with Interventions, with CC Score 0-2</t>
  </si>
  <si>
    <t>Non-Malignant Gynaecological Disorders without Interventions, with CC Score 6+</t>
  </si>
  <si>
    <t>Non-Malignant Gynaecological Disorders without Interventions, with CC Score 3-5</t>
  </si>
  <si>
    <t>Non-Malignant Gynaecological Disorders without Interventions, with CC Score 0-2</t>
  </si>
  <si>
    <t>Major Neonatal Diagnoses</t>
  </si>
  <si>
    <t>Minor Neonatal Diagnoses</t>
  </si>
  <si>
    <t>Healthy Baby</t>
  </si>
  <si>
    <t>Paediatric Head, Neck or Ear Disorders, with CC Score 6+</t>
  </si>
  <si>
    <t>Paediatric Head, Neck or Ear Disorders, with CC Score 3-5</t>
  </si>
  <si>
    <t>Paediatric Head, Neck or Ear Disorders, with CC Score 1-2</t>
  </si>
  <si>
    <t>Paediatric Head, Neck or Ear Disorders, with CC Score 0</t>
  </si>
  <si>
    <t>Paediatric Acute Upper Respiratory Tract Infection or Common Cold, with CC Score 4+</t>
  </si>
  <si>
    <t>Paediatric Acute Upper Respiratory Tract Infection or Common Cold, with CC Score 1-3</t>
  </si>
  <si>
    <t>Paediatric Acute Upper Respiratory Tract Infection or Common Cold, with CC Score 0</t>
  </si>
  <si>
    <t>Paediatric Asthma or Wheezing, with CC Score 4+</t>
  </si>
  <si>
    <t>Paediatric Asthma or Wheezing, with CC Score 1-3</t>
  </si>
  <si>
    <t>Paediatric Asthma or Wheezing, with CC Score 0</t>
  </si>
  <si>
    <t>Paediatric Lower Respiratory Tract Disorders without Acute Bronchiolitis, with CC Score 11+</t>
  </si>
  <si>
    <t>Paediatric Lower Respiratory Tract Disorders without Acute Bronchiolitis, with CC Score 8-10</t>
  </si>
  <si>
    <t>Paediatric Lower Respiratory Tract Disorders without Acute Bronchiolitis, with CC Score 4-7</t>
  </si>
  <si>
    <t>Paediatric Lower Respiratory Tract Disorders without Acute Bronchiolitis, with CC Score 2-3</t>
  </si>
  <si>
    <t>Paediatric Lower Respiratory Tract Disorders without Acute Bronchiolitis, with CC Score 1</t>
  </si>
  <si>
    <t>Paediatric Lower Respiratory Tract Disorders without Acute Bronchiolitis, with CC Score 0</t>
  </si>
  <si>
    <t>Paediatric Acute Bronchiolitis with CC Score 5+</t>
  </si>
  <si>
    <t>Paediatric Acute Bronchiolitis with CC Score 2-4</t>
  </si>
  <si>
    <t>Paediatric Acute Bronchiolitis with CC Score 1</t>
  </si>
  <si>
    <t>Paediatric Acute Bronchiolitis with CC Score 0</t>
  </si>
  <si>
    <t>Paediatric Upper Respiratory Tract Disorders with CC Score 5+</t>
  </si>
  <si>
    <t>Paediatric Upper Respiratory Tract Disorders with CC Score 2-4</t>
  </si>
  <si>
    <t>Paediatric Upper Respiratory Tract Disorders with CC Score 1</t>
  </si>
  <si>
    <t>Paediatric Upper Respiratory Tract Disorders with CC Score 0</t>
  </si>
  <si>
    <t>Paediatric Cardiac Conditions with CC Score 13+</t>
  </si>
  <si>
    <t>Paediatric Cardiac Conditions with CC Score 10-12</t>
  </si>
  <si>
    <t>Paediatric Cardiac Conditions with CC Score 6-9</t>
  </si>
  <si>
    <t>Paediatric Cardiac Conditions with CC Score 3-5</t>
  </si>
  <si>
    <t>Paediatric Cardiac Conditions with CC Score 1-2</t>
  </si>
  <si>
    <t>Paediatric Cardiac Conditions with CC Score 0</t>
  </si>
  <si>
    <t>Paediatric Arrhythmia or Conduction Disorders, with CC Score 2+</t>
  </si>
  <si>
    <t>Paediatric Arrhythmia or Conduction Disorders, with CC Score 1</t>
  </si>
  <si>
    <t>Paediatric Arrhythmia or Conduction Disorders, with CC Score 0</t>
  </si>
  <si>
    <t>Paediatric Syncope and Collapse, with CC Score 2+</t>
  </si>
  <si>
    <t>Paediatric Syncope and Collapse, with CC Score 1</t>
  </si>
  <si>
    <t>Paediatric Syncope and Collapse, with CC Score 0</t>
  </si>
  <si>
    <t>Paediatric Infectious or Non-Infectious Gastroenteritis, with CC Score 1+</t>
  </si>
  <si>
    <t>Paediatric Infectious or Non-Infectious Gastroenteritis, with CC Score 0</t>
  </si>
  <si>
    <t>Paediatric Major Gastrointestinal Disorders with CC Score 7+</t>
  </si>
  <si>
    <t>Paediatric Major Gastrointestinal Disorders with CC Score 5-6</t>
  </si>
  <si>
    <t>Paediatric Major Gastrointestinal Disorders with CC Score 3-4</t>
  </si>
  <si>
    <t>Paediatric Major Gastrointestinal Disorders with CC Score 1-2</t>
  </si>
  <si>
    <t>Paediatric Major Gastrointestinal Disorders with CC Score 0</t>
  </si>
  <si>
    <t>Paediatric Other Gastrointestinal Disorders with CC Score 4+</t>
  </si>
  <si>
    <t>Paediatric Other Gastrointestinal Disorders with CC Score 1-3</t>
  </si>
  <si>
    <t>Paediatric Other Gastrointestinal Disorders with CC Score 0</t>
  </si>
  <si>
    <t>Paediatric Inflammatory Bowel Disease with CC Score 1+</t>
  </si>
  <si>
    <t>Paediatric Inflammatory Bowel Disease with CC Score 0</t>
  </si>
  <si>
    <t>Paediatric Feeding Difficulties or Vomiting, with CC Score 6+</t>
  </si>
  <si>
    <t>Paediatric Feeding Difficulties or Vomiting, with CC Score 4-5</t>
  </si>
  <si>
    <t>Paediatric Feeding Difficulties or Vomiting, with CC Score 2-3</t>
  </si>
  <si>
    <t>Paediatric Feeding Difficulties or Vomiting, with CC Score 1</t>
  </si>
  <si>
    <t>Paediatric Feeding Difficulties or Vomiting, with CC Score 0</t>
  </si>
  <si>
    <t>Paediatric Hepatobiliary or Pancreatic Disorders, with CC Score 2+</t>
  </si>
  <si>
    <t>Paediatric Hepatobiliary or Pancreatic Disorders, with CC Score 1</t>
  </si>
  <si>
    <t>Paediatric Hepatobiliary or Pancreatic Disorders, with CC Score 0</t>
  </si>
  <si>
    <t>Paediatric Musculoskeletal or Connective Tissue Disorders, with CC Score 5+</t>
  </si>
  <si>
    <t>Paediatric Musculoskeletal or Connective Tissue Disorders, with CC Score 3-4</t>
  </si>
  <si>
    <t>Paediatric Musculoskeletal or Connective Tissue Disorders, with CC Score 1-2</t>
  </si>
  <si>
    <t>Paediatric Musculoskeletal or Connective Tissue Disorders, with CC Score 0</t>
  </si>
  <si>
    <t>Paediatric Skin Disorders with CC Score 4+</t>
  </si>
  <si>
    <t>Paediatric Skin Disorders with CC Score 2-3</t>
  </si>
  <si>
    <t>Paediatric Skin Disorders with CC Score 1</t>
  </si>
  <si>
    <t>Paediatric Skin Disorders with CC Score 0</t>
  </si>
  <si>
    <t>Paediatric Rash or Other Non-Specific Skin Eruption, with CC Score 3+</t>
  </si>
  <si>
    <t>Paediatric Rash or Other Non-Specific Skin Eruption, with CC Score 1-2</t>
  </si>
  <si>
    <t>Paediatric Rash or Other Non-Specific Skin Eruption, with CC Score 0</t>
  </si>
  <si>
    <t>Paediatric Endocrine Disorders, excluding Diabetes Mellitus, with CC Score 4+</t>
  </si>
  <si>
    <t>Paediatric Endocrine Disorders, excluding Diabetes Mellitus, with CC Score 1-3</t>
  </si>
  <si>
    <t>Paediatric Endocrine Disorders, excluding Diabetes Mellitus, with CC Score 0</t>
  </si>
  <si>
    <t>Paediatric Diabetes Mellitus, with Ketoacidosis or Coma, with CC Score 1+</t>
  </si>
  <si>
    <t>Paediatric Diabetes Mellitus, with Ketoacidosis or Coma, with CC Score 0</t>
  </si>
  <si>
    <t>Paediatric Diabetes Mellitus, without Ketoacidosis or Coma, with CC Score 3+</t>
  </si>
  <si>
    <t>Paediatric Diabetes Mellitus, without Ketoacidosis or Coma, with CC Score 1-2</t>
  </si>
  <si>
    <t>Paediatric Diabetes Mellitus, without Ketoacidosis or Coma, with CC Score 0</t>
  </si>
  <si>
    <t>Paediatric Metabolic Disorders with CC Score 4+</t>
  </si>
  <si>
    <t>Paediatric Metabolic Disorders with CC Score 1-3</t>
  </si>
  <si>
    <t>Paediatric Metabolic Disorders with CC Score 0</t>
  </si>
  <si>
    <t>Paediatric Renal Disease with Renal Failure, with CC Score 3+</t>
  </si>
  <si>
    <t>Paediatric Renal Disease with Renal Failure, with CC Score 1-2</t>
  </si>
  <si>
    <t>Paediatric Renal Disease with Renal Failure, with CC Score 0</t>
  </si>
  <si>
    <t>Paediatric Nephritic or Nephrotic Renal Diseases, with CC Score 2+</t>
  </si>
  <si>
    <t>Paediatric Nephritic or Nephrotic Renal Diseases, with CC Score 1</t>
  </si>
  <si>
    <t>Paediatric Nephritic or Nephrotic Renal Diseases, with CC Score 0</t>
  </si>
  <si>
    <t>Paediatric Other Renal Diseases with CC Score 4+</t>
  </si>
  <si>
    <t>Paediatric Other Renal Diseases with CC Score 2-3</t>
  </si>
  <si>
    <t>Paediatric Other Renal Diseases with CC Score 1</t>
  </si>
  <si>
    <t>Paediatric Other Renal Diseases with CC Score 0</t>
  </si>
  <si>
    <t>Paediatric Acute Lymphoblastic Leukaemia with length of stay 1 day or more, with CC Score 3+</t>
  </si>
  <si>
    <t>Paediatric Acute Lymphoblastic Leukaemia with length of stay 1 day or more, with CC Score 1-2</t>
  </si>
  <si>
    <t>Paediatric Acute Lymphoblastic Leukaemia with length of stay 1 day or more, with CC Score 0</t>
  </si>
  <si>
    <t>Paediatric Other Haematological Malignancies with length of stay 1 day or more</t>
  </si>
  <si>
    <t>Paediatric Brain Tumours with length of stay 1 day or more, with CC score 1+</t>
  </si>
  <si>
    <t>Paediatric Brain Tumours with length of stay 1 day or more, with CC score 0</t>
  </si>
  <si>
    <t>Paediatric Other Neoplasms with length of stay 1 day or more, with CC Score 5+</t>
  </si>
  <si>
    <t>Paediatric Other Neoplasms with length of stay 1 day or more, with CC Score 1-4</t>
  </si>
  <si>
    <t>Paediatric Other Neoplasms with length of stay 1 day or more, with CC Score 0</t>
  </si>
  <si>
    <t>Paediatric Neoplasm Diagnoses with length of stay 0 days</t>
  </si>
  <si>
    <t>Paediatric Febrile Neutropenia with Malignancy, with CC Score 6+</t>
  </si>
  <si>
    <t>Paediatric Febrile Neutropenia with Malignancy, with CC Score 3-5</t>
  </si>
  <si>
    <t>Paediatric Febrile Neutropenia with Malignancy, with CC Score 1-2</t>
  </si>
  <si>
    <t>Paediatric Febrile Neutropenia with Malignancy, with CC Score 0</t>
  </si>
  <si>
    <t>Paediatric Thalassaemia with CC Score 1+</t>
  </si>
  <si>
    <t>Paediatric Thalassaemia with CC Score 0</t>
  </si>
  <si>
    <t>Paediatric Sickle-Cell Anaemia with Crisis, with CC Score 1+</t>
  </si>
  <si>
    <t>Paediatric Sickle-Cell Anaemia with Crisis, with CC Score 0</t>
  </si>
  <si>
    <t>Paediatric Blood Cell Disorders with CC Score 5+</t>
  </si>
  <si>
    <t>Paediatric Blood Cell Disorders with CC Score 1-4</t>
  </si>
  <si>
    <t>Paediatric Blood Cell Disorders with CC Score 0</t>
  </si>
  <si>
    <t>Paediatric Coagulation Disorders with CC Score 1+</t>
  </si>
  <si>
    <t>Paediatric Coagulation Disorders with CC Score 0</t>
  </si>
  <si>
    <t>Paediatric Non-Surgical Ophthalmology with CC Score 1+</t>
  </si>
  <si>
    <t>Paediatric Non-Surgical Ophthalmology with CC Score 0</t>
  </si>
  <si>
    <t>Paediatric Nervous System Disorders with CC Score 8+</t>
  </si>
  <si>
    <t>Paediatric Nervous System Disorders with CC Score 5-7</t>
  </si>
  <si>
    <t>Paediatric Nervous System Disorders with CC Score 2-4</t>
  </si>
  <si>
    <t>Paediatric Nervous System Disorders with CC Score 1</t>
  </si>
  <si>
    <t>Paediatric Nervous System Disorders with CC Score 0</t>
  </si>
  <si>
    <t>Paediatric Epilepsy Syndrome with CC Score 6+</t>
  </si>
  <si>
    <t>Paediatric Epilepsy Syndrome with CC Score 1-5</t>
  </si>
  <si>
    <t>Paediatric Epilepsy Syndrome with CC Score 0</t>
  </si>
  <si>
    <t>Paediatric Febrile Convulsions with CC Score 4+</t>
  </si>
  <si>
    <t>Paediatric Febrile Convulsions with CC Score 1-3</t>
  </si>
  <si>
    <t>Paediatric Febrile Convulsions with CC Score 0</t>
  </si>
  <si>
    <t>Paediatric Headaches or Migraines, with CC Score 4+</t>
  </si>
  <si>
    <t>Paediatric Headaches or Migraines, with CC Score 1-3</t>
  </si>
  <si>
    <t>Paediatric Headaches or Migraines, with CC Score 0</t>
  </si>
  <si>
    <t>Paediatric Intracranial Injury with CC Score 3+</t>
  </si>
  <si>
    <t>Paediatric Intracranial Injury with CC Score 1-2</t>
  </si>
  <si>
    <t>Paediatric Intracranial Injury with CC Score 0</t>
  </si>
  <si>
    <t>Paediatric Non-Intracranial Head Injury with CC Score 1+</t>
  </si>
  <si>
    <t>Paediatric Non-Intracranial Head Injury with CC Score 0</t>
  </si>
  <si>
    <t>Paediatric Intermediate Injury without Intracranial Injury, with CC Score 1+</t>
  </si>
  <si>
    <t>Paediatric Intermediate Injury without Intracranial Injury, with CC Score 0</t>
  </si>
  <si>
    <t>Paediatric Major Injury without Intracranial Injury, with CC Score 1+</t>
  </si>
  <si>
    <t>Paediatric Major Injury without Intracranial Injury, with CC Score 0</t>
  </si>
  <si>
    <t>Paediatric Minor Injury without Intracranial Injury, with CC Score 3+</t>
  </si>
  <si>
    <t>Paediatric Minor Injury without Intracranial Injury, with CC Score 1-2</t>
  </si>
  <si>
    <t>Paediatric Minor Injury without Intracranial Injury, with CC Score 0</t>
  </si>
  <si>
    <t>Paediatric Major Infections with CC Score 7+</t>
  </si>
  <si>
    <t>Paediatric Major Infections with CC Score 5-6</t>
  </si>
  <si>
    <t>Paediatric Major Infections with CC Score 2-4</t>
  </si>
  <si>
    <t>Paediatric Major Infections with CC Score 1</t>
  </si>
  <si>
    <t>Paediatric Major Infections with CC Score 0</t>
  </si>
  <si>
    <t>Paediatric Intermediate Infections with CC Score 6+</t>
  </si>
  <si>
    <t>Paediatric Intermediate Infections with CC Score 3-5</t>
  </si>
  <si>
    <t>Paediatric Intermediate Infections with CC Score 1-2</t>
  </si>
  <si>
    <t>Paediatric Intermediate Infections with CC Score 0</t>
  </si>
  <si>
    <t>Paediatric Minor Infections with CC Score 2+</t>
  </si>
  <si>
    <t>Paediatric Minor Infections with CC Score 1</t>
  </si>
  <si>
    <t>Paediatric Minor Infections with CC Score 0</t>
  </si>
  <si>
    <t>Paediatric Viral Infections with CC Score 3+</t>
  </si>
  <si>
    <t>Paediatric Viral Infections with CC Score 1-2</t>
  </si>
  <si>
    <t>Paediatric Viral Infections with CC Score 0</t>
  </si>
  <si>
    <t>Paediatric Fever Unspecified with CC Score 3+</t>
  </si>
  <si>
    <t>Paediatric Fever Unspecified with CC Score 1-2</t>
  </si>
  <si>
    <t>Paediatric Fever Unspecified with CC Score 0</t>
  </si>
  <si>
    <t>Paediatric Chest Pain with CC Score 1+</t>
  </si>
  <si>
    <t>Paediatric Chest Pain with CC Score 0</t>
  </si>
  <si>
    <t>Paediatric Abdominal Pain with CC Score 3+</t>
  </si>
  <si>
    <t>Paediatric Abdominal Pain with CC Score 1-2</t>
  </si>
  <si>
    <t>Paediatric Abdominal Pain with CC Score 0</t>
  </si>
  <si>
    <t>Paediatric Faltering Growth (Failure to Thrive) with CC Score 2+</t>
  </si>
  <si>
    <t>Paediatric Faltering Growth (Failure to Thrive) with CC Score 1</t>
  </si>
  <si>
    <t>Paediatric Faltering Growth (Failure to Thrive) with CC Score 0</t>
  </si>
  <si>
    <t>Paediatric Ingestion Poisoning or Allergies, with CC Score 4+</t>
  </si>
  <si>
    <t>Paediatric Ingestion Poisoning or Allergies, with CC Score 1-3</t>
  </si>
  <si>
    <t>Paediatric Ingestion Poisoning or Allergies, with CC Score 0</t>
  </si>
  <si>
    <t>Paediatric Child Safeguarding (Welfare and Protection)</t>
  </si>
  <si>
    <t>Paediatric Convalescent or Other Relief Care</t>
  </si>
  <si>
    <t>Paediatric Respite Care</t>
  </si>
  <si>
    <t>Paediatric Admission for Unexplained Symptoms, with CC Score 1+</t>
  </si>
  <si>
    <t>Paediatric Admission for Unexplained Symptoms, with CC Score 0</t>
  </si>
  <si>
    <t>Paediatric Examination, Follow-Up, Special Screening or Other Admissions, with CC Score 4+</t>
  </si>
  <si>
    <t>Paediatric Examination, Follow-Up, Special Screening or Other Admissions, with CC Score 1-3</t>
  </si>
  <si>
    <t>Paediatric Examination, Follow-Up, Special Screening or Other Admissions, with CC Score 0</t>
  </si>
  <si>
    <t>Paediatric Major Congenital Conditions with CC Score 6+</t>
  </si>
  <si>
    <t>Paediatric Major Congenital Conditions with CC Score 3-5</t>
  </si>
  <si>
    <t>Paediatric Major Congenital Conditions with CC Score 1-2</t>
  </si>
  <si>
    <t>Paediatric Major Congenital Conditions with CC Score 0</t>
  </si>
  <si>
    <t>Paediatric Other Congenital Conditions with CC Score 3+</t>
  </si>
  <si>
    <t>Paediatric Other Congenital Conditions with CC Score 1-2</t>
  </si>
  <si>
    <t>Paediatric Other Congenital Conditions with CC Score 0</t>
  </si>
  <si>
    <t>Acquired Pure Red Cell Aplasia or Other Aplastic Anaemia, with CC Score 8+</t>
  </si>
  <si>
    <t>Acquired Pure Red Cell Aplasia or Other Aplastic Anaemia, with CC Score 5-7</t>
  </si>
  <si>
    <t>Acquired Pure Red Cell Aplasia or Other Aplastic Anaemia, with CC Score 2-4</t>
  </si>
  <si>
    <t>Acquired Pure Red Cell Aplasia or Other Aplastic Anaemia, with CC Score 0-1</t>
  </si>
  <si>
    <t>Coagulation Defect with CC Score 5+</t>
  </si>
  <si>
    <t>Coagulation Defect with CC Score 2-4</t>
  </si>
  <si>
    <t>Coagulation Defect with CC Score 0-1</t>
  </si>
  <si>
    <t>Haemolytic Anaemia with CC Score 3+</t>
  </si>
  <si>
    <t>Haemolytic Anaemia with CC Score 0-2</t>
  </si>
  <si>
    <t>Iron Deficiency Anaemia with CC Score 14+</t>
  </si>
  <si>
    <t>Iron Deficiency Anaemia with CC Score 10-13</t>
  </si>
  <si>
    <t>Iron Deficiency Anaemia with CC Score 6-9</t>
  </si>
  <si>
    <t>Iron Deficiency Anaemia with CC Score 2-5</t>
  </si>
  <si>
    <t>Iron Deficiency Anaemia with CC Score 0-1</t>
  </si>
  <si>
    <t>Megaloblastic Anaemia with CC Score 8+</t>
  </si>
  <si>
    <t>Megaloblastic Anaemia with CC Score 4-7</t>
  </si>
  <si>
    <t>Megaloblastic Anaemia with CC Score 0-3</t>
  </si>
  <si>
    <t>Myelodysplastic Syndrome with CC Score 8+</t>
  </si>
  <si>
    <t>Myelodysplastic Syndrome with CC Score 5-7</t>
  </si>
  <si>
    <t>Myelodysplastic Syndrome with CC Score 2-4</t>
  </si>
  <si>
    <t>Myelodysplastic Syndrome with CC Score 0-1</t>
  </si>
  <si>
    <t>Myeloproliferative Disorder with CC Score 7+</t>
  </si>
  <si>
    <t>Myeloproliferative Disorder with CC Score 4-6</t>
  </si>
  <si>
    <t>Myeloproliferative Disorder with CC Score 0-3</t>
  </si>
  <si>
    <t>Other Haematological or Splenic Disorders, with CC Score 6+</t>
  </si>
  <si>
    <t>Other Haematological or Splenic Disorders, with CC Score 3-5</t>
  </si>
  <si>
    <t>Other Haematological or Splenic Disorders, with CC Score 0-2</t>
  </si>
  <si>
    <t>Other Red Blood Cell Disorders with CC Score 14+</t>
  </si>
  <si>
    <t>Other Red Blood Cell Disorders with CC Score 10-13</t>
  </si>
  <si>
    <t>Other Red Blood Cell Disorders with CC Score 6-9</t>
  </si>
  <si>
    <t>Other Red Blood Cell Disorders with CC Score 2-5</t>
  </si>
  <si>
    <t>Other Red Blood Cell Disorders with CC Score 0-1</t>
  </si>
  <si>
    <t>Thalassaemia</t>
  </si>
  <si>
    <t>Thrombocytopenia with CC Score 8+</t>
  </si>
  <si>
    <t>Thrombocytopenia with CC Score 5-7</t>
  </si>
  <si>
    <t>Thrombocytopenia with CC Score 2-4</t>
  </si>
  <si>
    <t>Thrombocytopenia with CC Score 0-1</t>
  </si>
  <si>
    <t>Single Plasma Exchange, Leucophoresis or Red Cell Exchange, 19 years and over</t>
  </si>
  <si>
    <t>Single Plasma Exchange, Leucophoresis or Red Cell Exchange, 18 years and under</t>
  </si>
  <si>
    <t>Plasma Exchanges, 2 to 9</t>
  </si>
  <si>
    <t>Plasma Exchanges, 10 to 19</t>
  </si>
  <si>
    <t>Plasma Exchanges, 20 or more</t>
  </si>
  <si>
    <t>Malignant Disorders of Lymphatic or Haematological Systems, with CC Score 3+</t>
  </si>
  <si>
    <t>Malignant Disorders of Lymphatic or Haematological Systems, with CC Score 0-2</t>
  </si>
  <si>
    <t>Bone Marrow Harvest</t>
  </si>
  <si>
    <t>Acute Lymphoblastic Leukaemia with CC Score 5+</t>
  </si>
  <si>
    <t>Acute Lymphoblastic Leukaemia with CC Score 2-4</t>
  </si>
  <si>
    <t>Acute Lymphoblastic Leukaemia with CC Score 0-1</t>
  </si>
  <si>
    <t>Acute Myeloid Leukaemia with CC Score 12+</t>
  </si>
  <si>
    <t>Acute Myeloid Leukaemia with CC Score 9-11</t>
  </si>
  <si>
    <t>Acute Myeloid Leukaemia with CC Score 6-8</t>
  </si>
  <si>
    <t>Acute Myeloid Leukaemia with CC Score 4-5</t>
  </si>
  <si>
    <t>Acute Myeloid Leukaemia with CC Score 2-3</t>
  </si>
  <si>
    <t>Acute Myeloid Leukaemia with CC Score 0-1</t>
  </si>
  <si>
    <t>Plasma Cell Disorders with CC Score 11+</t>
  </si>
  <si>
    <t>Plasma Cell Disorders with CC Score 8-10</t>
  </si>
  <si>
    <t>Plasma Cell Disorders with CC Score 5-7</t>
  </si>
  <si>
    <t>Plasma Cell Disorders with CC Score 2-4</t>
  </si>
  <si>
    <t>Plasma Cell Disorders with CC Score 0-1</t>
  </si>
  <si>
    <t>Malignant Lymphoma, including Hodgkin's and Non-Hodgkin's, with CC Score 15+</t>
  </si>
  <si>
    <t>Malignant Lymphoma, including Hodgkin's and Non-Hodgkin's, with CC Score 10-14</t>
  </si>
  <si>
    <t>Malignant Lymphoma, including Hodgkin's and Non-Hodgkin's, with CC Score 6-9</t>
  </si>
  <si>
    <t>Malignant Lymphoma, including Hodgkin's and Non-Hodgkin's, with CC Score 4-5</t>
  </si>
  <si>
    <t>Malignant Lymphoma, including Hodgkin's and Non-Hodgkin's, with CC Score 2-3</t>
  </si>
  <si>
    <t>Malignant Lymphoma, including Hodgkin's and Non-Hodgkin's, with CC Score 0-1</t>
  </si>
  <si>
    <t>Chronic Lymphocytic Leukaemia, including Related Disorders, with CC Score 7+</t>
  </si>
  <si>
    <t>Chronic Lymphocytic Leukaemia, including Related Disorders, with CC Score 5-6</t>
  </si>
  <si>
    <t>Chronic Lymphocytic Leukaemia, including Related Disorders, with CC Score 3-4</t>
  </si>
  <si>
    <t>Chronic Lymphocytic Leukaemia, including Related Disorders, with CC Score 0-2</t>
  </si>
  <si>
    <t>Diagnostic Bone Marrow Extraction</t>
  </si>
  <si>
    <t>Agranulocytosis with CC Score 13+</t>
  </si>
  <si>
    <t>Agranulocytosis with CC Score 9-12</t>
  </si>
  <si>
    <t>Agranulocytosis with CC Score 5-8</t>
  </si>
  <si>
    <t>Agranulocytosis with CC Score 2-4</t>
  </si>
  <si>
    <t>Agranulocytosis with CC Score 0-1</t>
  </si>
  <si>
    <t>Sickle-Cell Anaemia with Crisis, with CC Score 6+</t>
  </si>
  <si>
    <t>Sickle-Cell Anaemia with Crisis, with CC Score 2-5</t>
  </si>
  <si>
    <t>Sickle-Cell Anaemia with Crisis, with CC Score 0-1</t>
  </si>
  <si>
    <t>Sickle Cell Anaemia without Crisis</t>
  </si>
  <si>
    <t>Same Day Chemotherapy Admission or Attendance</t>
  </si>
  <si>
    <t>Multiple Trauma with Diagnosis Score &lt;=23, with No Interventions</t>
  </si>
  <si>
    <t>Multiple Trauma with Diagnosis Score 24-32, with No Interventions</t>
  </si>
  <si>
    <t>Multiple Trauma with Diagnosis Score 33-50, with No Interventions</t>
  </si>
  <si>
    <t>Multiple Trauma with Diagnosis Score &gt;=51, with No Interventions</t>
  </si>
  <si>
    <t>Multiple Trauma with Diagnosis Score &lt;=23, with Intervention Score 1-8</t>
  </si>
  <si>
    <t>Multiple Trauma with Diagnosis Score 24-32, with Intervention Score 1-8</t>
  </si>
  <si>
    <t>Multiple Trauma with Diagnosis Score 33-50, with Intervention Score 1-8</t>
  </si>
  <si>
    <t>Multiple Trauma with Diagnosis Score &gt;=51, with Intervention Score 1-8</t>
  </si>
  <si>
    <t>Multiple Trauma with Diagnosis Score &lt;=23, with Intervention Score 9-18</t>
  </si>
  <si>
    <t>Multiple Trauma with Diagnosis Score 24-32, with Intervention Score 9-18</t>
  </si>
  <si>
    <t>Multiple Trauma with Diagnosis Score 33-50, with Intervention Score 9-18</t>
  </si>
  <si>
    <t>Multiple Trauma with Diagnosis Score &gt;=51, with Intervention Score 9-18</t>
  </si>
  <si>
    <t>Multiple Trauma with Diagnosis Score &lt;=23, with Intervention Score 19-29</t>
  </si>
  <si>
    <t>Multiple Trauma with Diagnosis Score 24-32, with Intervention Score 19-29</t>
  </si>
  <si>
    <t>Multiple Trauma with Diagnosis Score 33-50, with Intervention Score 19-29</t>
  </si>
  <si>
    <t>Multiple Trauma with Diagnosis Score &gt;=51, with Intervention Score 19-29</t>
  </si>
  <si>
    <t>Multiple Trauma with Diagnosis Score &lt;=23, with Intervention Score 30-44</t>
  </si>
  <si>
    <t>Multiple Trauma with Diagnosis Score 24-32, with Intervention Score 30-44</t>
  </si>
  <si>
    <t>Multiple Trauma with Diagnosis Score 33-50, with Intervention Score 30-44</t>
  </si>
  <si>
    <t>Multiple Trauma with Diagnosis Score &gt;=51, with Intervention Score 30-44</t>
  </si>
  <si>
    <t>Multiple Trauma with Diagnosis Score &lt;=23, with Intervention Score &gt;=45</t>
  </si>
  <si>
    <t>Multiple Trauma with Diagnosis Score 24-32, with Intervention Score &gt;=45</t>
  </si>
  <si>
    <t>Multiple Trauma with Diagnosis Score 33-50, with Intervention Score &gt;=45</t>
  </si>
  <si>
    <t>Multiple Trauma with Diagnosis Score &gt;=51, with Intervention Score &gt;=45</t>
  </si>
  <si>
    <t>Manifestations of HIV or AIDS, with CC Score of 1+</t>
  </si>
  <si>
    <t>Manifestations of HIV or AIDS, with CC Score of 0</t>
  </si>
  <si>
    <t>Disorders of Immunity without HIV or AIDS</t>
  </si>
  <si>
    <t>Septicaemia with CC Score 4+</t>
  </si>
  <si>
    <t>Septicaemia with CC Score 2-3</t>
  </si>
  <si>
    <t>Septicaemia with CC Score 0-1</t>
  </si>
  <si>
    <t>Acute Febrile Illness with length of stay 4 days or less</t>
  </si>
  <si>
    <t>Pyrexia of Unknown Origin with length of stay 5 days or more</t>
  </si>
  <si>
    <t>Other Viral Illness with CC Score 2+</t>
  </si>
  <si>
    <t>Other Viral Illness with CC Score 1</t>
  </si>
  <si>
    <t>Other Viral Illness with CC Score 0</t>
  </si>
  <si>
    <t>Complex Infectious Diseases</t>
  </si>
  <si>
    <t>Malaria</t>
  </si>
  <si>
    <t>Other Non-Viral Infections with CC Score 3+</t>
  </si>
  <si>
    <t>Other Non-Viral Infections with CC Score 1-2</t>
  </si>
  <si>
    <t>Other Non-Viral Infections with CC Score 0</t>
  </si>
  <si>
    <t>Other Infections (Genito-Urinary Medicine)</t>
  </si>
  <si>
    <t>Poisoning, Toxic, Environmental or Unspecified Effects, with CC Score 4+</t>
  </si>
  <si>
    <t>Poisoning, Toxic, Environmental or Unspecified Effects, with CC Score 2-3</t>
  </si>
  <si>
    <t>Poisoning, Toxic, Environmental or Unspecified Effects, with CC Score 0-1</t>
  </si>
  <si>
    <t>Complications of Procedures, with CC Score 3+</t>
  </si>
  <si>
    <t>Complications of Procedures, with CC Score 2</t>
  </si>
  <si>
    <t>Complications of Procedures, with CC Score 1</t>
  </si>
  <si>
    <t>Complications of Procedures, with CC Score 0</t>
  </si>
  <si>
    <t>Respite Care with length of stay 9 days or more</t>
  </si>
  <si>
    <t>Respite Care with length of stay between 5 and 8 days</t>
  </si>
  <si>
    <t>Respite Care with length of stay 4 days or less</t>
  </si>
  <si>
    <t>Shock or Anaphylaxis, with CC Score of 1+</t>
  </si>
  <si>
    <t>Shock or Anaphylaxis, with CC Score of 0</t>
  </si>
  <si>
    <t>Neoplasm Related Admission with CC Score 3+</t>
  </si>
  <si>
    <t>Neoplasm Related Admission with CC Score 2</t>
  </si>
  <si>
    <t>Neoplasm Related Admission with CC Score 1</t>
  </si>
  <si>
    <t>Neoplasm Related Admission with CC Score 0</t>
  </si>
  <si>
    <t>Admission for Unexplained Symptoms with Interventions, with CC Score 2+</t>
  </si>
  <si>
    <t>Admission for Unexplained Symptoms with Interventions, with CC Score 0-1</t>
  </si>
  <si>
    <t>Admission for Unexplained Symptoms without Interventions, with CC Score 5+</t>
  </si>
  <si>
    <t>Admission for Unexplained Symptoms without Interventions, with CC Score 3-4</t>
  </si>
  <si>
    <t>Admission for Unexplained Symptoms without Interventions, with CC Score 1-2</t>
  </si>
  <si>
    <t>Admission for Unexplained Symptoms without Interventions, with CC Score 0</t>
  </si>
  <si>
    <t>Abnormal Findings without Diagnosis</t>
  </si>
  <si>
    <t>Examination, Follow-Up or Special Screening</t>
  </si>
  <si>
    <t>Other Procedures or Health Care Problems</t>
  </si>
  <si>
    <t>Other Specified Admissions or Counselling, with CC Score 4+</t>
  </si>
  <si>
    <t>Other Specified Admissions or Counselling, with CC Score 2-3</t>
  </si>
  <si>
    <t>Other Specified Admissions or Counselling, with CC Score 0-1</t>
  </si>
  <si>
    <t>Falls without Specific Cause, with CC Score 4+</t>
  </si>
  <si>
    <t>Falls without Specific Cause, with CC Score 2-3</t>
  </si>
  <si>
    <t>Falls without Specific Cause, with CC Score 0-1</t>
  </si>
  <si>
    <t>Procedures on the Lymphatic System with CC Score 1+</t>
  </si>
  <si>
    <t>Procedures on the Lymphatic System with CC Score 0</t>
  </si>
  <si>
    <t>Multiple or Revisional, Open Repair of Abdominal or Thoracoabdominal Aortic Aneurysm, with CC Score 6+</t>
  </si>
  <si>
    <t>Multiple or Revisional, Open Repair of Abdominal or Thoracoabdominal Aortic Aneurysm, with CC Score 0-5</t>
  </si>
  <si>
    <t>Open Repair of Thoracoabdominal Aortic Aneurysm</t>
  </si>
  <si>
    <t>Open Repair of Abdominal Aortic Aneurysm with CC Score 6+</t>
  </si>
  <si>
    <t>Open Repair of Abdominal Aortic Aneurysm with CC Score 0-5</t>
  </si>
  <si>
    <t>Multiple Open Procedures on Aorta or Abdominal Blood Vessels, with CC Score 4+</t>
  </si>
  <si>
    <t>Multiple Open Procedures on Aorta or Abdominal Blood Vessels, with CC Score 0-3</t>
  </si>
  <si>
    <t>Single Open Procedure on Aorta or Abdominal Blood Vessel, with CC Score 4+</t>
  </si>
  <si>
    <t>Single Open Procedure on Aorta or Abdominal Blood Vessel, with CC Score 0-3</t>
  </si>
  <si>
    <t>Multiple Open Procedures on Blood Vessels of Lower Limbs with CC Score 11+</t>
  </si>
  <si>
    <t>Multiple Open Procedures on Blood Vessels of Lower Limbs with CC Score 7-10</t>
  </si>
  <si>
    <t>Multiple Open Procedures on Blood Vessels of Lower Limbs with CC Score 4-6</t>
  </si>
  <si>
    <t>Multiple Open Procedures on Blood Vessels of Lower Limbs with CC Score 0-3</t>
  </si>
  <si>
    <t>Single Open Procedure on Blood Vessel of Lower Limb with Imaging Intervention, with CC Score 7+</t>
  </si>
  <si>
    <t>Single Open Procedure on Blood Vessel of Lower Limb with Imaging Intervention, with CC Score 4-6</t>
  </si>
  <si>
    <t>Single Open Procedure on Blood Vessel of Lower Limb with Imaging Intervention, with CC Score 0-3</t>
  </si>
  <si>
    <t>Single Open Procedure on Blood Vessel of Lower Limb with CC Score 11+</t>
  </si>
  <si>
    <t>Single Open Procedure on Blood Vessel of Lower Limb with CC Score 7-10</t>
  </si>
  <si>
    <t>Single Open Procedure on Blood Vessel of Lower Limb with CC Score 4-6</t>
  </si>
  <si>
    <t>Single Open Procedure on Blood Vessel of Lower Limb with CC Score 0-3</t>
  </si>
  <si>
    <t>Bypass to Tibial Arteries with CC Score 7+</t>
  </si>
  <si>
    <t>Bypass to Tibial Arteries with CC Score 0-6</t>
  </si>
  <si>
    <t>Open Treatment of Primary or Recurrent, Bilateral Varicose Veins</t>
  </si>
  <si>
    <t>Open Treatment of Recurrent Unilateral Varicose Veins</t>
  </si>
  <si>
    <t>Open Treatment of Primary Unilateral Varicose Veins</t>
  </si>
  <si>
    <t>Amputation of Multiple Limbs with CC Score 10+</t>
  </si>
  <si>
    <t>Amputation of Multiple Limbs with CC Score 0-9</t>
  </si>
  <si>
    <t>Amputation of Single Limb with Other Blood Vessel Procedure, with CC Score 10+</t>
  </si>
  <si>
    <t>Amputation of Single Limb with Other Blood Vessel Procedure, with CC Score 0-9</t>
  </si>
  <si>
    <t>Amputation of Single Limb with CC Score 10+</t>
  </si>
  <si>
    <t>Amputation of Single Limb with CC Score 0-9</t>
  </si>
  <si>
    <t>Multiple Amputation Stump or Partial Foot Amputation Procedures, for Diabetes or Arterial Disease, with CC Score 8+</t>
  </si>
  <si>
    <t>Multiple Amputation Stump or Partial Foot Amputation Procedures, for Diabetes or Arterial Disease, with CC Score 0-7</t>
  </si>
  <si>
    <t>Single Amputation Stump or Partial Foot Amputation Procedure, for Diabetes or Arterial Disease, with Other Open Blood Vessel Procedure, with CC Score 8+</t>
  </si>
  <si>
    <t>Single Amputation Stump or Partial Foot Amputation Procedure, for Diabetes or Arterial Disease, with Other Open Blood Vessel Procedure, with CC Score 0-7</t>
  </si>
  <si>
    <t>Single Amputation Stump or Partial Foot Amputation Procedure, for Diabetes or Arterial Disease, with Imaging Intervention, with CC Score 8+</t>
  </si>
  <si>
    <t>Single Amputation Stump or Partial Foot Amputation Procedure, for Diabetes or Arterial Disease, with Imaging Intervention, with CC Score 0-7</t>
  </si>
  <si>
    <t>Single Amputation Stump or Partial Foot Amputation Procedure, for Diabetes or Arterial Disease, with CC Score 8+</t>
  </si>
  <si>
    <t>Single Amputation Stump or Partial Foot Amputation Procedure, for Diabetes or Arterial Disease, with CC Score 5-7</t>
  </si>
  <si>
    <t>Single Amputation Stump or Partial Foot Amputation Procedure, for Diabetes or Arterial Disease, with CC Score 0-4</t>
  </si>
  <si>
    <t>Multiple Open Procedures on Carotid Artery or Blood Vessels of Upper Limbs</t>
  </si>
  <si>
    <t>Single Open Procedure on Carotid Artery with CC Score 5+</t>
  </si>
  <si>
    <t>Single Open Procedure on Carotid Artery with CC Score 0-4</t>
  </si>
  <si>
    <t>Single Open Procedure on Blood Vessel or Upper Limb with CC Score 5+</t>
  </si>
  <si>
    <t>Single Open Procedure on Blood Vessel or Upper Limb with CC Score 0-4</t>
  </si>
  <si>
    <t>Sympathectomy</t>
  </si>
  <si>
    <t>Open Operations on Other or Unspecified Blood Vessels</t>
  </si>
  <si>
    <t>Open Arteriovenous Fistula, Graft or Shunt Procedures</t>
  </si>
  <si>
    <t>Peripheral Vascular Disorders with CC Score 15+</t>
  </si>
  <si>
    <t>Peripheral Vascular Disorders with CC Score 11-14</t>
  </si>
  <si>
    <t>Peripheral Vascular Disorders with CC Score 8-10</t>
  </si>
  <si>
    <t>Peripheral Vascular Disorders with CC Score 5-7</t>
  </si>
  <si>
    <t>Peripheral Vascular Disorders with CC Score 2-4</t>
  </si>
  <si>
    <t>Peripheral Vascular Disorders with CC Score 0-1</t>
  </si>
  <si>
    <t>Deep Vein Thrombosis with CC Score 12+</t>
  </si>
  <si>
    <t>Deep Vein Thrombosis with CC Score 9-11</t>
  </si>
  <si>
    <t>Deep Vein Thrombosis with CC Score 6-8</t>
  </si>
  <si>
    <t>Deep Vein Thrombosis with CC Score 3-5</t>
  </si>
  <si>
    <t>Deep Vein Thrombosis with CC Score 0-2</t>
  </si>
  <si>
    <t>Complex Endovascular Repair of Thoracoabdominal Aortic Aneurysm</t>
  </si>
  <si>
    <t>Endovascular Repair of Thoracoabdominal Aortic Aneurysm</t>
  </si>
  <si>
    <t>Complex Endovascular Repair of Abdominal Aortic Aneurysm</t>
  </si>
  <si>
    <t>Endovascular Repair of Abdominal Aortic Aneurysm</t>
  </si>
  <si>
    <t>Percutaneous Transluminal Angioplasty of Multiple Blood Vessels with CC Score 6+</t>
  </si>
  <si>
    <t>Percutaneous Transluminal Angioplasty of Multiple Blood Vessels with CC Score 3-5</t>
  </si>
  <si>
    <t>Percutaneous Transluminal Angioplasty of Multiple Blood Vessels with CC Score 0-2</t>
  </si>
  <si>
    <t>Percutaneous Transluminal Angioplasty of Single Blood Vessel with CC Score 9+</t>
  </si>
  <si>
    <t>Percutaneous Transluminal Angioplasty of Single Blood Vessel with CC Score 6-8</t>
  </si>
  <si>
    <t>Percutaneous Transluminal Angioplasty of Single Blood Vessel with CC Score 3-5</t>
  </si>
  <si>
    <t>Percutaneous Transluminal Angioplasty of Single Blood Vessel with CC Score 0-2</t>
  </si>
  <si>
    <t>Percutaneous Transluminal Angioplasty with Insertion of Stent Graft into Peripheral Blood Vessel</t>
  </si>
  <si>
    <t>Percutaneous Transluminal Angioplasty with Insertion of Drug-Eluting, Coated or Embolic Protection Stent, into Peripheral Blood Vessel</t>
  </si>
  <si>
    <t>Percutaneous Transluminal Angioplasty with Insertion of Multiple Metal Stents into Peripheral Blood Vessels, with CC Score 3+</t>
  </si>
  <si>
    <t>Percutaneous Transluminal Angioplasty with Insertion of Multiple Metal Stents into Peripheral Blood Vessels, with CC Score 0-2</t>
  </si>
  <si>
    <t>Percutaneous Transluminal Angioplasty with Insertion of Single Metal Stent into Peripheral Blood Vessel, with CC Score 6+</t>
  </si>
  <si>
    <t>Percutaneous Transluminal Angioplasty with Insertion of Single Metal Stent into Peripheral Blood Vessel, with CC Score 3-5</t>
  </si>
  <si>
    <t>Percutaneous Transluminal Angioplasty with Insertion of Single Metal Stent into Peripheral Blood Vessel, with CC Score 0-2</t>
  </si>
  <si>
    <t>Percutaneous Transluminal Embolisation of Aneurysm of Blood Vessel</t>
  </si>
  <si>
    <t>Percutaneous Transluminal Embolisation of Blood Vessel with CC Score 3+</t>
  </si>
  <si>
    <t>Percutaneous Transluminal Embolisation of Blood Vessel with CC Score 0-2</t>
  </si>
  <si>
    <t>Inferior Vena Cava Filter Procedures with CC Score 7+</t>
  </si>
  <si>
    <t>Inferior Vena Cava Filter Procedures with CC Score 3-6</t>
  </si>
  <si>
    <t>Inferior Vena Cava Filter Procedures with CC Score 0-2</t>
  </si>
  <si>
    <t>Percutaneous Transluminal, Embolectomy or Thrombolysis, of Blood Vessel, with CC Score 5+</t>
  </si>
  <si>
    <t>Percutaneous Transluminal, Embolectomy or Thrombolysis, of Blood Vessel, with CC Score 0-4</t>
  </si>
  <si>
    <t>Percutaneous Transluminal Other Procedures on Blood Vessel with CC Score 2+</t>
  </si>
  <si>
    <t>Percutaneous Transluminal Other Procedures on Blood Vessel with CC Score 0-1</t>
  </si>
  <si>
    <t>Arteriography</t>
  </si>
  <si>
    <t>Venography</t>
  </si>
  <si>
    <t>Percutaneous Transluminal, Laser or Radiofrequency Ablation, of Bilateral Varicose Veins</t>
  </si>
  <si>
    <t>Percutaneous Transluminal, Laser or Radiofrequency Ablation, of Unilateral Varicose Veins</t>
  </si>
  <si>
    <t>Sclerotherapy of Bilateral Varicose Veins</t>
  </si>
  <si>
    <t>Sclerotherapy of Unilateral Varicose Veins</t>
  </si>
  <si>
    <t>Insertion of Non-Tunnelled Central Venous Catheter, 19 years and over</t>
  </si>
  <si>
    <t>Insertion of Non-Tunnelled Central Venous Catheter, 18 years and under</t>
  </si>
  <si>
    <t>Insertion of Tunnelled Central Venous Catheter, 19 years and over</t>
  </si>
  <si>
    <t>Insertion of Tunnelled Central Venous Catheter, 18 years and under</t>
  </si>
  <si>
    <t>Peripheral Insertion of Central Venous Catheter, 19 years and over</t>
  </si>
  <si>
    <t>Peripheral Insertion of Central Venous Catheter, 18 years and under</t>
  </si>
  <si>
    <t>Attention to Central Venous Catheter, 19 years and over</t>
  </si>
  <si>
    <t>Attention to Central Venous Catheter, 18 years and under</t>
  </si>
  <si>
    <t>Removal of Central Venous Catheter, 19 years and over</t>
  </si>
  <si>
    <t>Removal of Central Venous Catheter, 18 years and under</t>
  </si>
  <si>
    <t>Insertion of Subcutaneous Port</t>
  </si>
  <si>
    <t>Attention to Subcutaneous Port</t>
  </si>
  <si>
    <t>Removal of Subcutaneous Port</t>
  </si>
  <si>
    <t>Attention to Arteriovenous Fistula, Graft or Shunt</t>
  </si>
  <si>
    <t>Urological Imaging Interventions</t>
  </si>
  <si>
    <t>Hepatobiliary Imaging Interventions</t>
  </si>
  <si>
    <t>Gastrointestinal Imaging Interventions</t>
  </si>
  <si>
    <t>Thoracic Imaging Interventions</t>
  </si>
  <si>
    <t>Lymphatic Imaging Interventions</t>
  </si>
  <si>
    <t>Neurological Imaging Interventions</t>
  </si>
  <si>
    <t>Obstetric or Gynaecological Imaging Interventions</t>
  </si>
  <si>
    <t>Uterine Fibroid Embolisation</t>
  </si>
  <si>
    <t>A</t>
  </si>
  <si>
    <t>B</t>
  </si>
  <si>
    <t>Comments</t>
  </si>
  <si>
    <t>Pace 1: Single Chamber or Implantable Diagnostic Device, with CC Score 11+</t>
  </si>
  <si>
    <t>Pacemaker Procedure without Generator Implant, including Re-Siting and Removal of Cardiac Pacemaker System, with CC Score 5+</t>
  </si>
  <si>
    <t>Pacemaker Procedure without Generator Implant, including Re-Siting and Removal of Cardiac Pacemaker System, with CC Score 2-4</t>
  </si>
  <si>
    <t>Pacemaker Procedure without Generator Implant, including Re-Siting and Removal of Cardiac Pacemaker System, with CC Score 0-1</t>
  </si>
  <si>
    <t>Less Than</t>
  </si>
  <si>
    <t>Acute stroke care</t>
  </si>
  <si>
    <t>Current version</t>
  </si>
  <si>
    <t>Greater Than</t>
  </si>
  <si>
    <t>HRG names /Treatment function name</t>
  </si>
  <si>
    <t>Best practice tariff (£) (excl. alteplase)</t>
  </si>
  <si>
    <t>Best practice tariff (£)</t>
  </si>
  <si>
    <t>Base tariff (£)</t>
  </si>
  <si>
    <t>Rapid brain imaging</t>
  </si>
  <si>
    <t>Direct admission and 90% of spell spent in an acute stroke unit</t>
  </si>
  <si>
    <t>Alteplase</t>
  </si>
  <si>
    <t>Adult renal dialysis</t>
  </si>
  <si>
    <t>2a</t>
  </si>
  <si>
    <t>Haemodialysis</t>
  </si>
  <si>
    <t xml:space="preserve">Hospital </t>
  </si>
  <si>
    <t>(Per session)</t>
  </si>
  <si>
    <t xml:space="preserve">Satellite </t>
  </si>
  <si>
    <t>2b</t>
  </si>
  <si>
    <t>Peritoneal dialysis</t>
  </si>
  <si>
    <t>(Per day)</t>
  </si>
  <si>
    <t>LD12A</t>
  </si>
  <si>
    <t>Day cases</t>
  </si>
  <si>
    <t>Best practice day case tariff (£)</t>
  </si>
  <si>
    <t>Ordinary elective tariff (£)</t>
  </si>
  <si>
    <t>Diabetic ketoacidosis and hypoglycaemia</t>
  </si>
  <si>
    <t>Early inflammatory arthritis</t>
  </si>
  <si>
    <t>Diagnosis and discharge</t>
  </si>
  <si>
    <t>DMARDS Therapy</t>
  </si>
  <si>
    <t>Biological Therapy *</t>
  </si>
  <si>
    <t>Endoscopy procedures</t>
  </si>
  <si>
    <t>Non-best practice tariff (£)</t>
  </si>
  <si>
    <t>Fragility hip fracture</t>
  </si>
  <si>
    <t>Major Hip Procedures category 2 for Trauma with Major CC</t>
  </si>
  <si>
    <t>Major Hip Procedures category 2 for Trauma with Intermediate CC</t>
  </si>
  <si>
    <t>Major Hip Procedures category 2 for Trauma without CC</t>
  </si>
  <si>
    <t>Major Hip Procedures category 1 for Trauma with CC</t>
  </si>
  <si>
    <t>Major Hip Procedures category 1 for Trauma without CC</t>
  </si>
  <si>
    <t>Intermediate Hip Procedures for Trauma with Major CC</t>
  </si>
  <si>
    <t>Intermediate Hip Procedures for Trauma with Intermediate CC</t>
  </si>
  <si>
    <t>Intermediate Hip Procedures for Trauma without CC</t>
  </si>
  <si>
    <t>Minor Hip Procedures for Trauma with Major CC</t>
  </si>
  <si>
    <t>Minor Hip Procedures for Trauma with Intermediate CC</t>
  </si>
  <si>
    <t>Minor Hip Procedures for Trauma without CC</t>
  </si>
  <si>
    <t>Multiple Trauma Diagnoses score &lt;=23, with Interventions score 1-8</t>
  </si>
  <si>
    <t>Multiple Trauma Diagnoses score 24-32, with Interventions score 1-8</t>
  </si>
  <si>
    <t>Multiple Trauma Diagnoses score 33-50, with Interventions score 1-8</t>
  </si>
  <si>
    <t>Multiple Trauma Diagnoses score &gt;=51, with Interventions score 1-8</t>
  </si>
  <si>
    <t>Multiple Trauma Diagnoses score &lt;=23, with Interventions score 9-18</t>
  </si>
  <si>
    <t>Multiple Trauma Diagnoses score 24-32, with Interventions score 9-18</t>
  </si>
  <si>
    <t>Multiple Trauma Diagnoses score 33-50, with Interventions score 9-18</t>
  </si>
  <si>
    <t>Major trauma</t>
  </si>
  <si>
    <t>Outpatient procedures</t>
  </si>
  <si>
    <t>Outpatient procedure tariff (£)</t>
  </si>
  <si>
    <t>Combined day case / ordinary elective spell tariff (£)</t>
  </si>
  <si>
    <t>Paediatric diabetes year of care</t>
  </si>
  <si>
    <t>Paediatric epilepsy</t>
  </si>
  <si>
    <t>WF01B
First Attendance - Single Professional (£)</t>
  </si>
  <si>
    <t>WF02B
First Attendance - Multi Professional (£)</t>
  </si>
  <si>
    <t>Tariff adjustment (£)</t>
  </si>
  <si>
    <t>Parkinson's disease</t>
  </si>
  <si>
    <t>Parkinson's Disease</t>
  </si>
  <si>
    <t>Pleural effusion</t>
  </si>
  <si>
    <t>Day case best practice tariff (£)</t>
  </si>
  <si>
    <t>Non-elective tariff (£)</t>
  </si>
  <si>
    <t>Minor Thoracic Procedures</t>
  </si>
  <si>
    <t>Primary total hip and knee replacements</t>
  </si>
  <si>
    <t>Same day emergency care</t>
  </si>
  <si>
    <t>Same day emergency care BPT (£) 
(LOS = 0 days)</t>
  </si>
  <si>
    <t>Non-elective tariff BPT (£) 
(LOS &gt; 0 days)</t>
  </si>
  <si>
    <t>Muscular, Balance, Cranial or Peripheral Nerve Disorders; Epilepsy; Head Injury without CC</t>
  </si>
  <si>
    <t>Headache, Migraine or Cerebrospinal Fluid Leak with CC</t>
  </si>
  <si>
    <t>Headache, Migraine or Cerebrospinal Fluid Leak without CC</t>
  </si>
  <si>
    <t>Asthma with CC without Intubation</t>
  </si>
  <si>
    <t>Asthma without CC without Intubation</t>
  </si>
  <si>
    <t>Unspecified Acute Lower Respiratory Infection without CC</t>
  </si>
  <si>
    <t>Pulmonary Embolus with CC</t>
  </si>
  <si>
    <t>Pulmonary Embolus without CC</t>
  </si>
  <si>
    <t>Non-Interventional Acquired Cardiac Conditions</t>
  </si>
  <si>
    <t>Intermediate Skin Disorders category 2 with Intermediate CC</t>
  </si>
  <si>
    <t>Intermediate Skin Disorders category 2 without CC</t>
  </si>
  <si>
    <t>Intermediate Skin Disorders category 1 with Intermediate CC</t>
  </si>
  <si>
    <t>Intermediate Skin Disorders category 1 without CC</t>
  </si>
  <si>
    <t>Urinary Tract Stone Disease with CC</t>
  </si>
  <si>
    <t>Urinary Tract Stone Disease without CC</t>
  </si>
  <si>
    <t>Deep Vein Thrombosis</t>
  </si>
  <si>
    <t>Poisoning, Toxic, Environmental and Unspecified Effects with Intermediate CC</t>
  </si>
  <si>
    <t>Poisoning, Toxic, Environmental and Unspecified Effects without CC</t>
  </si>
  <si>
    <t>Syncope or Collapse without CC</t>
  </si>
  <si>
    <t>Lobar, Atypical or Viral Pneumonia without CC</t>
  </si>
  <si>
    <t>Arrhythmia or Conduction Disorders with CC</t>
  </si>
  <si>
    <t>Arrhythmia or Conduction Disorders without CC</t>
  </si>
  <si>
    <t>Head Injury with CC</t>
  </si>
  <si>
    <t>Urinary Incontinence and Other Urinary Problems with Intermediate CC</t>
  </si>
  <si>
    <t>Urinary Incontinence and Other Urinary Problems without CC</t>
  </si>
  <si>
    <t>Haemolytic Anaemia with CC</t>
  </si>
  <si>
    <t>Haemolytic Anaemia without CC</t>
  </si>
  <si>
    <t>Iron Deficiency Anaemia with CC</t>
  </si>
  <si>
    <t>Iron Deficiency Anaemia without CC</t>
  </si>
  <si>
    <t>Megaloblastic Anaemia with CC</t>
  </si>
  <si>
    <t>Megaloblastic Anaemia without CC</t>
  </si>
  <si>
    <t>Non-Malignant General Abdominal Disorders with length of stay 2 days or more without Major CC</t>
  </si>
  <si>
    <t>Non-Malignant General Abdominal Disorders with length of stay 1 day or less</t>
  </si>
  <si>
    <t>Transient ischaemic attack</t>
  </si>
  <si>
    <t>Diagnosis and Treatment of High Risk Patients within 24 hours</t>
  </si>
  <si>
    <t>Are any of the price relativities for this HRG incorrect (please identify the setting where the incorrect relativity occurs (eg NE) and explain how the price relativity is incorrect)
Please provide a clear explanation of your view and set out any supporting evidence.</t>
  </si>
  <si>
    <t>Level 1
Best practice tariff (£)</t>
  </si>
  <si>
    <t>Level 2
Intermediate Best practice tariff (£)</t>
  </si>
  <si>
    <t>Level 3
Non-best practice tariff (£)</t>
  </si>
  <si>
    <t>Interventional radiology (retired in 16/17)</t>
  </si>
  <si>
    <t>Return to top</t>
  </si>
  <si>
    <t>='[16-17 BPT model.xlsx]Linked Sheet'!$A$274</t>
  </si>
  <si>
    <t>WF01A
Follow Up Attendance - Single Professional</t>
  </si>
  <si>
    <t>WF02A
Follow Up Attendance - Multi Professional</t>
  </si>
  <si>
    <t>HRG or sub-HRG level</t>
  </si>
  <si>
    <t>Reduced short stay emergency tariff (£)</t>
  </si>
  <si>
    <t>Clinical scenario</t>
  </si>
  <si>
    <t>Heart Failure</t>
  </si>
  <si>
    <t>HRG name</t>
  </si>
  <si>
    <t>BPT Flag 
(see BPT Flag sheet)</t>
  </si>
  <si>
    <t>n/a</t>
  </si>
  <si>
    <t>Additional payments (£)</t>
  </si>
  <si>
    <t>per session</t>
  </si>
  <si>
    <t>Delivery phase</t>
  </si>
  <si>
    <t>Code</t>
  </si>
  <si>
    <t>Combined day case / ordinary elective / non-elective spell tariff (£)</t>
  </si>
  <si>
    <t>Non-delivery phases</t>
  </si>
  <si>
    <t>Antenatal phase</t>
  </si>
  <si>
    <t>Tariff (£)</t>
  </si>
  <si>
    <t>Postnatal phase</t>
  </si>
  <si>
    <t>Mandatory delivery admitted patient and outpatient procedure prices for maternity services*</t>
  </si>
  <si>
    <t>Non-elective spell tariff (£)</t>
  </si>
  <si>
    <t>* Please note, these prices were shown under 01. APC &amp; OPROC in the 14/15 Tariff Information sheet (Annex 5A to the 14/15 National Tariff)</t>
  </si>
  <si>
    <t>Direct access services</t>
  </si>
  <si>
    <t>Flexible Sigmoidoscopy</t>
  </si>
  <si>
    <t>Airflow Studies</t>
  </si>
  <si>
    <t>Bronchodilator Studies</t>
  </si>
  <si>
    <t>Rehabilitation post discharge</t>
  </si>
  <si>
    <t>Description</t>
  </si>
  <si>
    <t>Knee Replacement</t>
  </si>
  <si>
    <t>Hip Replacement</t>
  </si>
  <si>
    <t>Cardiac</t>
  </si>
  <si>
    <t>Pulmonary</t>
  </si>
  <si>
    <t>Cystic fibrosis</t>
  </si>
  <si>
    <t>Band</t>
  </si>
  <si>
    <t>1A</t>
  </si>
  <si>
    <t>2A</t>
  </si>
  <si>
    <t>Looked after children's health assessments</t>
  </si>
  <si>
    <t>Task</t>
  </si>
  <si>
    <t>In-area Initial Health Assessment</t>
  </si>
  <si>
    <t>In-area Review Health Assessment</t>
  </si>
  <si>
    <t>Out-of-area Initial Health Assessment</t>
  </si>
  <si>
    <t>Out-of-area Review Health Assessment</t>
  </si>
  <si>
    <t>FZ98Z</t>
  </si>
  <si>
    <t>Maintenance of Gastric Band for Obesity</t>
  </si>
  <si>
    <t>Summary of comments we received</t>
  </si>
  <si>
    <t>Our assessment of comments made</t>
  </si>
  <si>
    <t>This flag is based on the assumption that unless there is a good reason an outpatient procedure price should generally be higher than an outpatient attendance price, for example because the  outpatient procedure  price includes the cost of diagnostic imaging</t>
  </si>
  <si>
    <t>Illogical relativity flag: outpatient procedure prices compared to   Outpatient attendance prices</t>
  </si>
  <si>
    <t>AP</t>
  </si>
  <si>
    <t>Adjustments to modelled prices due to drugs and device exclusions</t>
  </si>
  <si>
    <t>AO</t>
  </si>
  <si>
    <t xml:space="preserve">Flag to indicate whether this is a scope change in the proposed 16/17 tariff </t>
  </si>
  <si>
    <t>Scope changes</t>
  </si>
  <si>
    <t>AN</t>
  </si>
  <si>
    <t>These columns contain additional information that are usually displayed alongside the prices for each HRG in the tariff information sheet (eg trimpoints)</t>
  </si>
  <si>
    <t>Additional information about 16-17 draft tariff price relativities</t>
  </si>
  <si>
    <t>AI - AM</t>
  </si>
  <si>
    <t>Additional information</t>
  </si>
  <si>
    <t>Your opportunity to indicate to us any incorrect price relativities and to suggest a correction</t>
  </si>
  <si>
    <t>AF -AG</t>
  </si>
  <si>
    <t>Review comments</t>
  </si>
  <si>
    <t>The comments we received along with manual adjustments made</t>
  </si>
  <si>
    <t>Feedback from the first review</t>
  </si>
  <si>
    <t>AB - AD</t>
  </si>
  <si>
    <t>First round review</t>
  </si>
  <si>
    <t>Please note, only a small number of prices have a 2015/16 comparable price as the currency design has changed substantially with the introduction of HRG4+</t>
  </si>
  <si>
    <t xml:space="preserve">Price relativities between draft 16/17 and 15/16 tariff </t>
  </si>
  <si>
    <t>W - Z</t>
  </si>
  <si>
    <t>15/16 tariff prices as proposed in the s118 notice in Nov 14</t>
  </si>
  <si>
    <t>S - V</t>
  </si>
  <si>
    <t>impact of manual adjustments on price relativites</t>
  </si>
  <si>
    <t>O-R</t>
  </si>
  <si>
    <t>K-N</t>
  </si>
  <si>
    <t>These columns show the activity data we used to calculate the 16/17 draft tariff prices</t>
  </si>
  <si>
    <t xml:space="preserve">Activity data </t>
  </si>
  <si>
    <t>G - J</t>
  </si>
  <si>
    <t>Current draft of the 16/17 price relativities</t>
  </si>
  <si>
    <t>C - F</t>
  </si>
  <si>
    <t>Content</t>
  </si>
  <si>
    <t>Column</t>
  </si>
  <si>
    <t>HRG Description</t>
  </si>
  <si>
    <t>Impact of manual adjustments</t>
  </si>
  <si>
    <t xml:space="preserve">    Activity counts - 16/17 draft</t>
  </si>
  <si>
    <t>16/17 relativities - before manual adjustments</t>
  </si>
  <si>
    <t>OP
- 
Outpatient procedure tariff 
 (£)</t>
  </si>
  <si>
    <t>DC 
-
Day case spell tariff 
(£)</t>
  </si>
  <si>
    <t>EL 
- 
Ordinary elective spell tariff 
(£)</t>
  </si>
  <si>
    <t>NE 
- 
Non-elective spell tariff 
(£)</t>
  </si>
  <si>
    <t>16/17 draft tariff price relativities - before manual adjustments</t>
  </si>
  <si>
    <t>(per week)</t>
  </si>
  <si>
    <t>VB01Z</t>
  </si>
  <si>
    <t>Emergency Medicine, Any Investigation with Category 5 Treatment</t>
  </si>
  <si>
    <t>VB02Z</t>
  </si>
  <si>
    <t>Emergency Medicine, Category 3 Investigation with Category 4 Treatment</t>
  </si>
  <si>
    <t>VB03Z</t>
  </si>
  <si>
    <t>Emergency Medicine, Category 3 Investigation with Category 1-3 Treatment</t>
  </si>
  <si>
    <t>VB04Z</t>
  </si>
  <si>
    <t>Emergency Medicine, Category 2 Investigation with Category 4 Treatment</t>
  </si>
  <si>
    <t>VB05Z</t>
  </si>
  <si>
    <t>Emergency Medicine, Category 2 Investigation with Category 3 Treatment</t>
  </si>
  <si>
    <t>VB06Z</t>
  </si>
  <si>
    <t>Emergency Medicine, Category 1 Investigation with Category 3-4 Treatment</t>
  </si>
  <si>
    <t>VB07Z</t>
  </si>
  <si>
    <t>Emergency Medicine, Category 2 Investigation with Category 2 Treatment</t>
  </si>
  <si>
    <t>VB08Z</t>
  </si>
  <si>
    <t>Emergency Medicine, Category 2 Investigation with Category 1 Treatment</t>
  </si>
  <si>
    <t>VB09Z</t>
  </si>
  <si>
    <t>Emergency Medicine, Category 1 Investigation with Category 1-2 Treatment</t>
  </si>
  <si>
    <t>VB10Z</t>
  </si>
  <si>
    <t>Emergency Medicine, Dental Care</t>
  </si>
  <si>
    <t>VB11Z</t>
  </si>
  <si>
    <t>Emergency Medicine, No Investigation with No Significant Treatment</t>
  </si>
  <si>
    <t>VB99Z</t>
  </si>
  <si>
    <t>Emergency Medicine, Patient Dead On Arrival</t>
  </si>
  <si>
    <t>VB01Z is most resource intensive. Equalise Type 1 and 2 with same for VB02Z. Why the big increase from previous year? Change in reference costs or change in calculation methodology?</t>
  </si>
  <si>
    <t>The price should be at least equal to VB02Z</t>
  </si>
  <si>
    <t xml:space="preserve">Equalise VB01Z and VB02Z on clinical and statistical grounds). This small (£1) difference between these HRGs will be reviewed in the future iterations of the tariff. </t>
  </si>
  <si>
    <t>Clinical expert advise similar resource required for VB01Z than VB02Z, therefore Type 1 and 2 prices should be equalised. The small residual difference has been caused by minor adjustments to post average costs.</t>
  </si>
  <si>
    <t xml:space="preserve">Equalise VB01Z and VB02Z on clinical and statistical grounds) will be within the error margins </t>
  </si>
  <si>
    <t>Why the big increase from previous year? Change in reference costs or change in calculation methodology?</t>
  </si>
  <si>
    <t xml:space="preserve">Leave. There is currently no policy related to smoothing A&amp;E when large changes occur. This may need to be reviewed in future iterations of the tariff. </t>
  </si>
  <si>
    <t>No</t>
  </si>
  <si>
    <t>Yes</t>
  </si>
  <si>
    <t>For  trauma cases AA02C,D,E ,F and AA03C&amp;D, very few elective admissions would be expected and indeed are noted. This explains the illogical non-electives being of higher value than the electives in some instances</t>
  </si>
  <si>
    <t xml:space="preserve">Agreed with the recommendation from the expert clinical advice  that for this HRG, the relativity is not statistically reliable because of too small number of cases in DC/EL to base price on. </t>
  </si>
  <si>
    <t xml:space="preserve">Set same tariff for NE and DC/EL using weighted average value </t>
  </si>
  <si>
    <t>This relativity is not statistically reliable because of the small number of cases to base prices on</t>
  </si>
  <si>
    <t xml:space="preserve">Apparently illogical but not due to low volumes as EL are greater than NE numbers. The main elective procedure is insertion of neurostimulator device which has a high cost associated with it </t>
  </si>
  <si>
    <t>EWG indicated that EL and NE tariff appears illogical from a clinical resource usage perspective. Different case as activity numbers are higher, Neuro stimulator is excluded device.</t>
  </si>
  <si>
    <t>Set same tariff for NE and DC/EL using weighted average value</t>
  </si>
  <si>
    <t>Agree this seems illogical but NCO informs that  the most commonly performed procedure in AA09 is Stereotactic radiosurgery which is highly complex. The reference costs have been driven down significantly by a single provider performing high volumes. AA09 should be more expensive than AA15.</t>
  </si>
  <si>
    <t>AA15C NE price is more expensive than AA09D, but is intermediate rather than major.  This seems illogical as AA09D would require more clinical activities than AA15C.</t>
  </si>
  <si>
    <t>Equalise the NE prices in these two HRGs, AA15C and AA09D, using weighted averages.</t>
  </si>
  <si>
    <t xml:space="preserve">AA20C is Minor, but has a more expensive NE price than AA14, which is intermediate. </t>
  </si>
  <si>
    <t>AA20C NE tariff and AA14Z NE tariff is illogical. Expert clinical advice that for HRG AA14Z require more clinical activities and resources than AA20C.</t>
  </si>
  <si>
    <t xml:space="preserve">Set same tariff for AA20C NE and AA14Z NE using weighted average value </t>
  </si>
  <si>
    <t>Expert clinical advice that HRG AA15C will require less clinical activities and resource utilisation that AA09D NE.</t>
  </si>
  <si>
    <t>Set same tariff for AA09 NE and AA15C NE using  a weighted average.</t>
  </si>
  <si>
    <t>Numbers are small in EL</t>
  </si>
  <si>
    <t>Expert clinical advice is that for this HRG, the relativity is not statistically reliable because of the small number of cases to base prices on.</t>
  </si>
  <si>
    <t xml:space="preserve">Set same tariff weighted average price for DC/EL/NE </t>
  </si>
  <si>
    <t>AA20C and D DC/Els with CCs are less that those without CCs. NCO think this could be due to some centres' reference costs including device costs for neurostimulators skewing the costs</t>
  </si>
  <si>
    <t>The price relativity between HRG AA20C and AA20D for DC/EL is illogical as and expect the HRG with CC to be higher that without CC. Suggest manual adjustment for equalisation.</t>
  </si>
  <si>
    <t>Equalise DC/EL prices for AA20C and AA20D</t>
  </si>
  <si>
    <t>Agree numbers small in EL. Needs comparison with BPT when available</t>
  </si>
  <si>
    <t>Expert clinical advice is that for this HRG, the relativity is not statistically sustainable because of the small number of cases to base prices on.</t>
  </si>
  <si>
    <t xml:space="preserve">Set same tariff for DC/EL and NE using  weighted average price for EL/NE. </t>
  </si>
  <si>
    <t>Needs comparison with BPT when available</t>
  </si>
  <si>
    <t>Numbers small in EL. Needs comparison with BPT for stroke when available</t>
  </si>
  <si>
    <t xml:space="preserve">Set same tariff using weighted average price for DC/EL/NE. </t>
  </si>
  <si>
    <t>Same as above</t>
  </si>
  <si>
    <t>For further review</t>
  </si>
  <si>
    <t xml:space="preserve">ELs  are small in number. </t>
  </si>
  <si>
    <t>Small number of cases for EL setting to  base prices on as this is not statistically significant.</t>
  </si>
  <si>
    <t>Set same tariff for DC/EL and NE using weighted average for EL and NE</t>
  </si>
  <si>
    <t xml:space="preserve">NE tariff should be higher than EL within this HRG. ELs tariff based small in number of cases. </t>
  </si>
  <si>
    <t>NE should be higher than EL - numbers comparatively small in EL group.</t>
  </si>
  <si>
    <t>Set same tariff for NE and DC/EL using weighted average for EL and NE</t>
  </si>
  <si>
    <t>NE tariff should be higher as it requires more clinical resources - numbers comparatively small in EL group</t>
  </si>
  <si>
    <t xml:space="preserve">Expert clinical advice that for this HRG  NE tariff should be higher than EL as NE requires more clinical activities . Additionally, there are small numbers  in EL group to base prices. </t>
  </si>
  <si>
    <t>NE tariff should be higher than EL as NE requires more clinical activities - numbers comparatively small in EL group</t>
  </si>
  <si>
    <t xml:space="preserve">Expert clinical advice that for this HRG it is clinically inappropriate as NE tariff should be higher than EL as NE requires more clinical activities . Additionally, there are small numbers  in EL group to base prices. </t>
  </si>
  <si>
    <t>Set same tariff using weighted average price for EL/NE as in AA02C above</t>
  </si>
  <si>
    <t>Relativity with the BPT which was unavailable needs to be made. The BPT needs to be higher than the conventional tariff</t>
  </si>
  <si>
    <t>There is insufficient evidence provided to make manual adjustments for this HRG. Additionally, BPTs design are out of scope for the clinical review process.</t>
  </si>
  <si>
    <t xml:space="preserve">There should be no difference in tariff between OP,DC,EL and NE. Addressing this might narrow the large difference between 16/17 and 15/16  out patient prices. </t>
  </si>
  <si>
    <t>Agreed with the recommendation from the expert clinical advice  that for this HRG, the same procedure is done across settings and there should be no clinical distinction</t>
  </si>
  <si>
    <t xml:space="preserve"> Set same tariff across care settings based on weighted average for OP,DC,EL,NE</t>
  </si>
  <si>
    <t>There should be no difference in tariff between OP,DC,EL and NE.</t>
  </si>
  <si>
    <t>For all Stroke HRGs AA35 ABCDEF (even though the relativity for F is OK) the numbers of ELs is tiny compared to NEs. Relativity with the BPT which is unavailable needs to be made. The BPT needs to be higher than the conventional tariff</t>
  </si>
  <si>
    <t>Expert clinical advice that there's relatively low numbers in DC/EL to be statistically reliable; NE tariff should be higher than EL as NE requires more clinical activities .</t>
  </si>
  <si>
    <t>For all Stroke HRGs AA35ABCDEF (even though the relativity for F is OK) the numbers of ELs is tiny compared to NEs. Relativity with the BPT which is unavailable needs to be made. The BPT needs to be higher than the conventional tariff</t>
  </si>
  <si>
    <t xml:space="preserve">Small numbers in EL and NE </t>
  </si>
  <si>
    <t>The DC, EL and NE prices should be the same. There is no reason why the NE price for EEG telemetry should be so much higher. Please note that the OP activity is from respiratory and not neurology - all neurology patients are admitted at least as a day case and usually for longer periods.</t>
  </si>
  <si>
    <t>Expert clinical advice for equalising the prices across the HRG (DC/EL &amp; NE) as  admitted patients will require less resource and clinical activity than the tariff suggest.</t>
  </si>
  <si>
    <t xml:space="preserve">Set same tariff for DC/EL and NE using weighted average of DC/EL and NE </t>
  </si>
  <si>
    <t>AB02Z, AB03Z and AB04Z clinical activities and resource utilization is very similar.</t>
  </si>
  <si>
    <t>Clinical expert advice that for this HRG the NE clinical activities will require similar resource usage as AB03Z and AB04Z if not more.</t>
  </si>
  <si>
    <t xml:space="preserve">Set same tariff for NE using weighted average for NE of AB02Z, AB03Z . </t>
  </si>
  <si>
    <t xml:space="preserve">Set same tariff for NE using weighted average NE of AB04Z, AB05Z and AB06Z . </t>
  </si>
  <si>
    <t>NE Major pain lower  than intermediate and minor pain procedures.  Minor higher price than intermediate for EL.  Suggest equalise across all 3 HRGs for NE and 2 HRGs for EL</t>
  </si>
  <si>
    <t>Clinical expert advice that for this HRG the NE clinical activities will require less resource usage than AB03Z and AB04Z .</t>
  </si>
  <si>
    <t>Set same tariff for NE using weighted average NE of AB04Z, AB05Z and AB06Z . Set DC/EL for AB05Z tariff to £518</t>
  </si>
  <si>
    <t>Clinical expert advice that for this HRG the NE clinical activities will require less resource usage than AB04Z and AB05Z .</t>
  </si>
  <si>
    <t>Set same tariff for NE using weighted average NE of AB04Z, AB05Z and AB06Z . Set DC/EL for AB06Z tariff to £352</t>
  </si>
  <si>
    <t>AB03Z  and AB08Z clinical activities and resource utilization is very similar.</t>
  </si>
  <si>
    <t>Clinical expert advice that for this HRG the NE clinical activities will require similar resource usage as AB03Z and AB08Z if not more.</t>
  </si>
  <si>
    <t>DC/EL and NE prices for AB08Z have been equated to the corresponding prices for AB03Z</t>
  </si>
  <si>
    <t>Equalise across 03A and 03B across settings</t>
  </si>
  <si>
    <t>Expert clinical advice is that increasing CC score makes the relativity with BZ03B illogical</t>
  </si>
  <si>
    <t>Equalise DC/EL of BZ03A and BZ03B; equalise NE of BZ03A and BZ03B</t>
  </si>
  <si>
    <t>Expert clinical advice is that increasing CC score makes the relativity with BZ03A illogical</t>
  </si>
  <si>
    <t>Equalise across settings (on the basis of small number of NE cases).</t>
  </si>
  <si>
    <t>Prices not statistically sustainable because of the small number of NE cases to base price on.</t>
  </si>
  <si>
    <t>Equalise DC/EL with NE</t>
  </si>
  <si>
    <t>Equalise DC and EL between 10C and 10D. Leave NE.</t>
  </si>
  <si>
    <t>Expert clinical advice is that increasing CC score makes the relativity with BZ10D illogical</t>
  </si>
  <si>
    <t>Equalise DC/EL between BZ10C and BZ10D</t>
  </si>
  <si>
    <t>Expert clinical advice is that increasing CC score makes the relativity with BZ10C illogical</t>
  </si>
  <si>
    <t>Equalise DC and EL between 11A and 11B. Leave NE.</t>
  </si>
  <si>
    <t>Expert clinical advice is that increasing CC score makes the relativity with BZ11B illogical</t>
  </si>
  <si>
    <t>Equalise DC/EL between BZ11A and BZ11B</t>
  </si>
  <si>
    <t>Expert clinical advice is that increasing CC score makes the relativity with BZ11A illogical</t>
  </si>
  <si>
    <t>Low NE  activity numbers. Equalise across EL and NE</t>
  </si>
  <si>
    <t>Equalise DC/EL and NE</t>
  </si>
  <si>
    <t>Low EL and NE activity numbers. Equalise across EL and NE</t>
  </si>
  <si>
    <t>Prices not statistically sustainable because of the small number of EL and NE cases to base prices on.</t>
  </si>
  <si>
    <t>Leave as is.</t>
  </si>
  <si>
    <t>Equalise across settings (DC, EL and NE).</t>
  </si>
  <si>
    <t>Equalise all 4: DC and EL between 17A and 17B. Leave NE (number of cases large enough).</t>
  </si>
  <si>
    <t>Expert clinical advice is that increasing CC score makes the relativity with BZ17B illogical</t>
  </si>
  <si>
    <t>Equalise DC/EL between BZ17A and BZ17B</t>
  </si>
  <si>
    <t>Expert clinical advice is that increasing CC score makes the relativity with BZ17A illogical</t>
  </si>
  <si>
    <t>Equalise all 4: DC and EL between 18A and 18B. Leave NE (number of cases large enough).</t>
  </si>
  <si>
    <t>Expert clinical advice is that increasing CC score makes the relativity with BZ18B illogical</t>
  </si>
  <si>
    <t>Equalise DC/EL between BZ18A and BZ18B</t>
  </si>
  <si>
    <t>Expert clinical advice is that increasing CC score makes the relativity with BZ18A illogical</t>
  </si>
  <si>
    <t>Equalise all 4: DC and EL between 21B and 21C. Leave NE (number of cases large enough).</t>
  </si>
  <si>
    <t>Expert clinical advice is that increasing CC score makes the relativity with BZ21C illogical</t>
  </si>
  <si>
    <t>Equalise DC/EL between BZ21B and BZ21C</t>
  </si>
  <si>
    <t>Expert clinical advice is that increasing CC score makes the relativity with BZ21B illogical</t>
  </si>
  <si>
    <t>Equalise all 4: DC and EL between 22A and 22B. Leave NE (number of cases large enough).</t>
  </si>
  <si>
    <t>Expert clinical advice is that increasing CC score makes the relativity with BZ22B illogical</t>
  </si>
  <si>
    <t>Equalise DC/EL between BZ22A and BZ22B</t>
  </si>
  <si>
    <t>Expert clinical advice is that increasing CC score makes the relativity with BZ22A illogical</t>
  </si>
  <si>
    <t>Low numbers. Possible spell conversions issues? CA03 does not have an age split,CA 04 does have an age split.</t>
  </si>
  <si>
    <t xml:space="preserve">Low numbers. Equalise across both CA03A and CA04A NE prices . </t>
  </si>
  <si>
    <t xml:space="preserve">Equalise NE prices across CA03A and CA04A  </t>
  </si>
  <si>
    <t>Not clinically appropriate to have DC/EL greater than NE.</t>
  </si>
  <si>
    <t xml:space="preserve">Expert clinical advice that for this HRG more clinical activities and high resource utilisation in NE than in DC/EL care settings. </t>
  </si>
  <si>
    <t>Equalise CA04B NE and CA03B across all three settings</t>
  </si>
  <si>
    <t>Agree with NHSE this is clinically inappropriate.</t>
  </si>
  <si>
    <t xml:space="preserve">Expert clinical advice that for this HRG more clinical activities and high resource utilisation in CA03B NE than in CA04A NE care settings. </t>
  </si>
  <si>
    <t>Equalise NE for both CA04B and C404A.</t>
  </si>
  <si>
    <t xml:space="preserve">Expert clinical advice that for this HRG more clinical activities and high resource utilisation in CA03B NE than in CA04B NE care settings. </t>
  </si>
  <si>
    <t>Equalise across four price; CA04B NE, CA03B across all three settings</t>
  </si>
  <si>
    <t>Suggest equalise DC/EL and NE.</t>
  </si>
  <si>
    <t>Equalise across DC/EL and NE.</t>
  </si>
  <si>
    <t xml:space="preserve">Expert clinical advice that for this HRG more clinical activities  and resource required across the NE of 11B and 11A </t>
  </si>
  <si>
    <t>More clinical activity  and resource intensity required for children than adults</t>
  </si>
  <si>
    <t>Equalise NE of CA11A and CA11B</t>
  </si>
  <si>
    <t>This may be one of the areas where costs for Children is lower than Adults. However, NE in Children not expected to be lower.</t>
  </si>
  <si>
    <t>Expert clinical advice that for this HRG more clinical activities  and resource intensity required for children than adult acorss the settings. NE of 11B require more clinical activity than NE of 11A</t>
  </si>
  <si>
    <t>NE lower than EL</t>
  </si>
  <si>
    <t xml:space="preserve">Expert clinical advice that for this HRG more clinical activities  and resource intensity required for NE than DC/EL setting. </t>
  </si>
  <si>
    <t>Equalise across DC/EL and NE using weighted average</t>
  </si>
  <si>
    <t xml:space="preserve">The relativity between HRG CA20Z and  CA21Z NE seems illogical and inappropriate. </t>
  </si>
  <si>
    <t xml:space="preserve">Expert clinical advice that for this HRG higher resource utilisation in CA20Z NE than in CA21Z  NE care settings. </t>
  </si>
  <si>
    <t>Suggest equalising prices across CA20Z ands CA21Z NE using weighted average</t>
  </si>
  <si>
    <t xml:space="preserve">The relativity between HRG CA20Z and  CA21Z NE seems illogical and inappropriate clinically. </t>
  </si>
  <si>
    <t xml:space="preserve">Suggest equalising prices across CA20Z ands CA21Z NE using weighted average. </t>
  </si>
  <si>
    <t xml:space="preserve">The relativity between HRG CA22Z and  CA23Z NE seems illogical and inappropriate clinically. </t>
  </si>
  <si>
    <t>Expert clinical advice that for this HRG higher resource utilisation in CA22Z NE than in CA23Z  NE care settings. Suggest equalisation across setting.</t>
  </si>
  <si>
    <t>I have equalise across four price; CA22Z NE, CA23Z across all three settings</t>
  </si>
  <si>
    <t>CA23Z (Intermediate) is more expensive than CA22Z (major) for NE.  Suggest equalising prices across DC/EL and NE for CA23Z.</t>
  </si>
  <si>
    <t>Equalise across four price; CA22Z NE, CA23Z across all three settings</t>
  </si>
  <si>
    <t>NE lower than DC/EL.  The procedure for adults (CA25A) is more expensive than the same procedure for children (CA25B)</t>
  </si>
  <si>
    <t>Equalise CA25B NE and CA25A across all three settings</t>
  </si>
  <si>
    <t xml:space="preserve">This is inappropriate as NE Lower than DC/EL.  The procedure for adults (CA25A) is more expensive than the same procedure for children(CA25B).  </t>
  </si>
  <si>
    <t>Complex is less expensive than Major, which is less expensive than Intermediate.  Suggest equalising prices across CA28Z, CA27Z ands CA26Z NE; could be due to low numbers.</t>
  </si>
  <si>
    <t>This relativity is not statistically reliable because of the small number of NE cases to base price on.</t>
  </si>
  <si>
    <t>Equalise NE across settings CA26Z, CA27Z and CA28Z.</t>
  </si>
  <si>
    <t xml:space="preserve">Complex is less expensive than Major, which is less expensive than Intermediate.  Suggest equalising prices across CA28Z, CA27Z ands CA26Z NE </t>
  </si>
  <si>
    <t xml:space="preserve">Clinical expert advice that for this HRG Complex  requires more clinical resources than  Intermediate HRG.  </t>
  </si>
  <si>
    <t>Very low numbers. Though NE Children is lower than Adults is appropriate.</t>
  </si>
  <si>
    <t>This relativity is not statistically sustainable because of the small number of NE cases to base price on.</t>
  </si>
  <si>
    <t>Equalise prices across settings for EL/DC and set same prices across setting for NE in CA32B and CA32A</t>
  </si>
  <si>
    <t>Low recorded volumes in admitted patient care. Based on 8 units of activity in Adults.</t>
  </si>
  <si>
    <t>This relativity is not statistically sustainable because of the small number of cases to base price on; same procedure done across settings and ages</t>
  </si>
  <si>
    <t>Equalise prices across settings CA37A, CA37B, CA37C.</t>
  </si>
  <si>
    <t xml:space="preserve">Childrens DC/EL is less expensive than adults; possibly due to low numbers </t>
  </si>
  <si>
    <t xml:space="preserve">NE price for Children &lt;4 (CA37C) is less than the NE price for Children between 5 and 18 (CA37B); possibly due to low numbers </t>
  </si>
  <si>
    <t>Equalise pricesacross settings CA37A, CA37B, CA37C.</t>
  </si>
  <si>
    <t xml:space="preserve">Maybe newborns and costs are in critical care? ENT reason, eye reason, neural reason. Compare outpatient to ENT and neural. </t>
  </si>
  <si>
    <t>It is clinically inappropriate to have NE tariff less that DC/EL tariff for this HRG. More clinical activities in NE than DC/EL.</t>
  </si>
  <si>
    <t>Equalise prices across settings (DC, EL, NE) CA38B</t>
  </si>
  <si>
    <t>Only 2 NE. Outpatient activity is rogue cost.</t>
  </si>
  <si>
    <t>Suggest equalise prices across DC/EL, NE.</t>
  </si>
  <si>
    <t xml:space="preserve">Underlying issues with RC. Cost of device has not been not included by a number of hospitals when submitting RC. </t>
  </si>
  <si>
    <t>Suggest equalise prices across DC/EL, NE. The approach to adjusting for prosthesis costs  that are only partly included within the reference costs needs to be reviewed as this may apply in multiple HRGs.</t>
  </si>
  <si>
    <t>Cost of device is not included. Half the Providers have not costed in the price of the device.
Low cost hospitals: RRV, RHM, RRK, RQ3; and hospitals with coding issues: RYL, REM, RTD.</t>
  </si>
  <si>
    <t>Clinically inappropriate to have DC/EL price greater than NE.</t>
  </si>
  <si>
    <t>Equalise across EL and NE CA51A, CA51B</t>
  </si>
  <si>
    <t>Equalise across EL and NE CA51A, CA51B due to small numbers giving statistically unreliable results.   Check with ewg about the intent to equalise across age groups.</t>
  </si>
  <si>
    <t xml:space="preserve">possible due to low numbers </t>
  </si>
  <si>
    <t>This relativity is not statistically sustainable (NE) because too small number of cases to base prices on</t>
  </si>
  <si>
    <t>Equalise across EL and NE CA52A</t>
  </si>
  <si>
    <t>Frimley Park and Salisbury have submitted a much lower cost compared to other hospital's submissions - incorrect coding?</t>
  </si>
  <si>
    <t>This is appropriate.</t>
  </si>
  <si>
    <t>No Action required.</t>
  </si>
  <si>
    <t>There are low numbers in NE settings.</t>
  </si>
  <si>
    <t>Both NSHE and EWG suggests relativity looks ok.</t>
  </si>
  <si>
    <t>No comments</t>
  </si>
  <si>
    <t xml:space="preserve">Expert clinical advice that for this HRG more resource intensity required for NE than DC/EL setting. </t>
  </si>
  <si>
    <t>This is fine.</t>
  </si>
  <si>
    <t>This is dependent on types of operations performed, babies receiving operations cheaper than children. This is fine.</t>
  </si>
  <si>
    <t>No action required</t>
  </si>
  <si>
    <t>There are low numbers in NE. Coding errors also present.</t>
  </si>
  <si>
    <t>Equalise DC/EL prices across CD01A, CD02A</t>
  </si>
  <si>
    <t>Equalise across DC, EL and NE as there are too few cases to give a statistically significant result.</t>
  </si>
  <si>
    <t>The recommendation was to equalise Equalise DC/EL prices across CD01A, CD02A as the cost differential between major and intermediate  dental procedures was in a clinically inappropriate direction.  This was only doe for DC/EL as the oder appeared ok for NE.</t>
  </si>
  <si>
    <t>Equalise across DC/EL and NE using weighted average as NE would not be expected to be lower.</t>
  </si>
  <si>
    <t>Same recurring pattern. This is appropriate.</t>
  </si>
  <si>
    <t>There is a modelling error.</t>
  </si>
  <si>
    <t>Suggest setting same tariff for DC/EL and NE using weighted average.</t>
  </si>
  <si>
    <t>Day case for complex thoracic procedures.  Inappropriate</t>
  </si>
  <si>
    <t>OP tariff too low. Equalise OP, DC and EL.</t>
  </si>
  <si>
    <t>The outpatient tariff appears too low. This HRG has similar clinical activities  and resource usage relative to day case.</t>
  </si>
  <si>
    <t>Suggest setting same tariff for OP, DC and EL using weighted average value.</t>
  </si>
  <si>
    <t>Day case tariff appears too high. The NEL care setting has higher resource usage relative to day case patients.</t>
  </si>
  <si>
    <t xml:space="preserve">Higher resource utilisation in NE  than in DC/EL care settings. </t>
  </si>
  <si>
    <t>Suggest setting same tariff for NEL and EL/DC using weighted average value whether or not prices seem illogical as numbers of electives so small</t>
  </si>
  <si>
    <t>Take out OP tariff as clinically not correct to have outpatients procedure in this HRG.</t>
  </si>
  <si>
    <t>Cell to be shaded out and OP price removed for S118</t>
  </si>
  <si>
    <t>The relativity for this HRG seems appropriate.</t>
  </si>
  <si>
    <t>No action required.</t>
  </si>
  <si>
    <t>Day case cost of £1174 too high and same is true for elective spell.  Most bronchoscopies would map to the underlying diagnostic procedure and therefore costs for the single isolated ridged bronchoscopy are not appropriate.</t>
  </si>
  <si>
    <t>The resource require to deliver day case and elective care for DZ08Z should be less than non elective spell.  Suggest it would be inappropriate to maintain resource homogeneity for this HRG.</t>
  </si>
  <si>
    <t>Suggest reduce DC/EL tariff by 15% and NE tariff also reduce by approproximately 16%.</t>
  </si>
  <si>
    <t>Require more clinical activity in NEL setting than DC/EL setting. NEL tariff should be more than DC/EL tariff. In addition, both relative prices also seems too high.</t>
  </si>
  <si>
    <t>It is clinically inappropriate to have NE  tariff less that DC/EL tariff for this HRG. More clinical activities in NE  than DC/EL.</t>
  </si>
  <si>
    <t>Suggest reducing tariff for DC and EL using weighted average or , tariff set to £5000 (DC/EL prices should be reduce by 34% approximately). NE tariff seems appropriate.</t>
  </si>
  <si>
    <t>The same is true for day case, while elective and non-elective seem appropriate.</t>
  </si>
  <si>
    <t>Price seems too low for NEL</t>
  </si>
  <si>
    <t>Expert clinical advice that for this HRG more clinical resources and activities requires for CC score of 6-8.</t>
  </si>
  <si>
    <t xml:space="preserve">Suggest increasing NE tariff to about £3500. </t>
  </si>
  <si>
    <t>The relativity for this HRG seems inappropriate.</t>
  </si>
  <si>
    <t>Expert clinical advice that for this HRG the tariff across the settings seems too high irrespective of the illogical price relativity within this HRG. This incentivises poor clinical practice</t>
  </si>
  <si>
    <t>Suggest reduce NE tariff from £7887 to £7000 and DC/EL tariff reduce to £5000</t>
  </si>
  <si>
    <t>Suggest increasing NE tariff to £5500 and set DC/EL to about £4000 or scale DC/EL tariff down in proportion to NE.</t>
  </si>
  <si>
    <t>Illogical relativity across DZ10D, DZ10F and DZ10G.</t>
  </si>
  <si>
    <t>The price differential between DC/EL and NE.  Appears too great.  Adjust so the ratio is the same as for DZ10D</t>
  </si>
  <si>
    <t>Suggest scale downwards price relativity across the settings in proportion to DZ10D.</t>
  </si>
  <si>
    <t>Expert clinical advice that for this HRG the relativity is not statistically sustainable because of small number of cases to base prices on.</t>
  </si>
  <si>
    <t>NE tariff seems OK. Suggest reducing DC/EL tariff substantially to £6600.</t>
  </si>
  <si>
    <t>Suggest reduce DC/EL prices in proportion to DZ11D and maintain price differential in favour of NE tariff.</t>
  </si>
  <si>
    <t>It is clinically inappropriate to have NE  tariff less that DC/EL tariff for this HRG. Expert clinical advice that for this HRG more clinical activities in NE  than DC/EL.</t>
  </si>
  <si>
    <t>Suggest setting same tariff for EL and NE using a weighted average..</t>
  </si>
  <si>
    <t>Suggest setting same tariff for EL and NE using the NE tariff</t>
  </si>
  <si>
    <t>Seems appropriate.</t>
  </si>
  <si>
    <t>NE tariff seems OK. Suggest reducing DC/EL tariff substantially to £3600.</t>
  </si>
  <si>
    <t>Expert clinical advice that for this HRG the clinical resource require between DC and EL. More clinical activity are require in EL than DC setting.</t>
  </si>
  <si>
    <t>EL and NE tariff seems OK. But suggest reducing DC tariff substantially to £2100.  The equalising of DC/EL even where there is a resource requirements difference is a commissioning rule which will be reviewd across all HRGs in future tariffs.</t>
  </si>
  <si>
    <t>DC and EL too low. Needs to be around £600 to drive clinical practise to keep admissions down</t>
  </si>
  <si>
    <t>Expert clinical advice that for this HRG DC and EL price are to low to encourage good clinical practice and patient safety.</t>
  </si>
  <si>
    <t>Suggest increase DC and EL tariff by 28% . NE tariff seems ok.</t>
  </si>
  <si>
    <t>Expert clinical advice that for this HRG the EL and NE tariffs reflect appropriate clinical and resource usage. DC tariff seems to over payments and does not match clinical practice resource utilisation.</t>
  </si>
  <si>
    <t>Suggest reduce DC tariff by 50%.</t>
  </si>
  <si>
    <t>Expert clinical advice is that for this HRG the price for DC and EL are too high in relation to resource utilisation require clinically.</t>
  </si>
  <si>
    <t>Suggest reduce DC and EL tariff by 50%.</t>
  </si>
  <si>
    <t>Expert clinical advice that for this HRG NE tariffs reflect appropriate clinical and resource usage. DC and EL tariff seems to over pay and does not match clinical practice resource utilisation.</t>
  </si>
  <si>
    <t>Suggest reduce DC and EL tariff by 12%.</t>
  </si>
  <si>
    <t>Expert clinical advice that for this HRG there is higher resource useage in NE  than in DC/EL.</t>
  </si>
  <si>
    <t>Suggest reducing the EL tariff by 25%.</t>
  </si>
  <si>
    <t>Expert clinical advice that for this HRG NE tariffs reflect appropriate clinical and resource usage. EL tariff seems to over compensate and does not match clinical practice and resource utilisation.</t>
  </si>
  <si>
    <t>Suggest reducing the EL tariff by 5%.  To be confirmed at second stage consultation</t>
  </si>
  <si>
    <t>Suggest reducing the EL tariff by 10%.  To be confirmed at second stage consultation.</t>
  </si>
  <si>
    <t>Expert clinical advice that for this HRG NE tariffs does not reflect appropriate clinical and resource usage (price too high). DC and EL tariff seems too low and does not match clinical practice and resource utilisation.</t>
  </si>
  <si>
    <t>Suggest reduce NE tariff by 10% and increase DC and EL by 35%.</t>
  </si>
  <si>
    <t>The relativity for this HRG NE seems inappropriate.</t>
  </si>
  <si>
    <t xml:space="preserve">Expert clinical advice that for this HRG NE tariffs is too low which does not reflect appropriate clinical and resource usage.More clinical activities and high resource utilisation in NE  than in DC/EL care settings. </t>
  </si>
  <si>
    <t>Suggest doubling the NE tariff.</t>
  </si>
  <si>
    <t>The relativity for this HRG seems in appropriate.</t>
  </si>
  <si>
    <t>Suggest setting same tariff across using a weighted average.</t>
  </si>
  <si>
    <t>Expert clinical advice that for this HRG there is more clinical activity and resources in NE  than in DC/EL.</t>
  </si>
  <si>
    <t>Suggest setting same tariff across all care settings using a weighted average.</t>
  </si>
  <si>
    <t>NE proportions between DZ20 HRGs ok. DC, EL tariff should be more like £2800. Pulmonary oedema with complications +9 the day case activity should be excluded as this will not occur.  We should probably reduce the elective activity as most patients with pulmonary oedema are acute admission and proportionally maintain or if anything increase the non-elective as severe pulmonary oedema is often treated with a variety of interventions, some of which do not get captured and therefore are not in reference costs always.</t>
  </si>
  <si>
    <t>Expert clinical advice that for this HRG DC and EL tariff appears to over compensate and does not match clinical practice resource utilisation.</t>
  </si>
  <si>
    <t>Suggest reducing theDC and EL tariff by 10%.</t>
  </si>
  <si>
    <t>Expert clinical advice that for this HRG there is more and resource requirement in NE  than in DC/EL.</t>
  </si>
  <si>
    <t>Suggest setting same tariff for NEL and EL using weighted average value whether or not prices seem illogical as numbers of electives so small</t>
  </si>
  <si>
    <t>Possibly too small numbers.</t>
  </si>
  <si>
    <t>This relativity is not statistically sustainable because of too smal number of cases to base price on in DC/EL.</t>
  </si>
  <si>
    <t>Seems appropriate for NE.</t>
  </si>
  <si>
    <t>Seems appropriate for NE. Suggest reduce the EL tariff to £400</t>
  </si>
  <si>
    <t>Clinical expert advice is that for this HRG NE seems appropriate, but EL tariff seems too high.</t>
  </si>
  <si>
    <t>Seems appropriate for NE. Suggest reduce the EL tariff by 15% or set at £400.</t>
  </si>
  <si>
    <t xml:space="preserve">Possibly too small numbers.Very few, if any DC occur if any in these codes - reflected in activity - EL, elective admission occur infreqently as opposed to non-elective admissions, which occupy the majority. It is confusing as to why these few episdoes that occur should be more than or equal to the emergency admissions cost. It does not reflect clinical practice, where the admissions are ususally for more than 24 hours and require concentrated care and treament inside an ITU, HDU or acute ward.  </t>
  </si>
  <si>
    <t>Suggest reducing the DC and EL tariff substantially or should be set more like £2500. Suggest reducing NEL tariff by 10% or, should be more like £3500.</t>
  </si>
  <si>
    <t xml:space="preserve">Expert clinical advice that for this HRG DC and EL tariff are too high as less resources are required, and also incentivising DC and EL distorts clinical practise here. </t>
  </si>
  <si>
    <t>Suggest reducing the DC and EL tariff substantially or should be set more like £2800. Suggest increasing NEL tariff by 10% or, should be more like £5200.</t>
  </si>
  <si>
    <t>Expert clinical advice that for this HRG DC and EL seems too high, also more clinical activity and resources require in NE setting.</t>
  </si>
  <si>
    <t>Suggest reducing the DC and EL tariff  or should be set more like £2100. Suggest increasing NEL tariff by 10% or, should be set around £3500.</t>
  </si>
  <si>
    <t>Suggest reducing the DC and EL tariff  or should be set more like £1700. Suggest increasing NEL tariff by 10% or, should be set around £2800.</t>
  </si>
  <si>
    <t>Suggest setting same tariff for NEL and EL using weighted average value whether or not prices seem illogical as numbers of electives so small.  To be confirmed in second stage consultation</t>
  </si>
  <si>
    <t>Expert clinical advice that for this HRG NE tariff seems clinically appropriate.DC and EL need to be significantly lower though as it incentivises poor clinical behaviour.</t>
  </si>
  <si>
    <t>NEL tariff seems appropriate. Suggest redcing substantially DC and EL  tariff below NE tariff.</t>
  </si>
  <si>
    <t>Expert clinical advice that for this HRG there is more resource requirement in NE  than in DC/EL.</t>
  </si>
  <si>
    <t>Suggest NE tariff should be set at £5000 here. Suggest DC and EL tariff should be more like £4000</t>
  </si>
  <si>
    <t>Suggest NE tariffs should be more like £4000 here.  DC and EL tariff too high and should be set at £3000</t>
  </si>
  <si>
    <t>Suggest NE tariffs here are not logical, should be more like £3000 here. DC and EL tariff too high, should be more like £2100</t>
  </si>
  <si>
    <t>Suggest DC and EL tariff should be set at £1800.</t>
  </si>
  <si>
    <t>Suggest DC and EL tariff  should be reduce and set at  £1000</t>
  </si>
  <si>
    <t>Suggest equalise prices across DC, EL and NE.</t>
  </si>
  <si>
    <t>NE price is appropriate. Suggest DC and EL should be reduced and set at  £4000</t>
  </si>
  <si>
    <t>NE price seems appropriate. Suggest DC and EL should be reduced and set at £2500</t>
  </si>
  <si>
    <t>NE price seems appropriate. DC and EL should be more like £1800</t>
  </si>
  <si>
    <t>NE seems appropriate. Suggest  DC and EL tariff should be more like £1000</t>
  </si>
  <si>
    <t>NE  set at £5000.  The DC and EL tariff should be around £4500 then scale the rest of DZ24 HRGs in line with suggested NE tariffs</t>
  </si>
  <si>
    <t>NE set at  £3500 - £4000. Scale the DC and EL prices down from above in line with NE suggested NE tariffs.</t>
  </si>
  <si>
    <t>NE set at  £2800. Scale the DC and EL prices down from above in line with NE suggested NE tariffs.</t>
  </si>
  <si>
    <t>Netariff set at £2400. Scale the DC and EL prices down from above in line with NE suggested NE tariffs.</t>
  </si>
  <si>
    <t>NE tariff set at £1900. Scale the DC and EL prices down from above in line with NE suggested NE tariffs.</t>
  </si>
  <si>
    <t>Suggest DC and EL tariff should be reduce or set both DC and EL at £1800. NE seems appropriate</t>
  </si>
  <si>
    <t>Expert clinical advice that for this HRG NE tariff seems clinically appropriate.DC and EL need to be significantly lower though as it incentivises poor clinical and behaviour.</t>
  </si>
  <si>
    <t>The DC and EL tariff set at  £3500.</t>
  </si>
  <si>
    <t xml:space="preserve">Expert clinical advice that for this HRG there is more clinical activity and resources usage in NE  for DZ27G than in DZ27H NE . </t>
  </si>
  <si>
    <t>Suggest setting same tariff for NEL and EL/DC using weighted average value whether or not prices seem illogical as numbers of electives so small.   NOTE: INCORRECT IMPLIMENTATION TO BE CHANGED FOR S118</t>
  </si>
  <si>
    <t>See above</t>
  </si>
  <si>
    <t>Suggest reducing both NE and DC/EL tariff.  Or  suggest setting NE tariff around £5500., DC and EL  set at £3000. NOTE: INCORRECT IMPLIMENTATION TO BE CHANGED FOR S118.</t>
  </si>
  <si>
    <t>The differential seems appropriate. NE tariff should be around £4000. DC and EL need increasing to around £1200</t>
  </si>
  <si>
    <t>Expert clinical advice is that for this HRG, NE tariff should be around £4000. DC and EL need increasing to around £1200</t>
  </si>
  <si>
    <t>Suggest NE tariff should be increased or set around £4000. DC and EL  increase to  £1200</t>
  </si>
  <si>
    <t>The differential seems appropriate. NE tariff should be around £3000. DC and EL need increasing to around £1100</t>
  </si>
  <si>
    <t>Expert clinical advice is that for this HRG, NE tariff should be around £3000. DC and EL need increasing to around £1100</t>
  </si>
  <si>
    <t>Suggest NE tariff should be around £3000. DC and EL need increasing to around £1100</t>
  </si>
  <si>
    <t>The differential seems appropriate.  NE tariff should be around £2000. DC and EL need increasing to around £900</t>
  </si>
  <si>
    <t xml:space="preserve">Expert clinical advice is that for this HRG, </t>
  </si>
  <si>
    <t>Suggest NE tariff should be around £2000. DC and EL need increasing to around £900</t>
  </si>
  <si>
    <t>Suggest reducing DC and EL tariff by 30% or prices should at  £1000 for DC and EL. NE  tariff reduce by 5% or should be set £5000.  TO REVIEW IN SECOND STAGE CONSUKTATIONS</t>
  </si>
  <si>
    <t xml:space="preserve">The relativity for this HRG seems inappropriate. There will be no non-elective admission for physiotherapy and therefore activity around this is purely miss coded, however there may occasionally be elective and day case attendance for physiotherapy as shown by the level of activity.  Perhaps non-elective activity for physiotherapy should be removed.  However I think the sum of money attributable to physiotherapy needs to be explored, possibly reduced. </t>
  </si>
  <si>
    <t>Expert Clinical advice that for this HRG clinical activity occurs in outpatient setting only and the price relativity provided is distorting clinical practise.</t>
  </si>
  <si>
    <t xml:space="preserve">Suggest setting price to £240 across OP, DC , EL and NE. </t>
  </si>
  <si>
    <t>The relativity for this HRG seems inappropriate. For cardiopulmonary exercise testing the activity as a non-elective and elective admission is totally inappropriate and should be excluded.  This is an outpatient activity as shown by the amount of work.  We should take this out of day case.  However the sum of money for 133 is inappropriate for our bottom up costings when we have done this.  This needs to be substantially increased as it is not financially viable.</t>
  </si>
  <si>
    <t>Suggest setting price to £200 across OP, DC , EL and NE.   Equalised but the absolute value needs to be reviewd at the second stage consultations.</t>
  </si>
  <si>
    <t xml:space="preserve">Suggest setting same tariffs to £70 based on OP price. </t>
  </si>
  <si>
    <t>Suggest setting same tariff for NEL and EL using weighted average value whether or not prices seem illogical as numbers of electives so small. Also, suggest increasing OP tariff to £213.</t>
  </si>
  <si>
    <t>Expert clinical advice that for this HRG there is more clinical activity and resources in NE  than in DC/EL. Also small number of cases to base price on</t>
  </si>
  <si>
    <t>The relativity for this HRG seems clinically inappropriate.</t>
  </si>
  <si>
    <t>Expert clinical advice is that for this HRG the price should all be outpatients.</t>
  </si>
  <si>
    <t>Suggest equalise tariff across setting OP, DE, EL and NE based on outpatience price.</t>
  </si>
  <si>
    <t xml:space="preserve">This relativity is not statistically sustainable because of too smal number of cases to base price on. </t>
  </si>
  <si>
    <t>This produced a coding nightmare and perverse activity.  Last year the tariff was £605 for a day case from average costs and these seem appropriately reflected.  We do need to maintain some activity around elective admissions for sleep studies but we should perhaps move away from using day case and increase the outpatient activity. Reset to current year tariff, OP and DC at £459 and EL and NE at £551</t>
  </si>
  <si>
    <t xml:space="preserve">Clinical expert advice that for this HRG the relativity should be maintain in relation to 2015/16 s118 prices </t>
  </si>
  <si>
    <t>Suggest reset to current year tariff, OP and DC should be set at £459 and EL and NE set at £551.  NOTE:  WHILE PRELIMINARY ADJUSTMENTS ARE MADE ACCORDING TO INSTRUCTIONS VARIATIONS CAN OCCUR DUE TO THE FINAL RECONCILLIATIONS.</t>
  </si>
  <si>
    <t>Possibly too small numbers. This is clinically inappropriate</t>
  </si>
  <si>
    <t>Suggest reducing  EL and DC tariff significantly or DC/EL tariff should bet set at £14,800. NE tariff set at £15,200.  Set at roughly the same relativities.  For review at second stage consultations</t>
  </si>
  <si>
    <t>Expert clinical advice that for this HRG OP tariff seems too low to reflect clinical practice activity.</t>
  </si>
  <si>
    <t>Suggest increasing OP tariff to £170.</t>
  </si>
  <si>
    <t xml:space="preserve">There are large issues around the HRG of DZ54Z where we undertake complex bronchoscopy.  This is done appropriately as a day case and sometimes as an elective with a length of stay around 3 days.  It will rarely be performed as an emergency admission though may be for people who have lung cancer (and it may map to that particular HRG).  However the cost here does not cover anywhere near the cost of the intervention.  This has been looked at subsequently by an additional HRG for managing patients who need endobronchial valves but at present we are producing very perverse incentives and this needs to be addressed.  It is essential that until the new HRG is available then we ensure that valves / coils which have NICE approval are included as an exclusion from tariff and perhaps as a pass through cost.  </t>
  </si>
  <si>
    <t>Suggetion not implemented as there is not sufficient evidence provided to enable manual adjustment implementation</t>
  </si>
  <si>
    <t>DC and NE tariff are appropriate. Suggest EL tariff reduce substantially or  should be set around £2600.  To be reviewed at second stage consultations.</t>
  </si>
  <si>
    <t>Clinically inapropriate to have DC/EL price more than NEL</t>
  </si>
  <si>
    <t>Shouldn’t have device exclusion, price should be higher in 03B and 03C</t>
  </si>
  <si>
    <t>For further review as part of 2nd stage consultation this summer.</t>
  </si>
  <si>
    <t>OP price to be removed (this is one provider and not felt to be appropriate, didn’t exist in the past)</t>
  </si>
  <si>
    <t>For review as part of 2nd stage consultation this summer; currency design issue: out of scope for manual adjustment process</t>
  </si>
  <si>
    <t>Blank out OP Price and remove for final iteration</t>
  </si>
  <si>
    <t>Need to lock relativity between 07A and C</t>
  </si>
  <si>
    <t>Use updated EA07C as the base to adjust EA07A and EA07B</t>
  </si>
  <si>
    <t>Need to lock relativity between 07B and C</t>
  </si>
  <si>
    <t>EL to £4700 and other EA07 relativities to remain</t>
  </si>
  <si>
    <t>Expert clinical advice was to consider device plus procedure costs for this HRG</t>
  </si>
  <si>
    <t>Increase DC/EL price by 30 % for EA07C; update NE, maintaining current relativity with DC/EL</t>
  </si>
  <si>
    <t>Ok NHSE doing work on exclusions</t>
  </si>
  <si>
    <t>Requires policy agreement on how to adjust for poor data as some costs may be included but not others.Process is under review</t>
  </si>
  <si>
    <t>Issues over reference costs and submission of excluded devices, compare to EA07 + device (Single chamber, dual chamber and sub cutaneous - £16,714) relativities as per EA05</t>
  </si>
  <si>
    <t>Price should include device; further review required as part of 2nd stage consultation this summer</t>
  </si>
  <si>
    <t xml:space="preserve"> Non-electove case will have a longer LOS, are more likely to utilise more resource; DC EL needs to be 2.5k higher than EA14B DC EL.   NE cost needs to be £3000 higher than DC / EL</t>
  </si>
  <si>
    <t>Expert clinical advice that for this HRG there is more clinical activity in NE accounting for higher cost</t>
  </si>
  <si>
    <t>Convert absolute to an approximate  relativity and set DC/EL 25% higher than EA14B EC/EL
set NE 20% higher than DC/EL</t>
  </si>
  <si>
    <t>NE should be £1500 higher than DC / EL weeks length of stay</t>
  </si>
  <si>
    <t>NE with longer LOS accounting for 1500 higher cost</t>
  </si>
  <si>
    <t>Convert absolute to an approximate  relativity and set NE 20% higher than DC/EL</t>
  </si>
  <si>
    <t>Convert absolute to an approximate  relativity andset NE 20% higher than DC/EL</t>
  </si>
  <si>
    <t>Relativity between EL and NE should be the same as relativity in 14A</t>
  </si>
  <si>
    <t>NE should be £1500 higher than DC / EL; weeks length of stay</t>
  </si>
  <si>
    <t>retain relativity to EA17D</t>
  </si>
  <si>
    <t>Use EA17 price relativities between A to D to adjust EA17 between A to C (taken updated EA17D as the base).</t>
  </si>
  <si>
    <t>Rebase all values to 14/15 tariff price for 17Z</t>
  </si>
  <si>
    <t>Approximate the 14/15 tariff; there has been no significant change in clinical practice since then</t>
  </si>
  <si>
    <t>Increase DC/EL by 30%; maintain NE relativity to DC/EL</t>
  </si>
  <si>
    <t>Maintain relativity between 19a and 19c</t>
  </si>
  <si>
    <t>Retain relativities in relation to updated EA19C</t>
  </si>
  <si>
    <t>Maintain relativity between 19b and 19c</t>
  </si>
  <si>
    <t>Should be £1500 higher than 17D</t>
  </si>
  <si>
    <t>This is similar to EA17D with an added cost of 1500</t>
  </si>
  <si>
    <t>set 20% higher than non manually adjusted EA17D prices</t>
  </si>
  <si>
    <t>NHS England  to discuss with specialist commissioners - possibly take aortic surgery out</t>
  </si>
  <si>
    <t xml:space="preserve">Expert clinical advice that for this HRG there is more clinical activity in NE than in DC&amp;EL </t>
  </si>
  <si>
    <t>Equalise the price between DC/EL and NE</t>
  </si>
  <si>
    <t>Need to end device exclusion - however suggest device value of £3,900 there are 2 devices - NHS England to check what the 1k being taken out relates to and where other costs are</t>
  </si>
  <si>
    <t>Maintain current relativities between 31A and 31D</t>
  </si>
  <si>
    <t>maintain the relativities with updated EA31D</t>
  </si>
  <si>
    <t>Maintain current relativities between 31B and 31D</t>
  </si>
  <si>
    <t>Maintain current relativities between 31C and 31D</t>
  </si>
  <si>
    <t>Should be £1500 higher than 36H</t>
  </si>
  <si>
    <t>HRG is related to EA36H with added 1500 for increased clinical activity, resource requirement</t>
  </si>
  <si>
    <t>set NE to 75% higher than 36H NE and DC/EL to 150% higher than DC/EL for 36H</t>
  </si>
  <si>
    <t>This is probably a skewing effect due to low activity numbers in the EL cases. This is particularly the case for EA36C &amp; D and needs correction . Equalise the price between El and NE</t>
  </si>
  <si>
    <t>This relativity is not statistically sustainable because there are small number of DC/EL cases to base prices on</t>
  </si>
  <si>
    <t>OP price should be removed</t>
  </si>
  <si>
    <t>Looks ok</t>
  </si>
  <si>
    <t>OP happens in normal practice</t>
  </si>
  <si>
    <t>Equalise the OP, DC, EL price</t>
  </si>
  <si>
    <t>Expert clinical advice that for this HRG the same resources are required across settings; price should not vary</t>
  </si>
  <si>
    <t xml:space="preserve">Same as EA05D; to maintain relativities this Tariff should be around £1500 more than the dual chamber tariff </t>
  </si>
  <si>
    <t>Same resources required as EA05D</t>
  </si>
  <si>
    <t>Equalise with EA05D, across all settings</t>
  </si>
  <si>
    <t>Maintain relativity to 49D</t>
  </si>
  <si>
    <t>Maintain the relativities to updated EA49D</t>
  </si>
  <si>
    <t>Maintain relativity to 31D + £500 across all settings</t>
  </si>
  <si>
    <t xml:space="preserve">Expert clinical advice is that this HRG is related to EA31D but with more clinical activity </t>
  </si>
  <si>
    <t>Increase DC/EL by 37.2%;  increase NE by 30%</t>
  </si>
  <si>
    <t>Maintain relativity to 51D</t>
  </si>
  <si>
    <t>Maintain the relativities to updated EA51D</t>
  </si>
  <si>
    <t>Maintain relativity to EA14D + £2,000</t>
  </si>
  <si>
    <t xml:space="preserve">Expert clinical advice is that this HRG is related to EA14D but with more clinical activity </t>
  </si>
  <si>
    <t>Increase DC/EL by 6.5% and NE by 3.5%</t>
  </si>
  <si>
    <t>Maintain relativity to 52C</t>
  </si>
  <si>
    <t>Maintain the relativities to updated EA52C</t>
  </si>
  <si>
    <t>Maintain relativity in with 17D</t>
  </si>
  <si>
    <t>Relativity is not statistically sustainable because of small number of cases to base prices on</t>
  </si>
  <si>
    <t>Revise NE relative to DC/EL using EA17D relativities</t>
  </si>
  <si>
    <t>should be £1000 difference between 54b and 55b - if device goes back into 54</t>
  </si>
  <si>
    <t xml:space="preserve">EA54B procedures typically involve more clinical activity than EA55B studies </t>
  </si>
  <si>
    <t>set DC/EL to 1.8x EA55B DC/EL</t>
  </si>
  <si>
    <t>Looks ok should be £1000 difference between 54b and 55b - if device goes back into 54</t>
  </si>
  <si>
    <t>Issues over reference costs and submission of excluded devices, compare to EA07 + device (£16,714) relativities as per EA07</t>
  </si>
  <si>
    <t>Increase price as requested</t>
  </si>
  <si>
    <t>NE cost should be around £4-5k higher</t>
  </si>
  <si>
    <t>Expert clinical advice that for this HRG there is longer LOS in NE than in DC/EL accounting for higher cost</t>
  </si>
  <si>
    <t>Increase NE prices 1.56 times higher than DC/EL</t>
  </si>
  <si>
    <t>increase NE prices 1.4 times higher than DC/EL</t>
  </si>
  <si>
    <t>Change 02A EL and DC costs to be the same as 02B</t>
  </si>
  <si>
    <t>This relativity is not statistically sustainable because of the small number of DC/EL cases to base prices on</t>
  </si>
  <si>
    <t>Equalise EL and DC across all 3 related HRGs: EB02A, EB02B, EB02C</t>
  </si>
  <si>
    <t>Small number of EL cases to base prices on</t>
  </si>
  <si>
    <t>Change 02C EL and DC costs to be the same as 02B</t>
  </si>
  <si>
    <t>Elective tariff should not exceed NE and LOS is around 5 days more for NE; Reduce DC/EL to £1500 lower than NE</t>
  </si>
  <si>
    <t>For review as part of 2nd stage consultation this summer; expert clinical advice that for this HRG there is longer LOS in NE than in DC/EL accounting for higher cost</t>
  </si>
  <si>
    <t>reduce DC/EL price to 80% of NE price to create a differential of about £1500</t>
  </si>
  <si>
    <t>NE should be £1500 higher than DC / EL based on length of stay</t>
  </si>
  <si>
    <t>reduce DC/EL price to 70% of NE price to create a differential of about £1500</t>
  </si>
  <si>
    <t>reduce DC/EL price to 65% of NE price to create a differential of about £1500</t>
  </si>
  <si>
    <t>To remain</t>
  </si>
  <si>
    <t>Equalise across all settings; cannot have an elective or day case admission for a cardiac arrest</t>
  </si>
  <si>
    <t>Equalise across all settings</t>
  </si>
  <si>
    <t>NE should be £1500 higher than EL</t>
  </si>
  <si>
    <t xml:space="preserve">Expert advice for this HRG is there is more clinical activity in NE than in DC&amp;EL </t>
  </si>
  <si>
    <t>increase NE prices 1.5 times higher than DC/EL</t>
  </si>
  <si>
    <t xml:space="preserve">More clinical resource in NE than in DC&amp;EL </t>
  </si>
  <si>
    <t xml:space="preserve">Expert clinical advice that for this HRG there is more clinical resource required to deliver NE than DC&amp;EL </t>
  </si>
  <si>
    <t>There is low DC activity numbers</t>
  </si>
  <si>
    <t>NE should be £200 higher than EL</t>
  </si>
  <si>
    <t>Equalise DC/EL with NE then increase NE 1.1 times higher than DC/EL</t>
  </si>
  <si>
    <t>Additional LOS should be reflected</t>
  </si>
  <si>
    <t xml:space="preserve">Reduce price for DC/EL to 65% of NE price (to achieve approx £200 difference) </t>
  </si>
  <si>
    <t>OP price should be removed; NE should be £200 higher than EL</t>
  </si>
  <si>
    <t>OP price for review as part of 2nd stage consultation this summer; currency design issue: out of scope for manual adjustment process</t>
  </si>
  <si>
    <t>reduce price for DC/EL to 50% of NE price (to achieve approx £200 difference).  Blackout OP and remove at final iteration</t>
  </si>
  <si>
    <t>Where EL is greater than NE this should be reversed in all groups; equalise across all settings</t>
  </si>
  <si>
    <t>Expert clinical advice that for this HRG there is more clinical activity in NE than in DC&amp;EL. This relativity is not statistically sustainable because of the small number of DC/EL cases to base prices on</t>
  </si>
  <si>
    <t>NHS E to investigate; equalise across all settings</t>
  </si>
  <si>
    <t>This relativity is not statistically sustainable because of the small number of EL cases to base prices on</t>
  </si>
  <si>
    <t>Remove OPROC</t>
  </si>
  <si>
    <t>Black out OP and remove in final iteration.</t>
  </si>
  <si>
    <t>I would need to see break down of procedures in the two groups; it is likely that the case mix is very different between the two groups making the pricing correct, but impossible to comment further without more detail</t>
  </si>
  <si>
    <t>This relativity is not statistically sustainable because too small number of cases to base price differential on</t>
  </si>
  <si>
    <t>Low numbers in EL, Having discussed agreement upon advice was to equalise across all setttings</t>
  </si>
  <si>
    <t>Need to see case mix and cost spread from submitted data as small NE numbers may be skewed by 1 bad / expensive case. Or may be completely different case mix</t>
  </si>
  <si>
    <t>This relativity is not statistically sustainable because too Small number of cases to base price differential on</t>
  </si>
  <si>
    <t xml:space="preserve">Clinician advise to equalise price across settings. </t>
  </si>
  <si>
    <t>No obvious explanation for price rise; need to see procedure mix. I would prob combine EL / NE tariffs</t>
  </si>
  <si>
    <t>Clinical advice to leave is as it, need to maintain watch</t>
  </si>
  <si>
    <t>Usually no prosthetics / mesh used in children and most procedures are quick and simple</t>
  </si>
  <si>
    <t>No change … Expert clinical advice that for this HRG there are likely rational reasons for the pattern</t>
  </si>
  <si>
    <t>Merge tariffs</t>
  </si>
  <si>
    <t>For this HRG, same procedure done across settings</t>
  </si>
  <si>
    <t xml:space="preserve">Upon clinical advice merge costs across settings .. equalise </t>
  </si>
  <si>
    <t>Expert clinical advice that for this HRG same procedure done across settings</t>
  </si>
  <si>
    <t>Equalise across settings</t>
  </si>
  <si>
    <t>No change but note as problematic and watch</t>
  </si>
  <si>
    <t xml:space="preserve">Clinical advice to retain, watch </t>
  </si>
  <si>
    <t>Merge tariffs as numbers are small in elective group so not robust data</t>
  </si>
  <si>
    <t>Clinical advice to equalise</t>
  </si>
  <si>
    <t>Clinical advice due to low numbers merge .. equalise</t>
  </si>
  <si>
    <t>Clinical advice due to low numbers merge</t>
  </si>
  <si>
    <t>Clinical advice was the the costs seems very small when the cost of the capsule is considered.  Recommend to hold 15/16 prices and equalise across all settings</t>
  </si>
  <si>
    <t>Include cost of capsule</t>
  </si>
  <si>
    <t>equalise price to FZ42B</t>
  </si>
  <si>
    <t>Include cost of capsule; for further review as part of 2nd stage consultation (due summer).</t>
  </si>
  <si>
    <t>I need to see case mix, this massive uplift looks wrong, I am struggling to think what constitutes 20,000 OP cases in this group.</t>
  </si>
  <si>
    <t>Observe this tariff for the effects of the BPT. .. Note  as problematic and review during engagement period</t>
  </si>
  <si>
    <t xml:space="preserve"> Expert clinical advice that based on analogous HRG the relative price should be £550. Note  as problematic and review during engagement period</t>
  </si>
  <si>
    <t xml:space="preserve">Clinical advice is to raise price to £550 because of time and cost of consumables. </t>
  </si>
  <si>
    <t>Set DC/EL and NE prices equal to FZ64A DC prices</t>
  </si>
  <si>
    <t>depends on definition of therapeutic, but should be same rules as colonoscopy so I would do at same tariff as OP therapeutic COLONOSCOPY £255</t>
  </si>
  <si>
    <t xml:space="preserve">Expert clinical advice that based on analogous HRG the relative price should be £255. </t>
  </si>
  <si>
    <t>Set DC/EL and NE prices equal to FZ64A OP prices</t>
  </si>
  <si>
    <t>no logic to this, unless daycase / inpatient are mainly in theatre, therapeutic and under GA, which is possible</t>
  </si>
  <si>
    <t>Large price increase here, Clinical advice is this is not appropriate. . Note  as problematic and review during engagement period</t>
  </si>
  <si>
    <t>Clinical advice is to remove OP procedure</t>
  </si>
  <si>
    <t xml:space="preserve">Further advice required from NHSE as to where cases currently in OP category should go </t>
  </si>
  <si>
    <t>Blackout and remove OP tariff in the final iteration.</t>
  </si>
  <si>
    <t>Low NE activity level</t>
  </si>
  <si>
    <t xml:space="preserve">Clinical advice is that due to low activity levels should equalise NE with EL .
</t>
  </si>
  <si>
    <t xml:space="preserve">Clinical advice is that due to low activity levels should equalise NE with EL .
</t>
  </si>
  <si>
    <t>Elective is probably intestinal failure and cancer work. Emergency mainly less complex case mix</t>
  </si>
  <si>
    <t>No change .. Expert clinical advice that for this HRG there may be less clinical activity in NE than in DC/EL</t>
  </si>
  <si>
    <t>Not sure need to see case mix of major and v major seperately perhaps</t>
  </si>
  <si>
    <t xml:space="preserve">No change.. but note as problematic and for further review </t>
  </si>
  <si>
    <t>Not sure need to see case mix of major and v major seperately perhaps, plus small numbers easily skewed</t>
  </si>
  <si>
    <t>Clinical advice is that due to low activity levels should equalise NE with EL .</t>
  </si>
  <si>
    <t>Small DC, EL numbers</t>
  </si>
  <si>
    <t>need to see case mix, difference is small, suggest merge</t>
  </si>
  <si>
    <t xml:space="preserve">Expert clinical advice that for this HRG similar procedures done across settings </t>
  </si>
  <si>
    <t xml:space="preserve">Advice is to equalise across all settings .
</t>
  </si>
  <si>
    <t>small numbers</t>
  </si>
  <si>
    <t xml:space="preserve">Clinical advice is that due to low activity levels should equalise NE with EL .. </t>
  </si>
  <si>
    <t>Many of the emergencies die early / on ICU so cost less</t>
  </si>
  <si>
    <t>Suggest merge</t>
  </si>
  <si>
    <t>For further review as part of 2nd stage consultation this summer</t>
  </si>
  <si>
    <t>EL mainly cancer NE mainly perforations, so different pathology, keep separate</t>
  </si>
  <si>
    <t>As above</t>
  </si>
  <si>
    <t>Probably different pathology and clinical course</t>
  </si>
  <si>
    <t>Not sure</t>
  </si>
  <si>
    <t>Need to see procedure split / case mix to know as these are broad operative categories and EL and NEL activity may have very different case mix</t>
  </si>
  <si>
    <t>Only elective procedure I suspect the emergencies are coding errors. Tariff should be the same if available at all as NEL.</t>
  </si>
  <si>
    <t xml:space="preserve"> Expert clinical advice that for this HRG these are analogous HRGs resource wise. Use the weighted average of FZ74C, FZ74D, FZ74E and FZ74F.  We need to check a) what cc scores they send through, to see if there’s a difference with using the average across an HRG and the CC specific price. ..</t>
  </si>
  <si>
    <t>1. Equalise NE, DC, EL and 2.Manually adjust to weighted average of FZ74C, FZ74D, FZ74E and FZ74F</t>
  </si>
  <si>
    <t>For further review as part of 2nd stage consultaition (due summer).</t>
  </si>
  <si>
    <t xml:space="preserve">1.Equalise. Use the same price for DC/EL and NEL. 2.Manually adjust to weighted average of identified analogous HRGS ( This price should be 20% of the weighted average of the DC/EL price FZ83H and FZ83J and 80% the weighted average of DC/EL price for FZ81C and FZ81D.) </t>
  </si>
  <si>
    <t>This appears likely to be wrong, although this is a broad category and EL / NEL casemix may be different</t>
  </si>
  <si>
    <t xml:space="preserve">No change.. but note as potentially problematic and for further review </t>
  </si>
  <si>
    <t>Should be the same</t>
  </si>
  <si>
    <t>Expert clinical advice that for this HRG similar procedures done across settings</t>
  </si>
  <si>
    <t xml:space="preserve">Equalise all settings
</t>
  </si>
  <si>
    <t>Likely different case mix, I would not change as numbers are relatively high in both groups so costs likely to accurately reflect activity. Maybe high emergency mortality keeping costs down in NEL group?</t>
  </si>
  <si>
    <t>Not sure, ?case mix, ?early mortality in NEL</t>
  </si>
  <si>
    <t>High numbers in both groups, dont change</t>
  </si>
  <si>
    <t xml:space="preserve">Small EL numbers suggest merge tariffs </t>
  </si>
  <si>
    <t>Not sure ? Different case mix, ? High NEL mortality. If case mix similar suggest merge tariffs</t>
  </si>
  <si>
    <t xml:space="preserve">NO CHANGE .. Expert clinical advice that for this HRG there MAY BE LESS clinical activity in NEL than in DC/EL - but note as potentially problematic and for further review </t>
  </si>
  <si>
    <t xml:space="preserve">Many of these cases are urgent cancer cases, the vast majority (&gt;90%) will still be planned admissions for resection. In terms of explaining EL vs NE costs in GA03 the 3 possible explanations are 1) higher rates of early death in NE group reducing LOS and costs or 2) an ultra complex group of EL cases that would not be done as NE, but which have high LOS / complications or 3) a different case mix between the two groups due to NE admission with complex benign HPB emergencies which may be less complex to manage than complex EL cancer. For any of these 3 explanations the tariff disparity would be acceptable as it stands .  None of GA03-07 can be done as a day case, so the small numbers must represent poor coding / death. </t>
  </si>
  <si>
    <t>Do not change - Expert clinical advice that for this HRG there is NOT NECESSARILY more clinical activity in NE than in DC/EL</t>
  </si>
  <si>
    <t>NE is less than DC/EL</t>
  </si>
  <si>
    <t>Expert clinical advice that for this HRG costs should be the same for the two groups. I do not think these cases can be done as DC in cc 7+ patients</t>
  </si>
  <si>
    <t>This relativity is not statistically sustainable because too small number of cases to base price differential on.</t>
  </si>
  <si>
    <t>Equalise EL/DC and NE</t>
  </si>
  <si>
    <t>I would equalise tariff across EL and NE as NE numbers are small and indication/procedure likely to be identical</t>
  </si>
  <si>
    <t>Same procedure done across settings; and NE numbers are small.</t>
  </si>
  <si>
    <t>Flag for review of volatility: expert clinical view that change does not reflect clinical practice</t>
  </si>
  <si>
    <t>For further review as part of 2nd stage consultation (due summer).</t>
  </si>
  <si>
    <t>Absolute tariff too low for NE and too high for DC/EL</t>
  </si>
  <si>
    <t>Equalise DC/EL/NE</t>
  </si>
  <si>
    <t>Absolute tariff too low, especially for DC/EL</t>
  </si>
  <si>
    <t>DC/EL too low, NE too high</t>
  </si>
  <si>
    <t>At the current set price Non elective HA21  will become non-viable for Trusts to perform despite increasingly being shown to be clinically effective compared to fixation as the cost will barely cover implant costs.</t>
  </si>
  <si>
    <t>The differentials for HA29 has been set the wrong way round as the Non elective costs should be greater than the Elective costs; the overall values are also too low.</t>
  </si>
  <si>
    <t>Expert clinical advice that this should be lower relative to HA54; Flag for review of volatility: expert clinical view that change does not reflect clinical practice</t>
  </si>
  <si>
    <t>Equalise HA55Z and HA56A NEL prices</t>
  </si>
  <si>
    <t>Low DC/EL numbers</t>
  </si>
  <si>
    <t>Prices not statistically sustainable because of the small number of cases to base prices on</t>
  </si>
  <si>
    <t>Flag for review of volatility and  complexity relativities: expert clinical view that change does not reflect clinical practice</t>
  </si>
  <si>
    <t>Expert clinical advice that clinical process analogous to VA10A</t>
  </si>
  <si>
    <t>Equate to VA10A</t>
  </si>
  <si>
    <t xml:space="preserve"> Expert clinical advice analogous clinical process. Flag for review of volatility: expert clinical view that change does not reflect clinical practice</t>
  </si>
  <si>
    <t>Change from last year &amp; NE tariff high; Expert clinical advice analogous clinical process. Flag for review of volatility: expert clinical view that change does not reflect clinical practice</t>
  </si>
  <si>
    <t>Equalise OP/DC/EL/NE</t>
  </si>
  <si>
    <t>Expert clinical advice analogous clinical process</t>
  </si>
  <si>
    <t xml:space="preserve">Equalise OP/DC/EL/NE  </t>
  </si>
  <si>
    <t>HB21B non elective price is lower than HB21C which makes no sense</t>
  </si>
  <si>
    <t>At the current set price Elective HB21 (knee replacements etc) will become non-viable for Trusts to perform.</t>
  </si>
  <si>
    <t>Flag for review of volatility and relativities with HB25D: expert clinical view that change does not reflect clinical practice</t>
  </si>
  <si>
    <t>At the current set price Elective HB22 (ACL reconstruction etc) will become non-viable for Trusts to perform.</t>
  </si>
  <si>
    <t>Flag for review of volatility and relativities with HB21B: expert clinical view that change does not reflect clinical practice</t>
  </si>
  <si>
    <t>At the current set price Elective HB23 (HTO etc) will become non-viable for Trusts to perform.</t>
  </si>
  <si>
    <t xml:space="preserve"> At the current set price Elective HB24  will become non-viable for Trusts to perform, especially as implants cost more than the whole tariff price.</t>
  </si>
  <si>
    <t>Expert clinical advice: analogous clinical process occurs across settings</t>
  </si>
  <si>
    <t>Equalise OP/DC/EL/NE across HB63Z with OP HB69Z</t>
  </si>
  <si>
    <t>Expert clinical advice HB63Z should be lower or same.</t>
  </si>
  <si>
    <t>Expert clinical advice that for this HRG same procedure done across settings. For further review as part of 2nd stage consultation (due summer).</t>
  </si>
  <si>
    <t xml:space="preserve">Equalise OP/DC/EL/NE across HB63Z </t>
  </si>
  <si>
    <t xml:space="preserve">Expert clinical advice complexity  NE&gt;=EL  ; flag for review of volatility and  relativity with HC02F: expert clinical view that change does not reflect clinical practice </t>
  </si>
  <si>
    <t xml:space="preserve">Expert clinical advice complexity  NE&gt;=EL  ; flag for review of volatility and  trimpoints: expert clinical view that change does not reflect clinical practice </t>
  </si>
  <si>
    <t>Flag for review of volatility and trimpoints: expert clinical view that change does not reflect clinical practice</t>
  </si>
  <si>
    <t xml:space="preserve">Expert clinical advice complexity  NE&gt;=EL </t>
  </si>
  <si>
    <t>Flag for review of volatility and with CC relativity: expert clinical view that change does not reflect clinical practice</t>
  </si>
  <si>
    <t>Flag for review of relativity with HC43Z</t>
  </si>
  <si>
    <t>Equate each price to equivalent of HC42Z</t>
  </si>
  <si>
    <t>Expert clinical advice that should be higher than HC42. Flag for review of volatility: expert clinical view that change does not reflect clinical practice</t>
  </si>
  <si>
    <t>Equate to HD21H: Expert clincial advice that should be higher/same</t>
  </si>
  <si>
    <t>Equalise HD21G and HD21H across DC/EL</t>
  </si>
  <si>
    <t>Equalise DC/EL with HD25F</t>
  </si>
  <si>
    <t>Equalise DC/EL for HD25F and HD25G</t>
  </si>
  <si>
    <t>Advice that this is not correct, trim points are in NE rather than EL recommend equalise as the difference makes no clinical sense, recommend equalise up</t>
  </si>
  <si>
    <t>The clinical expert advice is that for this HRG the relativity between NE and EL make seems inapproapriate.</t>
  </si>
  <si>
    <t>Set same tariff for NEL and EL using weighted average value whether or not prices seem illogical .</t>
  </si>
  <si>
    <t>Following clinical discussion advice is to equalise</t>
  </si>
  <si>
    <t xml:space="preserve">More clinical activities and high resource utilisation in NEL than in DC/EL care settings. </t>
  </si>
  <si>
    <t>Set same tariff for NEL and EL using weighted average value whether or not prices seem illogical as numbers of electives so small</t>
  </si>
  <si>
    <t xml:space="preserve">The bilateral procedure is cheaper than the unilateral procedure below  - could be due to numbers issues but no clinical reason to explain difference.  Could use weighted average across 18z and 19z </t>
  </si>
  <si>
    <t>Expert clinical advice that more clinical activity require in JA18Z than JA19Z and the relativity should be different across the care settins.</t>
  </si>
  <si>
    <t>Set same tariff for NEL across JA18Z and JA19Z, and also equalise DC and EL across JA18Z and JA19Z using weighted average value whether or not prices seem illogical .</t>
  </si>
  <si>
    <t xml:space="preserve">The bilateral procedure is cheaper than the unilateral procedure above - could be due to numbers issues but no clinical reason to explain difference.  Could use weighted average across 18z and 19z </t>
  </si>
  <si>
    <t>Clinicaly the input into this is more than 20F suggest relativity from F is +20%</t>
  </si>
  <si>
    <t xml:space="preserve">Clinical expert advice is that for this HRG, relativity between JA20E and JA20F is inappropriate as clinical input into 20E  is more than 20F. </t>
  </si>
  <si>
    <t>Set NE tariff at NE tariff of JA20F + 20%</t>
  </si>
  <si>
    <t>Clinical advise is that NE is more expensive however as the prices are very close advised to equalise</t>
  </si>
  <si>
    <t xml:space="preserve">Expert clinical advice that for this HRG more clinical activities and high resource utilisation in NEL than in DC/EL care settings. </t>
  </si>
  <si>
    <t>Activity levels are almost non existent, consider equalising however need to look at setting trim points</t>
  </si>
  <si>
    <t>Following clinical discussion advice is to equalise. Clinically inappropriate within this HRG.</t>
  </si>
  <si>
    <t>Expert clinical advice that more clinical activity require in JA35Z than JA34Z and the relativity should be different across the care settins.</t>
  </si>
  <si>
    <t>Set same tariff for NEL and EL, DC using weighted average value whether or not prices seem illogical .</t>
  </si>
  <si>
    <t>Could be due to numbers issues but no clinical reason to explain difference.  Suggestion to use weighted average across 34z and 35z.  Setting discrepency is low numbers so no action proposed</t>
  </si>
  <si>
    <t>Expert clinical advice that more clinical activity require in JA35Z than JA34Z and the relativity should be different across the NE care settings.</t>
  </si>
  <si>
    <t xml:space="preserve">Suggest  setting tariff for NEL  as  EL tariff + 5% of EL tariff </t>
  </si>
  <si>
    <t>This relativity is not statistically sustainable because too small number of cases to base prices on</t>
  </si>
  <si>
    <t>This relativity is not statistically sustainable because too Small number of cases to base prices on</t>
  </si>
  <si>
    <t>This relativity is not statistically sustainable because too small number of cases to base prices on.</t>
  </si>
  <si>
    <t>Set same tariff for NEL and DC EL using weighted average value whether or not prices seem illogical as numbers of electives so small</t>
  </si>
  <si>
    <t>The bilateral procedure is cheaper than the unilateral procedure above for NEL</t>
  </si>
  <si>
    <t>Expert clinical advice that more clinical activity require in NEL of JA41Z than JA40Z and the relativity should be different across the care settins.</t>
  </si>
  <si>
    <t>Suggest setting same tariff for NEL  across JA40Z and JA41Z using weighted average value whether or not prices seem illogical</t>
  </si>
  <si>
    <t>Multiple instances of 41Z, this is not a classical OP procedure as it is complex,  Clinical recommmendation is equalise the price between OP, DC, EL as the resources are not driven by the setting.  This also simplifies relationship with commissioners.  OP is being skewed by returns of one trust which are wrong</t>
  </si>
  <si>
    <t xml:space="preserve">Clinical expert advice that for this HRG  the clinical resources required are not driven by care settings where the OP procedure are very complex.Clinical recommmendation is equalise the price between OP, DC, EL as the resources are not driven by the setting.  </t>
  </si>
  <si>
    <t>Set same tariff for NEL  across JA40Z and JA41Z using weighted average value whether or not prices seem illogical.  NOTE: TO BE VERIFIED AT SECOND STAGE CONSULTATIONS.  THIS WILL RESULT IN A MAJOR PRICE CHANGE.</t>
  </si>
  <si>
    <t>Multiple instances of 40Z, this is not a classical OP procedure as it is complex,  Clinical recommmendation is equalise the price between OP, DC, EL as the resources are not driven by the setting.  This also simplifies relationship with commissioners.  OP is being skewed by returns of one trust which are wrong</t>
  </si>
  <si>
    <t>Set same tariff for NEL  across JA40Z and JA41Z using weighted average value whether or not prices seem illogical.NOTE: TO BE VERIFIED AT SECOND STAGE CONSULTATIONS.  THIS WILL RESULT IN A MAJOR PRICE CHANGE.</t>
  </si>
  <si>
    <t>Children are clinically more resource intensive than adults equalise 42a and 42b NEL across all settings</t>
  </si>
  <si>
    <t xml:space="preserve">Expert clinical advice that for this HRG more clinical activities  and resource intensity required for children than adult acorss the settings. </t>
  </si>
  <si>
    <t>Have set same tariff JC42A and JC42B NEL using weighted average - can you confirm this is correct as the original instruction stated only JC42</t>
  </si>
  <si>
    <t>Clinical advice is that standard patch test is 50% more than standard OP consultation value (currently 107).  This price should be maintained across all settings (OP, DC, EL, NEL)  This reflects clinical advise is that virtually all patch tests are in OP and all use the same resource that is 50% more than standard OP</t>
  </si>
  <si>
    <t xml:space="preserve">Expert clinical advice is that for this HRG price should be maintained across all settings (OP, DC, EL, NEL)  because virtually all patch tests are in OP and all use the same resource and clinical activities.   </t>
  </si>
  <si>
    <t>Set same price across  OP, DC, EL and NE.  NOTE:  TO BE REVIEWED PRIOR TO S118</t>
  </si>
  <si>
    <t>Set same price across  OP, DC, EL and NE.   NOTE:  TO BE REVIEWED PRIOR TO S118</t>
  </si>
  <si>
    <t>Set same tariff across settings using weighted average values - have assumed this is across OP,DC, EL, NEL - can you confirm. NOTE TO BE REVIEWED PRIOR TO S118</t>
  </si>
  <si>
    <t>Due to the cost of the consumables the clinical advise is to make the price of OP and DC as 450 balance the quantum increase with a reduction in the quantum price of 47A and B</t>
  </si>
  <si>
    <t>Expert clinical advice that for this HRG the relative price for OP and DC requires more clinical reources than the suggested tariff.</t>
  </si>
  <si>
    <t>Equalise OP, DC  and EL.</t>
  </si>
  <si>
    <t>Clinical advise is that age range is not an issue, equalise the price between 47A and 47B.  The quantum of 47A and B is to be adjusted to fund the increase in 46</t>
  </si>
  <si>
    <t>Clinical expert advice that for this HRG age is not relevant between JC47A and JC47B.</t>
  </si>
  <si>
    <t>Set same tariff for DC/EL and NE.</t>
  </si>
  <si>
    <t>Set same tariff for DC/EL as JC47A  DC EL price..</t>
  </si>
  <si>
    <t>NE price should be more than DC/EL.</t>
  </si>
  <si>
    <t>Set same tariff for DC, EL and NE using weighted average values.</t>
  </si>
  <si>
    <t>Equalise all 6: DC and EL between 08A, 08B and 08C. Leave NE (number of cases large enough).</t>
  </si>
  <si>
    <t>Expert clinical advice is that increasing CC score makes the relativities within KA08 illogical</t>
  </si>
  <si>
    <t>Equalise DC/EL of KA08A, KA08B and KA08C</t>
  </si>
  <si>
    <t>Equalise DC and EL independently between 05M and 05N.</t>
  </si>
  <si>
    <t>Expert clinical advice is that increasing CC score makes the relativity with KC05N illogical</t>
  </si>
  <si>
    <t>Equalise DC/EL of KC05M and KC05N</t>
  </si>
  <si>
    <t>Expert clinical advice is that increasing CC score makes the relativity with KC05M illogical</t>
  </si>
  <si>
    <t>Consider the non elective cases to be more costly</t>
  </si>
  <si>
    <t>Expert clinical advice that for this HRG there is more clinical activity in NE than in DC/EL</t>
  </si>
  <si>
    <t>NE are likely to have longer LOS or  be similar to DC/EL</t>
  </si>
  <si>
    <t>20% uplift on DC and EL.</t>
  </si>
  <si>
    <t>1 provider is pulling numbers down by reporting a low reference cost</t>
  </si>
  <si>
    <t>Increase DC and EL by 20%</t>
  </si>
  <si>
    <t>Decrease DC and EL by 20%</t>
  </si>
  <si>
    <t>Decrease DC and EL by same degree as LB05F's increase to maintain quantum neutrality</t>
  </si>
  <si>
    <t>Equalise across settings (DC, EL, NE).</t>
  </si>
  <si>
    <t>This relativity is not statistically sustainable because of the small number of cases to base prices on</t>
  </si>
  <si>
    <t>NHSE to check the need for OP tariff</t>
  </si>
  <si>
    <t>This represents a commissioning policy change and should be taken as part of a broader policy on commissioning.</t>
  </si>
  <si>
    <t>Review at a future tariff iteration.</t>
  </si>
  <si>
    <t>Equalise across DC and EL with OP to encourage procedures in the OP setting</t>
  </si>
  <si>
    <t>Expert clinical advice that for this HRG there is more clinical activity in NE than in DC/EL; small number in DC cases</t>
  </si>
  <si>
    <t>Equalise across settings (DC, EL, and NE). LB20s.</t>
  </si>
  <si>
    <t>Expert clinical advice that for this HRG there is more clinical activity in NE than in DC/EL; small number in DC cases to base price on</t>
  </si>
  <si>
    <t>Equalise across settings (DC, EL, and NE).</t>
  </si>
  <si>
    <t>Leave it in. Revisit during second stage review</t>
  </si>
  <si>
    <t>NE less expensive but  only marginally so.  Advice not conclusive about appropriateness</t>
  </si>
  <si>
    <t>To consider equalising in second stage review this summer</t>
  </si>
  <si>
    <t>Expert clinical advice that for this HRG there is more clinical activity in NE than in DC/EL; no DC cases to base price on</t>
  </si>
  <si>
    <t>NE may be related with trauma and have high associated costs</t>
  </si>
  <si>
    <t xml:space="preserve">Expert clinical advice that for this HRG there is more clinical activity in NE than in DC/EL </t>
  </si>
  <si>
    <t>Equalise across settings.</t>
  </si>
  <si>
    <t>Equalise across settings (DC/EL and OP) to encourage OP procedures. Leave NE as is.</t>
  </si>
  <si>
    <t>OP should be 40% higher. Leave DC and EL as is.</t>
  </si>
  <si>
    <t>Expert advice is that OP price should be higher in children than in adult cases</t>
  </si>
  <si>
    <t>OP should be 40% higher than OP of LB42A</t>
  </si>
  <si>
    <t>NE is too low compared to DC/EL</t>
  </si>
  <si>
    <t>Increase to £4,800 to cover cost of device (£4,800-5,000). Top slice across chapter</t>
  </si>
  <si>
    <t>Increase to cover cost of device</t>
  </si>
  <si>
    <t>Set price to 4,800 by increasing DC/EL by 36% and increase NE by 10%</t>
  </si>
  <si>
    <t>OP procedure price set as same as first attendance.</t>
  </si>
  <si>
    <t>Expert advice that there's similar clinical activity in OP procedure and in OP attendance</t>
  </si>
  <si>
    <t>OP price should be the same as urology first attendance, single</t>
  </si>
  <si>
    <t>NE procedures may require longer in patient stay</t>
  </si>
  <si>
    <t>Unlikely to be much difference in costs of NE and EL</t>
  </si>
  <si>
    <t>Expert clinical advice that for this HRG there is similar clinical activity in NE and DC/EL</t>
  </si>
  <si>
    <t>Expert clinical advice that for this HRG there is more clinical activity in NE than in DC/EL; low DC cases to base price on</t>
  </si>
  <si>
    <t>NE is less expensive than DC/EL, which is inconsistent with other HRGs in this root</t>
  </si>
  <si>
    <t>Set LB39D as base, increase by 10%</t>
  </si>
  <si>
    <t>HRG should be more expensive than LB39D</t>
  </si>
  <si>
    <t>Use LB39D prices plus 10%</t>
  </si>
  <si>
    <t>LB69Z  - to include the cost of the consumables for robotic surgery in this HRG</t>
  </si>
  <si>
    <t>Need to review in 2nd stage consultation; HRG should include cost of consumables</t>
  </si>
  <si>
    <t>DC/EL and NE equalised (cost across all settings NOT increased - robotic surgery involves a high cost device therefore funded separately).</t>
  </si>
  <si>
    <t>Check against BPT.
If BPT does not remain the same, LB72A should be equalised.</t>
  </si>
  <si>
    <t>Need to review in second stage of consultatons</t>
  </si>
  <si>
    <t>Review later</t>
  </si>
  <si>
    <t>Increase to £8,500 across settings; and review prices.</t>
  </si>
  <si>
    <t>Increase to cover cost of prosthesis</t>
  </si>
  <si>
    <t>set price to 8,500 by increasing the DC/EL prices by 3.12x and the NE price by 1.88x (post scaling)</t>
  </si>
  <si>
    <t xml:space="preserve">Relativity between MA01Z and MA02A seems strange. </t>
  </si>
  <si>
    <t>To be reviewed during wider consultation</t>
  </si>
  <si>
    <t xml:space="preserve">Need to review prices for minor versus more major procedures for the whole chapter. </t>
  </si>
  <si>
    <t>To be reviewed in future iterations of the tariff</t>
  </si>
  <si>
    <t>Does not make sense. Small number of cases have influenced the costings, low volume given volatility.</t>
  </si>
  <si>
    <t>Expert clinical advice that for this HRG there is more clinical activity in NE than in DC/EL; relatively low NE counts to base price on</t>
  </si>
  <si>
    <t>Equalise across DC/EL and NE</t>
  </si>
  <si>
    <t>NEL almost double DC/EL price.
Trim points DC, EL = 6; NEL = 22.</t>
  </si>
  <si>
    <t>NE lower than El does not make clinical sense</t>
  </si>
  <si>
    <t>Expert clinical advice that for this HRG there is more clinical resource requirement in NE than in DC/EL</t>
  </si>
  <si>
    <t>Need to fix.
Trim points on EL and NEL are both 5 days.</t>
  </si>
  <si>
    <t>Coding issues?</t>
  </si>
  <si>
    <t>Can only be a DC or OP HRG. OP activity has been driven higher due to BPT.</t>
  </si>
  <si>
    <t>Doing same procedure in different settings</t>
  </si>
  <si>
    <t>Equalise OP with DC/EL.</t>
  </si>
  <si>
    <t>NE is less that DC / EL</t>
  </si>
  <si>
    <t xml:space="preserve">Expert clinical advice that for this HRG there is more clinical resource requirement in NE than in DC/EL </t>
  </si>
  <si>
    <t xml:space="preserve">Seems to be a lot of movement between MA17C to MA20Z.
</t>
  </si>
  <si>
    <t>Compare with MA24Z</t>
  </si>
  <si>
    <t>MA22Z and MA24Z are similar resource-wise and clinical activity</t>
  </si>
  <si>
    <t>Equalise OP price for MA22Z and MA24Z; equalise DC/EL for MA22Z and MA24Z; equalise NE for MA22Z and MA24Z</t>
  </si>
  <si>
    <t>Compare with MA25Z</t>
  </si>
  <si>
    <t>MA23Z and MA25Z are similar resource-wise and clinical activity</t>
  </si>
  <si>
    <t>Equalise OP price for MA23Z and MA25Z; equalise DC/EL for MA23Z and MA25Z; equalise NE for MA23Z and MA25Z</t>
  </si>
  <si>
    <t>£20 difference.
Op and DC procedure HRGs.</t>
  </si>
  <si>
    <t>MA22Z and MA24Z are similar resource-wise and clinical activity; expert clinical advice that for this HRG there is  more clinical activity in NE than in DC/EL</t>
  </si>
  <si>
    <t>MA23Z and MA25Z are similar resource-wise and clinical activity; OP tariff should not be lower than OPATT;  expert clinical advice that for this HRG there is  more clinical activity in NE than in DC/EL</t>
  </si>
  <si>
    <t>Small volumes, 26 cases.</t>
  </si>
  <si>
    <t>This relativity is not statistically sustainable because of the small number of NE cases to base price on</t>
  </si>
  <si>
    <t>This is less than half the cost of many cases that involve malignancy. However the operative time, requirement for disposable instrumentation and the need for multidisciplinary working may be greater.</t>
  </si>
  <si>
    <t>The biopsy would add additional pathology cost.</t>
  </si>
  <si>
    <t>Same as comment above.</t>
  </si>
  <si>
    <t>To be reviewed in future iterations of the tariff; within BPT tariff</t>
  </si>
  <si>
    <t>Same as comment above</t>
  </si>
  <si>
    <t>Implantation of a device pays the same</t>
  </si>
  <si>
    <t>Same procedure done across settings</t>
  </si>
  <si>
    <t>Equalise OP, DC/EL, NE</t>
  </si>
  <si>
    <t>Why is NE so much less than elective?</t>
  </si>
  <si>
    <t>Equalise across DC/EL  and NE</t>
  </si>
  <si>
    <t>Low NE activity numbers; 38Z, 39Z and 40Z are interrelated with increasing resource requirements as illustrated on the OP tariff</t>
  </si>
  <si>
    <t xml:space="preserve">Equalise across DC/EL  and NE then follow OP relativities of 38Z, 39Z and 40Z </t>
  </si>
  <si>
    <t>Normally would expect to cost more than non Biopsy.
HSCIC: couple of providers skewing the average costs.</t>
  </si>
  <si>
    <t>Why is therapeutic colposcopy less than colposcopy with biopsy?</t>
  </si>
  <si>
    <t>Low NEL activity numbers; 38Z, 39Z and 40Z are interrelated with increasing resource requirements as illustrated on the OP tariff</t>
  </si>
  <si>
    <t>EL very few numbers.</t>
  </si>
  <si>
    <t>NE is less than DC/EL, which is inconsistent with other HRGS in this root</t>
  </si>
  <si>
    <t>Price is not statistically sustainable because of the small number of DC/EL cases to base prices on</t>
  </si>
  <si>
    <t>PD12B contains patients with higher CC scores, but has a lower DC/EL price than PD12C. Suggest equalising prices across HRGs for DC/EL.</t>
  </si>
  <si>
    <t>Higher CC score but has a relatively lower DC/EL; expert clinical advice is that increasing CC score makes the relativity with PD12C illogical</t>
  </si>
  <si>
    <t>Equalise EL/DC of PD12B and PD12C.  Check that equalisation does not create a new illogical relativity across PD12.</t>
  </si>
  <si>
    <t>PD12B contains patients with higher CC scores, but has a lower DC/EL price than PD12C. Suggest equalising prices across HRGs for DC/EL. NEL is less than EL - is this appropriate?</t>
  </si>
  <si>
    <t>Lower CC score but has a relatively higher EL/DC; expert clinical advice is that increasing CC score makes the relativity with PD12B illogical</t>
  </si>
  <si>
    <t>PD15B contains more complex patients than PD15C, but has a lower DC/EL price. Suggest equalising across HRGs for DC/EL.</t>
  </si>
  <si>
    <t xml:space="preserve">Higher CC score but has a relatively lower DC/EL ; expert advice is that there's increasing clinical activity with increasing CC score </t>
  </si>
  <si>
    <t xml:space="preserve">Equalise EL/DC of PD15B and PD15C.  </t>
  </si>
  <si>
    <t>PD15B contains more complex patients than PD15C, but has a lower DC/EL price. Suggest equalising across HRGs for DC/EL. Also, NEL is less than DC/EL - is this appropriate?</t>
  </si>
  <si>
    <t xml:space="preserve">Lower CC score but has a relatively higher EL/DC; expert advice is that there's increasing clinical activity with increasing CC score </t>
  </si>
  <si>
    <t>PD65C contains more complex patients than PD65D, but has a lower DC/EL price. Suggest equalising across these HRGs for DC/EL. NEL is less than EL - is this appropriate?</t>
  </si>
  <si>
    <t xml:space="preserve">Equalise EL/DC of PD65D and PD65C.  </t>
  </si>
  <si>
    <t>PE62B contains more complex patients than PE62C, but has a lower price in DC/EL. Suggest equalising prices across these HRGs for DC/EL. NEL is less than EL - is this appropriate?</t>
  </si>
  <si>
    <t>Equalise  EL/DC of PE62B and PE62C</t>
  </si>
  <si>
    <t>Equalise EL/DC of PE62B and PE62C</t>
  </si>
  <si>
    <t>PJ66B contains more complex patients than PJ66C.  However, it has a lower DC/EL price.  Suggest equalising prices across HRGs for DC/EL.</t>
  </si>
  <si>
    <t>Equalise EL/DC of PJ66B and PJ66C</t>
  </si>
  <si>
    <t>PK68B contains more complex patients than PK68C, but has a lower price in NEL. Suggest equalising prices across these HRGs for NEL. NEL is less than EL - is this appropriate?</t>
  </si>
  <si>
    <t xml:space="preserve">Higher CC score but has a relatively lower NE; expert advice is that there's increasing clinical activity with increasing CC score </t>
  </si>
  <si>
    <t>Equalise NE of PK68B and PK68C</t>
  </si>
  <si>
    <t>PK68B contains more complex patients than PK68C, but has a lower price in NEL. Suggest equalising prices across these HRGs for NEL.</t>
  </si>
  <si>
    <t xml:space="preserve">Lower CC score but has a relatively higher NE; expert advice is that there's increasing clinical activity with increasing CC score </t>
  </si>
  <si>
    <t>PL69B contains more complex patients than PL69C, but the DC/EL price is less expensive. Suggest equalising prices across these HRGs for DC/EL.</t>
  </si>
  <si>
    <t>Equalise EL/DC of PL69B and PL69C</t>
  </si>
  <si>
    <t>PN49A contains more complex patients, but has a lower DC/EL price than PN49B. Suggest equalising prices across settings.</t>
  </si>
  <si>
    <t>Equalise EL/DC of PN49B and PN49A</t>
  </si>
  <si>
    <t>PN49A contains more complex patients, but has a lower DC/EL price than PN49B. Suggest equalising prices across settings. NEL is less than EL - is this appropriate?</t>
  </si>
  <si>
    <t>PV08A contains more complex patients than PV08B, but has a lower DC/EL price.  Suggest equalising prices in DC/EL for these HRGs.</t>
  </si>
  <si>
    <t>Equalise DC/EL of PV08A and PV08B</t>
  </si>
  <si>
    <t>PV32B contains more complex patients than PV32C, but has a lower DC/EL price. Suggest equalising prices in DC/EL for these HRGs.</t>
  </si>
  <si>
    <t>Equalise EL/DC of PV32B and PV32C</t>
  </si>
  <si>
    <t xml:space="preserve">PV32B contains more complex patients than PV32C, but has a lower DC/EL price. Suggest equalising prices in DC/EL for these HRGs. </t>
  </si>
  <si>
    <t>PW17D contains more complex patients than PW18C, but has a lower price in DC/EL.  Suggest equalising prices in DC/EL for these HRGs</t>
  </si>
  <si>
    <t>More complex patients than PW18C but has a slightly lower EL/DC</t>
  </si>
  <si>
    <t>Equalise EL/DC of PW17D and PW18C.</t>
  </si>
  <si>
    <t>Less complex patients than PW17D but has slightly higher EL/DC</t>
  </si>
  <si>
    <t>This Outpatient procedure Price should be removed as it is inconsistent with other similar HRGs.</t>
  </si>
  <si>
    <t>Significantly lower OP tariff; needs further investigation</t>
  </si>
  <si>
    <t>The appropriateness of an outpatient tariff is questionable.  For review before S118</t>
  </si>
  <si>
    <t>Clinical Expert's suggested the following  principles for Chapter S:
- DC/EL should not be combined;
- EL/NEL should be combined;
- DC should only have 1 CC level;
- EL/NEL should only have 3 CC levels;
1 For cancer, lower CC may not lead to lower cost, hence splits may not be appropriate. Monitor/NHSE to consult with sector on limiting EL/NEL to only 3 CC splits.</t>
  </si>
  <si>
    <t>These recommendations relate to a combination of currency design and commissioning policy.  Issues related to currency design should be referred back to the HSCIC and issues related to prices set to support commissioning policy need to reviewed  with respect to NKS England commissioning requirements.</t>
  </si>
  <si>
    <t>Monitor will work with NHS England to review the policy of always setting the same price for DC and EL in future tariffs.</t>
  </si>
  <si>
    <t>Small numbers but a consistent pattern between DC/EL and NE.</t>
  </si>
  <si>
    <t>Weight all O5 at the same price</t>
  </si>
  <si>
    <t>All 05 codes to have weighted average DC and EL price</t>
  </si>
  <si>
    <t>Clinical Expert advise is that price looks low relative to other HRGs.  Price should be the same across all settings as it makes no difference what setting care takes place in.  Price should be around £1000 according to advice due to third party charges.</t>
  </si>
  <si>
    <t>Set price around £1000</t>
  </si>
  <si>
    <t>Can equalise across OPROC/DC/EL/NE and increase by 120%</t>
  </si>
  <si>
    <t>Clinical Expert Advise was provided, however Monitor/NHSE were unable to adjust the relative levels due to the principles followed:
- DC/EL should not be combined;
- EL/NEL should be combined;
- DC should only have 1 CC level;
- EL/NEL should only have 3 CC levels;
1) As DC/EL prices have been combined very early on, we need to resolve this for next year, hence could not equalise EL/NEL (or seperate out DC);
2) For cancer, lower CC may not lead to lower cost, hence splits may not be appropriate. Monitor/NHSE to consult with sector on limiting EL/NEL to only 3 CC splits.</t>
  </si>
  <si>
    <t xml:space="preserve"> Expert clinical advice that differential elective care of trauma is unusal and not systematically different. </t>
  </si>
  <si>
    <t>Set at same Price</t>
  </si>
  <si>
    <t>EQUALISE DC, EL, NE</t>
  </si>
  <si>
    <t>Noted low elective activity but doesn’t make sense that DC and EL are more than NE.  Investigation needed on what the NE patients look like and if they justify lower price.</t>
  </si>
  <si>
    <t>Advice is not concrete and requires futher investigation</t>
  </si>
  <si>
    <t>Review future in future iterations of the tariff.</t>
  </si>
  <si>
    <t>As above doesn't make sense that DC and EL are higher than NE. Investigate what these patients look like. If nothing found from investigation, equalise between DC, EL and NE.</t>
  </si>
  <si>
    <t>As above doesn't make sense that DC and EL are higher than NE. Investigate what these patients look like and if they justify higher price. If nothing found from investigation, equalise between DC, EL and NE.</t>
  </si>
  <si>
    <t>Clinical expert advise that this relativity is not statistically sustainable because of too small number of cases to base price on DC/EL.</t>
  </si>
  <si>
    <t>Equalise DC, EL and NE</t>
  </si>
  <si>
    <t>Doesn't make sense to have higher DC and EL than NE. Equalise across the three.</t>
  </si>
  <si>
    <t>Clinical expert advise that for this HRG there is higher resource requirement in NEL than in DC/EL, and also this relativity is not statistically sustainable because of too small number of cases to base price on in DC/EL.</t>
  </si>
  <si>
    <t>For DC and EL, why is WA15A lower than WA15B? Doesn't make sense. Equalise DC and EL for both HRGs so all four prices the same. NE is ok.</t>
  </si>
  <si>
    <t>Clinical expert advise that DC and EL in WA15A should not be lower than in WA15B as there is no reason why  costs should fall with more time in hospital.</t>
  </si>
  <si>
    <t>Equalise DC and EL for both HRGs so all four prices the samefor WA15A and WA15B. NE is ok.</t>
  </si>
  <si>
    <t>There should be no tariff set for OP as these are coded incorrectly.</t>
  </si>
  <si>
    <t>Clinical expert advise there should be no tariff set for OP. Monitor keep the prices rate is very low and this would act as a disincentive for inappropriate coding.  Monitor to review based on NHSE currency design changes and look to update for next consultation.</t>
  </si>
  <si>
    <t>Blank out OP Tariff and remove for S118.  Cosider incentives in future iterations of the Tariff.</t>
  </si>
  <si>
    <t>No reason for EL and DC to be more than NE, equalise across the three.</t>
  </si>
  <si>
    <t>Need to investigate why NE is 3 times higher than EL and whether this makes sense. Leave for the moment.</t>
  </si>
  <si>
    <t>No Change</t>
  </si>
  <si>
    <t>Prices for YR1Z should be much less than these.
Equalise across DC, EL, NE.</t>
  </si>
  <si>
    <t>Could not explain the cost variations and consequently considered that it should be equalised. As no reference was given to the magnitude of over funding we were unable to adjust the relative levels.</t>
  </si>
  <si>
    <t>Equalise across DC, EL, NE.</t>
  </si>
  <si>
    <t>Equalise across DC, EL, NE.
Should be more than YQ02Z.</t>
  </si>
  <si>
    <t>Clinical expertise advised YQ01B Should be more than YQ02Z. Recomendation was to flip the prices for YQ01B  and YQ02Z and with similar volumes this should give similar cost quantum.</t>
  </si>
  <si>
    <t>The recommendation was to flip the prices for 01B and 02Z - Volumes similar so should give similar cost quantum and scale back accordingly.</t>
  </si>
  <si>
    <t>Equalise across DC, EL, NE.
Should be less than YQ01B.</t>
  </si>
  <si>
    <t>Clinical expertise advised YQ02Z Should be less than YQ01B. Recomendation was to flip the prices for YQ01B  and YQ02Z and with similar volumes this should give similar cost quantum.</t>
  </si>
  <si>
    <t>DC and EL should be higher.
(RC data questioned here - activity and costs)</t>
  </si>
  <si>
    <t>Clinical advice was that the initial prices of DC/EL was too low relative the NE. Monitor has equalised in order to increase DC/EL</t>
  </si>
  <si>
    <t>Equalise across DC, EL, NE</t>
  </si>
  <si>
    <t>Prices for YQ1A should be much more than these.
YR01Z to YR04Z - It was raised here that the graft costs taken out are an average but actual costs can vary greatly, eg, could be £20k for YR01Z but £6.5k for YR03Z.</t>
  </si>
  <si>
    <t>YR02Z prices should be lower than YR03Z - suggested to swap over.
YR01Z to YR04Z - It was raised here that the graft costs taken out are an average but actual costs can vary greatly, eg, could be £20k for YR01Z but £6.5k for YR03Z.</t>
  </si>
  <si>
    <t>Instruction not clear</t>
  </si>
  <si>
    <t>YR01Z to YR04Z - It was raised here that the graft costs taken out are an average but actual costs can vary greatly, eg, could be £20k for YR01Z but £6.5k for YR03Z.</t>
  </si>
  <si>
    <t>Agreed that relative prices look correct here.</t>
  </si>
  <si>
    <t>No instruction</t>
  </si>
  <si>
    <t>Equalise prices across DC, EL, NE (even though NE currently higher).</t>
  </si>
  <si>
    <t>Low volumes of NE and clinical concern about non-complicated cases costing twice as much as the bulk of the HRG.</t>
  </si>
  <si>
    <t>Equalise prices across DC, EL, NE (even though NE currently higher).
£1,083 is too low for DC and EL.
Prices of YR15C should not be less than YR11D.</t>
  </si>
  <si>
    <t>Clinical expert advice was that the initial prices of DC/EL was too low relative the NE. Monitor has equalised in order to increase DC/EL. In addition, there is Illogical relativity between YR11D and YR15C. Prices of YR15C should not be less than YR11D.</t>
  </si>
  <si>
    <t>Equalise prices across DC, EL, NE (even though NE currently higher).
£1,083 is too low for DC and EL. Recommended price around £1,200.
Prices of YR15C should not be less than YR11D.</t>
  </si>
  <si>
    <t>Clinical advice questioned the low values but device prices should be included in the Reference Costs and subsequently excluded. Further analysis will need to be undertaken to determine the proportion of cases where trusts did not / were not allocating device costs before adjusting the model. Otherwise there is a risk of overpayment. This is out of scope for the current EWG manual adustment process.</t>
  </si>
  <si>
    <t>Prices of YR15C should not be less than YR11D.</t>
  </si>
  <si>
    <t xml:space="preserve">Clinical Expert advise there is illogical relativity as YR15C should not be less than an angioplasty  of a single vessel (YR11D). </t>
  </si>
  <si>
    <t>Equalise with YR11D across all settings</t>
  </si>
  <si>
    <t>Prices for YR21B here should be equalised with YZ08Z. NE can be higher than DC, EL.</t>
  </si>
  <si>
    <t>Clinical expert advise that there is similar resources required for YR21B and YZ08Z, therefore price should be equalised between the HRGs for DC/EL, NE can be higher.</t>
  </si>
  <si>
    <t>Prices too high</t>
  </si>
  <si>
    <t xml:space="preserve">Clinical expert advise that YR22A is very high in DC, EL and NE relative to YR22C and YR22B. However, when Monitor reduced the price of YR22A and YR22B to fund the increase by same percentage until sufficient to cover cost of increase in YR22C, this resulted in illogical relativities. </t>
  </si>
  <si>
    <t xml:space="preserve">No action: Tried to reduce price of YR22A and YR22B to fund the increase by same percentage until sufficient to cover cost of increase in YR22C but resulted in illogical relativities. </t>
  </si>
  <si>
    <t>£999 too low here for DC and EL</t>
  </si>
  <si>
    <t>Clinical expert advise that DC and EL is too low as more resources are required, NE is too high.  Monitor has tried to reduce price of YR22A and YR22B to fund the increase by same percentage until sufficient to cover cost of increase in YR22C, however this has resulted in illogical relativities. Difference will be top sliced from Chapter. Increase DC/EL price by 11% to approximately £1200</t>
  </si>
  <si>
    <t>DC/El price should be around £1200. Tried to reduce price of YR22A and YR22B to fund the increase by same percentage until sufficient to cover cost of increase in YR22C but resulted in illogical relativities. Difference will be top sliced from Chapter. Increase DC/EL price by 11% to approximately £1200</t>
  </si>
  <si>
    <t>Clinical expertise could not explain the cost variations and consequently considered that it should be equalised. As no reference was given to the magnitude of over funding we were unable to adjust the relative levels.</t>
  </si>
  <si>
    <t>Equalise across DC, EL, NE (even though NE currently higher).</t>
  </si>
  <si>
    <t>Equalise across DC, EL, NE and OP.
OP should be equal to DC.</t>
  </si>
  <si>
    <t>YR41A should be a lot higher than YR40A.</t>
  </si>
  <si>
    <t>Clinical expert advise that there should be more pronounced price difference between YH40A and YR41A., and illogical price relativity exists in NE.</t>
  </si>
  <si>
    <t xml:space="preserve">YR41A should be higher than YR40A - Increase YR41A DC/EL by 46%
Equalise NEL YR41A and YR40A.  </t>
  </si>
  <si>
    <t>Equalise across DC, EL, NE.
YR41B should be a lot higher than YR40B.</t>
  </si>
  <si>
    <t>YR41A should be a lot higher than YR40A. Should all be more than £1k.</t>
  </si>
  <si>
    <t>YR41A should be higher than YR40A. Should be around £1k.
ER suggestion: equalise NEL YR41A and YR40A.  Increase DC/EL price to around £1000 either from top-slice across chapter.</t>
  </si>
  <si>
    <t>YR41B should be a lot higher than YR40B.</t>
  </si>
  <si>
    <t>Clinical advice indicated that effort required was inconsequential to PoD.</t>
  </si>
  <si>
    <t>Equalise across OP, DC, EL.</t>
  </si>
  <si>
    <t>Prices too low - Equalise across DC, EL, NE (even though NE currently higher).</t>
  </si>
  <si>
    <t>Clinical expert advice that for this HRG Same procedure done across settings.</t>
  </si>
  <si>
    <t>Clinical expert advise that there is similar resources required for YZ07Z and YR21B, therefore price should be equalised. However, Monitor has implemented using pre adjusted price for YR21B. Suggest to use post TED/pre s118 engagement to clarify instruction.</t>
  </si>
  <si>
    <t>Should be same price as for YR21B</t>
  </si>
  <si>
    <t>Clinical expert advise that there is similar resources required for YZ08Z and YR21B, therefore price should be equalised.</t>
  </si>
  <si>
    <t>LD01A</t>
  </si>
  <si>
    <t>Hospital Haemodialysis or Filtration, with Access via Haemodialysis Catheter, 19 years and over</t>
  </si>
  <si>
    <t>LD02A</t>
  </si>
  <si>
    <t>Hospital Haemodialysis or Filtration, with Access via Arteriovenous Fistula or Graft, 19 years and over</t>
  </si>
  <si>
    <t>LD03A</t>
  </si>
  <si>
    <t>Hospital Haemodialysis or Filtration, with Access via Haemodialysis Catheter, with Blood-Borne Virus, 19 years and over</t>
  </si>
  <si>
    <t>LD04A</t>
  </si>
  <si>
    <t>Hospital Haemodialysis or Filtration, with Access via Arteriovenous Fistula or Graft, with Blood-Borne Virus, 19 years and over</t>
  </si>
  <si>
    <t>LD05A</t>
  </si>
  <si>
    <t>Satellite Haemodialysis or Filtration, with Access via Haemodialysis Catheter, 19 years and over</t>
  </si>
  <si>
    <t>LD06A</t>
  </si>
  <si>
    <t>Satellite Haemodialysis or Filtration, with Access via Arteriovenous Fistula or Graft, 19 years and over</t>
  </si>
  <si>
    <t>LD07A</t>
  </si>
  <si>
    <t>Satellite Haemodialysis or Filtration, with Access via Haemodialysis Catheter, with Blood-Borne Virus, 19 years and over</t>
  </si>
  <si>
    <t>LD08A</t>
  </si>
  <si>
    <t>Satellite Haemodialysis or Filtration, with Access via Arteriovenous Fistula or Graft, with Blood-Borne Virus, 19 years and over</t>
  </si>
  <si>
    <t>LD09A</t>
  </si>
  <si>
    <t>Home Haemodialysis or Filtration, with Access via Haemodialysis Catheter, 19 years and over</t>
  </si>
  <si>
    <t>LD11A</t>
  </si>
  <si>
    <t>Continuous Ambulatory Peritoneal Dialysis, 19 years and over</t>
  </si>
  <si>
    <t>Automated Peritoneal Dialysis, 19 years and over</t>
  </si>
  <si>
    <t>Assisted Automated Peritoneal Dialysis, 19 years and over</t>
  </si>
  <si>
    <t>Level 1 (ISS 9 to 15)</t>
  </si>
  <si>
    <t>Level 2 (ISS 16+)</t>
  </si>
  <si>
    <t>Paediatric Epilepsy</t>
  </si>
  <si>
    <t>Epileptic seizure*</t>
  </si>
  <si>
    <t>Acute headache</t>
  </si>
  <si>
    <t>Asthma</t>
  </si>
  <si>
    <t>Lower respiratory tract infections without COPD</t>
  </si>
  <si>
    <t>Pulmonary embolism</t>
  </si>
  <si>
    <t>Chest pain</t>
  </si>
  <si>
    <t>Appendicular fractures not requiring immediate internal fixation</t>
  </si>
  <si>
    <t>Cellulitis</t>
  </si>
  <si>
    <t>Self harm</t>
  </si>
  <si>
    <t>DVT</t>
  </si>
  <si>
    <t>Renal/ureteric stones</t>
  </si>
  <si>
    <t>Falls including syncope or collapse</t>
  </si>
  <si>
    <t xml:space="preserve">Community acquired pneumonia </t>
  </si>
  <si>
    <t>Supraventricular tachcardias including atrial fibrillation</t>
  </si>
  <si>
    <t>Minor head injury</t>
  </si>
  <si>
    <t>Low risk pubic rami</t>
  </si>
  <si>
    <t>Bladder outflow obstruction</t>
  </si>
  <si>
    <t>Anaemia</t>
  </si>
  <si>
    <t>Abdominal Pain</t>
  </si>
  <si>
    <t>With complications and co-morbidities</t>
  </si>
  <si>
    <t>Without complications and co-morbidities</t>
  </si>
  <si>
    <t>Standard</t>
  </si>
  <si>
    <t>Intermediate</t>
  </si>
  <si>
    <t>Intensive</t>
  </si>
  <si>
    <t>Normal Delivery with CC Score 2+</t>
  </si>
  <si>
    <t>Normal Delivery with CC Score 1</t>
  </si>
  <si>
    <t>Normal Delivery with CC Score 0</t>
  </si>
  <si>
    <t>Normal Delivery with Epidural or Induction, with CC Score 2+</t>
  </si>
  <si>
    <t>Normal Delivery with Epidural or Induction, with CC Score 1</t>
  </si>
  <si>
    <t>Normal Delivery with Epidural or Induction, with CC Score 0</t>
  </si>
  <si>
    <t>Normal Delivery with Epidural and Induction, or with Post-Partum Surgical Intervention, with CC Score 2+</t>
  </si>
  <si>
    <t>Normal Delivery with Epidural and Induction, or with Post-Partum Surgical Intervention, with CC Score 1</t>
  </si>
  <si>
    <t>Normal Delivery with Epidural and Induction, or with Post-Partum Surgical Intervention, with CC Score 0</t>
  </si>
  <si>
    <t>Normal Delivery with Epidural or Induction, and with Post-Partum Surgical Intervention, with CC Score 2+</t>
  </si>
  <si>
    <t>Normal Delivery with Epidural or Induction, and with Post-Partum Surgical Intervention, with CC Score 1</t>
  </si>
  <si>
    <t>Normal Delivery with Epidural or Induction, and with Post-Partum Surgical Intervention, with CC Score 0</t>
  </si>
  <si>
    <t>Normal Delivery with Epidural, Induction and Post-Partum Surgical Intervention, with CC Score 2+</t>
  </si>
  <si>
    <t>Normal Delivery with Epidural, Induction and Post-Partum Surgical Intervention, with CC Score 1</t>
  </si>
  <si>
    <t>Normal Delivery with Epidural, Induction and Post-Partum Surgical Intervention, with CC Score 0</t>
  </si>
  <si>
    <t>Assisted Delivery with CC Score 2+</t>
  </si>
  <si>
    <t>Assisted Delivery with CC Score 1</t>
  </si>
  <si>
    <t>Assisted Delivery with CC Score 0</t>
  </si>
  <si>
    <t>Assisted Delivery with Epidural or Induction, with CC Score 2+</t>
  </si>
  <si>
    <t>Assisted Delivery with Epidural or Induction, with CC Score 1</t>
  </si>
  <si>
    <t>Assisted Delivery with Epidural or Induction, with CC Score 0</t>
  </si>
  <si>
    <t>Assisted Delivery with Epidural and Induction, or with Post-Partum Surgical Intervention, with CC Score 2+</t>
  </si>
  <si>
    <t>Assisted Delivery with Epidural and Induction, or with Post-Partum Surgical Intervention, with CC Score 1</t>
  </si>
  <si>
    <t>Assisted Delivery with Epidural and Induction, or with Post-Partum Surgical Intervention, with CC Score 0</t>
  </si>
  <si>
    <t>Assisted Delivery with Epidural or Induction, and with Post-Partum Surgical Intervention, with CC Score 2+</t>
  </si>
  <si>
    <t>Assisted Delivery with Epidural or Induction, and with Post-Partum Surgical Intervention, with CC Score 1</t>
  </si>
  <si>
    <t>Assisted Delivery with Epidural or Induction, and with Post-Partum Surgical Intervention, with CC Score 0</t>
  </si>
  <si>
    <t>Assisted Delivery with Epidural, Induction and Post-Partum Surgical Intervention, with CC Score 2+</t>
  </si>
  <si>
    <t>Assisted Delivery with Epidural, Induction and Post-Partum Surgical Intervention, with CC Score 1</t>
  </si>
  <si>
    <t>Assisted Delivery with Epidural, Induction and Post-Partum Surgical Intervention, with CC Score 0</t>
  </si>
  <si>
    <t>Planned Caesarean Section with CC Score 4+</t>
  </si>
  <si>
    <t>Planned Caesarean Section with CC Score 2-3</t>
  </si>
  <si>
    <t>Planned Caesarean Section with CC Score 0-1</t>
  </si>
  <si>
    <t>Emergency Caesarean Section with CC Score 4+</t>
  </si>
  <si>
    <t>Emergency Caesarean Section with CC Score 2-3</t>
  </si>
  <si>
    <t>Emergency Caesarean Section with CC Score 0-1</t>
  </si>
  <si>
    <t>Spinal Surgery Service</t>
  </si>
  <si>
    <t>Clinical Oncology (previously Radiotherapy)</t>
  </si>
  <si>
    <t>Direct access and outpatient diagnostic imaging services</t>
  </si>
  <si>
    <t>RA01A</t>
  </si>
  <si>
    <t>Magnetic Resonance Imaging Scan, one area, no contrast, 19 years and over</t>
  </si>
  <si>
    <t>RA01B</t>
  </si>
  <si>
    <t>Magnetic Resonance Imaging Scan, one area, no contrast, 6 to 18 years</t>
  </si>
  <si>
    <t>RA01C</t>
  </si>
  <si>
    <t>Magnetic Resonance Imaging Scan, one area, no contrast, 5 years and under</t>
  </si>
  <si>
    <t>RA02A</t>
  </si>
  <si>
    <t>Magnetic Resonance Imaging Scan, one area, post contrast only, 19 years and over</t>
  </si>
  <si>
    <t>RA02B</t>
  </si>
  <si>
    <t>Magnetic Resonance Imaging Scan, one area, post contrast only, 6 to 18 years</t>
  </si>
  <si>
    <t>RA02C</t>
  </si>
  <si>
    <t>Magnetic Resonance Imaging Scan, one area, post contrast only, 5 years and under</t>
  </si>
  <si>
    <t>RA03Z</t>
  </si>
  <si>
    <t>Magnetic Resonance Imaging Scan, one area, pre and post contrast</t>
  </si>
  <si>
    <t>RA04Z</t>
  </si>
  <si>
    <t>Magnetic Resonance Imaging Scan, two to three areas, no contrast</t>
  </si>
  <si>
    <t>RA05Z</t>
  </si>
  <si>
    <t>Magnetic Resonance Imaging Scan, two to three areas, with contrast</t>
  </si>
  <si>
    <t>RA06Z</t>
  </si>
  <si>
    <t>Magnetic Resonance Imaging Scan, more than three areas</t>
  </si>
  <si>
    <t>RA07Z</t>
  </si>
  <si>
    <t>Magnetic Resonance Imaging Scan, requiring extensive patient repositioning and/or more than one contrast agent</t>
  </si>
  <si>
    <t>RA08A</t>
  </si>
  <si>
    <t>Computerised Tomography Scan, one area, no contrast, 19 years and over</t>
  </si>
  <si>
    <t>RA08B</t>
  </si>
  <si>
    <t>Computerised Tomography Scan, one area, no contrast, 6 to 18 years</t>
  </si>
  <si>
    <t>RA08C</t>
  </si>
  <si>
    <t>Computerised Tomography Scan, one area, no contrast, 5 years and under</t>
  </si>
  <si>
    <t>RA09A</t>
  </si>
  <si>
    <t>Computerised Tomography Scan, one area, with post contrast only, 19 years and over</t>
  </si>
  <si>
    <t>RA09B</t>
  </si>
  <si>
    <t>Computerised Tomography Scan, one area, with post contrast only, 6 to 18 years</t>
  </si>
  <si>
    <t>RA09C</t>
  </si>
  <si>
    <t>Computerised Tomography Scan, one area, with post contrast only, 5 years and under</t>
  </si>
  <si>
    <t>RA10Z</t>
  </si>
  <si>
    <t>Computerised Tomography Scan, one area, pre and post contrast</t>
  </si>
  <si>
    <t>RA11Z</t>
  </si>
  <si>
    <t>Computerised Tomography Scan, two areas without contrast</t>
  </si>
  <si>
    <t>RA12Z</t>
  </si>
  <si>
    <t>Computerised Tomography Scan, two areas with contrast</t>
  </si>
  <si>
    <t>RA13Z</t>
  </si>
  <si>
    <t>Computerised Tomography Scan, three areas with contrast</t>
  </si>
  <si>
    <t>RA14Z</t>
  </si>
  <si>
    <t>Computerised Tomography Scan, more than three areas</t>
  </si>
  <si>
    <t>RA50Z</t>
  </si>
  <si>
    <t>Computerised Tomography Scan, three areas without contrast</t>
  </si>
  <si>
    <t>RA69Z</t>
  </si>
  <si>
    <t>Complex Computerised Tomography Scan</t>
  </si>
  <si>
    <t>RA15Z</t>
  </si>
  <si>
    <t>Dexa Scan</t>
  </si>
  <si>
    <t>RA16Z</t>
  </si>
  <si>
    <t>Contrast Fluoroscopy Procedures, less than 20 minutes</t>
  </si>
  <si>
    <t>RA17Z</t>
  </si>
  <si>
    <t>Contrast Fluoroscopy Procedures, 20 to 40 minutes</t>
  </si>
  <si>
    <t>RA18Z</t>
  </si>
  <si>
    <t>Contrast Fluoroscopy Procedures, more than 40 minutes</t>
  </si>
  <si>
    <t>RA23Z</t>
  </si>
  <si>
    <t>Ultrasound Scan, less than 20 minutes</t>
  </si>
  <si>
    <t>RA24Z</t>
  </si>
  <si>
    <t>Ultrasound Scan, 20 minutes and over</t>
  </si>
  <si>
    <t>RA35Z</t>
  </si>
  <si>
    <t>Nuclear Medicine, Category 1</t>
  </si>
  <si>
    <t>RA36Z</t>
  </si>
  <si>
    <t>Nuclear Medicine, Category 2</t>
  </si>
  <si>
    <t>RA37Z</t>
  </si>
  <si>
    <t>Nuclear Medicine, Category 3</t>
  </si>
  <si>
    <t>RA38Z</t>
  </si>
  <si>
    <t>Nuclear Medicine, Category 4</t>
  </si>
  <si>
    <t>RA39Z</t>
  </si>
  <si>
    <t>Nuclear Medicine, Category 5</t>
  </si>
  <si>
    <t>RA40Z</t>
  </si>
  <si>
    <t>Nuclear Medicine, Category 6</t>
  </si>
  <si>
    <t>RA60A</t>
  </si>
  <si>
    <t>Simple Echocardiogram, 19 years and over</t>
  </si>
  <si>
    <t>RA60B</t>
  </si>
  <si>
    <t>Simple Echocardiogram, 6 to 18 years</t>
  </si>
  <si>
    <t>RA60C</t>
  </si>
  <si>
    <t>Simple Echocardiogram, 5 years and under</t>
  </si>
  <si>
    <t>RA65Z</t>
  </si>
  <si>
    <t>Cardiac Magnetic Resonance Imaging Scan, no contrast</t>
  </si>
  <si>
    <t>RA66Z</t>
  </si>
  <si>
    <t>Cardiac Magnetic Resonance Imaging Scan, post contrast only</t>
  </si>
  <si>
    <t>RA67Z</t>
  </si>
  <si>
    <t>Cardiac Magnetic Resonance Imaging Scan, pre and post contrast</t>
  </si>
  <si>
    <t>Unbundled chemotherapy delivery</t>
  </si>
  <si>
    <t>SB11Z</t>
  </si>
  <si>
    <t>Deliver Exclusively Oral Chemotherapy</t>
  </si>
  <si>
    <t>SB12Z</t>
  </si>
  <si>
    <t>Deliver Simple Parenteral Chemotherapy at First Attendance</t>
  </si>
  <si>
    <t>SB13Z</t>
  </si>
  <si>
    <t>Deliver more Complex Parenteral Chemotherapy at First Attendance</t>
  </si>
  <si>
    <t>SB14Z</t>
  </si>
  <si>
    <t>Deliver Complex Chemotherapy, including Prolonged Infusional Treatment, at First Attendance</t>
  </si>
  <si>
    <t>SB15Z</t>
  </si>
  <si>
    <t>Deliver Subsequent Elements of a Chemotherapy Cycle</t>
  </si>
  <si>
    <t>SB17Z</t>
  </si>
  <si>
    <t>Deliver Chemotherapy for Regimens not on the National List</t>
  </si>
  <si>
    <t>Unbundled external beam radiotherapy</t>
  </si>
  <si>
    <t>SC21Z</t>
  </si>
  <si>
    <t>Deliver a Fraction of Treatment on a Superficial or Orthovoltage Machine</t>
  </si>
  <si>
    <t>SC22Z</t>
  </si>
  <si>
    <t>Deliver a Fraction of Treatment on a Megavoltage Machine</t>
  </si>
  <si>
    <t>SC23Z</t>
  </si>
  <si>
    <t>Deliver a Fraction of Complex Treatment on a Megavoltage Machine</t>
  </si>
  <si>
    <t>SC24Z</t>
  </si>
  <si>
    <t>Deliver a Fraction of Radiotherapy on a Megavoltage Machine using General Anaesthetic</t>
  </si>
  <si>
    <t>SC25Z</t>
  </si>
  <si>
    <t>Deliver a Fraction of Total Body Irradiation</t>
  </si>
  <si>
    <t>SC29Z</t>
  </si>
  <si>
    <t>Other Radiotherapy Treatment</t>
  </si>
  <si>
    <t>SC31Z</t>
  </si>
  <si>
    <t>Deliver a Fraction of Adaptive Radiotherapy on a Megavoltage Machine</t>
  </si>
  <si>
    <t>SC40Z</t>
  </si>
  <si>
    <t>Preparation for Intensity Modulated Radiation Therapy</t>
  </si>
  <si>
    <t>SC41Z</t>
  </si>
  <si>
    <t>Preparation for Intensity Modulated Radiation Therapy, with Technical Support</t>
  </si>
  <si>
    <t>SC42Z</t>
  </si>
  <si>
    <t>Preparation for Total Body Irradiation</t>
  </si>
  <si>
    <t>SC43Z</t>
  </si>
  <si>
    <t>Preparation for Total Body Irradiation, with Technical Support</t>
  </si>
  <si>
    <t>SC44Z</t>
  </si>
  <si>
    <t>Preparation for Hemi Body Irradiation</t>
  </si>
  <si>
    <t>SC45Z</t>
  </si>
  <si>
    <t>Preparation for Simple Radiotherapy with Imaging and Dosimetry</t>
  </si>
  <si>
    <t>SC46Z</t>
  </si>
  <si>
    <t>Preparation for Simple Radiotherapy with Imaging and Dosimetry, with Technical Support</t>
  </si>
  <si>
    <t>SC47Z</t>
  </si>
  <si>
    <t>Preparation for Simple Radiotherapy with Imaging and Simple Calculation</t>
  </si>
  <si>
    <t>SC48Z</t>
  </si>
  <si>
    <t>Preparation for Simple Radiotherapy with Imaging and Simple Calculation, with Technical Support</t>
  </si>
  <si>
    <t>SC49Z</t>
  </si>
  <si>
    <t>Preparation for Superficial Radiotherapy with Simple Calculation</t>
  </si>
  <si>
    <t>SC50Z</t>
  </si>
  <si>
    <t>Preparation for Superficial Radiotherapy with Simple Calculation, with Technical Support</t>
  </si>
  <si>
    <t>SC51Z</t>
  </si>
  <si>
    <t>Preparation for Complex Conformal Radiotherapy</t>
  </si>
  <si>
    <t>SC52Z</t>
  </si>
  <si>
    <t>Preparation for Complex Conformal Radiotherapy, with Technical Support</t>
  </si>
  <si>
    <t>SC56Z</t>
  </si>
  <si>
    <t>Other External Beam Radiotherapy Preparation</t>
  </si>
  <si>
    <t>Acute Kidney Injury</t>
  </si>
  <si>
    <t>LE01A</t>
  </si>
  <si>
    <t>Haemodialysis for Acute Kidney Injury, 19 years and over</t>
  </si>
  <si>
    <t>LE02A</t>
  </si>
  <si>
    <t>Peritoneal Dialysis for Acute Kidney Injury, 19 years and over</t>
  </si>
  <si>
    <t xml:space="preserve">Clinical expert advise that there is greater resource required for RA01B than RA01A, therefore price should be 5% higher than RA01A, as CC increase as age decreases.  </t>
  </si>
  <si>
    <t>Adjust as suggested.</t>
  </si>
  <si>
    <t>Should be 5% higher than RA01A</t>
  </si>
  <si>
    <t xml:space="preserve">Clinical expert advise that there is greater resource required for RA01C than RA01A, therefore prices should be 15% higher than RA01A, as CC increase as age decreases.  </t>
  </si>
  <si>
    <t>Should be 15% higher than RA01A</t>
  </si>
  <si>
    <t>Clinical expert advise that there is greater resource required for RA02A than RA01A, therefore prices should be 20% + £27 higher than RA01A.</t>
  </si>
  <si>
    <t>Adjust as suggested, but this needs to be on the preliminary prices and numbers may change in final tariff.</t>
  </si>
  <si>
    <t>(20 + 100x27/(RC derived price))% higher than RA01A</t>
  </si>
  <si>
    <t>Clinical expert advise that there is greater resource required for RA02B than RA01B, therefore price should be 20% + £27 higher than RA01B.</t>
  </si>
  <si>
    <t>(20 + 100x27/(RC derived price))% higher than RA01B</t>
  </si>
  <si>
    <t>(20 + 100x27/(RC derived price))% higher than RA01C</t>
  </si>
  <si>
    <t>Should be equal to RA02A</t>
  </si>
  <si>
    <t>Clinical expert advise that there is greater resource required for RA04Z than RA01A, therefore price should be 20% higher than RA01A.</t>
  </si>
  <si>
    <t>Should be 20% higher than RA01A</t>
  </si>
  <si>
    <t>Clinical expert advise that there is greater resource required for RA05Z than RA01A, therefore price should be 20% + £27 higher than RA01A.</t>
  </si>
  <si>
    <t>Clinical expert advise that there is greater resource required for RA05Z than RA01A, therefore price should be 40% + £27 higher than RA01A.</t>
  </si>
  <si>
    <t>(40 + 100x27/(RC derived price))% higher than RA01A</t>
  </si>
  <si>
    <t>Clinical expert advise the price should not be below £230.</t>
  </si>
  <si>
    <t>Set at £230.</t>
  </si>
  <si>
    <t>Clinical expert advice the price is OK. Monitor to adjust to take into account activity that maps to RA69Z.</t>
  </si>
  <si>
    <t>Adjust to take into account activity that maps to RA69Z</t>
  </si>
  <si>
    <t>Clinical expert advise that there is greater resource required for RA08B than RA08A, therefore price should be 5% higher than RA08A, as CC increase as age decreases.</t>
  </si>
  <si>
    <t>Should be 5% higher than RA08A</t>
  </si>
  <si>
    <t>Clinical expert advise that there is greater resource required for RA08C than RA08A, therefore price should be 15% higher than RA08A, as CC increase as age decreases.</t>
  </si>
  <si>
    <t>Should be 15% higher than RA08A</t>
  </si>
  <si>
    <t>Clinical expert advise that there is greater resource required for RA09A than RA08A, therefore price should be £15 higher than RA08A.</t>
  </si>
  <si>
    <t>(100x15/(RC derived price))% higher than RA08A.    Check formula prior to S118</t>
  </si>
  <si>
    <t>Clinical expert advise that there is greater resource required for RA09B than RA08A, therefore price should be 5% + £15 higher than RA08A.</t>
  </si>
  <si>
    <t>(5 + 100x15/(RC derived price))% higher than RA08A</t>
  </si>
  <si>
    <t>Clinical expert advise that there is greater resource required for RA09C than RA08A, therefore price should be 15% + £15 higher than RA08A.</t>
  </si>
  <si>
    <t>(15 + 100x15/(RC derived price))% higher than RA08A</t>
  </si>
  <si>
    <t>Clinical expert advise that there is greater resource required for RA10Z than RA08A, therefore price should be 20% + £15 higher than RA08A.</t>
  </si>
  <si>
    <t>(20 + 100x15/(RC derived price))% higher than RA08A</t>
  </si>
  <si>
    <t>Clinical expert advise that there is greater resource required for RA11Z than RA08A, therefore price should be 10% higher than RA08A.</t>
  </si>
  <si>
    <t>Should be 10% higher than RA08A</t>
  </si>
  <si>
    <t>Clinical expert advise that there is greater resource required for RA12Z than RA08A, therefore price should be 10% + £15 higher than RA08A.</t>
  </si>
  <si>
    <t>(10 + 100x15/(RC derived price))% higher than RA08A</t>
  </si>
  <si>
    <t>Clinical expert advise that there is greater resource required for RA12Z than RA08A, therefore price should be 20% + £15 higher than RA08A.</t>
  </si>
  <si>
    <t>Clinical expert advise that there is greater resource required for RA12Z than RA08A, therefore price should be 30% + £15 higher than RA08A.</t>
  </si>
  <si>
    <t>(30 + 100x15/(RC derived price))% higher than RA08A</t>
  </si>
  <si>
    <t>Clinical expert advise that there is greater resource required for RA12Z than RA08A, therefore price should be 20% higher than RA08A.</t>
  </si>
  <si>
    <t>Should be 20% higher than RA08A.  Check prior to S118</t>
  </si>
  <si>
    <t>Clinical expert advise the cost of reporting should be the maximum CT reporting price.  Map all costs and activity from RA68Z</t>
  </si>
  <si>
    <t>Unclear suggestion.  Should this be set at  RA68Z values?</t>
  </si>
  <si>
    <t>Clarification prior to S118</t>
  </si>
  <si>
    <t>Clinical expert advise the cost of reporting should be £10, and the Dexa scan should be £60 (same as 15/16).</t>
  </si>
  <si>
    <t>Reduce HRG price by 5%, reduce cost of reporting by 9%</t>
  </si>
  <si>
    <t>Clinical expert advise that there is greater resource required for RA17Z than RA16Z, therefore price should be 50% higher than RA16Z.</t>
  </si>
  <si>
    <t>Should be 50% higher than RA16Z</t>
  </si>
  <si>
    <t>Clinical expert advise that there is greater resource required for RA18Z than RA17Z, therefore price should be 35% higher than RA17Z.</t>
  </si>
  <si>
    <t>Should be 35% higher than RA17Z</t>
  </si>
  <si>
    <t>Clinical expert noted price irregularity, perhaps due to underlying reference costs. Monitor will further investigate.</t>
  </si>
  <si>
    <t>For further investigation in future tariff iterations</t>
  </si>
  <si>
    <t>Clinical expert noted price irregularity, perhaps due to underlying reference costs.</t>
  </si>
  <si>
    <t>Clinical experts suggested that greater granularity is required in nuclear medicine HRGs and perhaps to use the newer categories that are being proposed</t>
  </si>
  <si>
    <t>For further investigation in future tariff iterations. This is out of scope for the current EWG manual adjustment process.</t>
  </si>
  <si>
    <t>Clinical expert advise the price relativity between RA60A and RA60B seems to be correct.</t>
  </si>
  <si>
    <t xml:space="preserve">Clinical expert advise the price relativity between RA60A and RA60B seems to be correct. </t>
  </si>
  <si>
    <t>Clinical expert advise that there is greater resource required for RA60C than RA60B, therefore price should be 15% higher than RA60B.</t>
  </si>
  <si>
    <t>Should be 15% higher than RA60B</t>
  </si>
  <si>
    <t>Clinical expert advise the cost of reporting for RA65Z should be same as RA05Z.</t>
  </si>
  <si>
    <t>Clinical expert advise that there is greater resource required for RA66C than RA65Z, therefore price should be 30% higher than RA65Z.</t>
  </si>
  <si>
    <t>Should be 30% higher than RA65Z</t>
  </si>
  <si>
    <t>Should be 10% higher than RA66Z</t>
  </si>
  <si>
    <t>Stomach Bypass Procedures for Obesity, 19 years and over</t>
  </si>
  <si>
    <t>Same Day Radiotherapy Admission or Attendance (excluding Brachytherapy)</t>
  </si>
  <si>
    <t>DC/EL 129 NE 91</t>
  </si>
  <si>
    <t>DC/EL 1 NE 44</t>
  </si>
  <si>
    <t xml:space="preserve"> NE 26</t>
  </si>
  <si>
    <t>DC/EL 32 NE 68</t>
  </si>
  <si>
    <t>DC/EL 44 NE 13</t>
  </si>
  <si>
    <t>DC/EL 59 NE 68</t>
  </si>
  <si>
    <t>DC/EL 66 NE 218</t>
  </si>
  <si>
    <t>DC/EL 67 NE 93</t>
  </si>
  <si>
    <t>DC/EL 59 NE 32</t>
  </si>
  <si>
    <t>DC/EL 359 NE 280</t>
  </si>
  <si>
    <t>DC/EL 151 NE 210</t>
  </si>
  <si>
    <t>DC/EL 169 NE 136</t>
  </si>
  <si>
    <t>DC/EL 126 NE 104</t>
  </si>
  <si>
    <t>DC/EL 1040 NE 747</t>
  </si>
  <si>
    <t>DC/EL 941 NE 877</t>
  </si>
  <si>
    <t>DC/EL 938 NE 739</t>
  </si>
  <si>
    <t>DC/EL 12 NE 31</t>
  </si>
  <si>
    <t xml:space="preserve"> NE 8</t>
  </si>
  <si>
    <t>DC/EL 16 NE 18</t>
  </si>
  <si>
    <t>DC/EL 3 NE 11</t>
  </si>
  <si>
    <t xml:space="preserve">  </t>
  </si>
  <si>
    <t xml:space="preserve">DC/EL 4  </t>
  </si>
  <si>
    <t>DC/EL 151 NE 150</t>
  </si>
  <si>
    <t>DC/EL 63 NE 106</t>
  </si>
  <si>
    <t>DC/EL 356 NE 381</t>
  </si>
  <si>
    <t>DC/EL 675 NE 446</t>
  </si>
  <si>
    <t xml:space="preserve"> NE 15</t>
  </si>
  <si>
    <t xml:space="preserve"> NE 10</t>
  </si>
  <si>
    <t>DC/EL 104 NE 232</t>
  </si>
  <si>
    <t>DC/EL 70 NE 254</t>
  </si>
  <si>
    <t>DC/EL 327 NE 242</t>
  </si>
  <si>
    <t>DC/EL 363 NE 207</t>
  </si>
  <si>
    <t>DC/EL 374 NE 592</t>
  </si>
  <si>
    <t>DC/EL 728 NE 387</t>
  </si>
  <si>
    <t>DC/EL 126 NE 174</t>
  </si>
  <si>
    <t>DC/EL 23 NE 27</t>
  </si>
  <si>
    <t>DC/EL 4 NE 15</t>
  </si>
  <si>
    <t>DC/EL 241 NE 129</t>
  </si>
  <si>
    <t xml:space="preserve">DC/EL 10  </t>
  </si>
  <si>
    <t xml:space="preserve"> NE 0</t>
  </si>
  <si>
    <t xml:space="preserve">DC/EL 0  </t>
  </si>
  <si>
    <t>DC/EL 7389 NE 7844</t>
  </si>
  <si>
    <t>DC/EL 7412 NE 7507</t>
  </si>
  <si>
    <t>DC/EL 7438 NE 7430</t>
  </si>
  <si>
    <t>DC/EL 7260 NE 7371</t>
  </si>
  <si>
    <t>DC/EL 52 NE 53</t>
  </si>
  <si>
    <t>DC/EL 36 NE 40</t>
  </si>
  <si>
    <t>DC/EL 36 NE 39</t>
  </si>
  <si>
    <t>DC/EL 47 NE 36</t>
  </si>
  <si>
    <t>DC/EL 45 NE 40</t>
  </si>
  <si>
    <t>DC/EL 40 NE 32</t>
  </si>
  <si>
    <t>DC/EL 36 NE 37</t>
  </si>
  <si>
    <t>DC/EL 2833 NE 2905</t>
  </si>
  <si>
    <t>DC/EL 3416 NE 3658</t>
  </si>
  <si>
    <t>DC/EL 2568 NE 2865</t>
  </si>
  <si>
    <t>DC/EL 2123 NE 2251</t>
  </si>
  <si>
    <t>DC/EL 2542 NE 2618</t>
  </si>
  <si>
    <t>DC/EL 2308 NE 2383</t>
  </si>
  <si>
    <t>DC/EL 2257 NE 2352</t>
  </si>
  <si>
    <t>DC/EL 4634 NE 5201</t>
  </si>
  <si>
    <t>DC/EL 1 NE 0</t>
  </si>
  <si>
    <t>DC/EL 15 NE 7</t>
  </si>
  <si>
    <t>DC/EL 11 NE 6</t>
  </si>
  <si>
    <t>DC/EL 3 NE 1</t>
  </si>
  <si>
    <t xml:space="preserve"> NE 2</t>
  </si>
  <si>
    <t>DC/EL 974 NE 2702</t>
  </si>
  <si>
    <t xml:space="preserve">DC/EL 1  </t>
  </si>
  <si>
    <t xml:space="preserve">DC/EL 19  </t>
  </si>
  <si>
    <t xml:space="preserve">DC/EL 26  </t>
  </si>
  <si>
    <t xml:space="preserve"> NE 1</t>
  </si>
  <si>
    <t xml:space="preserve"> NE 6</t>
  </si>
  <si>
    <t xml:space="preserve"> NE 9</t>
  </si>
  <si>
    <t xml:space="preserve"> NE 7</t>
  </si>
  <si>
    <t>DC/EL 13 NE 14</t>
  </si>
  <si>
    <t xml:space="preserve"> NE 21</t>
  </si>
  <si>
    <t xml:space="preserve"> NE 22</t>
  </si>
  <si>
    <t>DC/EL 74 NE 94</t>
  </si>
  <si>
    <t xml:space="preserve"> NE 62</t>
  </si>
  <si>
    <t xml:space="preserve"> NE 51</t>
  </si>
  <si>
    <t xml:space="preserve"> NE 126</t>
  </si>
  <si>
    <t xml:space="preserve"> NE 168</t>
  </si>
  <si>
    <t xml:space="preserve"> NE 239</t>
  </si>
  <si>
    <t xml:space="preserve"> NE 277</t>
  </si>
  <si>
    <t>DC/EL 949 NE 240</t>
  </si>
  <si>
    <t xml:space="preserve"> NE 690</t>
  </si>
  <si>
    <t xml:space="preserve"> NE 373</t>
  </si>
  <si>
    <t xml:space="preserve"> NE 568</t>
  </si>
  <si>
    <t xml:space="preserve"> NE 624</t>
  </si>
  <si>
    <t xml:space="preserve">DC/EL 16  </t>
  </si>
  <si>
    <t xml:space="preserve">DC/EL 18  </t>
  </si>
  <si>
    <t xml:space="preserve">DC/EL 20  </t>
  </si>
  <si>
    <t xml:space="preserve">DC/EL 9  </t>
  </si>
  <si>
    <t>DC/EL 9 NE 2</t>
  </si>
  <si>
    <t xml:space="preserve">DC/EL 24  </t>
  </si>
  <si>
    <t xml:space="preserve">DC/EL 33  </t>
  </si>
  <si>
    <t xml:space="preserve">DC/EL 44  </t>
  </si>
  <si>
    <t xml:space="preserve">DC/EL 36  </t>
  </si>
  <si>
    <t>DC/EL 5 NE 5</t>
  </si>
  <si>
    <t>DC/EL 5 NE 7</t>
  </si>
  <si>
    <t>DC/EL 7 NE 5</t>
  </si>
  <si>
    <t>DC/EL 5 NE 4</t>
  </si>
  <si>
    <t>DC/EL 32 NE 4</t>
  </si>
  <si>
    <t>DC/EL 59 NE 19</t>
  </si>
  <si>
    <t>DC/EL 213 NE 5</t>
  </si>
  <si>
    <t>DC/EL 16 NE 5</t>
  </si>
  <si>
    <t>DC/EL 4 NE 5</t>
  </si>
  <si>
    <t>DC/EL 78 NE 158</t>
  </si>
  <si>
    <t>DC/EL 121 NE 406</t>
  </si>
  <si>
    <t>DC/EL 11 NE 12</t>
  </si>
  <si>
    <t>DC/EL 6 NE 5</t>
  </si>
  <si>
    <t>DC/EL 22 NE 5</t>
  </si>
  <si>
    <t>DC/EL 173 NE 128</t>
  </si>
  <si>
    <t>DC/EL 222 NE 151</t>
  </si>
  <si>
    <t>DC/EL 11 NE 15</t>
  </si>
  <si>
    <t>DC/EL 20 NE 7</t>
  </si>
  <si>
    <t>DC/EL 37 NE 5</t>
  </si>
  <si>
    <t>DC/EL 25 NE 9</t>
  </si>
  <si>
    <t>DC/EL 14 NE 5</t>
  </si>
  <si>
    <t>DC/EL 18 NE 10</t>
  </si>
  <si>
    <t>DC/EL 7 NE 16</t>
  </si>
  <si>
    <t>DC/EL 106 NE 44</t>
  </si>
  <si>
    <t>DC/EL 146 NE 169</t>
  </si>
  <si>
    <t>DC/EL 45 NE 5</t>
  </si>
  <si>
    <t>DC/EL 10 NE 5</t>
  </si>
  <si>
    <t>DC/EL 8 NE 5</t>
  </si>
  <si>
    <t>DC/EL 9 NE 4</t>
  </si>
  <si>
    <t>DC/EL 11 NE 5</t>
  </si>
  <si>
    <t>DC/EL 78 NE 5</t>
  </si>
  <si>
    <t>DC/EL 90 NE 66</t>
  </si>
  <si>
    <t>DC/EL 97 NE 5</t>
  </si>
  <si>
    <t>DC/EL 1609 NE 1609</t>
  </si>
  <si>
    <t>DC/EL 7 NE 4</t>
  </si>
  <si>
    <t xml:space="preserve">DC/EL 5  </t>
  </si>
  <si>
    <t xml:space="preserve">DC/EL 6  </t>
  </si>
  <si>
    <t xml:space="preserve">DC/EL 2  </t>
  </si>
  <si>
    <t xml:space="preserve">DC/EL 108  </t>
  </si>
  <si>
    <t>DC/EL 95 NE 278</t>
  </si>
  <si>
    <t xml:space="preserve">DC/EL 197  </t>
  </si>
  <si>
    <t xml:space="preserve">DC/EL 376  </t>
  </si>
  <si>
    <t xml:space="preserve">DC/EL 501  </t>
  </si>
  <si>
    <t xml:space="preserve">DC/EL 11  </t>
  </si>
  <si>
    <t xml:space="preserve"> NE 71</t>
  </si>
  <si>
    <t>DC/EL 1 NE 40</t>
  </si>
  <si>
    <t xml:space="preserve">DC/EL 7  </t>
  </si>
  <si>
    <t>DC/EL 4 NE 0</t>
  </si>
  <si>
    <t>DC/EL 11 NE 27</t>
  </si>
  <si>
    <t>DC/EL 11 NE 11</t>
  </si>
  <si>
    <t>DC/EL 74 NE 26</t>
  </si>
  <si>
    <t>DC/EL 10 NE 13</t>
  </si>
  <si>
    <t>DC/EL 45 NE 12</t>
  </si>
  <si>
    <t>DC/EL 10 NE 12</t>
  </si>
  <si>
    <t>DC/EL 11 NE 10</t>
  </si>
  <si>
    <t>DC/EL 10 NE 11</t>
  </si>
  <si>
    <t>DC/EL 248 NE 144</t>
  </si>
  <si>
    <t>DC/EL 203 NE 141</t>
  </si>
  <si>
    <t>DC/EL 45 NE 26</t>
  </si>
  <si>
    <t>DC/EL 25 NE 33</t>
  </si>
  <si>
    <t>DC/EL 11 NE 40</t>
  </si>
  <si>
    <t>DC/EL 12 NE 36</t>
  </si>
  <si>
    <t>DC/EL 11 NE 8</t>
  </si>
  <si>
    <t>DC/EL 37 NE 104</t>
  </si>
  <si>
    <t>DC/EL 61 NE 57</t>
  </si>
  <si>
    <t>DC/EL 92 NE 256</t>
  </si>
  <si>
    <t>DC/EL 18 NE 36</t>
  </si>
  <si>
    <t>DC/EL 32 NE 49</t>
  </si>
  <si>
    <t>DC/EL 40 NE 41</t>
  </si>
  <si>
    <t>DC/EL 12 NE 11</t>
  </si>
  <si>
    <t>DC/EL 26 NE 14</t>
  </si>
  <si>
    <t>DC/EL 15 NE 19</t>
  </si>
  <si>
    <t>DC/EL 15 NE 33</t>
  </si>
  <si>
    <t>DC/EL 23 NE 22</t>
  </si>
  <si>
    <t>DC/EL 32 NE 89</t>
  </si>
  <si>
    <t>DC/EL 11 NE 18</t>
  </si>
  <si>
    <t>DC/EL 12 NE 10</t>
  </si>
  <si>
    <t>DC/EL 11 NE 33</t>
  </si>
  <si>
    <t>DC/EL 18 NE 11</t>
  </si>
  <si>
    <t>DC/EL 28 NE 11</t>
  </si>
  <si>
    <t>DC/EL 11 NE 35</t>
  </si>
  <si>
    <t>DC/EL 22 NE 25</t>
  </si>
  <si>
    <t>DC/EL 16 NE 20</t>
  </si>
  <si>
    <t>DC/EL 16 NE 11</t>
  </si>
  <si>
    <t>DC/EL 11 NE 14</t>
  </si>
  <si>
    <t>DC/EL 42 NE 112</t>
  </si>
  <si>
    <t>DC/EL 16 NE 98</t>
  </si>
  <si>
    <t>DC/EL 68 NE 11</t>
  </si>
  <si>
    <t>DC/EL 41 NE 11</t>
  </si>
  <si>
    <t>DC/EL 22 NE 36</t>
  </si>
  <si>
    <t>DC/EL 59 NE 11</t>
  </si>
  <si>
    <t>DC/EL 27 NE 11</t>
  </si>
  <si>
    <t>DC/EL 11 NE 19</t>
  </si>
  <si>
    <t>DC/EL 15 NE 11</t>
  </si>
  <si>
    <t>DC/EL 18 NE 17</t>
  </si>
  <si>
    <t>DC/EL 20 NE 10</t>
  </si>
  <si>
    <t>DC/EL 11 NE 24</t>
  </si>
  <si>
    <t>DC/EL 26 NE 11</t>
  </si>
  <si>
    <t>DC/EL 14 NE 11</t>
  </si>
  <si>
    <t>DC/EL 17 NE 10</t>
  </si>
  <si>
    <t>DC/EL 698 NE 730</t>
  </si>
  <si>
    <t>DC/EL 28 NE 162</t>
  </si>
  <si>
    <t>DC/EL 9 NE 10</t>
  </si>
  <si>
    <t>DC/EL 10 NE 10</t>
  </si>
  <si>
    <t>DC/EL 11 NE 44</t>
  </si>
  <si>
    <t>DC/EL 26 NE 96</t>
  </si>
  <si>
    <t>DC/EL 15 NE 74</t>
  </si>
  <si>
    <t>DC/EL 16 NE 49</t>
  </si>
  <si>
    <t>DC/EL 49 NE 119</t>
  </si>
  <si>
    <t>DC/EL 30 NE 156</t>
  </si>
  <si>
    <t>DC/EL 30 NE 88</t>
  </si>
  <si>
    <t>DC/EL 131 NE 684</t>
  </si>
  <si>
    <t>DC/EL 91 NE 350</t>
  </si>
  <si>
    <t>DC/EL 58 NE 209</t>
  </si>
  <si>
    <t>DC/EL 9 NE 6</t>
  </si>
  <si>
    <t xml:space="preserve">DC/EL 8  </t>
  </si>
  <si>
    <t>DC/EL 1 NE 2</t>
  </si>
  <si>
    <t>DC/EL 1 NE 1</t>
  </si>
  <si>
    <t>DC/EL 188 NE 59</t>
  </si>
  <si>
    <t>DC/EL 7 NE 33</t>
  </si>
  <si>
    <t>DC/EL 7 NE 22</t>
  </si>
  <si>
    <t>DC/EL 7 NE 7</t>
  </si>
  <si>
    <t>DC/EL 18 NE 24</t>
  </si>
  <si>
    <t>DC/EL 7 NE 49</t>
  </si>
  <si>
    <t>DC/EL 70 NE 7</t>
  </si>
  <si>
    <t xml:space="preserve"> NE 3</t>
  </si>
  <si>
    <t>DC/EL 0 NE 1</t>
  </si>
  <si>
    <t xml:space="preserve"> NE 5</t>
  </si>
  <si>
    <t>DC/EL 43 NE 11</t>
  </si>
  <si>
    <t>DC/EL 14 NE 23</t>
  </si>
  <si>
    <t>DC/EL 14 NE 9</t>
  </si>
  <si>
    <t>DC/EL 11 NE 2</t>
  </si>
  <si>
    <t>DC/EL 10 NE 4</t>
  </si>
  <si>
    <t xml:space="preserve">DC/EL 45  </t>
  </si>
  <si>
    <t>DC/EL 37 NE 29</t>
  </si>
  <si>
    <t>DC/EL 1 NE 27</t>
  </si>
  <si>
    <t xml:space="preserve">DC/EL 1538  </t>
  </si>
  <si>
    <t xml:space="preserve"> NE 29</t>
  </si>
  <si>
    <t>DC/EL 22 NE 8</t>
  </si>
  <si>
    <t>DC/EL 7 NE 3</t>
  </si>
  <si>
    <t>DC/EL 25 NE 5</t>
  </si>
  <si>
    <t xml:space="preserve">DC/EL 15  </t>
  </si>
  <si>
    <t>DC/EL 5 NE 11</t>
  </si>
  <si>
    <t xml:space="preserve">DC/EL 42  </t>
  </si>
  <si>
    <t xml:space="preserve">DC/EL 25  </t>
  </si>
  <si>
    <t xml:space="preserve"> NE 4</t>
  </si>
  <si>
    <t xml:space="preserve"> NE 14</t>
  </si>
  <si>
    <t>DC/EL 7 NE 20</t>
  </si>
  <si>
    <t>DC/EL 10 NE 91</t>
  </si>
  <si>
    <t xml:space="preserve">DC/EL 35  </t>
  </si>
  <si>
    <t xml:space="preserve"> NE 27</t>
  </si>
  <si>
    <t xml:space="preserve">DC/EL 3  </t>
  </si>
  <si>
    <t xml:space="preserve">DC/EL 38  </t>
  </si>
  <si>
    <t>DC/EL 195 NE 153</t>
  </si>
  <si>
    <t>DC/EL 113 NE 135</t>
  </si>
  <si>
    <t>DC/EL 172 NE 238</t>
  </si>
  <si>
    <t>DC/EL 451 NE 419</t>
  </si>
  <si>
    <t xml:space="preserve"> NE 284</t>
  </si>
  <si>
    <t>DC/EL 2275 NE 773</t>
  </si>
  <si>
    <t>DC/EL 2 NE 235</t>
  </si>
  <si>
    <t>DC/EL 119 NE 168</t>
  </si>
  <si>
    <t>DC/EL 65 NE 13</t>
  </si>
  <si>
    <t>DC/EL 17 NE 26</t>
  </si>
  <si>
    <t>DC/EL 4 NE 21</t>
  </si>
  <si>
    <t>DC/EL 319 NE 15</t>
  </si>
  <si>
    <t>DC/EL 596 NE 352</t>
  </si>
  <si>
    <t>DC/EL 430 NE 268</t>
  </si>
  <si>
    <t>DC/EL 119 NE 59</t>
  </si>
  <si>
    <t>DC/EL 25 NE 36</t>
  </si>
  <si>
    <t>DC/EL 269 NE 44</t>
  </si>
  <si>
    <t>DC/EL 15 NE 67</t>
  </si>
  <si>
    <t xml:space="preserve"> NE 30</t>
  </si>
  <si>
    <t>DC/EL 37 NE 4</t>
  </si>
  <si>
    <t>DC/EL 10 NE 18</t>
  </si>
  <si>
    <t xml:space="preserve"> NE 16</t>
  </si>
  <si>
    <t>DC/EL 3 NE 6</t>
  </si>
  <si>
    <t>DC/EL 156 NE 168</t>
  </si>
  <si>
    <t>DC/EL 170 NE 184</t>
  </si>
  <si>
    <t>DC/EL 188 NE 162</t>
  </si>
  <si>
    <t>DC/EL 79 NE 7</t>
  </si>
  <si>
    <t>DC/EL 67 NE 104</t>
  </si>
  <si>
    <t>DC/EL 35 NE 73</t>
  </si>
  <si>
    <t>DC/EL 39 NE 154</t>
  </si>
  <si>
    <t>DC/EL 138 NE 30</t>
  </si>
  <si>
    <t>DC/EL 49 NE 28</t>
  </si>
  <si>
    <t>DC/EL 73 NE 30</t>
  </si>
  <si>
    <t>DC/EL 54 NE 143</t>
  </si>
  <si>
    <t>DC/EL 1000 NE 1018</t>
  </si>
  <si>
    <t>DC/EL 1002 NE 1004</t>
  </si>
  <si>
    <t>DC/EL 1001 NE 1005</t>
  </si>
  <si>
    <t>DC/EL 206 NE 0</t>
  </si>
  <si>
    <t>DC/EL 0 NE 0</t>
  </si>
  <si>
    <t xml:space="preserve">DC/EL 2173  </t>
  </si>
  <si>
    <t xml:space="preserve">DC/EL 1019  </t>
  </si>
  <si>
    <t>DC/EL 19 NE 15</t>
  </si>
  <si>
    <t>DC/EL 872 NE 160</t>
  </si>
  <si>
    <t>DC/EL 15 NE 48</t>
  </si>
  <si>
    <t xml:space="preserve">DC/EL 12  </t>
  </si>
  <si>
    <t>DC/EL 14 NE 28</t>
  </si>
  <si>
    <t>DC/EL 985 NE 995</t>
  </si>
  <si>
    <t>DC/EL 991 NE 986</t>
  </si>
  <si>
    <t>DC/EL 1000 NE 1000</t>
  </si>
  <si>
    <t>DC/EL 14 NE 49</t>
  </si>
  <si>
    <t>DC/EL 9 NE 53</t>
  </si>
  <si>
    <t>DC/EL 15 NE 51</t>
  </si>
  <si>
    <t>DC/EL 1412 NE 753</t>
  </si>
  <si>
    <t>DC/EL 1093 NE 759</t>
  </si>
  <si>
    <t>DC/EL 6165 NE 6244</t>
  </si>
  <si>
    <t>DC/EL 2411 NE 3069</t>
  </si>
  <si>
    <t>DC/EL 973 NE 81</t>
  </si>
  <si>
    <t>DC/EL 429 NE 81</t>
  </si>
  <si>
    <t>DC/EL 217 NE 86</t>
  </si>
  <si>
    <t>DC/EL 123 NE 95</t>
  </si>
  <si>
    <t>DC/EL 82 NE 134</t>
  </si>
  <si>
    <t>DC/EL 54 NE 85</t>
  </si>
  <si>
    <t>DC/EL 33 NE 62</t>
  </si>
  <si>
    <t>DC/EL 63 NE 67</t>
  </si>
  <si>
    <t>DC/EL 2 NE 5</t>
  </si>
  <si>
    <t>DC/EL 2 NE 2</t>
  </si>
  <si>
    <t xml:space="preserve">DC/EL 14  </t>
  </si>
  <si>
    <t>DC/EL 7 NE 152</t>
  </si>
  <si>
    <t>DC/EL 7 NE 6</t>
  </si>
  <si>
    <t>DC/EL 20 NE 6</t>
  </si>
  <si>
    <t>DC/EL 8 NE 6</t>
  </si>
  <si>
    <t>DC/EL 15 NE 107</t>
  </si>
  <si>
    <t>DC/EL 9 NE 7</t>
  </si>
  <si>
    <t>DC/EL 13 NE 7</t>
  </si>
  <si>
    <t>DC/EL 8 NE 7</t>
  </si>
  <si>
    <t>DC/EL 6 NE 7</t>
  </si>
  <si>
    <t>DC/EL 14983 NE 15059</t>
  </si>
  <si>
    <t>DC/EL 7200 NE 2515</t>
  </si>
  <si>
    <t>DC/EL 10 NE 6</t>
  </si>
  <si>
    <t>DC/EL 10 NE 7</t>
  </si>
  <si>
    <t>DC/EL 41 NE 7</t>
  </si>
  <si>
    <t>DC/EL 6 NE 6</t>
  </si>
  <si>
    <t>DC/EL 21 NE 6</t>
  </si>
  <si>
    <t>DC/EL 19 NE 6</t>
  </si>
  <si>
    <t>DC/EL 21 NE 7</t>
  </si>
  <si>
    <t>DC/EL 111 NE 6</t>
  </si>
  <si>
    <t>DC/EL 26 NE 7</t>
  </si>
  <si>
    <t>DC/EL 12 NE 7</t>
  </si>
  <si>
    <t>DC/EL 13 NE 6</t>
  </si>
  <si>
    <t>DC/EL 8 NE 10</t>
  </si>
  <si>
    <t>DC/EL 11 NE 7</t>
  </si>
  <si>
    <t>DC/EL 22 NE 7</t>
  </si>
  <si>
    <t>DC/EL 34 NE 7</t>
  </si>
  <si>
    <t>DC/EL 24 NE 6</t>
  </si>
  <si>
    <t>DC/EL 15 NE 6</t>
  </si>
  <si>
    <t>DC/EL 14 NE 6</t>
  </si>
  <si>
    <t>DC/EL 0 NE 7</t>
  </si>
  <si>
    <t xml:space="preserve"> NE 89</t>
  </si>
  <si>
    <t xml:space="preserve"> NE 39</t>
  </si>
  <si>
    <t xml:space="preserve"> NE 78</t>
  </si>
  <si>
    <t xml:space="preserve"> NE 36</t>
  </si>
  <si>
    <t>DC/EL 546 NE 18</t>
  </si>
  <si>
    <t>DC/EL 120 NE 548</t>
  </si>
  <si>
    <t>DC/EL 50 NE 284</t>
  </si>
  <si>
    <t xml:space="preserve">DC/EL 52  </t>
  </si>
  <si>
    <t>DC/EL 73 NE 44</t>
  </si>
  <si>
    <t xml:space="preserve">DC/EL 30  </t>
  </si>
  <si>
    <t>DC/EL 6766 NE 136</t>
  </si>
  <si>
    <t>DC/EL 8389 NE 1251</t>
  </si>
  <si>
    <t xml:space="preserve">DC/EL 98  </t>
  </si>
  <si>
    <t xml:space="preserve">DC/EL 569  </t>
  </si>
  <si>
    <t>DC/EL 791 NE 41</t>
  </si>
  <si>
    <t>DC/EL 1176 NE 116</t>
  </si>
  <si>
    <t xml:space="preserve">DC/EL 1046  </t>
  </si>
  <si>
    <t>DC/EL 546 NE 90</t>
  </si>
  <si>
    <t>DC/EL 366 NE 3458</t>
  </si>
  <si>
    <t>DC/EL 1902 NE 725</t>
  </si>
  <si>
    <t>DC/EL 5296 NE 468</t>
  </si>
  <si>
    <t xml:space="preserve">DC/EL 532  </t>
  </si>
  <si>
    <t>DC/EL 5695 NE 1138</t>
  </si>
  <si>
    <t>DC/EL 8291 NE 1340</t>
  </si>
  <si>
    <t>DC/EL 6775 NE 808</t>
  </si>
  <si>
    <t>DC/EL 571 NE 157</t>
  </si>
  <si>
    <t>DC/EL 2992 NE 4319</t>
  </si>
  <si>
    <t>DC/EL 311 NE 3494</t>
  </si>
  <si>
    <t>DC/EL 78 NE 36</t>
  </si>
  <si>
    <t>DC/EL 75 NE 36</t>
  </si>
  <si>
    <t>DC/EL 1034 NE 131</t>
  </si>
  <si>
    <t>DC/EL 778 NE 71</t>
  </si>
  <si>
    <t>DC/EL 524 NE 29</t>
  </si>
  <si>
    <t>DC/EL 1503 NE 614</t>
  </si>
  <si>
    <t>DC/EL 2034 NE 1550</t>
  </si>
  <si>
    <t>DC/EL 563 NE 876</t>
  </si>
  <si>
    <t>DC/EL 466 NE 608</t>
  </si>
  <si>
    <t>DC/EL 580 NE 343</t>
  </si>
  <si>
    <t>DC/EL 839 NE 163</t>
  </si>
  <si>
    <t>DC/EL 468 NE 311</t>
  </si>
  <si>
    <t>DC/EL 1474 NE 93</t>
  </si>
  <si>
    <t xml:space="preserve"> NE 118</t>
  </si>
  <si>
    <t xml:space="preserve"> NE 97</t>
  </si>
  <si>
    <t>DC/EL 226 NE 140</t>
  </si>
  <si>
    <t>DC/EL 2782 NE 104</t>
  </si>
  <si>
    <t>Your comments (Please add your name and organisation Here)</t>
  </si>
  <si>
    <t>Are any of the price relativities for this HRG incorrect? Please also explain how the price relativity is incorrect)
Please provide a clear explanation of your view and set out any supporting evidence.</t>
  </si>
  <si>
    <t>Are any of the price relativities for this TFC incorrect (please identify the setting where the incorrect relativity occurs (eg FA - multi) and explain how the price relativity is incorrect)
Please provide a clear explanation of your view and set out any supporting evidence.</t>
  </si>
  <si>
    <t>TFC Descriptions</t>
  </si>
  <si>
    <t>Each spreadsheet consists of three sections:</t>
  </si>
  <si>
    <t>Tariff information</t>
  </si>
  <si>
    <t>Feedback and adjustments</t>
  </si>
  <si>
    <t>The red cells are the results of reviews to date.  It consists of three columns including, the comments we have received, our analysis of those and the precise manual adjustments made as a result</t>
  </si>
  <si>
    <t>Your feedback</t>
  </si>
  <si>
    <t>The orange cells are included to capture stakeholder feedback in this review.    We are seeking two pieces of information firstly what is wrong with the price relativities as they currently exist and in the second column your suggestion for what steps should be taken to correct the error.  Please give as much information as you can. If you make any comments please put your name and organisation in the cell at the top of the column</t>
  </si>
  <si>
    <r>
      <t xml:space="preserve">Same day emergency care BPT (£) 
</t>
    </r>
    <r>
      <rPr>
        <b/>
        <i/>
        <sz val="10"/>
        <rFont val="Arial"/>
        <family val="2"/>
      </rPr>
      <t>(LOS = 0 days)</t>
    </r>
  </si>
  <si>
    <r>
      <t xml:space="preserve">Non-elective tariff BPT (£) 
</t>
    </r>
    <r>
      <rPr>
        <b/>
        <i/>
        <sz val="10"/>
        <rFont val="Arial"/>
        <family val="2"/>
      </rPr>
      <t>(LOS &gt; 0 days)</t>
    </r>
  </si>
  <si>
    <t>Activity counts - 16/17 draft</t>
  </si>
  <si>
    <t>BPT Prices 2016/17</t>
  </si>
  <si>
    <t xml:space="preserve">         16/17 draft tariff price relativities</t>
  </si>
  <si>
    <t>Maternity Pathway Prices 2016/17</t>
  </si>
  <si>
    <t>Other Mandatory Prices 2016/17</t>
  </si>
  <si>
    <t>15/16 tariff prices (s118)</t>
  </si>
  <si>
    <t>APC&amp;OPROC Prices 2016/17</t>
  </si>
  <si>
    <t xml:space="preserve">     16/17 draft tariff price relativities</t>
  </si>
  <si>
    <t>Calculation model to be review to reflect the calculation care setting. This is a currency design issue and would be implemented post.</t>
  </si>
  <si>
    <t>no change as price approximately £900 as per 14/15 tariff for FZ42Z.  This HRG was missed when neutralising the scaling factor adjustment - propose to adjust in post/pre s118 model process</t>
  </si>
  <si>
    <t xml:space="preserve">Advice is to equalise across all settings.  Merge after
</t>
  </si>
  <si>
    <t>Clinical expert advise is to leave prices as they stand. Monitor to further investigate illogical price relativity between NE and DC/EL post/s118.</t>
  </si>
  <si>
    <t>Clinical advice questioned the relative cost of this HRG but recognised it could be extremely variable. Monitor has left the price standing for publication and will seek further advice through publication process. Analysis will be undertaken considering PLICS data prior to the s.118.</t>
  </si>
  <si>
    <t xml:space="preserve">Clinical advice questioned the relative cost of this HRG but recognised it could be extremely variable. Monitor has left the price standing for publication and will seek further advice through publication process. Analysis will be undertaken considering PLICS data prior to the s.118.
</t>
  </si>
  <si>
    <t>Clinical expert advise that there should be more pronounced price difference between YH40A and YR41A., and illogical price relativity exists in NE. Monitor review the implementation of this as part of post pre 118 modelling.</t>
  </si>
  <si>
    <t>OutPatient Attendances Prices 2016/17</t>
  </si>
  <si>
    <t>A&amp;E Prices 2016/17</t>
  </si>
  <si>
    <t>Price change vs Experts</t>
  </si>
  <si>
    <t>Unbundled Service Prices 2016/17</t>
  </si>
  <si>
    <t>Monitor have applied the adjustment instruction to the unadjusted price. To be resolved in post/pres118 engagement.</t>
  </si>
  <si>
    <t>Description of chapter spreadsheet contents</t>
  </si>
  <si>
    <t>Each chapter (ch) worksheet has the same contents, the table below explains what each column contains.</t>
  </si>
  <si>
    <t xml:space="preserve">For support on any aspect of this review please call 020 3747 0760 or e-mail pricing@monitor.gov.uk  </t>
  </si>
  <si>
    <t>Please also use this email address to return feedback to us</t>
  </si>
  <si>
    <t>The original 2016/17 prices</t>
  </si>
  <si>
    <t>The 2016/17 prices after manual adjustments have taken place</t>
  </si>
  <si>
    <t>The percentage change that the manula adjustment process has caused, cells will be highlighted blue if the cost has risen by more than 2% and peach if they have fallen by more than 2%.  These tolerances can be adjusted by chaning the numbers in cell P2 and R2</t>
  </si>
  <si>
    <t>The price for this HRG in the 2015/16 s118 consultation.  Please note that due to the introduction of HRG 4+ phase 2 there are only a small number of corresponding s118 prices</t>
  </si>
  <si>
    <t>The percentage difference between the 2015/16 s118 prices and the current draft 2016/17 prices</t>
  </si>
  <si>
    <t>Please use these comments to provide feedback on the relativites between HRGs or between care settings within an HRG.  Please clearly identify which setting your comment belongs (eg OPROC,  day case / elective or non elective).   Please provide as much evidence as possible and please try to aviod stating an absolute price, instead please say that due to Y or Z the price for A should be X% higher then C.  PLease also include you name and orgainisation on the spreadsheet (in cell AG) before emailing the spreadsheet back to us</t>
  </si>
  <si>
    <t>Please also use this email address to send us any feedback</t>
  </si>
  <si>
    <r>
      <t xml:space="preserve">We would like to receive stakeholder feedback on the relativities between the draft prices contained in this spreadsheet.  The feedback required relates to the relativities between the prices, that is to say when considering the resource required to deliver the care in each HRG are the difference in prices justified.  </t>
    </r>
    <r>
      <rPr>
        <b/>
        <sz val="11"/>
        <color theme="1"/>
        <rFont val="Calibri"/>
        <family val="2"/>
        <scheme val="minor"/>
      </rPr>
      <t>It is very important when giving feedback to understand that any changes in price are quantum neutral.</t>
    </r>
    <r>
      <rPr>
        <sz val="11"/>
        <color theme="1"/>
        <rFont val="Calibri"/>
        <family val="2"/>
        <scheme val="minor"/>
      </rPr>
      <t xml:space="preserve">  That is to say if one price is put up all the other prices in that chapter or area will have to be moved down to accommodate the price rise.</t>
    </r>
  </si>
  <si>
    <t>The tan columns contain information to aid this review, this includes 2015/16 consultation prices, 2015/16 activity counts and the 2016/17 draft prices</t>
  </si>
  <si>
    <t>The original 2016/17 prices as modelled on reference costs (before manual adjustment)</t>
  </si>
  <si>
    <t>The amounts in these columns indicate the price reductions that were made to an HRG as a result of drugs and device exclusions</t>
  </si>
  <si>
    <t>Tariff (%)</t>
  </si>
  <si>
    <t>Combined day case / ordinary elective spell tariff (%)</t>
  </si>
  <si>
    <t>Non-elective spell tariff (%)</t>
  </si>
  <si>
    <t xml:space="preserve">For support on any aspect of this review please call 020 3747 0760 or e-mail pricing@monitor.gov.uk </t>
  </si>
  <si>
    <t>2016/17 National Tariff Payment System: Review and feedback on draft price relativities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</si>
</sst>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_ ;\-#,##0\ "/>
    <numFmt numFmtId="165" formatCode="0.0%"/>
    <numFmt numFmtId="166" formatCode="#,##0_ ;\-#,##0\ ;&quot;-&quot;"/>
    <numFmt numFmtId="167" formatCode="0%;\-0%;"/>
    <numFmt numFmtId="168" formatCode="_(* #,##0.00_);_(* \(#,##0.00\);_(* &quot;-&quot;??_);_(@_)"/>
    <numFmt numFmtId="169" formatCode="_-[$€-2]* #,##0.00_-;\-[$€-2]* #,##0.00_-;_-[$€-2]* &quot;-&quot;??_-"/>
  </numFmts>
  <fonts count="60" x14ac:knownFonts="1">
    <font>
      <sz val="11"/>
      <color theme="1"/>
      <name val="Calibri"/>
      <family val="2"/>
      <scheme val="minor"/>
    </font>
    <font>
      <sz val="8"/>
      <name val="Arial"/>
      <family val="2"/>
    </font>
    <font>
      <sz val="10"/>
      <name val="Arial"/>
      <family val="2"/>
    </font>
    <font>
      <u/>
      <sz val="10"/>
      <color indexed="12"/>
      <name val="Arial"/>
      <family val="2"/>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b/>
      <i/>
      <sz val="11"/>
      <color theme="1"/>
      <name val="Calibri"/>
      <family val="2"/>
      <scheme val="minor"/>
    </font>
    <font>
      <b/>
      <i/>
      <sz val="11"/>
      <name val="Calibri"/>
      <family val="2"/>
      <scheme val="minor"/>
    </font>
    <font>
      <sz val="18"/>
      <color theme="1"/>
      <name val="Calibri"/>
      <family val="2"/>
      <scheme val="minor"/>
    </font>
    <font>
      <b/>
      <sz val="18"/>
      <color theme="1"/>
      <name val="Calibri"/>
      <family val="2"/>
      <scheme val="minor"/>
    </font>
    <font>
      <sz val="11"/>
      <color theme="1"/>
      <name val="Calibri"/>
      <family val="2"/>
      <scheme val="minor"/>
    </font>
    <font>
      <sz val="10"/>
      <name val="Calibri"/>
      <family val="2"/>
      <scheme val="minor"/>
    </font>
    <font>
      <sz val="10"/>
      <name val="Arial"/>
      <family val="2"/>
    </font>
    <font>
      <b/>
      <u/>
      <sz val="10"/>
      <name val="Arial"/>
      <family val="2"/>
    </font>
    <font>
      <u/>
      <sz val="8"/>
      <color theme="10"/>
      <name val="Arial"/>
      <family val="2"/>
    </font>
    <font>
      <b/>
      <sz val="10"/>
      <name val="Arial"/>
      <family val="2"/>
    </font>
    <font>
      <b/>
      <sz val="11"/>
      <color theme="1"/>
      <name val="Arial Narrow"/>
      <family val="2"/>
    </font>
    <font>
      <b/>
      <i/>
      <sz val="18"/>
      <name val="Calibri"/>
      <family val="2"/>
      <scheme val="minor"/>
    </font>
    <font>
      <b/>
      <sz val="11"/>
      <color theme="1"/>
      <name val="Arial"/>
      <family val="2"/>
    </font>
    <font>
      <b/>
      <sz val="11"/>
      <name val="Arial Narrow"/>
      <family val="2"/>
    </font>
    <font>
      <sz val="11"/>
      <name val="Arial Narrow"/>
      <family val="2"/>
    </font>
    <font>
      <b/>
      <sz val="11"/>
      <color rgb="FFFF0000"/>
      <name val="Calibri"/>
      <family val="2"/>
      <scheme val="minor"/>
    </font>
    <font>
      <sz val="10"/>
      <name val="Arial"/>
      <family val="2"/>
    </font>
    <font>
      <u/>
      <sz val="10"/>
      <color theme="10"/>
      <name val="Arial"/>
      <family val="2"/>
    </font>
    <font>
      <sz val="10"/>
      <color theme="1"/>
      <name val="Arial"/>
      <family val="2"/>
    </font>
    <font>
      <u/>
      <sz val="10"/>
      <color indexed="12"/>
      <name val="MS Sans Serif"/>
      <family val="2"/>
    </font>
    <font>
      <b/>
      <sz val="10"/>
      <color rgb="FF3F3F3F"/>
      <name val="Arial"/>
      <family val="2"/>
    </font>
    <font>
      <sz val="11"/>
      <color indexed="8"/>
      <name val="Calibri"/>
      <family val="2"/>
    </font>
    <font>
      <sz val="12"/>
      <color indexed="8"/>
      <name val="Verdana"/>
      <family val="2"/>
    </font>
    <font>
      <sz val="12"/>
      <color indexed="8"/>
      <name val="Verdana"/>
      <family val="2"/>
    </font>
    <font>
      <b/>
      <sz val="14"/>
      <color rgb="FFFF0000"/>
      <name val="Calibri"/>
      <family val="2"/>
      <scheme val="minor"/>
    </font>
    <font>
      <b/>
      <sz val="16"/>
      <color rgb="FFFF0000"/>
      <name val="Calibri"/>
      <family val="2"/>
      <scheme val="minor"/>
    </font>
    <font>
      <sz val="11"/>
      <color rgb="FFFF0000"/>
      <name val="Calibri"/>
      <family val="2"/>
      <scheme val="minor"/>
    </font>
    <font>
      <sz val="10"/>
      <color rgb="FFFF0000"/>
      <name val="Arial"/>
      <family val="2"/>
    </font>
    <font>
      <b/>
      <sz val="8"/>
      <color theme="1"/>
      <name val="Calibri"/>
      <family val="2"/>
      <scheme val="minor"/>
    </font>
    <font>
      <sz val="10"/>
      <color theme="0"/>
      <name val="Arial"/>
      <family val="2"/>
    </font>
    <font>
      <b/>
      <i/>
      <sz val="10"/>
      <name val="Calibri"/>
      <family val="2"/>
      <scheme val="minor"/>
    </font>
    <font>
      <sz val="10"/>
      <color theme="1"/>
      <name val="Calibri"/>
      <family val="2"/>
      <scheme val="minor"/>
    </font>
    <font>
      <sz val="10"/>
      <color rgb="FF000000"/>
      <name val="Arial"/>
      <family val="2"/>
    </font>
    <font>
      <b/>
      <sz val="10"/>
      <color theme="1"/>
      <name val="Calibri"/>
      <family val="2"/>
      <scheme val="minor"/>
    </font>
    <font>
      <b/>
      <sz val="10"/>
      <color theme="1"/>
      <name val="Arial"/>
      <family val="2"/>
    </font>
    <font>
      <b/>
      <sz val="10"/>
      <name val="Calibri"/>
      <family val="2"/>
      <scheme val="minor"/>
    </font>
    <font>
      <u/>
      <sz val="10"/>
      <name val="Arial"/>
      <family val="2"/>
    </font>
    <font>
      <b/>
      <i/>
      <sz val="10"/>
      <color rgb="FF7030A0"/>
      <name val="Calibri"/>
      <family val="2"/>
      <scheme val="minor"/>
    </font>
    <font>
      <b/>
      <sz val="10"/>
      <color rgb="FFFF0000"/>
      <name val="Arial"/>
      <family val="2"/>
    </font>
    <font>
      <sz val="10"/>
      <color rgb="FFFF0000"/>
      <name val="Calibri"/>
      <family val="2"/>
      <scheme val="minor"/>
    </font>
    <font>
      <b/>
      <i/>
      <sz val="10"/>
      <color theme="1"/>
      <name val="Calibri"/>
      <family val="2"/>
      <scheme val="minor"/>
    </font>
    <font>
      <b/>
      <sz val="14"/>
      <color theme="1"/>
      <name val="Calibri"/>
      <family val="2"/>
      <scheme val="minor"/>
    </font>
    <font>
      <b/>
      <sz val="10"/>
      <color theme="0"/>
      <name val="Calibri"/>
      <family val="2"/>
      <scheme val="minor"/>
    </font>
    <font>
      <b/>
      <i/>
      <sz val="10"/>
      <name val="Arial"/>
      <family val="2"/>
    </font>
    <font>
      <b/>
      <u/>
      <sz val="10"/>
      <color rgb="FFFF0000"/>
      <name val="Arial"/>
      <family val="2"/>
    </font>
    <font>
      <sz val="10"/>
      <color theme="0"/>
      <name val="Calibri"/>
      <family val="2"/>
      <scheme val="minor"/>
    </font>
    <font>
      <i/>
      <sz val="10"/>
      <color theme="1"/>
      <name val="Calibri"/>
      <family val="2"/>
      <scheme val="minor"/>
    </font>
    <font>
      <i/>
      <sz val="10"/>
      <name val="Calibri"/>
      <family val="2"/>
      <scheme val="minor"/>
    </font>
    <font>
      <i/>
      <sz val="10"/>
      <color theme="0"/>
      <name val="Calibri"/>
      <family val="2"/>
      <scheme val="minor"/>
    </font>
    <font>
      <b/>
      <i/>
      <sz val="16"/>
      <name val="Calibri"/>
      <family val="2"/>
      <scheme val="minor"/>
    </font>
    <font>
      <b/>
      <sz val="10"/>
      <color rgb="FF7030A0"/>
      <name val="Arial"/>
      <family val="2"/>
    </font>
    <font>
      <sz val="10"/>
      <color indexed="8"/>
      <name val="Arial"/>
      <family val="2"/>
    </font>
  </fonts>
  <fills count="2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FF00"/>
        <bgColor indexed="64"/>
      </patternFill>
    </fill>
    <fill>
      <patternFill patternType="solid">
        <fgColor rgb="FFF2F2F2"/>
      </patternFill>
    </fill>
    <fill>
      <patternFill patternType="solid">
        <fgColor theme="9" tint="-0.249977111117893"/>
        <bgColor indexed="64"/>
      </patternFill>
    </fill>
    <fill>
      <patternFill patternType="solid">
        <fgColor theme="0" tint="-0.249977111117893"/>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0" tint="-0.14999847407452621"/>
        <bgColor indexed="64"/>
      </patternFill>
    </fill>
  </fills>
  <borders count="2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indexed="64"/>
      </left>
      <right style="medium">
        <color indexed="64"/>
      </right>
      <top style="medium">
        <color indexed="64"/>
      </top>
      <bottom style="medium">
        <color indexed="64"/>
      </bottom>
      <diagonal/>
    </border>
    <border>
      <left/>
      <right style="thin">
        <color auto="1"/>
      </right>
      <top/>
      <bottom style="thin">
        <color auto="1"/>
      </bottom>
      <diagonal/>
    </border>
    <border>
      <left style="medium">
        <color indexed="64"/>
      </left>
      <right style="thin">
        <color indexed="64"/>
      </right>
      <top style="medium">
        <color indexed="64"/>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thin">
        <color indexed="8"/>
      </top>
      <bottom style="thin">
        <color indexed="8"/>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53">
    <xf numFmtId="0" fontId="0" fillId="0" borderId="0"/>
    <xf numFmtId="0" fontId="2" fillId="0" borderId="0"/>
    <xf numFmtId="0" fontId="2" fillId="0" borderId="0"/>
    <xf numFmtId="0" fontId="2" fillId="0" borderId="0"/>
    <xf numFmtId="0" fontId="14" fillId="0" borderId="0"/>
    <xf numFmtId="43" fontId="2" fillId="0" borderId="0" applyFont="0" applyFill="0" applyBorder="0" applyAlignment="0" applyProtection="0"/>
    <xf numFmtId="9" fontId="2" fillId="0" borderId="0" applyFont="0" applyFill="0" applyBorder="0" applyAlignment="0" applyProtection="0"/>
    <xf numFmtId="0" fontId="12" fillId="0" borderId="0"/>
    <xf numFmtId="43" fontId="2" fillId="0" borderId="0" applyFont="0" applyFill="0" applyBorder="0" applyAlignment="0" applyProtection="0"/>
    <xf numFmtId="43" fontId="1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12" fillId="0" borderId="0"/>
    <xf numFmtId="0" fontId="2" fillId="0" borderId="0"/>
    <xf numFmtId="0" fontId="2" fillId="0" borderId="0">
      <alignment wrapText="1"/>
    </xf>
    <xf numFmtId="0" fontId="2" fillId="0" borderId="0"/>
    <xf numFmtId="0" fontId="24" fillId="0" borderId="0"/>
    <xf numFmtId="0" fontId="25" fillId="0" borderId="0" applyNumberFormat="0" applyFill="0" applyBorder="0" applyAlignment="0" applyProtection="0"/>
    <xf numFmtId="9" fontId="12" fillId="0" borderId="0" applyFont="0" applyFill="0" applyBorder="0" applyAlignment="0" applyProtection="0"/>
    <xf numFmtId="0" fontId="3" fillId="0" borderId="0" applyNumberFormat="0" applyFill="0" applyBorder="0" applyAlignment="0" applyProtection="0">
      <alignment vertical="top"/>
      <protection locked="0"/>
    </xf>
    <xf numFmtId="0" fontId="26"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7" fillId="0" borderId="0" applyNumberForma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2" fillId="0" borderId="0">
      <alignment wrapText="1"/>
    </xf>
    <xf numFmtId="168" fontId="2" fillId="0" borderId="0" applyFont="0" applyFill="0" applyBorder="0" applyAlignment="0" applyProtection="0">
      <alignment wrapText="1"/>
    </xf>
    <xf numFmtId="168" fontId="2" fillId="0" borderId="0" applyFont="0" applyFill="0" applyBorder="0" applyAlignment="0" applyProtection="0">
      <alignment wrapText="1"/>
    </xf>
    <xf numFmtId="0" fontId="27" fillId="0" borderId="0" applyNumberFormat="0" applyFill="0" applyBorder="0" applyAlignment="0" applyProtection="0"/>
    <xf numFmtId="0" fontId="2" fillId="0" borderId="0"/>
    <xf numFmtId="0" fontId="2" fillId="0" borderId="0">
      <alignment wrapText="1"/>
    </xf>
    <xf numFmtId="0" fontId="12" fillId="0" borderId="0"/>
    <xf numFmtId="0" fontId="28" fillId="15" borderId="19" applyNumberFormat="0" applyAlignment="0" applyProtection="0"/>
    <xf numFmtId="0" fontId="12" fillId="0" borderId="0"/>
    <xf numFmtId="0" fontId="30" fillId="0" borderId="0" applyNumberFormat="0" applyFill="0" applyBorder="0" applyProtection="0">
      <alignment vertical="top" wrapText="1"/>
    </xf>
    <xf numFmtId="0" fontId="31" fillId="0" borderId="0" applyNumberFormat="0" applyFill="0" applyBorder="0" applyProtection="0">
      <alignment vertical="top" wrapText="1"/>
    </xf>
    <xf numFmtId="9" fontId="12" fillId="0" borderId="0" applyFont="0" applyFill="0" applyBorder="0" applyAlignment="0" applyProtection="0"/>
    <xf numFmtId="0" fontId="12" fillId="0" borderId="0"/>
    <xf numFmtId="0" fontId="2" fillId="0" borderId="0"/>
    <xf numFmtId="169" fontId="2" fillId="0" borderId="0"/>
  </cellStyleXfs>
  <cellXfs count="675">
    <xf numFmtId="0" fontId="0" fillId="0" borderId="0" xfId="0"/>
    <xf numFmtId="0" fontId="4" fillId="0" borderId="0" xfId="0" applyFont="1" applyAlignment="1">
      <alignment horizontal="center" vertical="center" wrapText="1"/>
    </xf>
    <xf numFmtId="0" fontId="0" fillId="0" borderId="0" xfId="0" applyFont="1" applyFill="1" applyBorder="1"/>
    <xf numFmtId="0" fontId="0" fillId="0" borderId="0" xfId="0" applyFont="1" applyFill="1"/>
    <xf numFmtId="0" fontId="0" fillId="0" borderId="0" xfId="0" applyFont="1" applyFill="1" applyBorder="1" applyAlignment="1">
      <alignment vertical="top"/>
    </xf>
    <xf numFmtId="0" fontId="10" fillId="0" borderId="0" xfId="0" applyFont="1"/>
    <xf numFmtId="0" fontId="11" fillId="0" borderId="0" xfId="0" applyFont="1"/>
    <xf numFmtId="0" fontId="0" fillId="0" borderId="0" xfId="0" applyFont="1" applyFill="1" applyBorder="1" applyAlignment="1">
      <alignment vertical="top" wrapText="1"/>
    </xf>
    <xf numFmtId="0" fontId="0" fillId="0" borderId="0" xfId="0" applyFont="1"/>
    <xf numFmtId="164" fontId="6" fillId="8" borderId="4" xfId="0" applyNumberFormat="1" applyFont="1" applyFill="1" applyBorder="1" applyAlignment="1">
      <alignment horizontal="center" vertical="top" wrapText="1"/>
    </xf>
    <xf numFmtId="0" fontId="0" fillId="8" borderId="4" xfId="0" applyFont="1" applyFill="1" applyBorder="1" applyAlignment="1">
      <alignment vertical="top"/>
    </xf>
    <xf numFmtId="0" fontId="0" fillId="8" borderId="4" xfId="0" applyFont="1" applyFill="1" applyBorder="1" applyAlignment="1">
      <alignment vertical="top" wrapText="1"/>
    </xf>
    <xf numFmtId="0" fontId="0" fillId="0" borderId="0" xfId="0" applyFont="1" applyAlignment="1">
      <alignment vertical="top"/>
    </xf>
    <xf numFmtId="0" fontId="0" fillId="0" borderId="10" xfId="0" applyFont="1" applyFill="1" applyBorder="1" applyAlignment="1">
      <alignment vertical="top" wrapText="1"/>
    </xf>
    <xf numFmtId="166" fontId="0" fillId="0" borderId="0" xfId="0" applyNumberFormat="1" applyFont="1" applyFill="1" applyBorder="1" applyAlignment="1">
      <alignment horizontal="center" vertical="top"/>
    </xf>
    <xf numFmtId="166" fontId="0" fillId="0" borderId="10" xfId="0" applyNumberFormat="1" applyFont="1" applyFill="1" applyBorder="1" applyAlignment="1">
      <alignment horizontal="right" vertical="top"/>
    </xf>
    <xf numFmtId="0" fontId="0" fillId="0" borderId="0" xfId="0" applyFont="1" applyFill="1" applyAlignment="1">
      <alignment vertical="top"/>
    </xf>
    <xf numFmtId="0" fontId="4" fillId="0" borderId="0" xfId="0" applyFont="1" applyFill="1" applyAlignment="1">
      <alignment horizontal="center" vertical="center" wrapText="1"/>
    </xf>
    <xf numFmtId="0" fontId="6" fillId="10" borderId="8" xfId="0" applyFont="1" applyFill="1" applyBorder="1" applyAlignment="1">
      <alignment vertical="center"/>
    </xf>
    <xf numFmtId="0" fontId="9" fillId="10" borderId="5" xfId="0" applyFont="1" applyFill="1" applyBorder="1" applyAlignment="1">
      <alignment vertical="center"/>
    </xf>
    <xf numFmtId="0" fontId="9" fillId="10" borderId="9" xfId="0" applyFont="1" applyFill="1" applyBorder="1" applyAlignment="1">
      <alignment vertical="center"/>
    </xf>
    <xf numFmtId="164" fontId="6" fillId="10" borderId="4" xfId="0" applyNumberFormat="1" applyFont="1" applyFill="1" applyBorder="1" applyAlignment="1">
      <alignment horizontal="center" vertical="top" wrapText="1"/>
    </xf>
    <xf numFmtId="3" fontId="0" fillId="10" borderId="7" xfId="0" applyNumberFormat="1" applyFont="1" applyFill="1" applyBorder="1" applyAlignment="1">
      <alignment horizontal="right" vertical="top"/>
    </xf>
    <xf numFmtId="0" fontId="4" fillId="0" borderId="0" xfId="0" applyFont="1" applyAlignment="1">
      <alignment horizontal="center" vertical="center" wrapText="1"/>
    </xf>
    <xf numFmtId="0" fontId="0" fillId="0" borderId="0" xfId="0" applyFont="1" applyFill="1" applyBorder="1"/>
    <xf numFmtId="0" fontId="0" fillId="0" borderId="0" xfId="0" applyFont="1" applyFill="1" applyBorder="1" applyAlignment="1">
      <alignment wrapText="1"/>
    </xf>
    <xf numFmtId="0" fontId="0" fillId="0" borderId="0" xfId="0" applyFont="1" applyAlignment="1">
      <alignment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xf numFmtId="0" fontId="0" fillId="0" borderId="13" xfId="0" applyFont="1" applyFill="1" applyBorder="1"/>
    <xf numFmtId="0" fontId="0" fillId="0" borderId="0" xfId="0" applyFont="1" applyAlignment="1">
      <alignment vertical="top"/>
    </xf>
    <xf numFmtId="0" fontId="0" fillId="0" borderId="10" xfId="0" applyFont="1" applyBorder="1" applyAlignment="1">
      <alignment vertical="top" wrapText="1"/>
    </xf>
    <xf numFmtId="0" fontId="18" fillId="10" borderId="8" xfId="0" applyFont="1" applyFill="1" applyBorder="1" applyAlignment="1">
      <alignment horizontal="left" vertical="center"/>
    </xf>
    <xf numFmtId="0" fontId="18" fillId="10" borderId="5" xfId="0" applyFont="1" applyFill="1" applyBorder="1" applyAlignment="1">
      <alignment horizontal="left" vertical="top"/>
    </xf>
    <xf numFmtId="0" fontId="18" fillId="10" borderId="9" xfId="0" applyFont="1" applyFill="1" applyBorder="1" applyAlignment="1">
      <alignment horizontal="left" vertical="top"/>
    </xf>
    <xf numFmtId="0" fontId="19" fillId="0" borderId="0" xfId="0" applyFont="1" applyFill="1" applyBorder="1" applyAlignment="1">
      <alignment horizontal="left"/>
    </xf>
    <xf numFmtId="0" fontId="6" fillId="10" borderId="8" xfId="0" applyFont="1" applyFill="1" applyBorder="1" applyAlignment="1">
      <alignment vertical="center"/>
    </xf>
    <xf numFmtId="0" fontId="9" fillId="10" borderId="5" xfId="0" applyFont="1" applyFill="1" applyBorder="1" applyAlignment="1">
      <alignment vertical="center"/>
    </xf>
    <xf numFmtId="0" fontId="9" fillId="10" borderId="9" xfId="0" applyFont="1" applyFill="1" applyBorder="1" applyAlignment="1">
      <alignment vertical="center"/>
    </xf>
    <xf numFmtId="3" fontId="0" fillId="10" borderId="7" xfId="0" applyNumberFormat="1" applyFont="1" applyFill="1" applyBorder="1" applyAlignment="1">
      <alignment horizontal="right" vertical="top"/>
    </xf>
    <xf numFmtId="3" fontId="0" fillId="10" borderId="10" xfId="0" applyNumberFormat="1" applyFont="1" applyFill="1" applyBorder="1" applyAlignment="1">
      <alignment horizontal="right" vertical="top"/>
    </xf>
    <xf numFmtId="0" fontId="9" fillId="6" borderId="5" xfId="0" applyFont="1" applyFill="1" applyBorder="1" applyAlignment="1">
      <alignment horizontal="left" vertical="center"/>
    </xf>
    <xf numFmtId="3" fontId="4" fillId="11" borderId="0" xfId="0" applyNumberFormat="1" applyFont="1" applyFill="1" applyAlignment="1">
      <alignment horizontal="left" vertical="center"/>
    </xf>
    <xf numFmtId="0" fontId="4" fillId="10" borderId="7" xfId="0" applyFont="1" applyFill="1" applyBorder="1" applyAlignment="1">
      <alignment horizontal="center" vertical="center" wrapText="1"/>
    </xf>
    <xf numFmtId="0" fontId="0" fillId="0" borderId="7" xfId="0" applyFont="1" applyBorder="1" applyAlignment="1">
      <alignment vertical="top" wrapText="1"/>
    </xf>
    <xf numFmtId="3" fontId="0" fillId="10" borderId="4" xfId="0" applyNumberFormat="1" applyFont="1" applyFill="1" applyBorder="1" applyAlignment="1">
      <alignment horizontal="right" vertical="top"/>
    </xf>
    <xf numFmtId="0" fontId="0" fillId="0" borderId="10" xfId="0" applyFont="1" applyFill="1" applyBorder="1" applyAlignment="1">
      <alignment wrapText="1"/>
    </xf>
    <xf numFmtId="164" fontId="6" fillId="0" borderId="4" xfId="0" applyNumberFormat="1" applyFont="1" applyFill="1" applyBorder="1" applyAlignment="1">
      <alignment horizontal="center" vertical="top" wrapText="1"/>
    </xf>
    <xf numFmtId="164" fontId="0" fillId="0" borderId="10" xfId="0" applyNumberFormat="1" applyFont="1" applyFill="1" applyBorder="1" applyAlignment="1">
      <alignment horizontal="right" vertical="top"/>
    </xf>
    <xf numFmtId="0" fontId="20" fillId="0" borderId="15" xfId="0" applyNumberFormat="1" applyFont="1" applyFill="1" applyBorder="1" applyAlignment="1">
      <alignment vertical="center"/>
    </xf>
    <xf numFmtId="0" fontId="20" fillId="0" borderId="15" xfId="0" applyNumberFormat="1" applyFont="1" applyFill="1" applyBorder="1" applyAlignment="1">
      <alignment horizontal="left" vertical="center"/>
    </xf>
    <xf numFmtId="0" fontId="20" fillId="0" borderId="15" xfId="0" applyNumberFormat="1" applyFont="1" applyFill="1" applyBorder="1" applyAlignment="1">
      <alignment horizontal="left" vertical="center" wrapText="1"/>
    </xf>
    <xf numFmtId="9" fontId="0" fillId="10" borderId="7" xfId="0" applyNumberFormat="1" applyFont="1" applyFill="1" applyBorder="1" applyAlignment="1">
      <alignment horizontal="right" vertical="top"/>
    </xf>
    <xf numFmtId="164" fontId="6" fillId="7" borderId="10" xfId="2" applyNumberFormat="1" applyFont="1" applyFill="1" applyBorder="1" applyAlignment="1">
      <alignment horizontal="left" vertical="top" wrapText="1"/>
    </xf>
    <xf numFmtId="0" fontId="20" fillId="10" borderId="11" xfId="0" applyNumberFormat="1" applyFont="1" applyFill="1" applyBorder="1" applyAlignment="1">
      <alignment horizontal="left" vertical="center"/>
    </xf>
    <xf numFmtId="0" fontId="4" fillId="7" borderId="9" xfId="0" applyFont="1" applyFill="1" applyBorder="1" applyAlignment="1">
      <alignment vertical="center" wrapText="1"/>
    </xf>
    <xf numFmtId="0" fontId="0" fillId="10" borderId="15" xfId="0" applyFont="1" applyFill="1" applyBorder="1" applyAlignment="1">
      <alignment horizontal="center" vertical="center"/>
    </xf>
    <xf numFmtId="0" fontId="20" fillId="0" borderId="15" xfId="0" applyNumberFormat="1" applyFont="1" applyFill="1" applyBorder="1" applyAlignment="1">
      <alignment horizontal="center" vertical="center"/>
    </xf>
    <xf numFmtId="0" fontId="4" fillId="0" borderId="15" xfId="0" applyFont="1" applyFill="1" applyBorder="1" applyAlignment="1">
      <alignment horizontal="left" vertical="center"/>
    </xf>
    <xf numFmtId="0" fontId="0" fillId="0" borderId="15" xfId="0" applyFont="1" applyFill="1" applyBorder="1" applyAlignment="1">
      <alignment horizontal="center" vertical="center" wrapText="1"/>
    </xf>
    <xf numFmtId="166" fontId="4" fillId="0" borderId="1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66" fontId="4" fillId="0" borderId="4" xfId="0" applyNumberFormat="1" applyFont="1" applyFill="1" applyBorder="1" applyAlignment="1">
      <alignment horizontal="center" vertical="center" wrapText="1"/>
    </xf>
    <xf numFmtId="3" fontId="0" fillId="0" borderId="7" xfId="0" applyNumberFormat="1" applyFont="1" applyFill="1" applyBorder="1" applyAlignment="1">
      <alignment horizontal="center" vertical="top" wrapText="1"/>
    </xf>
    <xf numFmtId="166" fontId="0" fillId="0" borderId="4" xfId="0" applyNumberFormat="1" applyFont="1" applyFill="1" applyBorder="1" applyAlignment="1">
      <alignment horizontal="center" vertical="top" wrapText="1"/>
    </xf>
    <xf numFmtId="0" fontId="0" fillId="10" borderId="9" xfId="0" applyFont="1" applyFill="1" applyBorder="1" applyAlignment="1">
      <alignment horizontal="center" vertical="center"/>
    </xf>
    <xf numFmtId="166" fontId="0" fillId="0" borderId="7" xfId="0" applyNumberFormat="1" applyFont="1" applyFill="1" applyBorder="1" applyAlignment="1">
      <alignment horizontal="center" vertical="top" wrapText="1"/>
    </xf>
    <xf numFmtId="167" fontId="18" fillId="10" borderId="8" xfId="0" applyNumberFormat="1" applyFont="1" applyFill="1" applyBorder="1" applyAlignment="1">
      <alignment horizontal="left" vertical="center"/>
    </xf>
    <xf numFmtId="167" fontId="18" fillId="10" borderId="5" xfId="0" applyNumberFormat="1" applyFont="1" applyFill="1" applyBorder="1" applyAlignment="1">
      <alignment horizontal="left" vertical="top"/>
    </xf>
    <xf numFmtId="167" fontId="18" fillId="10" borderId="9" xfId="0" applyNumberFormat="1" applyFont="1" applyFill="1" applyBorder="1" applyAlignment="1">
      <alignment horizontal="left" vertical="top"/>
    </xf>
    <xf numFmtId="167" fontId="9" fillId="6" borderId="5" xfId="0" applyNumberFormat="1" applyFont="1" applyFill="1" applyBorder="1" applyAlignment="1">
      <alignment horizontal="left" vertical="center"/>
    </xf>
    <xf numFmtId="167" fontId="8" fillId="11" borderId="9" xfId="0" applyNumberFormat="1" applyFont="1" applyFill="1" applyBorder="1" applyAlignment="1">
      <alignment horizontal="left" vertical="center"/>
    </xf>
    <xf numFmtId="167" fontId="6" fillId="0" borderId="4" xfId="0" applyNumberFormat="1" applyFont="1" applyFill="1" applyBorder="1" applyAlignment="1">
      <alignment horizontal="center" vertical="top" wrapText="1"/>
    </xf>
    <xf numFmtId="167" fontId="0" fillId="0" borderId="10" xfId="0" applyNumberFormat="1" applyFont="1" applyFill="1" applyBorder="1" applyAlignment="1">
      <alignment horizontal="right" vertical="top"/>
    </xf>
    <xf numFmtId="167" fontId="0" fillId="0" borderId="0" xfId="0" applyNumberFormat="1" applyFont="1" applyFill="1" applyBorder="1" applyAlignment="1">
      <alignment vertical="top"/>
    </xf>
    <xf numFmtId="0" fontId="8" fillId="6" borderId="8" xfId="0" applyFont="1" applyFill="1" applyBorder="1" applyAlignment="1">
      <alignment horizontal="left" vertical="center" wrapText="1"/>
    </xf>
    <xf numFmtId="0" fontId="9" fillId="11" borderId="8" xfId="0" applyFont="1" applyFill="1" applyBorder="1" applyAlignment="1">
      <alignment vertical="center" wrapText="1"/>
    </xf>
    <xf numFmtId="167" fontId="8" fillId="6" borderId="8" xfId="0" applyNumberFormat="1" applyFont="1" applyFill="1" applyBorder="1" applyAlignment="1">
      <alignment horizontal="left" vertical="center" wrapText="1"/>
    </xf>
    <xf numFmtId="167" fontId="9" fillId="11" borderId="8" xfId="0" applyNumberFormat="1" applyFont="1" applyFill="1" applyBorder="1" applyAlignment="1">
      <alignment vertical="center" wrapText="1"/>
    </xf>
    <xf numFmtId="164" fontId="22" fillId="10" borderId="4" xfId="0" applyNumberFormat="1" applyFont="1" applyFill="1" applyBorder="1" applyAlignment="1">
      <alignment horizontal="center" vertical="top" wrapText="1"/>
    </xf>
    <xf numFmtId="164" fontId="5" fillId="10" borderId="4" xfId="0" applyNumberFormat="1" applyFont="1" applyFill="1" applyBorder="1" applyAlignment="1">
      <alignment horizontal="center" vertical="top" wrapText="1"/>
    </xf>
    <xf numFmtId="0" fontId="0" fillId="0" borderId="15" xfId="0" applyFont="1" applyFill="1" applyBorder="1"/>
    <xf numFmtId="0" fontId="21" fillId="10" borderId="8" xfId="0" applyFont="1" applyFill="1" applyBorder="1" applyAlignment="1">
      <alignment vertical="center"/>
    </xf>
    <xf numFmtId="9" fontId="0" fillId="0" borderId="10" xfId="0" applyNumberFormat="1" applyFont="1" applyFill="1" applyBorder="1" applyAlignment="1">
      <alignment horizontal="right" vertical="top"/>
    </xf>
    <xf numFmtId="166" fontId="0" fillId="0" borderId="0" xfId="0" applyNumberFormat="1" applyFont="1" applyFill="1" applyBorder="1" applyAlignment="1">
      <alignment vertical="top"/>
    </xf>
    <xf numFmtId="0" fontId="0" fillId="4" borderId="7" xfId="0" applyFont="1" applyFill="1" applyBorder="1" applyAlignment="1">
      <alignment vertical="top" wrapText="1"/>
    </xf>
    <xf numFmtId="0" fontId="0" fillId="4" borderId="10" xfId="0" applyFont="1" applyFill="1" applyBorder="1" applyAlignment="1">
      <alignment vertical="top" wrapText="1"/>
    </xf>
    <xf numFmtId="0" fontId="4" fillId="4" borderId="7" xfId="0" applyFont="1" applyFill="1" applyBorder="1" applyAlignment="1">
      <alignment vertical="top" wrapText="1"/>
    </xf>
    <xf numFmtId="0" fontId="0" fillId="0" borderId="0" xfId="0"/>
    <xf numFmtId="0" fontId="0" fillId="0" borderId="10" xfId="0" applyFont="1" applyFill="1" applyBorder="1" applyAlignment="1">
      <alignment vertical="top" wrapText="1"/>
    </xf>
    <xf numFmtId="164" fontId="6" fillId="0" borderId="10" xfId="2" applyNumberFormat="1" applyFont="1" applyFill="1" applyBorder="1" applyAlignment="1">
      <alignment horizontal="center" vertical="center" wrapText="1"/>
    </xf>
    <xf numFmtId="0" fontId="32" fillId="0" borderId="15" xfId="0" applyFont="1" applyFill="1" applyBorder="1"/>
    <xf numFmtId="0" fontId="0" fillId="0" borderId="10" xfId="0" applyFont="1" applyBorder="1" applyAlignment="1">
      <alignment vertical="top" wrapText="1"/>
    </xf>
    <xf numFmtId="3" fontId="0" fillId="10" borderId="7" xfId="0" applyNumberFormat="1" applyFont="1" applyFill="1" applyBorder="1" applyAlignment="1">
      <alignment horizontal="right" vertical="top"/>
    </xf>
    <xf numFmtId="9" fontId="0" fillId="0" borderId="10" xfId="49" applyFont="1" applyFill="1" applyBorder="1" applyAlignment="1">
      <alignment horizontal="right" vertical="top"/>
    </xf>
    <xf numFmtId="9" fontId="0" fillId="0" borderId="10" xfId="49" applyNumberFormat="1" applyFont="1" applyFill="1" applyBorder="1" applyAlignment="1">
      <alignment horizontal="right" vertical="top"/>
    </xf>
    <xf numFmtId="9" fontId="0" fillId="0" borderId="10" xfId="49" applyFont="1" applyFill="1" applyBorder="1" applyAlignment="1">
      <alignment horizontal="center" vertical="top"/>
    </xf>
    <xf numFmtId="9" fontId="0" fillId="0" borderId="0" xfId="49" applyFont="1" applyFill="1" applyBorder="1" applyAlignment="1">
      <alignment vertical="top"/>
    </xf>
    <xf numFmtId="164" fontId="6" fillId="0" borderId="10" xfId="2" applyNumberFormat="1" applyFont="1" applyFill="1" applyBorder="1" applyAlignment="1">
      <alignment horizontal="left" vertical="top" wrapText="1"/>
    </xf>
    <xf numFmtId="0" fontId="33" fillId="0" borderId="15" xfId="0" applyFont="1" applyFill="1" applyBorder="1"/>
    <xf numFmtId="14" fontId="34" fillId="0" borderId="15" xfId="0" applyNumberFormat="1" applyFont="1" applyFill="1" applyBorder="1" applyAlignment="1">
      <alignment horizontal="left"/>
    </xf>
    <xf numFmtId="14" fontId="34" fillId="0" borderId="15" xfId="0" applyNumberFormat="1" applyFont="1" applyFill="1" applyBorder="1" applyAlignment="1">
      <alignment horizontal="center"/>
    </xf>
    <xf numFmtId="14" fontId="34" fillId="0" borderId="15" xfId="0" applyNumberFormat="1" applyFont="1" applyFill="1" applyBorder="1" applyAlignment="1">
      <alignment horizontal="center" wrapText="1"/>
    </xf>
    <xf numFmtId="1" fontId="29" fillId="0" borderId="0" xfId="47" applyNumberFormat="1" applyFont="1" applyFill="1" applyBorder="1" applyAlignment="1">
      <alignment vertical="top" wrapText="1"/>
    </xf>
    <xf numFmtId="0" fontId="0" fillId="0" borderId="0" xfId="0" applyFont="1" applyFill="1" applyAlignment="1">
      <alignment vertical="top" wrapText="1"/>
    </xf>
    <xf numFmtId="0" fontId="2" fillId="4" borderId="0" xfId="13" applyFont="1" applyFill="1" applyBorder="1"/>
    <xf numFmtId="0" fontId="2" fillId="4" borderId="0" xfId="13" applyFont="1" applyFill="1"/>
    <xf numFmtId="164" fontId="15" fillId="3" borderId="0" xfId="51" applyNumberFormat="1" applyFont="1" applyFill="1" applyAlignment="1">
      <alignment vertical="top"/>
    </xf>
    <xf numFmtId="164" fontId="2" fillId="3" borderId="0" xfId="51" applyNumberFormat="1" applyFont="1" applyFill="1" applyAlignment="1">
      <alignment vertical="top"/>
    </xf>
    <xf numFmtId="0" fontId="2" fillId="3" borderId="0" xfId="51" applyFont="1" applyFill="1"/>
    <xf numFmtId="0" fontId="35" fillId="3" borderId="0" xfId="51" applyFont="1" applyFill="1"/>
    <xf numFmtId="1" fontId="2" fillId="3" borderId="0" xfId="51" applyNumberFormat="1" applyFont="1" applyFill="1"/>
    <xf numFmtId="0" fontId="35" fillId="3" borderId="0" xfId="51" applyFont="1" applyFill="1" applyAlignment="1">
      <alignment vertical="center"/>
    </xf>
    <xf numFmtId="0" fontId="35" fillId="3" borderId="0" xfId="51" applyFont="1" applyFill="1" applyBorder="1"/>
    <xf numFmtId="0" fontId="35" fillId="3" borderId="0" xfId="51" applyFont="1" applyFill="1" applyAlignment="1">
      <alignment horizontal="center"/>
    </xf>
    <xf numFmtId="1" fontId="35" fillId="3" borderId="0" xfId="51" applyNumberFormat="1" applyFont="1" applyFill="1"/>
    <xf numFmtId="0" fontId="2" fillId="4" borderId="0" xfId="51" applyFont="1" applyFill="1" applyBorder="1"/>
    <xf numFmtId="0" fontId="35" fillId="4" borderId="0" xfId="51" applyFont="1" applyFill="1" applyBorder="1"/>
    <xf numFmtId="0" fontId="35" fillId="3" borderId="0" xfId="51" applyFont="1" applyFill="1" applyBorder="1" applyAlignment="1">
      <alignment horizontal="center"/>
    </xf>
    <xf numFmtId="0" fontId="35" fillId="4" borderId="0" xfId="51" applyFont="1" applyFill="1"/>
    <xf numFmtId="0" fontId="0" fillId="0" borderId="25" xfId="0" applyFont="1" applyFill="1" applyBorder="1" applyAlignment="1">
      <alignment vertical="top" wrapText="1"/>
    </xf>
    <xf numFmtId="0" fontId="0" fillId="0" borderId="25" xfId="0" applyFont="1" applyFill="1" applyBorder="1" applyAlignment="1">
      <alignment wrapText="1"/>
    </xf>
    <xf numFmtId="0" fontId="35" fillId="0" borderId="0" xfId="51" applyFont="1" applyFill="1"/>
    <xf numFmtId="0" fontId="2" fillId="3" borderId="0" xfId="0" applyFont="1" applyFill="1"/>
    <xf numFmtId="1" fontId="2" fillId="3" borderId="0" xfId="0" applyNumberFormat="1" applyFont="1" applyFill="1" applyBorder="1"/>
    <xf numFmtId="0" fontId="2" fillId="3" borderId="0" xfId="0" applyFont="1" applyFill="1" applyBorder="1"/>
    <xf numFmtId="0" fontId="2" fillId="3" borderId="0" xfId="0" applyFont="1" applyFill="1" applyAlignment="1">
      <alignment horizontal="center"/>
    </xf>
    <xf numFmtId="0" fontId="37" fillId="3" borderId="25" xfId="51" applyFont="1" applyFill="1" applyBorder="1"/>
    <xf numFmtId="164" fontId="23" fillId="0" borderId="10" xfId="2" applyNumberFormat="1" applyFont="1" applyFill="1" applyBorder="1" applyAlignment="1">
      <alignment horizontal="center" vertical="center" wrapText="1"/>
    </xf>
    <xf numFmtId="0" fontId="34" fillId="0" borderId="0" xfId="0" applyFont="1" applyAlignment="1">
      <alignment vertical="top"/>
    </xf>
    <xf numFmtId="164" fontId="6" fillId="16" borderId="25" xfId="2" applyNumberFormat="1" applyFont="1" applyFill="1" applyBorder="1" applyAlignment="1">
      <alignment horizontal="center" vertical="center" wrapText="1"/>
    </xf>
    <xf numFmtId="164" fontId="6" fillId="0" borderId="0" xfId="2" applyNumberFormat="1" applyFont="1" applyFill="1" applyBorder="1" applyAlignment="1">
      <alignment horizontal="center" vertical="center" wrapText="1"/>
    </xf>
    <xf numFmtId="0" fontId="0" fillId="0" borderId="0" xfId="0" applyFont="1" applyFill="1" applyAlignment="1">
      <alignment wrapText="1"/>
    </xf>
    <xf numFmtId="0" fontId="4" fillId="0" borderId="25" xfId="0" applyFont="1" applyFill="1" applyBorder="1" applyAlignment="1">
      <alignment horizontal="center" vertical="center" wrapText="1"/>
    </xf>
    <xf numFmtId="0" fontId="39" fillId="0" borderId="0" xfId="0" applyFont="1"/>
    <xf numFmtId="0" fontId="39" fillId="0" borderId="0" xfId="0" applyFont="1" applyAlignment="1">
      <alignment horizontal="center"/>
    </xf>
    <xf numFmtId="0" fontId="39" fillId="4" borderId="0" xfId="0" applyFont="1" applyFill="1"/>
    <xf numFmtId="0" fontId="39" fillId="4" borderId="0" xfId="0" applyFont="1" applyFill="1" applyAlignment="1">
      <alignment horizontal="center"/>
    </xf>
    <xf numFmtId="0" fontId="40" fillId="4" borderId="0" xfId="0" applyFont="1" applyFill="1" applyAlignment="1">
      <alignment horizontal="justify" vertical="center"/>
    </xf>
    <xf numFmtId="0" fontId="40" fillId="4" borderId="0" xfId="0" applyFont="1" applyFill="1" applyAlignment="1">
      <alignment horizontal="center" vertical="center"/>
    </xf>
    <xf numFmtId="0" fontId="40" fillId="4" borderId="25" xfId="0" applyFont="1" applyFill="1" applyBorder="1" applyAlignment="1">
      <alignment horizontal="center" vertical="center"/>
    </xf>
    <xf numFmtId="0" fontId="41" fillId="4" borderId="25" xfId="0" applyFont="1" applyFill="1" applyBorder="1" applyAlignment="1">
      <alignment horizontal="center" vertical="center"/>
    </xf>
    <xf numFmtId="0" fontId="26" fillId="0" borderId="25" xfId="0" applyFont="1" applyBorder="1" applyAlignment="1">
      <alignment vertical="center" wrapText="1"/>
    </xf>
    <xf numFmtId="0" fontId="39" fillId="0" borderId="0" xfId="0" applyFont="1" applyBorder="1"/>
    <xf numFmtId="0" fontId="39" fillId="4" borderId="0" xfId="0" applyFont="1" applyFill="1" applyBorder="1"/>
    <xf numFmtId="0" fontId="26" fillId="0" borderId="0" xfId="0" applyFont="1" applyBorder="1" applyAlignment="1">
      <alignment vertical="center" wrapText="1"/>
    </xf>
    <xf numFmtId="0" fontId="26" fillId="4" borderId="7" xfId="0" applyFont="1" applyFill="1" applyBorder="1" applyAlignment="1">
      <alignment vertical="center" wrapText="1"/>
    </xf>
    <xf numFmtId="0" fontId="26" fillId="4" borderId="6" xfId="0" applyFont="1" applyFill="1" applyBorder="1" applyAlignment="1">
      <alignment vertical="center" wrapText="1"/>
    </xf>
    <xf numFmtId="0" fontId="26" fillId="0" borderId="6" xfId="0" applyFont="1" applyBorder="1" applyAlignment="1">
      <alignment vertical="center" wrapText="1"/>
    </xf>
    <xf numFmtId="0" fontId="26" fillId="0" borderId="25" xfId="0" applyFont="1" applyBorder="1" applyAlignment="1">
      <alignment horizontal="center" vertical="center" wrapText="1"/>
    </xf>
    <xf numFmtId="0" fontId="42" fillId="0" borderId="25" xfId="0" applyFont="1" applyBorder="1" applyAlignment="1">
      <alignment horizontal="center" vertical="center" wrapText="1"/>
    </xf>
    <xf numFmtId="0" fontId="4" fillId="10" borderId="8" xfId="0" applyFont="1" applyFill="1" applyBorder="1" applyAlignment="1">
      <alignment horizontal="left" vertical="center"/>
    </xf>
    <xf numFmtId="0" fontId="4" fillId="10" borderId="5" xfId="0" applyFont="1" applyFill="1" applyBorder="1" applyAlignment="1">
      <alignment horizontal="left" vertical="top"/>
    </xf>
    <xf numFmtId="0" fontId="4" fillId="10" borderId="9" xfId="0" applyFont="1" applyFill="1" applyBorder="1" applyAlignment="1">
      <alignment horizontal="left" vertical="top"/>
    </xf>
    <xf numFmtId="167" fontId="4" fillId="10" borderId="8" xfId="0" applyNumberFormat="1" applyFont="1" applyFill="1" applyBorder="1" applyAlignment="1">
      <alignment horizontal="left" vertical="center"/>
    </xf>
    <xf numFmtId="167" fontId="4" fillId="10" borderId="5" xfId="0" applyNumberFormat="1" applyFont="1" applyFill="1" applyBorder="1" applyAlignment="1">
      <alignment horizontal="left" vertical="top"/>
    </xf>
    <xf numFmtId="167" fontId="4" fillId="10" borderId="9" xfId="0" applyNumberFormat="1" applyFont="1" applyFill="1" applyBorder="1" applyAlignment="1">
      <alignment horizontal="left" vertical="top"/>
    </xf>
    <xf numFmtId="168" fontId="0" fillId="0" borderId="10" xfId="0" applyNumberFormat="1" applyFont="1" applyFill="1" applyBorder="1" applyAlignment="1">
      <alignment vertical="top" wrapText="1"/>
    </xf>
    <xf numFmtId="0" fontId="0" fillId="0" borderId="10" xfId="0" applyNumberFormat="1" applyFont="1" applyFill="1" applyBorder="1" applyAlignment="1">
      <alignment vertical="top" wrapText="1"/>
    </xf>
    <xf numFmtId="168" fontId="0" fillId="0" borderId="25" xfId="0" applyNumberFormat="1" applyFont="1" applyBorder="1" applyAlignment="1">
      <alignment vertical="top" wrapText="1"/>
    </xf>
    <xf numFmtId="168" fontId="29" fillId="0" borderId="20" xfId="47" applyNumberFormat="1" applyFont="1" applyFill="1" applyBorder="1" applyAlignment="1">
      <alignment vertical="top" wrapText="1"/>
    </xf>
    <xf numFmtId="168" fontId="0" fillId="0" borderId="10" xfId="0" applyNumberFormat="1" applyFill="1" applyBorder="1" applyAlignment="1">
      <alignment vertical="top" wrapText="1"/>
    </xf>
    <xf numFmtId="0" fontId="0" fillId="0" borderId="10" xfId="0" applyNumberFormat="1" applyFill="1" applyBorder="1" applyAlignment="1">
      <alignment vertical="top" wrapText="1"/>
    </xf>
    <xf numFmtId="168" fontId="0" fillId="0" borderId="10" xfId="0" applyNumberFormat="1" applyFont="1" applyBorder="1" applyAlignment="1">
      <alignment vertical="top" wrapText="1"/>
    </xf>
    <xf numFmtId="168" fontId="29" fillId="0" borderId="20" xfId="47" applyNumberFormat="1" applyFont="1" applyBorder="1" applyAlignment="1">
      <alignment vertical="top" wrapText="1"/>
    </xf>
    <xf numFmtId="0" fontId="0" fillId="0" borderId="10" xfId="0" applyNumberFormat="1" applyFont="1" applyBorder="1" applyAlignment="1">
      <alignment vertical="top" wrapText="1"/>
    </xf>
    <xf numFmtId="168" fontId="0" fillId="0" borderId="7" xfId="0" applyNumberFormat="1" applyFont="1" applyFill="1" applyBorder="1" applyAlignment="1">
      <alignment vertical="top" wrapText="1"/>
    </xf>
    <xf numFmtId="0" fontId="0" fillId="0" borderId="7" xfId="0" applyNumberFormat="1" applyFont="1" applyFill="1" applyBorder="1" applyAlignment="1">
      <alignment vertical="top" wrapText="1"/>
    </xf>
    <xf numFmtId="0" fontId="35" fillId="4" borderId="0" xfId="51" applyFont="1" applyFill="1" applyAlignment="1">
      <alignment vertical="center"/>
    </xf>
    <xf numFmtId="0" fontId="41" fillId="7" borderId="9" xfId="0" applyFont="1" applyFill="1" applyBorder="1" applyAlignment="1">
      <alignment vertical="center" wrapText="1"/>
    </xf>
    <xf numFmtId="0" fontId="41" fillId="0" borderId="0" xfId="0" applyFont="1" applyBorder="1" applyAlignment="1">
      <alignment horizontal="center" vertical="top" wrapText="1"/>
    </xf>
    <xf numFmtId="164" fontId="43" fillId="16" borderId="25" xfId="2" applyNumberFormat="1" applyFont="1" applyFill="1" applyBorder="1" applyAlignment="1">
      <alignment horizontal="center" vertical="center" wrapText="1"/>
    </xf>
    <xf numFmtId="0" fontId="41" fillId="0" borderId="0" xfId="0" applyFont="1" applyBorder="1" applyAlignment="1">
      <alignment horizontal="center" vertical="center" wrapText="1"/>
    </xf>
    <xf numFmtId="164" fontId="43" fillId="7" borderId="25" xfId="2" applyNumberFormat="1" applyFont="1" applyFill="1" applyBorder="1" applyAlignment="1">
      <alignment horizontal="left" vertical="top" wrapText="1"/>
    </xf>
    <xf numFmtId="0" fontId="39" fillId="0" borderId="15" xfId="0" applyFont="1" applyFill="1" applyBorder="1"/>
    <xf numFmtId="0" fontId="41" fillId="0" borderId="25" xfId="0" applyFont="1" applyBorder="1" applyAlignment="1">
      <alignment horizontal="center" vertical="top" wrapText="1"/>
    </xf>
    <xf numFmtId="164" fontId="35" fillId="3" borderId="0" xfId="51" applyNumberFormat="1" applyFont="1" applyFill="1" applyAlignment="1">
      <alignment vertical="top"/>
    </xf>
    <xf numFmtId="0" fontId="41" fillId="17" borderId="10" xfId="0" applyFont="1" applyFill="1" applyBorder="1" applyAlignment="1">
      <alignment horizontal="center" vertical="top"/>
    </xf>
    <xf numFmtId="9" fontId="41" fillId="19" borderId="10" xfId="0" applyNumberFormat="1" applyFont="1" applyFill="1" applyBorder="1" applyAlignment="1">
      <alignment horizontal="center" vertical="top" wrapText="1"/>
    </xf>
    <xf numFmtId="164" fontId="44" fillId="3" borderId="0" xfId="51" applyNumberFormat="1" applyFont="1" applyFill="1" applyAlignment="1" applyProtection="1">
      <alignment vertical="top"/>
    </xf>
    <xf numFmtId="9" fontId="41" fillId="18" borderId="10" xfId="0" applyNumberFormat="1" applyFont="1" applyFill="1" applyBorder="1" applyAlignment="1">
      <alignment horizontal="center" vertical="top" wrapText="1"/>
    </xf>
    <xf numFmtId="164" fontId="17" fillId="3" borderId="0" xfId="51" applyNumberFormat="1" applyFont="1" applyFill="1" applyAlignment="1">
      <alignment horizontal="center"/>
    </xf>
    <xf numFmtId="164" fontId="17" fillId="3" borderId="0" xfId="51" applyNumberFormat="1" applyFont="1" applyFill="1"/>
    <xf numFmtId="164" fontId="2" fillId="3" borderId="0" xfId="51" applyNumberFormat="1" applyFont="1" applyFill="1" applyAlignment="1">
      <alignment horizontal="center"/>
    </xf>
    <xf numFmtId="164" fontId="2" fillId="3" borderId="0" xfId="51" applyNumberFormat="1" applyFont="1" applyFill="1"/>
    <xf numFmtId="164" fontId="46" fillId="3" borderId="0" xfId="51" applyNumberFormat="1" applyFont="1" applyFill="1" applyAlignment="1">
      <alignment horizontal="center"/>
    </xf>
    <xf numFmtId="164" fontId="46" fillId="3" borderId="0" xfId="51" applyNumberFormat="1" applyFont="1" applyFill="1"/>
    <xf numFmtId="164" fontId="35" fillId="4" borderId="0" xfId="51" applyNumberFormat="1" applyFont="1" applyFill="1" applyBorder="1" applyAlignment="1">
      <alignment vertical="top"/>
    </xf>
    <xf numFmtId="164" fontId="35" fillId="4" borderId="0" xfId="51" applyNumberFormat="1" applyFont="1" applyFill="1" applyAlignment="1">
      <alignment vertical="top"/>
    </xf>
    <xf numFmtId="164" fontId="17" fillId="4" borderId="0" xfId="51" applyNumberFormat="1" applyFont="1" applyFill="1" applyAlignment="1">
      <alignment horizontal="center"/>
    </xf>
    <xf numFmtId="164" fontId="17" fillId="4" borderId="0" xfId="52" applyNumberFormat="1" applyFont="1" applyFill="1"/>
    <xf numFmtId="164" fontId="2" fillId="4" borderId="25" xfId="51" quotePrefix="1" applyNumberFormat="1" applyFont="1" applyFill="1" applyBorder="1" applyAlignment="1">
      <alignment horizontal="right" vertical="top"/>
    </xf>
    <xf numFmtId="0" fontId="47" fillId="0" borderId="0" xfId="51" applyFont="1" applyFill="1"/>
    <xf numFmtId="164" fontId="2" fillId="4" borderId="0" xfId="52" applyNumberFormat="1" applyFont="1" applyFill="1" applyBorder="1" applyAlignment="1">
      <alignment vertical="top"/>
    </xf>
    <xf numFmtId="169" fontId="2" fillId="0" borderId="0" xfId="52" applyFont="1"/>
    <xf numFmtId="164" fontId="2" fillId="10" borderId="25" xfId="51" applyNumberFormat="1" applyFont="1" applyFill="1" applyBorder="1" applyAlignment="1">
      <alignment horizontal="center" vertical="center" wrapText="1"/>
    </xf>
    <xf numFmtId="0" fontId="0" fillId="0" borderId="25" xfId="0" applyFont="1" applyBorder="1" applyAlignment="1">
      <alignment vertical="top" wrapText="1"/>
    </xf>
    <xf numFmtId="0" fontId="41" fillId="7" borderId="8" xfId="0" applyFont="1" applyFill="1" applyBorder="1" applyAlignment="1">
      <alignment vertical="top" wrapText="1"/>
    </xf>
    <xf numFmtId="0" fontId="4" fillId="7" borderId="8" xfId="0" applyFont="1" applyFill="1" applyBorder="1" applyAlignment="1">
      <alignment vertical="top" wrapText="1"/>
    </xf>
    <xf numFmtId="0" fontId="39" fillId="0" borderId="0" xfId="0" applyFont="1" applyFill="1" applyBorder="1" applyAlignment="1">
      <alignment vertical="top"/>
    </xf>
    <xf numFmtId="0" fontId="39" fillId="0" borderId="0" xfId="0" applyFont="1" applyFill="1" applyBorder="1" applyAlignment="1">
      <alignment vertical="top" wrapText="1"/>
    </xf>
    <xf numFmtId="0" fontId="43" fillId="10" borderId="8" xfId="0" applyFont="1" applyFill="1" applyBorder="1" applyAlignment="1">
      <alignment vertical="center"/>
    </xf>
    <xf numFmtId="0" fontId="38" fillId="10" borderId="5" xfId="0" applyFont="1" applyFill="1" applyBorder="1" applyAlignment="1">
      <alignment vertical="center"/>
    </xf>
    <xf numFmtId="0" fontId="38" fillId="10" borderId="9" xfId="0" applyFont="1" applyFill="1" applyBorder="1" applyAlignment="1">
      <alignment vertical="center"/>
    </xf>
    <xf numFmtId="0" fontId="48" fillId="6" borderId="8" xfId="0" applyFont="1" applyFill="1" applyBorder="1" applyAlignment="1">
      <alignment horizontal="left" vertical="center" wrapText="1"/>
    </xf>
    <xf numFmtId="0" fontId="38" fillId="6" borderId="5" xfId="0" applyFont="1" applyFill="1" applyBorder="1" applyAlignment="1">
      <alignment horizontal="left" vertical="center"/>
    </xf>
    <xf numFmtId="0" fontId="38" fillId="11" borderId="8" xfId="0" applyFont="1" applyFill="1" applyBorder="1" applyAlignment="1">
      <alignment vertical="center" wrapText="1"/>
    </xf>
    <xf numFmtId="3" fontId="41" fillId="11" borderId="0" xfId="0" applyNumberFormat="1" applyFont="1" applyFill="1" applyAlignment="1">
      <alignment horizontal="left" vertical="center"/>
    </xf>
    <xf numFmtId="0" fontId="43" fillId="10" borderId="8" xfId="0" applyFont="1" applyFill="1" applyBorder="1" applyAlignment="1">
      <alignment horizontal="centerContinuous" vertical="center" wrapText="1"/>
    </xf>
    <xf numFmtId="0" fontId="38" fillId="10" borderId="5" xfId="0" applyFont="1" applyFill="1" applyBorder="1" applyAlignment="1">
      <alignment horizontal="centerContinuous" vertical="center"/>
    </xf>
    <xf numFmtId="0" fontId="38" fillId="10" borderId="9" xfId="0" applyFont="1" applyFill="1" applyBorder="1" applyAlignment="1">
      <alignment horizontal="centerContinuous" vertical="center"/>
    </xf>
    <xf numFmtId="167" fontId="48" fillId="6" borderId="8" xfId="0" applyNumberFormat="1" applyFont="1" applyFill="1" applyBorder="1" applyAlignment="1">
      <alignment horizontal="left" vertical="center" wrapText="1"/>
    </xf>
    <xf numFmtId="167" fontId="38" fillId="6" borderId="5" xfId="0" applyNumberFormat="1" applyFont="1" applyFill="1" applyBorder="1" applyAlignment="1">
      <alignment horizontal="left" vertical="center"/>
    </xf>
    <xf numFmtId="167" fontId="38" fillId="11" borderId="8" xfId="0" applyNumberFormat="1" applyFont="1" applyFill="1" applyBorder="1" applyAlignment="1">
      <alignment vertical="center" wrapText="1"/>
    </xf>
    <xf numFmtId="167" fontId="48" fillId="11" borderId="9" xfId="0" applyNumberFormat="1" applyFont="1" applyFill="1" applyBorder="1" applyAlignment="1">
      <alignment horizontal="left" vertical="center"/>
    </xf>
    <xf numFmtId="0" fontId="48" fillId="6" borderId="8" xfId="0" applyNumberFormat="1" applyFont="1" applyFill="1" applyBorder="1" applyAlignment="1">
      <alignment horizontal="center" vertical="center" wrapText="1"/>
    </xf>
    <xf numFmtId="9" fontId="38" fillId="6" borderId="10" xfId="0" applyNumberFormat="1" applyFont="1" applyFill="1" applyBorder="1" applyAlignment="1">
      <alignment horizontal="center" vertical="center"/>
    </xf>
    <xf numFmtId="0" fontId="38" fillId="11" borderId="10" xfId="0" applyFont="1" applyFill="1" applyBorder="1" applyAlignment="1">
      <alignment horizontal="center" vertical="center" wrapText="1"/>
    </xf>
    <xf numFmtId="9" fontId="48" fillId="11" borderId="9" xfId="0" applyNumberFormat="1" applyFont="1" applyFill="1" applyBorder="1" applyAlignment="1">
      <alignment horizontal="center" vertical="center"/>
    </xf>
    <xf numFmtId="0" fontId="39" fillId="0" borderId="0" xfId="0" applyFont="1" applyFill="1"/>
    <xf numFmtId="0" fontId="39" fillId="0" borderId="13" xfId="0" applyFont="1" applyFill="1" applyBorder="1"/>
    <xf numFmtId="0" fontId="41" fillId="10" borderId="10" xfId="0" applyNumberFormat="1" applyFont="1" applyFill="1" applyBorder="1" applyAlignment="1">
      <alignment horizontal="left" vertical="center" wrapText="1"/>
    </xf>
    <xf numFmtId="164" fontId="43" fillId="8" borderId="6" xfId="0" applyNumberFormat="1" applyFont="1" applyFill="1" applyBorder="1" applyAlignment="1">
      <alignment horizontal="center" vertical="top" wrapText="1"/>
    </xf>
    <xf numFmtId="164" fontId="43" fillId="10" borderId="6" xfId="0" applyNumberFormat="1" applyFont="1" applyFill="1" applyBorder="1" applyAlignment="1">
      <alignment horizontal="center" vertical="top" wrapText="1"/>
    </xf>
    <xf numFmtId="164" fontId="43" fillId="12" borderId="6" xfId="0" applyNumberFormat="1" applyFont="1" applyFill="1" applyBorder="1" applyAlignment="1">
      <alignment horizontal="center" vertical="top" wrapText="1"/>
    </xf>
    <xf numFmtId="164" fontId="43" fillId="0" borderId="6" xfId="0" applyNumberFormat="1" applyFont="1" applyFill="1" applyBorder="1" applyAlignment="1">
      <alignment horizontal="center" vertical="top" wrapText="1"/>
    </xf>
    <xf numFmtId="164" fontId="43" fillId="13" borderId="17" xfId="0" applyNumberFormat="1" applyFont="1" applyFill="1" applyBorder="1" applyAlignment="1">
      <alignment horizontal="center" vertical="top" wrapText="1"/>
    </xf>
    <xf numFmtId="164" fontId="43" fillId="13" borderId="18" xfId="0" applyNumberFormat="1" applyFont="1" applyFill="1" applyBorder="1" applyAlignment="1">
      <alignment horizontal="center" vertical="top" wrapText="1"/>
    </xf>
    <xf numFmtId="164" fontId="43" fillId="0" borderId="17" xfId="0" applyNumberFormat="1" applyFont="1" applyFill="1" applyBorder="1" applyAlignment="1">
      <alignment horizontal="center" vertical="top" wrapText="1"/>
    </xf>
    <xf numFmtId="167" fontId="43" fillId="9" borderId="17" xfId="0" applyNumberFormat="1" applyFont="1" applyFill="1" applyBorder="1" applyAlignment="1">
      <alignment horizontal="center" vertical="top" wrapText="1"/>
    </xf>
    <xf numFmtId="167" fontId="43" fillId="9" borderId="18" xfId="0" applyNumberFormat="1" applyFont="1" applyFill="1" applyBorder="1" applyAlignment="1">
      <alignment horizontal="center" vertical="top" wrapText="1"/>
    </xf>
    <xf numFmtId="164" fontId="43" fillId="10" borderId="18" xfId="0" applyNumberFormat="1" applyFont="1" applyFill="1" applyBorder="1" applyAlignment="1">
      <alignment horizontal="center" vertical="top" wrapText="1"/>
    </xf>
    <xf numFmtId="0" fontId="41" fillId="0" borderId="0" xfId="0" applyFont="1" applyFill="1" applyAlignment="1">
      <alignment horizontal="center" vertical="center" wrapText="1"/>
    </xf>
    <xf numFmtId="164" fontId="43" fillId="0" borderId="10" xfId="2" applyNumberFormat="1" applyFont="1" applyFill="1" applyBorder="1" applyAlignment="1">
      <alignment horizontal="center" vertical="center" wrapText="1"/>
    </xf>
    <xf numFmtId="164" fontId="43" fillId="7" borderId="6" xfId="2" applyNumberFormat="1" applyFont="1" applyFill="1" applyBorder="1" applyAlignment="1">
      <alignment horizontal="left" vertical="top" wrapText="1"/>
    </xf>
    <xf numFmtId="0" fontId="41" fillId="0" borderId="0" xfId="0" applyFont="1" applyAlignment="1">
      <alignment horizontal="center" vertical="center" wrapText="1"/>
    </xf>
    <xf numFmtId="0" fontId="41" fillId="10" borderId="6" xfId="0" applyFont="1" applyFill="1" applyBorder="1" applyAlignment="1">
      <alignment horizontal="center" vertical="top" wrapText="1"/>
    </xf>
    <xf numFmtId="164" fontId="43" fillId="0" borderId="10" xfId="0" applyNumberFormat="1" applyFont="1" applyFill="1" applyBorder="1" applyAlignment="1">
      <alignment horizontal="center" vertical="center" wrapText="1"/>
    </xf>
    <xf numFmtId="164" fontId="43" fillId="0" borderId="5" xfId="0" applyNumberFormat="1" applyFont="1" applyFill="1" applyBorder="1" applyAlignment="1">
      <alignment horizontal="center" vertical="top" wrapText="1"/>
    </xf>
    <xf numFmtId="164" fontId="43" fillId="0" borderId="16" xfId="0" applyNumberFormat="1" applyFont="1" applyFill="1" applyBorder="1" applyAlignment="1">
      <alignment horizontal="center" vertical="top" wrapText="1"/>
    </xf>
    <xf numFmtId="3" fontId="39" fillId="0" borderId="15" xfId="0" applyNumberFormat="1" applyFont="1" applyFill="1" applyBorder="1" applyAlignment="1">
      <alignment horizontal="right" vertical="top"/>
    </xf>
    <xf numFmtId="3" fontId="39" fillId="0" borderId="5" xfId="0" applyNumberFormat="1" applyFont="1" applyFill="1" applyBorder="1" applyAlignment="1">
      <alignment horizontal="right" vertical="top"/>
    </xf>
    <xf numFmtId="9" fontId="39" fillId="0" borderId="5" xfId="0" applyNumberFormat="1" applyFont="1" applyFill="1" applyBorder="1" applyAlignment="1">
      <alignment horizontal="right" vertical="top"/>
    </xf>
    <xf numFmtId="0" fontId="41" fillId="0" borderId="5" xfId="0" applyFont="1" applyFill="1" applyBorder="1" applyAlignment="1">
      <alignment horizontal="center" vertical="center" wrapText="1"/>
    </xf>
    <xf numFmtId="0" fontId="39" fillId="0" borderId="10" xfId="0" applyFont="1" applyFill="1" applyBorder="1" applyAlignment="1">
      <alignment vertical="top" wrapText="1"/>
    </xf>
    <xf numFmtId="164" fontId="43" fillId="0" borderId="5" xfId="2" applyNumberFormat="1" applyFont="1" applyFill="1" applyBorder="1" applyAlignment="1">
      <alignment horizontal="left" vertical="top" wrapText="1"/>
    </xf>
    <xf numFmtId="0" fontId="41" fillId="0" borderId="5" xfId="0" applyFont="1" applyFill="1" applyBorder="1" applyAlignment="1">
      <alignment horizontal="center" vertical="top" wrapText="1"/>
    </xf>
    <xf numFmtId="0" fontId="39" fillId="8" borderId="4" xfId="0" applyFont="1" applyFill="1" applyBorder="1" applyAlignment="1">
      <alignment vertical="top"/>
    </xf>
    <xf numFmtId="0" fontId="39" fillId="8" borderId="4" xfId="0" applyFont="1" applyFill="1" applyBorder="1" applyAlignment="1">
      <alignment vertical="top" wrapText="1"/>
    </xf>
    <xf numFmtId="3" fontId="39" fillId="10" borderId="7" xfId="0" applyNumberFormat="1" applyFont="1" applyFill="1" applyBorder="1" applyAlignment="1">
      <alignment horizontal="right" vertical="top"/>
    </xf>
    <xf numFmtId="3" fontId="39" fillId="10" borderId="11" xfId="0" applyNumberFormat="1" applyFont="1" applyFill="1" applyBorder="1" applyAlignment="1">
      <alignment horizontal="right" vertical="top"/>
    </xf>
    <xf numFmtId="3" fontId="39" fillId="12" borderId="17" xfId="0" applyNumberFormat="1" applyFont="1" applyFill="1" applyBorder="1" applyAlignment="1">
      <alignment horizontal="right" vertical="top"/>
    </xf>
    <xf numFmtId="3" fontId="39" fillId="12" borderId="18" xfId="0" applyNumberFormat="1" applyFont="1" applyFill="1" applyBorder="1" applyAlignment="1">
      <alignment horizontal="right" vertical="top"/>
    </xf>
    <xf numFmtId="166" fontId="39" fillId="0" borderId="8" xfId="0" applyNumberFormat="1" applyFont="1" applyFill="1" applyBorder="1" applyAlignment="1">
      <alignment horizontal="right" vertical="top"/>
    </xf>
    <xf numFmtId="166" fontId="39" fillId="12" borderId="17" xfId="0" applyNumberFormat="1" applyFont="1" applyFill="1" applyBorder="1" applyAlignment="1">
      <alignment horizontal="right" vertical="top"/>
    </xf>
    <xf numFmtId="166" fontId="39" fillId="12" borderId="16" xfId="0" applyNumberFormat="1" applyFont="1" applyFill="1" applyBorder="1" applyAlignment="1">
      <alignment horizontal="right" vertical="top"/>
    </xf>
    <xf numFmtId="166" fontId="39" fillId="12" borderId="18" xfId="0" applyNumberFormat="1" applyFont="1" applyFill="1" applyBorder="1" applyAlignment="1">
      <alignment horizontal="right" vertical="top"/>
    </xf>
    <xf numFmtId="3" fontId="39" fillId="10" borderId="4" xfId="0" applyNumberFormat="1" applyFont="1" applyFill="1" applyBorder="1" applyAlignment="1">
      <alignment horizontal="right" vertical="top"/>
    </xf>
    <xf numFmtId="3" fontId="39" fillId="13" borderId="3" xfId="0" applyNumberFormat="1" applyFont="1" applyFill="1" applyBorder="1" applyAlignment="1">
      <alignment horizontal="right" vertical="top"/>
    </xf>
    <xf numFmtId="3" fontId="39" fillId="13" borderId="1" xfId="0" applyNumberFormat="1" applyFont="1" applyFill="1" applyBorder="1" applyAlignment="1">
      <alignment horizontal="right" vertical="top"/>
    </xf>
    <xf numFmtId="9" fontId="39" fillId="0" borderId="7" xfId="49" applyFont="1" applyFill="1" applyBorder="1" applyAlignment="1">
      <alignment horizontal="right" vertical="top"/>
    </xf>
    <xf numFmtId="9" fontId="39" fillId="0" borderId="11" xfId="49" applyFont="1" applyFill="1" applyBorder="1" applyAlignment="1">
      <alignment horizontal="right" vertical="top"/>
    </xf>
    <xf numFmtId="9" fontId="39" fillId="9" borderId="3" xfId="0" applyNumberFormat="1" applyFont="1" applyFill="1" applyBorder="1" applyAlignment="1">
      <alignment horizontal="right" vertical="top"/>
    </xf>
    <xf numFmtId="9" fontId="39" fillId="9" borderId="1" xfId="0" applyNumberFormat="1" applyFont="1" applyFill="1" applyBorder="1" applyAlignment="1">
      <alignment horizontal="right" vertical="top"/>
    </xf>
    <xf numFmtId="3" fontId="39" fillId="10" borderId="13" xfId="0" applyNumberFormat="1" applyFont="1" applyFill="1" applyBorder="1" applyAlignment="1">
      <alignment horizontal="right" vertical="top"/>
    </xf>
    <xf numFmtId="165" fontId="39" fillId="0" borderId="10" xfId="0" applyNumberFormat="1" applyFont="1" applyFill="1" applyBorder="1" applyAlignment="1">
      <alignment horizontal="right" vertical="top"/>
    </xf>
    <xf numFmtId="165" fontId="39" fillId="12" borderId="17" xfId="0" applyNumberFormat="1" applyFont="1" applyFill="1" applyBorder="1" applyAlignment="1">
      <alignment horizontal="right" vertical="top"/>
    </xf>
    <xf numFmtId="165" fontId="39" fillId="12" borderId="18" xfId="0" applyNumberFormat="1" applyFont="1" applyFill="1" applyBorder="1" applyAlignment="1">
      <alignment horizontal="right" vertical="top"/>
    </xf>
    <xf numFmtId="0" fontId="39" fillId="0" borderId="0" xfId="0" applyFont="1" applyFill="1" applyAlignment="1">
      <alignment vertical="top"/>
    </xf>
    <xf numFmtId="168" fontId="39" fillId="0" borderId="10" xfId="0" applyNumberFormat="1" applyFont="1" applyFill="1" applyBorder="1" applyAlignment="1">
      <alignment vertical="top" wrapText="1"/>
    </xf>
    <xf numFmtId="0" fontId="39" fillId="0" borderId="7" xfId="0" applyFont="1" applyBorder="1" applyAlignment="1">
      <alignment vertical="top" wrapText="1"/>
    </xf>
    <xf numFmtId="0" fontId="39" fillId="0" borderId="0" xfId="0" applyFont="1" applyAlignment="1">
      <alignment vertical="top"/>
    </xf>
    <xf numFmtId="3" fontId="39" fillId="10" borderId="7" xfId="0" applyNumberFormat="1" applyFont="1" applyFill="1" applyBorder="1" applyAlignment="1">
      <alignment horizontal="center" vertical="top"/>
    </xf>
    <xf numFmtId="3" fontId="39" fillId="12" borderId="3" xfId="0" applyNumberFormat="1" applyFont="1" applyFill="1" applyBorder="1" applyAlignment="1">
      <alignment horizontal="right" vertical="top"/>
    </xf>
    <xf numFmtId="3" fontId="39" fillId="12" borderId="1" xfId="0" applyNumberFormat="1" applyFont="1" applyFill="1" applyBorder="1" applyAlignment="1">
      <alignment horizontal="right" vertical="top"/>
    </xf>
    <xf numFmtId="166" fontId="39" fillId="12" borderId="3" xfId="0" applyNumberFormat="1" applyFont="1" applyFill="1" applyBorder="1" applyAlignment="1">
      <alignment horizontal="right" vertical="top"/>
    </xf>
    <xf numFmtId="166" fontId="39" fillId="12" borderId="0" xfId="0" applyNumberFormat="1" applyFont="1" applyFill="1" applyBorder="1" applyAlignment="1">
      <alignment horizontal="right" vertical="top"/>
    </xf>
    <xf numFmtId="166" fontId="39" fillId="12" borderId="1" xfId="0" applyNumberFormat="1" applyFont="1" applyFill="1" applyBorder="1" applyAlignment="1">
      <alignment horizontal="right" vertical="top"/>
    </xf>
    <xf numFmtId="9" fontId="39" fillId="0" borderId="10" xfId="49" applyFont="1" applyFill="1" applyBorder="1" applyAlignment="1">
      <alignment horizontal="right" vertical="top"/>
    </xf>
    <xf numFmtId="9" fontId="39" fillId="0" borderId="8" xfId="49" applyFont="1" applyFill="1" applyBorder="1" applyAlignment="1">
      <alignment horizontal="right" vertical="top"/>
    </xf>
    <xf numFmtId="165" fontId="39" fillId="12" borderId="3" xfId="0" applyNumberFormat="1" applyFont="1" applyFill="1" applyBorder="1" applyAlignment="1">
      <alignment horizontal="right" vertical="top"/>
    </xf>
    <xf numFmtId="165" fontId="39" fillId="12" borderId="1" xfId="0" applyNumberFormat="1" applyFont="1" applyFill="1" applyBorder="1" applyAlignment="1">
      <alignment horizontal="right" vertical="top"/>
    </xf>
    <xf numFmtId="0" fontId="39" fillId="0" borderId="0" xfId="0" applyFont="1" applyFill="1" applyBorder="1"/>
    <xf numFmtId="0" fontId="39" fillId="8" borderId="6" xfId="0" applyFont="1" applyFill="1" applyBorder="1" applyAlignment="1">
      <alignment vertical="top"/>
    </xf>
    <xf numFmtId="0" fontId="39" fillId="8" borderId="6" xfId="0" applyFont="1" applyFill="1" applyBorder="1" applyAlignment="1">
      <alignment vertical="top" wrapText="1"/>
    </xf>
    <xf numFmtId="3" fontId="39" fillId="10" borderId="2" xfId="0" applyNumberFormat="1" applyFont="1" applyFill="1" applyBorder="1" applyAlignment="1">
      <alignment horizontal="right" vertical="top"/>
    </xf>
    <xf numFmtId="3" fontId="39" fillId="10" borderId="3" xfId="0" applyNumberFormat="1" applyFont="1" applyFill="1" applyBorder="1" applyAlignment="1">
      <alignment horizontal="right" vertical="top"/>
    </xf>
    <xf numFmtId="166" fontId="39" fillId="0" borderId="17" xfId="0" applyNumberFormat="1" applyFont="1" applyFill="1" applyBorder="1" applyAlignment="1">
      <alignment horizontal="right" vertical="top"/>
    </xf>
    <xf numFmtId="3" fontId="39" fillId="10" borderId="1" xfId="0" applyNumberFormat="1" applyFont="1" applyFill="1" applyBorder="1" applyAlignment="1">
      <alignment horizontal="right" vertical="top"/>
    </xf>
    <xf numFmtId="165" fontId="39" fillId="0" borderId="6" xfId="0" applyNumberFormat="1" applyFont="1" applyFill="1" applyBorder="1" applyAlignment="1">
      <alignment horizontal="right" vertical="top"/>
    </xf>
    <xf numFmtId="165" fontId="39" fillId="12" borderId="11" xfId="0" applyNumberFormat="1" applyFont="1" applyFill="1" applyBorder="1" applyAlignment="1">
      <alignment horizontal="right" vertical="top"/>
    </xf>
    <xf numFmtId="165" fontId="39" fillId="12" borderId="13" xfId="0" applyNumberFormat="1" applyFont="1" applyFill="1" applyBorder="1" applyAlignment="1">
      <alignment horizontal="right" vertical="top"/>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39" fillId="0" borderId="5" xfId="0" applyFont="1" applyFill="1" applyBorder="1" applyAlignment="1">
      <alignment vertical="top"/>
    </xf>
    <xf numFmtId="3" fontId="39" fillId="0" borderId="0" xfId="0" applyNumberFormat="1" applyFont="1" applyFill="1" applyBorder="1" applyAlignment="1">
      <alignment horizontal="right" vertical="top"/>
    </xf>
    <xf numFmtId="9" fontId="39" fillId="0" borderId="5" xfId="49" applyFont="1" applyFill="1" applyBorder="1" applyAlignment="1">
      <alignment horizontal="right" vertical="top"/>
    </xf>
    <xf numFmtId="166" fontId="39" fillId="0" borderId="5" xfId="0" applyNumberFormat="1" applyFont="1" applyFill="1" applyBorder="1" applyAlignment="1">
      <alignment vertical="top"/>
    </xf>
    <xf numFmtId="0" fontId="39" fillId="0" borderId="15" xfId="0" applyFont="1" applyFill="1" applyBorder="1" applyAlignment="1">
      <alignment vertical="top"/>
    </xf>
    <xf numFmtId="0" fontId="39" fillId="0" borderId="5" xfId="0" applyFont="1" applyFill="1" applyBorder="1"/>
    <xf numFmtId="3" fontId="39" fillId="10" borderId="10" xfId="0" applyNumberFormat="1" applyFont="1" applyFill="1" applyBorder="1" applyAlignment="1">
      <alignment horizontal="right" vertical="top"/>
    </xf>
    <xf numFmtId="0" fontId="39" fillId="10" borderId="10" xfId="0" applyFont="1" applyFill="1" applyBorder="1" applyAlignment="1">
      <alignment vertical="top"/>
    </xf>
    <xf numFmtId="0" fontId="39" fillId="12" borderId="0" xfId="0" applyFont="1" applyFill="1" applyBorder="1" applyAlignment="1">
      <alignment vertical="top"/>
    </xf>
    <xf numFmtId="0" fontId="39" fillId="12" borderId="17" xfId="0" applyFont="1" applyFill="1" applyBorder="1" applyAlignment="1">
      <alignment vertical="top"/>
    </xf>
    <xf numFmtId="0" fontId="39" fillId="12" borderId="16" xfId="0" applyFont="1" applyFill="1" applyBorder="1" applyAlignment="1">
      <alignment vertical="top"/>
    </xf>
    <xf numFmtId="0" fontId="39" fillId="12" borderId="18" xfId="0" applyFont="1" applyFill="1" applyBorder="1" applyAlignment="1">
      <alignment vertical="top"/>
    </xf>
    <xf numFmtId="3" fontId="39" fillId="10" borderId="9" xfId="0" applyNumberFormat="1" applyFont="1" applyFill="1" applyBorder="1" applyAlignment="1">
      <alignment horizontal="right" vertical="top"/>
    </xf>
    <xf numFmtId="166" fontId="39" fillId="0" borderId="10" xfId="0" applyNumberFormat="1" applyFont="1" applyFill="1" applyBorder="1" applyAlignment="1">
      <alignment horizontal="right" vertical="top"/>
    </xf>
    <xf numFmtId="0" fontId="39" fillId="12" borderId="3" xfId="0" applyFont="1" applyFill="1" applyBorder="1" applyAlignment="1">
      <alignment vertical="top"/>
    </xf>
    <xf numFmtId="0" fontId="39" fillId="12" borderId="1" xfId="0" applyFont="1" applyFill="1" applyBorder="1" applyAlignment="1">
      <alignment vertical="top"/>
    </xf>
    <xf numFmtId="0" fontId="39" fillId="10" borderId="6" xfId="0" applyFont="1" applyFill="1" applyBorder="1" applyAlignment="1">
      <alignment vertical="top"/>
    </xf>
    <xf numFmtId="3" fontId="39" fillId="10" borderId="6" xfId="0" applyNumberFormat="1" applyFont="1" applyFill="1" applyBorder="1" applyAlignment="1">
      <alignment horizontal="right" vertical="top"/>
    </xf>
    <xf numFmtId="0" fontId="39" fillId="0" borderId="10" xfId="0" applyFont="1" applyBorder="1" applyAlignment="1">
      <alignment vertical="top" wrapText="1"/>
    </xf>
    <xf numFmtId="3" fontId="39" fillId="10" borderId="2" xfId="0" applyNumberFormat="1" applyFont="1" applyFill="1" applyBorder="1" applyAlignment="1">
      <alignment horizontal="center" vertical="top"/>
    </xf>
    <xf numFmtId="0" fontId="41" fillId="8" borderId="10" xfId="0" applyFont="1" applyFill="1" applyBorder="1" applyAlignment="1">
      <alignment horizontal="center" vertical="center"/>
    </xf>
    <xf numFmtId="0" fontId="41" fillId="8" borderId="10" xfId="0" applyFont="1" applyFill="1" applyBorder="1" applyAlignment="1">
      <alignment horizontal="center" vertical="center" wrapText="1"/>
    </xf>
    <xf numFmtId="3" fontId="39" fillId="0" borderId="10" xfId="0" applyNumberFormat="1" applyFont="1" applyFill="1" applyBorder="1" applyAlignment="1">
      <alignment horizontal="center" vertical="top"/>
    </xf>
    <xf numFmtId="166" fontId="39" fillId="0" borderId="6" xfId="0" applyNumberFormat="1" applyFont="1" applyFill="1" applyBorder="1" applyAlignment="1">
      <alignment horizontal="right" vertical="top"/>
    </xf>
    <xf numFmtId="9" fontId="39" fillId="9" borderId="11" xfId="0" applyNumberFormat="1" applyFont="1" applyFill="1" applyBorder="1" applyAlignment="1">
      <alignment horizontal="right" vertical="top"/>
    </xf>
    <xf numFmtId="9" fontId="39" fillId="9" borderId="13" xfId="0" applyNumberFormat="1" applyFont="1" applyFill="1" applyBorder="1" applyAlignment="1">
      <alignment horizontal="right" vertical="top"/>
    </xf>
    <xf numFmtId="0" fontId="39" fillId="0" borderId="6" xfId="0" applyFont="1" applyBorder="1" applyAlignment="1">
      <alignment vertical="top" wrapText="1"/>
    </xf>
    <xf numFmtId="0" fontId="39" fillId="0" borderId="5" xfId="0" applyFont="1" applyFill="1" applyBorder="1" applyAlignment="1">
      <alignment wrapText="1"/>
    </xf>
    <xf numFmtId="0" fontId="39" fillId="0" borderId="9" xfId="0" applyFont="1" applyFill="1" applyBorder="1" applyAlignment="1">
      <alignment vertical="top"/>
    </xf>
    <xf numFmtId="9" fontId="39" fillId="9" borderId="17" xfId="0" applyNumberFormat="1" applyFont="1" applyFill="1" applyBorder="1" applyAlignment="1">
      <alignment horizontal="right" vertical="top"/>
    </xf>
    <xf numFmtId="9" fontId="39" fillId="9" borderId="18" xfId="0" applyNumberFormat="1" applyFont="1" applyFill="1" applyBorder="1" applyAlignment="1">
      <alignment horizontal="right" vertical="top"/>
    </xf>
    <xf numFmtId="3" fontId="39" fillId="10" borderId="8" xfId="0" applyNumberFormat="1" applyFont="1" applyFill="1" applyBorder="1" applyAlignment="1">
      <alignment horizontal="right" vertical="top"/>
    </xf>
    <xf numFmtId="0" fontId="39" fillId="0" borderId="10" xfId="0" applyFont="1" applyFill="1" applyBorder="1" applyAlignment="1">
      <alignment wrapText="1"/>
    </xf>
    <xf numFmtId="0" fontId="39" fillId="12" borderId="11" xfId="0" applyFont="1" applyFill="1" applyBorder="1" applyAlignment="1">
      <alignment vertical="top"/>
    </xf>
    <xf numFmtId="0" fontId="39" fillId="12" borderId="13" xfId="0" applyFont="1" applyFill="1" applyBorder="1" applyAlignment="1">
      <alignment vertical="top"/>
    </xf>
    <xf numFmtId="0" fontId="39" fillId="12" borderId="15" xfId="0" applyFont="1" applyFill="1" applyBorder="1" applyAlignment="1">
      <alignment vertical="top"/>
    </xf>
    <xf numFmtId="3" fontId="39" fillId="13" borderId="11" xfId="0" applyNumberFormat="1" applyFont="1" applyFill="1" applyBorder="1" applyAlignment="1">
      <alignment horizontal="right" vertical="top"/>
    </xf>
    <xf numFmtId="3" fontId="39" fillId="13" borderId="13" xfId="0" applyNumberFormat="1" applyFont="1" applyFill="1" applyBorder="1" applyAlignment="1">
      <alignment horizontal="right" vertical="top"/>
    </xf>
    <xf numFmtId="0" fontId="41" fillId="10" borderId="8" xfId="0" applyFont="1" applyFill="1" applyBorder="1" applyAlignment="1">
      <alignment horizontal="left" vertical="center"/>
    </xf>
    <xf numFmtId="0" fontId="41" fillId="10" borderId="9" xfId="0" applyFont="1" applyFill="1" applyBorder="1" applyAlignment="1">
      <alignment horizontal="left" vertical="top"/>
    </xf>
    <xf numFmtId="0" fontId="41" fillId="10" borderId="5" xfId="0" applyFont="1" applyFill="1" applyBorder="1" applyAlignment="1">
      <alignment horizontal="left" vertical="top"/>
    </xf>
    <xf numFmtId="0" fontId="38" fillId="11" borderId="8" xfId="0" applyFont="1" applyFill="1" applyBorder="1" applyAlignment="1">
      <alignment vertical="center"/>
    </xf>
    <xf numFmtId="0" fontId="38" fillId="10" borderId="5" xfId="0" applyFont="1" applyFill="1" applyBorder="1" applyAlignment="1">
      <alignment horizontal="centerContinuous" vertical="center" wrapText="1"/>
    </xf>
    <xf numFmtId="164" fontId="43" fillId="8" borderId="4" xfId="0" applyNumberFormat="1" applyFont="1" applyFill="1" applyBorder="1" applyAlignment="1">
      <alignment horizontal="left" vertical="center" wrapText="1"/>
    </xf>
    <xf numFmtId="164" fontId="43" fillId="10" borderId="4" xfId="0" applyNumberFormat="1" applyFont="1" applyFill="1" applyBorder="1" applyAlignment="1">
      <alignment horizontal="center" vertical="center" wrapText="1"/>
    </xf>
    <xf numFmtId="164" fontId="43" fillId="0" borderId="4" xfId="0" applyNumberFormat="1" applyFont="1" applyFill="1" applyBorder="1" applyAlignment="1">
      <alignment horizontal="center" vertical="center" wrapText="1"/>
    </xf>
    <xf numFmtId="164" fontId="43" fillId="9" borderId="6" xfId="0" applyNumberFormat="1" applyFont="1" applyFill="1" applyBorder="1" applyAlignment="1">
      <alignment horizontal="center" vertical="center" wrapText="1"/>
    </xf>
    <xf numFmtId="3" fontId="41" fillId="10" borderId="7" xfId="0" applyNumberFormat="1" applyFont="1" applyFill="1" applyBorder="1" applyAlignment="1">
      <alignment horizontal="center" vertical="center" wrapText="1"/>
    </xf>
    <xf numFmtId="167" fontId="43" fillId="0" borderId="4" xfId="0" applyNumberFormat="1" applyFont="1" applyFill="1" applyBorder="1" applyAlignment="1">
      <alignment horizontal="center" vertical="center" wrapText="1"/>
    </xf>
    <xf numFmtId="164" fontId="43" fillId="7" borderId="10" xfId="2" applyNumberFormat="1" applyFont="1" applyFill="1" applyBorder="1" applyAlignment="1">
      <alignment horizontal="left" vertical="center" wrapText="1"/>
    </xf>
    <xf numFmtId="0" fontId="41" fillId="10" borderId="10" xfId="0" applyFont="1" applyFill="1" applyBorder="1" applyAlignment="1">
      <alignment horizontal="center" vertical="center" wrapText="1"/>
    </xf>
    <xf numFmtId="0" fontId="39" fillId="8" borderId="4" xfId="0" applyFont="1" applyFill="1" applyBorder="1" applyAlignment="1">
      <alignment vertical="center"/>
    </xf>
    <xf numFmtId="0" fontId="39" fillId="8" borderId="4" xfId="0" applyFont="1" applyFill="1" applyBorder="1" applyAlignment="1">
      <alignment vertical="center" wrapText="1"/>
    </xf>
    <xf numFmtId="3" fontId="39" fillId="0" borderId="5" xfId="0" applyNumberFormat="1" applyFont="1" applyFill="1" applyBorder="1" applyAlignment="1">
      <alignment horizontal="right" vertical="center"/>
    </xf>
    <xf numFmtId="166" fontId="39" fillId="9" borderId="6" xfId="0" applyNumberFormat="1" applyFont="1" applyFill="1" applyBorder="1" applyAlignment="1">
      <alignment horizontal="right" vertical="center"/>
    </xf>
    <xf numFmtId="0" fontId="39" fillId="10" borderId="9" xfId="0" applyFont="1" applyFill="1" applyBorder="1" applyAlignment="1">
      <alignment vertical="center" wrapText="1"/>
    </xf>
    <xf numFmtId="165" fontId="39" fillId="0" borderId="10" xfId="0" applyNumberFormat="1" applyFont="1" applyFill="1" applyBorder="1" applyAlignment="1">
      <alignment horizontal="right" vertical="center"/>
    </xf>
    <xf numFmtId="165" fontId="39" fillId="0" borderId="8" xfId="0" applyNumberFormat="1" applyFont="1" applyFill="1" applyBorder="1" applyAlignment="1">
      <alignment horizontal="right" vertical="center"/>
    </xf>
    <xf numFmtId="165" fontId="39" fillId="9" borderId="17" xfId="0" applyNumberFormat="1" applyFont="1" applyFill="1" applyBorder="1" applyAlignment="1">
      <alignment horizontal="right" vertical="center"/>
    </xf>
    <xf numFmtId="165" fontId="39" fillId="9" borderId="18" xfId="0" applyNumberFormat="1" applyFont="1" applyFill="1" applyBorder="1" applyAlignment="1">
      <alignment horizontal="right" vertical="center"/>
    </xf>
    <xf numFmtId="3" fontId="39" fillId="10" borderId="7" xfId="0" applyNumberFormat="1" applyFont="1" applyFill="1" applyBorder="1" applyAlignment="1">
      <alignment horizontal="right" vertical="center"/>
    </xf>
    <xf numFmtId="9" fontId="39" fillId="0" borderId="10" xfId="0" applyNumberFormat="1" applyFont="1" applyFill="1" applyBorder="1" applyAlignment="1">
      <alignment horizontal="right" vertical="center"/>
    </xf>
    <xf numFmtId="0" fontId="39" fillId="0" borderId="0" xfId="0" applyFont="1" applyFill="1" applyAlignment="1">
      <alignment vertical="center"/>
    </xf>
    <xf numFmtId="168" fontId="39" fillId="0" borderId="10" xfId="0" quotePrefix="1" applyNumberFormat="1" applyFont="1" applyBorder="1" applyAlignment="1">
      <alignment horizontal="left" vertical="center" wrapText="1"/>
    </xf>
    <xf numFmtId="0" fontId="39" fillId="0" borderId="10" xfId="0" applyFont="1" applyFill="1" applyBorder="1" applyAlignment="1">
      <alignment vertical="center" wrapText="1"/>
    </xf>
    <xf numFmtId="0" fontId="39" fillId="0" borderId="10" xfId="0" applyFont="1" applyBorder="1" applyAlignment="1">
      <alignment vertical="center" wrapText="1"/>
    </xf>
    <xf numFmtId="3" fontId="39" fillId="10" borderId="7" xfId="0" applyNumberFormat="1" applyFont="1" applyFill="1" applyBorder="1" applyAlignment="1">
      <alignment horizontal="center" vertical="center"/>
    </xf>
    <xf numFmtId="166" fontId="39" fillId="9" borderId="2" xfId="0" applyNumberFormat="1" applyFont="1" applyFill="1" applyBorder="1" applyAlignment="1">
      <alignment horizontal="right" vertical="center"/>
    </xf>
    <xf numFmtId="165" fontId="39" fillId="9" borderId="3" xfId="0" applyNumberFormat="1" applyFont="1" applyFill="1" applyBorder="1" applyAlignment="1">
      <alignment horizontal="right" vertical="center"/>
    </xf>
    <xf numFmtId="165" fontId="39" fillId="9" borderId="1" xfId="0" applyNumberFormat="1" applyFont="1" applyFill="1" applyBorder="1" applyAlignment="1">
      <alignment horizontal="right" vertical="center"/>
    </xf>
    <xf numFmtId="3" fontId="39" fillId="10" borderId="4" xfId="0" applyNumberFormat="1" applyFont="1" applyFill="1" applyBorder="1" applyAlignment="1">
      <alignment horizontal="right" vertical="center"/>
    </xf>
    <xf numFmtId="166" fontId="39" fillId="9" borderId="7" xfId="0" applyNumberFormat="1" applyFont="1" applyFill="1" applyBorder="1" applyAlignment="1">
      <alignment horizontal="right" vertical="center"/>
    </xf>
    <xf numFmtId="165" fontId="39" fillId="9" borderId="11" xfId="0" applyNumberFormat="1" applyFont="1" applyFill="1" applyBorder="1" applyAlignment="1">
      <alignment horizontal="right" vertical="center"/>
    </xf>
    <xf numFmtId="165" fontId="39" fillId="9" borderId="13" xfId="0" applyNumberFormat="1" applyFont="1" applyFill="1" applyBorder="1" applyAlignment="1">
      <alignment horizontal="right" vertical="center"/>
    </xf>
    <xf numFmtId="0" fontId="42" fillId="10" borderId="11" xfId="0" applyNumberFormat="1" applyFont="1" applyFill="1" applyBorder="1" applyAlignment="1">
      <alignment horizontal="left" vertical="center"/>
    </xf>
    <xf numFmtId="0" fontId="39" fillId="10" borderId="13" xfId="0" applyFont="1" applyFill="1" applyBorder="1" applyAlignment="1">
      <alignment horizontal="center" vertical="top" wrapText="1"/>
    </xf>
    <xf numFmtId="164" fontId="43" fillId="8" borderId="4" xfId="0" applyNumberFormat="1" applyFont="1" applyFill="1" applyBorder="1" applyAlignment="1">
      <alignment horizontal="center" vertical="top" wrapText="1"/>
    </xf>
    <xf numFmtId="164" fontId="43" fillId="10" borderId="4" xfId="0" applyNumberFormat="1" applyFont="1" applyFill="1" applyBorder="1" applyAlignment="1">
      <alignment horizontal="center" vertical="top" wrapText="1"/>
    </xf>
    <xf numFmtId="164" fontId="43" fillId="0" borderId="4" xfId="0" applyNumberFormat="1" applyFont="1" applyFill="1" applyBorder="1" applyAlignment="1">
      <alignment horizontal="center" vertical="top" wrapText="1"/>
    </xf>
    <xf numFmtId="167" fontId="43" fillId="0" borderId="4" xfId="0" applyNumberFormat="1" applyFont="1" applyFill="1" applyBorder="1" applyAlignment="1">
      <alignment horizontal="center" vertical="top" wrapText="1"/>
    </xf>
    <xf numFmtId="164" fontId="43" fillId="7" borderId="10" xfId="2" applyNumberFormat="1" applyFont="1" applyFill="1" applyBorder="1" applyAlignment="1">
      <alignment horizontal="left" vertical="top" wrapText="1"/>
    </xf>
    <xf numFmtId="0" fontId="41" fillId="10" borderId="10" xfId="0" applyFont="1" applyFill="1" applyBorder="1" applyAlignment="1">
      <alignment horizontal="center" vertical="top" wrapText="1"/>
    </xf>
    <xf numFmtId="3" fontId="39" fillId="0" borderId="10" xfId="0" applyNumberFormat="1" applyFont="1" applyFill="1" applyBorder="1" applyAlignment="1">
      <alignment horizontal="right" vertical="top"/>
    </xf>
    <xf numFmtId="0" fontId="39" fillId="4" borderId="0" xfId="0" applyFont="1" applyFill="1" applyAlignment="1">
      <alignment horizontal="center" wrapText="1"/>
    </xf>
    <xf numFmtId="0" fontId="39" fillId="4" borderId="0" xfId="0" applyFont="1" applyFill="1" applyAlignment="1">
      <alignment horizontal="center"/>
    </xf>
    <xf numFmtId="0" fontId="26" fillId="4" borderId="0" xfId="0" applyFont="1" applyFill="1" applyBorder="1" applyAlignment="1">
      <alignment vertical="center" wrapText="1"/>
    </xf>
    <xf numFmtId="0" fontId="39" fillId="4" borderId="0" xfId="0" applyFont="1" applyFill="1" applyAlignment="1"/>
    <xf numFmtId="0" fontId="0" fillId="4" borderId="0" xfId="0" applyFill="1"/>
    <xf numFmtId="0" fontId="0" fillId="4" borderId="0" xfId="0" applyFill="1" applyAlignment="1">
      <alignment horizontal="center"/>
    </xf>
    <xf numFmtId="0" fontId="0" fillId="4" borderId="0" xfId="0" applyFill="1" applyAlignment="1">
      <alignment horizontal="left"/>
    </xf>
    <xf numFmtId="0" fontId="0" fillId="0" borderId="0" xfId="0" applyAlignment="1">
      <alignment horizontal="left"/>
    </xf>
    <xf numFmtId="0" fontId="49" fillId="4" borderId="0" xfId="0" applyFont="1" applyFill="1" applyAlignment="1">
      <alignment horizontal="center"/>
    </xf>
    <xf numFmtId="0" fontId="0" fillId="10" borderId="25" xfId="0" applyFill="1" applyBorder="1" applyAlignment="1">
      <alignment horizontal="center" vertical="center"/>
    </xf>
    <xf numFmtId="0" fontId="0" fillId="16" borderId="25" xfId="0" applyFill="1" applyBorder="1" applyAlignment="1">
      <alignment horizontal="center" vertical="center"/>
    </xf>
    <xf numFmtId="0" fontId="5" fillId="7" borderId="25" xfId="11" applyFont="1" applyFill="1" applyBorder="1" applyAlignment="1">
      <alignment horizontal="center" vertical="center"/>
    </xf>
    <xf numFmtId="0" fontId="17" fillId="4" borderId="0" xfId="13" applyFont="1" applyFill="1" applyAlignment="1">
      <alignment horizontal="center" vertical="center"/>
    </xf>
    <xf numFmtId="3" fontId="43" fillId="10" borderId="1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3" fontId="43" fillId="10" borderId="7" xfId="0" applyNumberFormat="1" applyFont="1" applyFill="1" applyBorder="1" applyAlignment="1">
      <alignment horizontal="center" vertical="center" wrapText="1"/>
    </xf>
    <xf numFmtId="164" fontId="43" fillId="0" borderId="0" xfId="0" applyNumberFormat="1" applyFont="1" applyFill="1" applyBorder="1" applyAlignment="1">
      <alignment horizontal="center" vertical="center" wrapText="1"/>
    </xf>
    <xf numFmtId="0" fontId="50" fillId="0" borderId="0" xfId="0" applyFont="1" applyFill="1" applyBorder="1" applyAlignment="1">
      <alignment horizontal="center" vertical="center"/>
    </xf>
    <xf numFmtId="0" fontId="41" fillId="0" borderId="22" xfId="0" applyFont="1" applyFill="1" applyBorder="1" applyAlignment="1">
      <alignment horizontal="center" vertical="center"/>
    </xf>
    <xf numFmtId="0" fontId="41" fillId="4" borderId="0" xfId="50" applyFont="1" applyFill="1" applyAlignment="1">
      <alignment horizontal="center" vertical="center"/>
    </xf>
    <xf numFmtId="164" fontId="43" fillId="10" borderId="25" xfId="0" applyNumberFormat="1" applyFont="1" applyFill="1" applyBorder="1" applyAlignment="1">
      <alignment horizontal="center" vertical="center" wrapText="1"/>
    </xf>
    <xf numFmtId="0" fontId="41" fillId="7" borderId="25" xfId="0" applyFont="1" applyFill="1" applyBorder="1" applyAlignment="1">
      <alignment vertical="top" wrapText="1"/>
    </xf>
    <xf numFmtId="164" fontId="43" fillId="7" borderId="25" xfId="2" applyNumberFormat="1" applyFont="1" applyFill="1" applyBorder="1" applyAlignment="1">
      <alignment horizontal="center" vertical="center" wrapText="1"/>
    </xf>
    <xf numFmtId="0" fontId="2" fillId="4" borderId="25" xfId="13" applyFont="1" applyFill="1" applyBorder="1"/>
    <xf numFmtId="3" fontId="43" fillId="10" borderId="25" xfId="0" applyNumberFormat="1" applyFont="1" applyFill="1" applyBorder="1" applyAlignment="1">
      <alignment horizontal="center" vertical="center" wrapText="1"/>
    </xf>
    <xf numFmtId="164" fontId="17" fillId="10" borderId="25" xfId="13" applyNumberFormat="1" applyFont="1" applyFill="1" applyBorder="1" applyAlignment="1">
      <alignment horizontal="center" vertical="center" wrapText="1"/>
    </xf>
    <xf numFmtId="164" fontId="17" fillId="10" borderId="25" xfId="3" applyNumberFormat="1" applyFont="1" applyFill="1" applyBorder="1" applyAlignment="1">
      <alignment horizontal="center" vertical="center" wrapText="1"/>
    </xf>
    <xf numFmtId="164" fontId="17" fillId="10" borderId="25" xfId="0" applyNumberFormat="1" applyFont="1" applyFill="1" applyBorder="1" applyAlignment="1">
      <alignment horizontal="center" vertical="center" wrapText="1"/>
    </xf>
    <xf numFmtId="164" fontId="17" fillId="3" borderId="0" xfId="13" applyNumberFormat="1" applyFont="1" applyFill="1" applyAlignment="1">
      <alignment horizontal="center" vertical="center"/>
    </xf>
    <xf numFmtId="164" fontId="15" fillId="3" borderId="0" xfId="13" applyNumberFormat="1" applyFont="1" applyFill="1" applyAlignment="1">
      <alignment vertical="center"/>
    </xf>
    <xf numFmtId="0" fontId="41" fillId="0" borderId="0" xfId="0" applyFont="1" applyAlignment="1">
      <alignment horizontal="center" vertical="top" wrapText="1"/>
    </xf>
    <xf numFmtId="49" fontId="39" fillId="0" borderId="10" xfId="0" applyNumberFormat="1" applyFont="1" applyFill="1" applyBorder="1" applyAlignment="1">
      <alignment horizontal="center" vertical="top"/>
    </xf>
    <xf numFmtId="0" fontId="41" fillId="5" borderId="10" xfId="0" applyFont="1" applyFill="1" applyBorder="1" applyAlignment="1">
      <alignment horizontal="center" vertical="top"/>
    </xf>
    <xf numFmtId="0" fontId="39" fillId="0" borderId="10" xfId="0" applyFont="1" applyBorder="1" applyAlignment="1">
      <alignment vertical="top"/>
    </xf>
    <xf numFmtId="164" fontId="2" fillId="3" borderId="0" xfId="13" applyNumberFormat="1" applyFont="1" applyFill="1" applyAlignment="1">
      <alignment horizontal="center" vertical="center"/>
    </xf>
    <xf numFmtId="164" fontId="44" fillId="3" borderId="0" xfId="13" applyNumberFormat="1" applyFont="1" applyFill="1" applyAlignment="1">
      <alignment vertical="center"/>
    </xf>
    <xf numFmtId="0" fontId="39" fillId="4" borderId="0" xfId="0" applyFont="1" applyFill="1" applyBorder="1" applyAlignment="1">
      <alignment horizontal="center" vertical="top" wrapText="1"/>
    </xf>
    <xf numFmtId="0" fontId="39" fillId="4" borderId="0" xfId="0" applyFont="1" applyFill="1" applyBorder="1" applyAlignment="1">
      <alignment vertical="top"/>
    </xf>
    <xf numFmtId="0" fontId="39" fillId="0" borderId="10" xfId="0" applyFont="1" applyFill="1" applyBorder="1" applyAlignment="1">
      <alignment vertical="top"/>
    </xf>
    <xf numFmtId="0" fontId="39" fillId="4" borderId="0" xfId="0" applyFont="1" applyFill="1" applyAlignment="1">
      <alignment vertical="top"/>
    </xf>
    <xf numFmtId="164" fontId="17" fillId="3" borderId="0" xfId="13" applyNumberFormat="1" applyFont="1" applyFill="1" applyBorder="1" applyAlignment="1">
      <alignment horizontal="center" vertical="center"/>
    </xf>
    <xf numFmtId="164" fontId="15" fillId="3" borderId="0" xfId="13" applyNumberFormat="1" applyFont="1" applyFill="1" applyBorder="1" applyAlignment="1">
      <alignment vertical="center"/>
    </xf>
    <xf numFmtId="0" fontId="39" fillId="4" borderId="16" xfId="0" applyFont="1" applyFill="1" applyBorder="1" applyAlignment="1">
      <alignment vertical="top"/>
    </xf>
    <xf numFmtId="0" fontId="2" fillId="4" borderId="0" xfId="0" applyFont="1" applyFill="1" applyBorder="1" applyAlignment="1">
      <alignment horizontal="left" vertical="top"/>
    </xf>
    <xf numFmtId="164" fontId="52" fillId="3" borderId="0" xfId="13" applyNumberFormat="1" applyFont="1" applyFill="1" applyAlignment="1">
      <alignment vertical="center"/>
    </xf>
    <xf numFmtId="164" fontId="15" fillId="3" borderId="0" xfId="13" applyNumberFormat="1" applyFont="1" applyFill="1" applyBorder="1" applyAlignment="1">
      <alignment horizontal="left" vertical="center" wrapText="1"/>
    </xf>
    <xf numFmtId="49" fontId="39" fillId="0" borderId="7" xfId="0" applyNumberFormat="1" applyFont="1" applyFill="1" applyBorder="1" applyAlignment="1">
      <alignment horizontal="center" vertical="top"/>
    </xf>
    <xf numFmtId="0" fontId="39" fillId="0" borderId="7" xfId="0" applyFont="1" applyFill="1" applyBorder="1" applyAlignment="1">
      <alignment vertical="top"/>
    </xf>
    <xf numFmtId="0" fontId="39" fillId="0" borderId="7" xfId="0" applyFont="1" applyFill="1" applyBorder="1" applyAlignment="1">
      <alignment horizontal="left" vertical="top"/>
    </xf>
    <xf numFmtId="0" fontId="39" fillId="0" borderId="10" xfId="0" applyFont="1" applyFill="1" applyBorder="1" applyAlignment="1">
      <alignment horizontal="left" vertical="top"/>
    </xf>
    <xf numFmtId="0" fontId="39" fillId="0" borderId="10" xfId="0" applyFont="1" applyFill="1" applyBorder="1" applyAlignment="1">
      <alignment horizontal="center" vertical="top"/>
    </xf>
    <xf numFmtId="0" fontId="39" fillId="0" borderId="0" xfId="0" applyFont="1" applyFill="1" applyBorder="1" applyAlignment="1">
      <alignment horizontal="center" vertical="top"/>
    </xf>
    <xf numFmtId="164" fontId="17" fillId="3" borderId="0" xfId="50" applyNumberFormat="1" applyFont="1" applyFill="1" applyAlignment="1">
      <alignment horizontal="center" vertical="center"/>
    </xf>
    <xf numFmtId="164" fontId="2" fillId="3" borderId="0" xfId="50" applyNumberFormat="1" applyFont="1" applyFill="1" applyAlignment="1">
      <alignment horizontal="left" vertical="center" wrapText="1"/>
    </xf>
    <xf numFmtId="164" fontId="2" fillId="0" borderId="17" xfId="13" applyNumberFormat="1" applyFont="1" applyFill="1" applyBorder="1" applyAlignment="1">
      <alignment vertical="center"/>
    </xf>
    <xf numFmtId="164" fontId="2" fillId="0" borderId="3" xfId="13" applyNumberFormat="1" applyFont="1" applyFill="1" applyBorder="1" applyAlignment="1">
      <alignment vertical="center"/>
    </xf>
    <xf numFmtId="164" fontId="2" fillId="0" borderId="26" xfId="13" applyNumberFormat="1" applyFont="1" applyFill="1" applyBorder="1" applyAlignment="1">
      <alignment vertical="center"/>
    </xf>
    <xf numFmtId="0" fontId="39" fillId="4" borderId="0" xfId="50" applyFont="1" applyFill="1" applyBorder="1" applyAlignment="1"/>
    <xf numFmtId="10" fontId="43" fillId="10" borderId="25" xfId="0" applyNumberFormat="1" applyFont="1" applyFill="1" applyBorder="1" applyAlignment="1">
      <alignment horizontal="center" vertical="center" wrapText="1"/>
    </xf>
    <xf numFmtId="164" fontId="17" fillId="10" borderId="25" xfId="50" applyNumberFormat="1" applyFont="1" applyFill="1" applyBorder="1" applyAlignment="1">
      <alignment horizontal="center" vertical="center"/>
    </xf>
    <xf numFmtId="164" fontId="17" fillId="10" borderId="25" xfId="50" applyNumberFormat="1" applyFont="1" applyFill="1" applyBorder="1" applyAlignment="1">
      <alignment horizontal="center" vertical="center" wrapText="1"/>
    </xf>
    <xf numFmtId="0" fontId="39" fillId="0" borderId="0" xfId="0" applyFont="1" applyFill="1" applyAlignment="1">
      <alignment vertical="top" wrapText="1"/>
    </xf>
    <xf numFmtId="3" fontId="39" fillId="0" borderId="0" xfId="0" applyNumberFormat="1" applyFont="1" applyFill="1" applyAlignment="1">
      <alignment vertical="top"/>
    </xf>
    <xf numFmtId="0" fontId="39" fillId="0" borderId="0" xfId="0" applyFont="1" applyFill="1" applyAlignment="1">
      <alignment horizontal="center" vertical="top"/>
    </xf>
    <xf numFmtId="0" fontId="39" fillId="0" borderId="0" xfId="0" applyFont="1" applyBorder="1" applyAlignment="1">
      <alignment vertical="top"/>
    </xf>
    <xf numFmtId="0" fontId="41" fillId="17" borderId="25" xfId="0" applyFont="1" applyFill="1" applyBorder="1" applyAlignment="1">
      <alignment horizontal="centerContinuous" vertical="top"/>
    </xf>
    <xf numFmtId="9" fontId="41" fillId="19" borderId="25" xfId="0" applyNumberFormat="1" applyFont="1" applyFill="1" applyBorder="1" applyAlignment="1">
      <alignment horizontal="center" vertical="top" wrapText="1"/>
    </xf>
    <xf numFmtId="3" fontId="39" fillId="0" borderId="15" xfId="0" applyNumberFormat="1" applyFont="1" applyFill="1" applyBorder="1" applyAlignment="1">
      <alignment vertical="top"/>
    </xf>
    <xf numFmtId="0" fontId="45" fillId="0" borderId="17" xfId="0" applyFont="1" applyBorder="1" applyAlignment="1">
      <alignment vertical="top"/>
    </xf>
    <xf numFmtId="0" fontId="39" fillId="0" borderId="16" xfId="0" applyFont="1" applyBorder="1" applyAlignment="1">
      <alignment vertical="top"/>
    </xf>
    <xf numFmtId="0" fontId="39" fillId="0" borderId="18" xfId="0" applyFont="1" applyBorder="1" applyAlignment="1">
      <alignment vertical="top"/>
    </xf>
    <xf numFmtId="0" fontId="45" fillId="0" borderId="0" xfId="0" applyFont="1" applyFill="1" applyBorder="1" applyAlignment="1">
      <alignment horizontal="centerContinuous" vertical="top"/>
    </xf>
    <xf numFmtId="0" fontId="45" fillId="0" borderId="8" xfId="0" applyFont="1" applyBorder="1" applyAlignment="1">
      <alignment vertical="top"/>
    </xf>
    <xf numFmtId="0" fontId="39" fillId="0" borderId="5" xfId="0" applyFont="1" applyBorder="1" applyAlignment="1">
      <alignment vertical="top"/>
    </xf>
    <xf numFmtId="0" fontId="39" fillId="0" borderId="9" xfId="0" applyFont="1" applyBorder="1" applyAlignment="1">
      <alignment vertical="top"/>
    </xf>
    <xf numFmtId="9" fontId="41" fillId="18" borderId="25" xfId="0" applyNumberFormat="1" applyFont="1" applyFill="1" applyBorder="1" applyAlignment="1">
      <alignment horizontal="center" vertical="top" wrapText="1"/>
    </xf>
    <xf numFmtId="0" fontId="41" fillId="7" borderId="25" xfId="0" applyFont="1" applyFill="1" applyBorder="1" applyAlignment="1">
      <alignment vertical="center" wrapText="1"/>
    </xf>
    <xf numFmtId="49" fontId="39" fillId="0" borderId="10" xfId="0" applyNumberFormat="1" applyFont="1" applyFill="1" applyBorder="1" applyAlignment="1">
      <alignment horizontal="left" vertical="top" wrapText="1"/>
    </xf>
    <xf numFmtId="10" fontId="53" fillId="0" borderId="25" xfId="0" applyNumberFormat="1" applyFont="1" applyFill="1" applyBorder="1" applyAlignment="1">
      <alignment horizontal="right" vertical="top"/>
    </xf>
    <xf numFmtId="9" fontId="39" fillId="0" borderId="25" xfId="0" applyNumberFormat="1" applyFont="1" applyFill="1" applyBorder="1" applyAlignment="1">
      <alignment horizontal="center" vertical="top"/>
    </xf>
    <xf numFmtId="10" fontId="39" fillId="0" borderId="25" xfId="0" applyNumberFormat="1" applyFont="1" applyFill="1" applyBorder="1" applyAlignment="1">
      <alignment horizontal="right" vertical="top"/>
    </xf>
    <xf numFmtId="0" fontId="39" fillId="5" borderId="10" xfId="0" applyFont="1" applyFill="1" applyBorder="1" applyAlignment="1">
      <alignment vertical="top" wrapText="1"/>
    </xf>
    <xf numFmtId="3" fontId="54" fillId="5" borderId="10" xfId="0" applyNumberFormat="1" applyFont="1" applyFill="1" applyBorder="1" applyAlignment="1">
      <alignment horizontal="center" vertical="top"/>
    </xf>
    <xf numFmtId="3" fontId="39" fillId="5" borderId="10" xfId="0" applyNumberFormat="1" applyFont="1" applyFill="1" applyBorder="1" applyAlignment="1">
      <alignment horizontal="center" vertical="top"/>
    </xf>
    <xf numFmtId="3" fontId="39" fillId="5" borderId="25" xfId="0" applyNumberFormat="1" applyFont="1" applyFill="1" applyBorder="1" applyAlignment="1">
      <alignment horizontal="center" vertical="top"/>
    </xf>
    <xf numFmtId="3" fontId="54" fillId="5" borderId="0" xfId="0" applyNumberFormat="1" applyFont="1" applyFill="1" applyBorder="1" applyAlignment="1">
      <alignment horizontal="center" vertical="top"/>
    </xf>
    <xf numFmtId="3" fontId="54" fillId="5" borderId="25" xfId="0" applyNumberFormat="1" applyFont="1" applyFill="1" applyBorder="1" applyAlignment="1">
      <alignment horizontal="center" vertical="top"/>
    </xf>
    <xf numFmtId="3" fontId="39" fillId="0" borderId="10" xfId="0" applyNumberFormat="1" applyFont="1" applyBorder="1" applyAlignment="1">
      <alignment horizontal="right" vertical="top"/>
    </xf>
    <xf numFmtId="3" fontId="54" fillId="0" borderId="0" xfId="0" applyNumberFormat="1" applyFont="1" applyFill="1" applyBorder="1" applyAlignment="1">
      <alignment horizontal="center" vertical="top"/>
    </xf>
    <xf numFmtId="3" fontId="54" fillId="0" borderId="25" xfId="0" applyNumberFormat="1" applyFont="1" applyFill="1" applyBorder="1" applyAlignment="1">
      <alignment horizontal="center" vertical="top"/>
    </xf>
    <xf numFmtId="0" fontId="41" fillId="0" borderId="0" xfId="0" applyFont="1" applyFill="1" applyBorder="1" applyAlignment="1">
      <alignment vertical="top"/>
    </xf>
    <xf numFmtId="0" fontId="13" fillId="0" borderId="0" xfId="0" applyFont="1" applyFill="1" applyBorder="1" applyAlignment="1">
      <alignment horizontal="center" vertical="top"/>
    </xf>
    <xf numFmtId="0" fontId="41" fillId="0" borderId="0" xfId="0" applyFont="1" applyFill="1" applyBorder="1" applyAlignment="1">
      <alignment horizontal="centerContinuous" vertical="top"/>
    </xf>
    <xf numFmtId="0" fontId="43" fillId="0" borderId="0" xfId="0" applyFont="1" applyFill="1" applyBorder="1" applyAlignment="1">
      <alignment horizontal="center" vertical="top"/>
    </xf>
    <xf numFmtId="9" fontId="41" fillId="0" borderId="0" xfId="0" applyNumberFormat="1" applyFont="1" applyFill="1" applyBorder="1" applyAlignment="1">
      <alignment horizontal="center" vertical="top" wrapText="1"/>
    </xf>
    <xf numFmtId="3" fontId="39" fillId="0" borderId="8" xfId="0" applyNumberFormat="1" applyFont="1" applyFill="1" applyBorder="1" applyAlignment="1">
      <alignment vertical="top"/>
    </xf>
    <xf numFmtId="3" fontId="39" fillId="0" borderId="5" xfId="0" applyNumberFormat="1" applyFont="1" applyFill="1" applyBorder="1" applyAlignment="1">
      <alignment vertical="top"/>
    </xf>
    <xf numFmtId="3" fontId="39" fillId="0" borderId="9" xfId="0" applyNumberFormat="1" applyFont="1" applyFill="1" applyBorder="1" applyAlignment="1">
      <alignment vertical="top"/>
    </xf>
    <xf numFmtId="0" fontId="45" fillId="0" borderId="10" xfId="0" applyFont="1" applyBorder="1" applyAlignment="1">
      <alignment horizontal="centerContinuous" vertical="top"/>
    </xf>
    <xf numFmtId="0" fontId="39" fillId="0" borderId="10" xfId="0" applyFont="1" applyFill="1" applyBorder="1" applyAlignment="1">
      <alignment horizontal="centerContinuous" vertical="top"/>
    </xf>
    <xf numFmtId="9" fontId="41" fillId="0" borderId="15" xfId="0" applyNumberFormat="1" applyFont="1" applyFill="1" applyBorder="1" applyAlignment="1">
      <alignment horizontal="center" vertical="top" wrapText="1"/>
    </xf>
    <xf numFmtId="3" fontId="55" fillId="0" borderId="0" xfId="0" applyNumberFormat="1" applyFont="1" applyFill="1" applyBorder="1" applyAlignment="1">
      <alignment horizontal="center" vertical="top"/>
    </xf>
    <xf numFmtId="3" fontId="39" fillId="0" borderId="10" xfId="0" applyNumberFormat="1" applyFont="1" applyBorder="1" applyAlignment="1">
      <alignment vertical="top"/>
    </xf>
    <xf numFmtId="1" fontId="39" fillId="0" borderId="10" xfId="0" applyNumberFormat="1" applyFont="1" applyBorder="1" applyAlignment="1">
      <alignment vertical="top" wrapText="1"/>
    </xf>
    <xf numFmtId="10" fontId="39" fillId="0" borderId="10" xfId="0" applyNumberFormat="1" applyFont="1" applyFill="1" applyBorder="1" applyAlignment="1">
      <alignment horizontal="right" vertical="top"/>
    </xf>
    <xf numFmtId="9" fontId="13" fillId="0" borderId="0" xfId="0" applyNumberFormat="1" applyFont="1" applyFill="1" applyBorder="1" applyAlignment="1">
      <alignment horizontal="center" vertical="top"/>
    </xf>
    <xf numFmtId="0" fontId="39" fillId="0" borderId="25" xfId="0" applyFont="1" applyBorder="1" applyAlignment="1">
      <alignment vertical="top"/>
    </xf>
    <xf numFmtId="0" fontId="53" fillId="0" borderId="0" xfId="0" applyFont="1" applyFill="1" applyBorder="1" applyAlignment="1">
      <alignment vertical="top"/>
    </xf>
    <xf numFmtId="10" fontId="53" fillId="0" borderId="10" xfId="0" applyNumberFormat="1" applyFont="1" applyFill="1" applyBorder="1" applyAlignment="1">
      <alignment horizontal="right" vertical="top"/>
    </xf>
    <xf numFmtId="3" fontId="56" fillId="0" borderId="0" xfId="0" applyNumberFormat="1" applyFont="1" applyFill="1" applyBorder="1" applyAlignment="1">
      <alignment horizontal="center" vertical="top"/>
    </xf>
    <xf numFmtId="9" fontId="53" fillId="0" borderId="0" xfId="0" applyNumberFormat="1" applyFont="1" applyFill="1" applyBorder="1" applyAlignment="1">
      <alignment horizontal="center" vertical="top"/>
    </xf>
    <xf numFmtId="0" fontId="41" fillId="0" borderId="0" xfId="0" applyFont="1" applyFill="1" applyBorder="1" applyAlignment="1">
      <alignment horizontal="center" vertical="top" wrapText="1"/>
    </xf>
    <xf numFmtId="0" fontId="50" fillId="0" borderId="0" xfId="0" applyFont="1" applyFill="1" applyBorder="1" applyAlignment="1">
      <alignment horizontal="center" vertical="top" wrapText="1"/>
    </xf>
    <xf numFmtId="0" fontId="50" fillId="0" borderId="0" xfId="0" applyFont="1" applyBorder="1" applyAlignment="1">
      <alignment horizontal="center" vertical="top" wrapText="1"/>
    </xf>
    <xf numFmtId="164" fontId="44" fillId="3" borderId="0" xfId="13" applyNumberFormat="1" applyFont="1" applyFill="1" applyBorder="1" applyAlignment="1">
      <alignment vertical="center"/>
    </xf>
    <xf numFmtId="3" fontId="13" fillId="10" borderId="10" xfId="0" applyNumberFormat="1" applyFont="1" applyFill="1" applyBorder="1" applyAlignment="1">
      <alignment horizontal="center" vertical="top" wrapText="1"/>
    </xf>
    <xf numFmtId="10" fontId="13" fillId="0" borderId="10" xfId="0" applyNumberFormat="1" applyFont="1" applyFill="1" applyBorder="1" applyAlignment="1">
      <alignment horizontal="right" vertical="top"/>
    </xf>
    <xf numFmtId="0" fontId="39" fillId="4" borderId="0" xfId="0" applyFont="1" applyFill="1" applyBorder="1" applyAlignment="1">
      <alignment vertical="top" wrapText="1"/>
    </xf>
    <xf numFmtId="3" fontId="39" fillId="4" borderId="0" xfId="0" applyNumberFormat="1" applyFont="1" applyFill="1" applyBorder="1" applyAlignment="1">
      <alignment vertical="top"/>
    </xf>
    <xf numFmtId="0" fontId="53" fillId="4" borderId="0" xfId="0" applyFont="1" applyFill="1" applyBorder="1" applyAlignment="1">
      <alignment horizontal="center" vertical="top"/>
    </xf>
    <xf numFmtId="0" fontId="50" fillId="0" borderId="0" xfId="0" applyFont="1" applyFill="1" applyBorder="1" applyAlignment="1">
      <alignment horizontal="centerContinuous" vertical="top"/>
    </xf>
    <xf numFmtId="9" fontId="50" fillId="0" borderId="0" xfId="0" applyNumberFormat="1" applyFont="1" applyFill="1" applyBorder="1" applyAlignment="1">
      <alignment horizontal="center" vertical="top" wrapText="1"/>
    </xf>
    <xf numFmtId="3" fontId="39" fillId="0" borderId="0" xfId="0" applyNumberFormat="1" applyFont="1" applyFill="1" applyBorder="1" applyAlignment="1">
      <alignment vertical="top"/>
    </xf>
    <xf numFmtId="3" fontId="45" fillId="0" borderId="0" xfId="0" applyNumberFormat="1" applyFont="1" applyBorder="1" applyAlignment="1">
      <alignment horizontal="center" vertical="top"/>
    </xf>
    <xf numFmtId="9" fontId="50" fillId="0" borderId="15" xfId="0" applyNumberFormat="1" applyFont="1" applyFill="1" applyBorder="1" applyAlignment="1">
      <alignment horizontal="center" vertical="top" wrapText="1"/>
    </xf>
    <xf numFmtId="1" fontId="39" fillId="0" borderId="10" xfId="0" applyNumberFormat="1" applyFont="1" applyFill="1" applyBorder="1" applyAlignment="1">
      <alignment vertical="top" wrapText="1"/>
    </xf>
    <xf numFmtId="10" fontId="13" fillId="0" borderId="25" xfId="0" applyNumberFormat="1" applyFont="1" applyFill="1" applyBorder="1" applyAlignment="1">
      <alignment horizontal="right" vertical="top"/>
    </xf>
    <xf numFmtId="3" fontId="39" fillId="4" borderId="0" xfId="0" applyNumberFormat="1" applyFont="1" applyFill="1" applyBorder="1" applyAlignment="1">
      <alignment horizontal="center" vertical="top"/>
    </xf>
    <xf numFmtId="9" fontId="39" fillId="4" borderId="0" xfId="0" applyNumberFormat="1" applyFont="1" applyFill="1" applyBorder="1" applyAlignment="1">
      <alignment horizontal="center" vertical="top"/>
    </xf>
    <xf numFmtId="0" fontId="39" fillId="0" borderId="0" xfId="0" applyFont="1" applyBorder="1" applyAlignment="1">
      <alignment horizontal="center" vertical="top" wrapText="1"/>
    </xf>
    <xf numFmtId="0" fontId="39" fillId="0" borderId="25" xfId="0" applyFont="1" applyFill="1" applyBorder="1" applyAlignment="1">
      <alignment vertical="top"/>
    </xf>
    <xf numFmtId="0" fontId="39" fillId="4" borderId="0" xfId="0" applyFont="1" applyFill="1" applyAlignment="1">
      <alignment vertical="top" wrapText="1"/>
    </xf>
    <xf numFmtId="0" fontId="39" fillId="0" borderId="0" xfId="0" applyFont="1" applyAlignment="1">
      <alignment vertical="top" wrapText="1"/>
    </xf>
    <xf numFmtId="0" fontId="39" fillId="0" borderId="10" xfId="0" applyFont="1" applyFill="1" applyBorder="1" applyAlignment="1">
      <alignment horizontal="left" vertical="top" wrapText="1"/>
    </xf>
    <xf numFmtId="0" fontId="39" fillId="4" borderId="16" xfId="0" applyFont="1" applyFill="1" applyBorder="1" applyAlignment="1">
      <alignment vertical="top" wrapText="1"/>
    </xf>
    <xf numFmtId="3" fontId="39" fillId="0" borderId="7" xfId="0" applyNumberFormat="1" applyFont="1" applyFill="1" applyBorder="1" applyAlignment="1">
      <alignment vertical="top" wrapText="1"/>
    </xf>
    <xf numFmtId="3" fontId="39" fillId="0" borderId="10" xfId="0" applyNumberFormat="1" applyFont="1" applyFill="1" applyBorder="1" applyAlignment="1">
      <alignment vertical="top" wrapText="1"/>
    </xf>
    <xf numFmtId="3" fontId="39" fillId="0" borderId="0" xfId="0" applyNumberFormat="1" applyFont="1" applyFill="1" applyBorder="1" applyAlignment="1">
      <alignment vertical="top" wrapText="1"/>
    </xf>
    <xf numFmtId="10" fontId="39" fillId="0" borderId="0" xfId="0" applyNumberFormat="1" applyFont="1" applyFill="1" applyBorder="1" applyAlignment="1">
      <alignment horizontal="right" vertical="top"/>
    </xf>
    <xf numFmtId="10" fontId="39" fillId="0" borderId="0" xfId="0" applyNumberFormat="1" applyFont="1" applyFill="1" applyBorder="1" applyAlignment="1">
      <alignment horizontal="center" vertical="top"/>
    </xf>
    <xf numFmtId="0" fontId="41" fillId="0" borderId="0" xfId="0" applyFont="1" applyFill="1" applyBorder="1" applyAlignment="1">
      <alignment horizontal="center" vertical="top"/>
    </xf>
    <xf numFmtId="0" fontId="41" fillId="0" borderId="15" xfId="0" applyFont="1" applyFill="1" applyBorder="1" applyAlignment="1">
      <alignment horizontal="center" vertical="top"/>
    </xf>
    <xf numFmtId="164" fontId="2" fillId="3" borderId="0" xfId="13" applyNumberFormat="1" applyFont="1" applyFill="1" applyBorder="1" applyAlignment="1">
      <alignment vertical="center" wrapText="1"/>
    </xf>
    <xf numFmtId="164" fontId="2" fillId="3" borderId="0" xfId="13" applyNumberFormat="1" applyFont="1" applyFill="1" applyBorder="1" applyAlignment="1">
      <alignment vertical="center"/>
    </xf>
    <xf numFmtId="164" fontId="2" fillId="3" borderId="0" xfId="13" applyNumberFormat="1" applyFont="1" applyFill="1" applyAlignment="1">
      <alignment vertical="center" wrapText="1"/>
    </xf>
    <xf numFmtId="164" fontId="3" fillId="3" borderId="0" xfId="13" applyNumberFormat="1" applyFont="1" applyFill="1" applyAlignment="1" applyProtection="1">
      <alignment horizontal="center" vertical="center"/>
    </xf>
    <xf numFmtId="10" fontId="39" fillId="0" borderId="16" xfId="0" applyNumberFormat="1" applyFont="1" applyFill="1" applyBorder="1" applyAlignment="1">
      <alignment horizontal="right" vertical="top"/>
    </xf>
    <xf numFmtId="3" fontId="39" fillId="0" borderId="0" xfId="0" applyNumberFormat="1" applyFont="1" applyFill="1" applyBorder="1" applyAlignment="1">
      <alignment horizontal="centerContinuous" vertical="top"/>
    </xf>
    <xf numFmtId="164" fontId="13" fillId="0" borderId="0" xfId="0" applyNumberFormat="1" applyFont="1" applyFill="1" applyBorder="1" applyAlignment="1">
      <alignment vertical="top" wrapText="1"/>
    </xf>
    <xf numFmtId="0" fontId="39" fillId="0" borderId="7" xfId="0" applyFont="1" applyFill="1" applyBorder="1" applyAlignment="1">
      <alignment horizontal="left" vertical="top" wrapText="1"/>
    </xf>
    <xf numFmtId="3" fontId="39" fillId="0" borderId="7" xfId="0" applyNumberFormat="1" applyFont="1" applyFill="1" applyBorder="1" applyAlignment="1">
      <alignment horizontal="right" vertical="top"/>
    </xf>
    <xf numFmtId="0" fontId="39" fillId="0" borderId="7" xfId="0" applyFont="1" applyFill="1" applyBorder="1" applyAlignment="1">
      <alignment vertical="top" wrapText="1"/>
    </xf>
    <xf numFmtId="3" fontId="39" fillId="0" borderId="25" xfId="0" applyNumberFormat="1" applyFont="1" applyFill="1" applyBorder="1" applyAlignment="1">
      <alignment horizontal="right" vertical="top"/>
    </xf>
    <xf numFmtId="164" fontId="2" fillId="2" borderId="25" xfId="0" applyNumberFormat="1"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10" fontId="41" fillId="0" borderId="0" xfId="0" applyNumberFormat="1" applyFont="1" applyFill="1" applyBorder="1" applyAlignment="1">
      <alignment horizontal="centerContinuous" vertical="top"/>
    </xf>
    <xf numFmtId="166" fontId="39" fillId="0" borderId="7" xfId="0" applyNumberFormat="1" applyFont="1" applyFill="1" applyBorder="1" applyAlignment="1">
      <alignment vertical="top" wrapText="1"/>
    </xf>
    <xf numFmtId="166" fontId="39" fillId="0" borderId="10" xfId="0" applyNumberFormat="1" applyFont="1" applyFill="1" applyBorder="1" applyAlignment="1">
      <alignment vertical="top" wrapText="1"/>
    </xf>
    <xf numFmtId="0" fontId="39" fillId="0" borderId="0" xfId="0" applyFont="1" applyFill="1" applyBorder="1" applyAlignment="1">
      <alignment horizontal="left" vertical="top" wrapText="1"/>
    </xf>
    <xf numFmtId="164" fontId="15" fillId="3" borderId="0" xfId="50" applyNumberFormat="1" applyFont="1" applyFill="1" applyAlignment="1">
      <alignment vertical="center"/>
    </xf>
    <xf numFmtId="164" fontId="2" fillId="3" borderId="0" xfId="50" applyNumberFormat="1" applyFont="1" applyFill="1" applyBorder="1" applyAlignment="1">
      <alignment vertical="center" wrapText="1"/>
    </xf>
    <xf numFmtId="164" fontId="2" fillId="3" borderId="0" xfId="50" applyNumberFormat="1" applyFont="1" applyFill="1" applyAlignment="1">
      <alignment vertical="center"/>
    </xf>
    <xf numFmtId="164" fontId="2" fillId="3" borderId="0" xfId="50" applyNumberFormat="1" applyFont="1" applyFill="1" applyAlignment="1">
      <alignment vertical="center" wrapText="1"/>
    </xf>
    <xf numFmtId="164" fontId="2" fillId="3" borderId="5" xfId="50" applyNumberFormat="1" applyFont="1" applyFill="1" applyBorder="1" applyAlignment="1">
      <alignment horizontal="left" vertical="center" wrapText="1"/>
    </xf>
    <xf numFmtId="164" fontId="2" fillId="3" borderId="9" xfId="50" applyNumberFormat="1" applyFont="1" applyFill="1" applyBorder="1" applyAlignment="1">
      <alignment horizontal="left" vertical="center" wrapText="1"/>
    </xf>
    <xf numFmtId="0" fontId="39" fillId="4" borderId="0" xfId="50" applyFont="1" applyFill="1"/>
    <xf numFmtId="164" fontId="2" fillId="0" borderId="6" xfId="13" applyNumberFormat="1" applyFont="1" applyFill="1" applyBorder="1" applyAlignment="1">
      <alignment vertical="center" wrapText="1"/>
    </xf>
    <xf numFmtId="164" fontId="2" fillId="14" borderId="25" xfId="13" applyNumberFormat="1" applyFont="1" applyFill="1" applyBorder="1" applyAlignment="1">
      <alignment horizontal="center" vertical="center"/>
    </xf>
    <xf numFmtId="164" fontId="2" fillId="0" borderId="16" xfId="50" applyNumberFormat="1" applyFont="1" applyFill="1" applyBorder="1" applyAlignment="1">
      <alignment vertical="center"/>
    </xf>
    <xf numFmtId="164" fontId="2" fillId="0" borderId="6" xfId="50" applyNumberFormat="1" applyFont="1" applyFill="1" applyBorder="1" applyAlignment="1">
      <alignment vertical="center"/>
    </xf>
    <xf numFmtId="164" fontId="2" fillId="0" borderId="2" xfId="13" applyNumberFormat="1" applyFont="1" applyFill="1" applyBorder="1" applyAlignment="1">
      <alignment vertical="center" wrapText="1"/>
    </xf>
    <xf numFmtId="164" fontId="2" fillId="0" borderId="0" xfId="50" applyNumberFormat="1" applyFont="1" applyFill="1" applyBorder="1" applyAlignment="1">
      <alignment vertical="center"/>
    </xf>
    <xf numFmtId="164" fontId="2" fillId="0" borderId="2" xfId="50" applyNumberFormat="1" applyFont="1" applyFill="1" applyBorder="1" applyAlignment="1">
      <alignment vertical="center"/>
    </xf>
    <xf numFmtId="164" fontId="2" fillId="0" borderId="7" xfId="13" applyNumberFormat="1" applyFont="1" applyFill="1" applyBorder="1" applyAlignment="1">
      <alignment vertical="center" wrapText="1"/>
    </xf>
    <xf numFmtId="164" fontId="2" fillId="0" borderId="15" xfId="50" applyNumberFormat="1" applyFont="1" applyFill="1" applyBorder="1" applyAlignment="1">
      <alignment vertical="center"/>
    </xf>
    <xf numFmtId="164" fontId="2" fillId="0" borderId="7" xfId="50" applyNumberFormat="1" applyFont="1" applyFill="1" applyBorder="1" applyAlignment="1">
      <alignment vertical="center"/>
    </xf>
    <xf numFmtId="164" fontId="2" fillId="4" borderId="0" xfId="50" applyNumberFormat="1" applyFont="1" applyFill="1" applyBorder="1"/>
    <xf numFmtId="0" fontId="39" fillId="4" borderId="0" xfId="50" applyFont="1" applyFill="1" applyBorder="1"/>
    <xf numFmtId="0" fontId="39" fillId="4" borderId="0" xfId="0" applyFont="1" applyFill="1" applyBorder="1" applyAlignment="1">
      <alignment horizontal="center" vertical="top"/>
    </xf>
    <xf numFmtId="0" fontId="39" fillId="0" borderId="0" xfId="0" applyFont="1" applyAlignment="1">
      <alignment horizontal="center" vertical="top"/>
    </xf>
    <xf numFmtId="164" fontId="17" fillId="10" borderId="23" xfId="3" applyNumberFormat="1" applyFont="1" applyFill="1" applyBorder="1" applyAlignment="1">
      <alignment horizontal="center" vertical="center" wrapText="1"/>
    </xf>
    <xf numFmtId="164" fontId="17" fillId="10" borderId="24" xfId="3" applyNumberFormat="1" applyFont="1" applyFill="1" applyBorder="1" applyAlignment="1">
      <alignment horizontal="center" vertical="center" wrapText="1"/>
    </xf>
    <xf numFmtId="164" fontId="17" fillId="10" borderId="14" xfId="3" applyNumberFormat="1" applyFont="1" applyFill="1" applyBorder="1" applyAlignment="1">
      <alignment horizontal="center" vertical="center" wrapText="1"/>
    </xf>
    <xf numFmtId="0" fontId="57" fillId="0" borderId="0" xfId="0" applyFont="1" applyFill="1" applyBorder="1" applyAlignment="1">
      <alignment horizontal="left"/>
    </xf>
    <xf numFmtId="0" fontId="57" fillId="10" borderId="5" xfId="0" applyFont="1" applyFill="1" applyBorder="1" applyAlignment="1">
      <alignment vertical="center"/>
    </xf>
    <xf numFmtId="164" fontId="2" fillId="3" borderId="0" xfId="0" applyNumberFormat="1" applyFont="1" applyFill="1" applyBorder="1" applyAlignment="1">
      <alignment vertical="top"/>
    </xf>
    <xf numFmtId="164" fontId="58" fillId="3" borderId="0" xfId="0" applyNumberFormat="1" applyFont="1" applyFill="1" applyBorder="1" applyAlignment="1">
      <alignment vertical="top"/>
    </xf>
    <xf numFmtId="164" fontId="17" fillId="3" borderId="0" xfId="0" applyNumberFormat="1" applyFont="1" applyFill="1" applyBorder="1" applyAlignment="1">
      <alignment vertical="top"/>
    </xf>
    <xf numFmtId="10" fontId="39" fillId="20" borderId="25" xfId="0" applyNumberFormat="1" applyFont="1" applyFill="1" applyBorder="1" applyAlignment="1">
      <alignment horizontal="right" vertical="top"/>
    </xf>
    <xf numFmtId="1" fontId="2" fillId="3" borderId="0" xfId="0" applyNumberFormat="1" applyFont="1" applyFill="1" applyBorder="1" applyAlignment="1">
      <alignment vertical="center"/>
    </xf>
    <xf numFmtId="9" fontId="2" fillId="3" borderId="0" xfId="0" applyNumberFormat="1" applyFont="1" applyFill="1" applyBorder="1" applyAlignment="1">
      <alignment horizontal="center" vertical="center" wrapText="1"/>
    </xf>
    <xf numFmtId="0" fontId="2" fillId="3" borderId="0" xfId="0" applyFont="1" applyFill="1" applyBorder="1" applyAlignment="1">
      <alignment vertical="center"/>
    </xf>
    <xf numFmtId="0" fontId="17" fillId="3" borderId="0" xfId="0" applyFont="1" applyFill="1" applyBorder="1" applyAlignment="1">
      <alignment vertical="center"/>
    </xf>
    <xf numFmtId="0" fontId="17" fillId="3" borderId="0" xfId="0" applyFont="1" applyFill="1" applyAlignment="1">
      <alignment vertical="center"/>
    </xf>
    <xf numFmtId="0" fontId="2" fillId="3" borderId="0" xfId="0" applyFont="1" applyFill="1" applyAlignment="1">
      <alignment vertical="center"/>
    </xf>
    <xf numFmtId="164" fontId="2" fillId="3" borderId="0" xfId="0" applyNumberFormat="1" applyFont="1" applyFill="1" applyBorder="1" applyAlignment="1">
      <alignment vertical="center"/>
    </xf>
    <xf numFmtId="164" fontId="1" fillId="3" borderId="0" xfId="0" applyNumberFormat="1" applyFont="1" applyFill="1" applyBorder="1" applyAlignment="1" applyProtection="1">
      <alignment horizontal="center" vertical="top"/>
    </xf>
    <xf numFmtId="0" fontId="45" fillId="0" borderId="0" xfId="0" applyFont="1" applyBorder="1" applyAlignment="1">
      <alignment vertical="top"/>
    </xf>
    <xf numFmtId="164" fontId="2" fillId="3" borderId="0" xfId="0" applyNumberFormat="1" applyFont="1" applyFill="1" applyBorder="1" applyAlignment="1" applyProtection="1">
      <alignment horizontal="center" vertical="top"/>
    </xf>
    <xf numFmtId="164" fontId="17" fillId="3" borderId="0" xfId="0" applyNumberFormat="1" applyFont="1" applyFill="1" applyBorder="1" applyAlignment="1" applyProtection="1">
      <alignment horizontal="center" vertical="top"/>
    </xf>
    <xf numFmtId="164" fontId="25" fillId="3" borderId="0" xfId="11" applyNumberFormat="1" applyFont="1" applyFill="1" applyBorder="1" applyAlignment="1" applyProtection="1">
      <alignment horizontal="center" vertical="top"/>
    </xf>
    <xf numFmtId="0" fontId="2" fillId="3" borderId="0" xfId="0" applyFont="1" applyFill="1" applyBorder="1" applyAlignment="1">
      <alignment horizontal="center"/>
    </xf>
    <xf numFmtId="0" fontId="17" fillId="3" borderId="0" xfId="0" applyFont="1" applyFill="1" applyBorder="1" applyAlignment="1">
      <alignment vertical="center" wrapText="1"/>
    </xf>
    <xf numFmtId="0" fontId="2" fillId="3" borderId="0" xfId="0" applyFont="1" applyFill="1" applyBorder="1" applyAlignment="1">
      <alignment horizontal="center" vertical="center"/>
    </xf>
    <xf numFmtId="164" fontId="16" fillId="3" borderId="0" xfId="11" applyNumberFormat="1" applyFont="1" applyFill="1" applyBorder="1" applyAlignment="1">
      <alignment vertical="top"/>
    </xf>
    <xf numFmtId="3" fontId="2" fillId="3"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0" fontId="2" fillId="10" borderId="25" xfId="0" applyFont="1" applyFill="1" applyBorder="1" applyAlignment="1">
      <alignment horizontal="center" vertical="center" wrapText="1"/>
    </xf>
    <xf numFmtId="0" fontId="2" fillId="10" borderId="25" xfId="0" applyFont="1" applyFill="1" applyBorder="1" applyAlignment="1">
      <alignment horizontal="center" vertical="center"/>
    </xf>
    <xf numFmtId="0" fontId="17" fillId="3" borderId="25" xfId="0" applyFont="1" applyFill="1" applyBorder="1" applyAlignment="1">
      <alignment vertical="center"/>
    </xf>
    <xf numFmtId="3" fontId="2" fillId="3" borderId="25" xfId="0" applyNumberFormat="1" applyFont="1" applyFill="1" applyBorder="1" applyAlignment="1">
      <alignment horizontal="center" vertical="center"/>
    </xf>
    <xf numFmtId="0" fontId="2" fillId="0" borderId="25" xfId="0" applyFont="1" applyFill="1" applyBorder="1" applyAlignment="1">
      <alignment vertical="center"/>
    </xf>
    <xf numFmtId="3" fontId="2" fillId="0" borderId="25" xfId="0" applyNumberFormat="1" applyFont="1" applyFill="1" applyBorder="1" applyAlignment="1">
      <alignment horizontal="center" vertical="center"/>
    </xf>
    <xf numFmtId="1" fontId="2" fillId="10" borderId="25" xfId="0" applyNumberFormat="1" applyFont="1" applyFill="1" applyBorder="1" applyAlignment="1">
      <alignment horizontal="center" vertical="center" wrapText="1"/>
    </xf>
    <xf numFmtId="0" fontId="45" fillId="0" borderId="25" xfId="0" applyFont="1" applyBorder="1" applyAlignment="1">
      <alignment horizontal="left" vertical="center"/>
    </xf>
    <xf numFmtId="1" fontId="2" fillId="3" borderId="25" xfId="0" applyNumberFormat="1" applyFont="1" applyFill="1" applyBorder="1" applyAlignment="1">
      <alignment vertical="center"/>
    </xf>
    <xf numFmtId="0" fontId="2" fillId="20" borderId="25" xfId="0" applyFont="1" applyFill="1" applyBorder="1"/>
    <xf numFmtId="1" fontId="2" fillId="3" borderId="25" xfId="0" applyNumberFormat="1" applyFont="1" applyFill="1" applyBorder="1" applyAlignment="1">
      <alignment horizontal="center" vertical="center"/>
    </xf>
    <xf numFmtId="0" fontId="2" fillId="10" borderId="8" xfId="0" applyFont="1" applyFill="1" applyBorder="1" applyAlignment="1">
      <alignment horizontal="center" vertical="center" wrapText="1"/>
    </xf>
    <xf numFmtId="0" fontId="2" fillId="10" borderId="8" xfId="0" applyFont="1" applyFill="1" applyBorder="1" applyAlignment="1">
      <alignment horizontal="center" vertical="center"/>
    </xf>
    <xf numFmtId="0" fontId="2" fillId="3" borderId="8" xfId="0" applyFont="1" applyFill="1" applyBorder="1" applyAlignment="1">
      <alignment vertical="center"/>
    </xf>
    <xf numFmtId="0" fontId="2" fillId="0" borderId="8" xfId="0" applyFont="1" applyFill="1" applyBorder="1" applyAlignment="1">
      <alignment vertical="center"/>
    </xf>
    <xf numFmtId="164" fontId="2" fillId="0" borderId="8" xfId="0" applyNumberFormat="1" applyFont="1" applyFill="1" applyBorder="1" applyAlignment="1">
      <alignment horizontal="center"/>
    </xf>
    <xf numFmtId="164" fontId="2" fillId="10" borderId="8" xfId="0" applyNumberFormat="1" applyFont="1" applyFill="1" applyBorder="1" applyAlignment="1">
      <alignment horizontal="center" vertical="center" wrapText="1"/>
    </xf>
    <xf numFmtId="0" fontId="59" fillId="0" borderId="8" xfId="0" applyFont="1" applyFill="1" applyBorder="1" applyAlignment="1">
      <alignment vertical="center" wrapText="1"/>
    </xf>
    <xf numFmtId="0" fontId="2" fillId="0" borderId="8" xfId="0" applyFont="1" applyFill="1" applyBorder="1" applyAlignment="1">
      <alignment vertical="center" wrapText="1"/>
    </xf>
    <xf numFmtId="0" fontId="45" fillId="0" borderId="25" xfId="0" applyFont="1" applyBorder="1" applyAlignment="1">
      <alignment horizontal="center" vertical="center"/>
    </xf>
    <xf numFmtId="0" fontId="36" fillId="17" borderId="25" xfId="0" applyFont="1" applyFill="1" applyBorder="1" applyAlignment="1">
      <alignment horizontal="left" vertical="top" wrapText="1"/>
    </xf>
    <xf numFmtId="0" fontId="41" fillId="17" borderId="25" xfId="0" applyFont="1" applyFill="1" applyBorder="1" applyAlignment="1">
      <alignment horizontal="center" vertical="top"/>
    </xf>
    <xf numFmtId="0" fontId="41" fillId="17" borderId="25" xfId="0" applyFont="1" applyFill="1" applyBorder="1" applyAlignment="1">
      <alignment horizontal="center" vertical="center"/>
    </xf>
    <xf numFmtId="0" fontId="2" fillId="3" borderId="0" xfId="0" applyFont="1" applyFill="1" applyAlignment="1">
      <alignment horizontal="center" vertical="center"/>
    </xf>
    <xf numFmtId="0" fontId="39" fillId="0" borderId="0" xfId="0" applyFont="1" applyFill="1" applyBorder="1" applyAlignment="1">
      <alignment horizontal="center" vertical="center"/>
    </xf>
    <xf numFmtId="0" fontId="39" fillId="0" borderId="0" xfId="0" applyFont="1" applyBorder="1" applyAlignment="1">
      <alignment horizontal="center" vertical="center"/>
    </xf>
    <xf numFmtId="0" fontId="41" fillId="7" borderId="25" xfId="0" applyFont="1" applyFill="1" applyBorder="1" applyAlignment="1">
      <alignment horizontal="center" vertical="center" wrapText="1"/>
    </xf>
    <xf numFmtId="0" fontId="41" fillId="0" borderId="0" xfId="0" applyFont="1" applyBorder="1" applyAlignment="1">
      <alignment horizontal="center" vertical="center"/>
    </xf>
    <xf numFmtId="0" fontId="41" fillId="0" borderId="25" xfId="0" applyFont="1" applyBorder="1" applyAlignment="1">
      <alignment horizontal="center" vertical="center"/>
    </xf>
    <xf numFmtId="0" fontId="35" fillId="3" borderId="25" xfId="51" applyFont="1" applyFill="1" applyBorder="1" applyAlignment="1">
      <alignment horizontal="center" vertical="center"/>
    </xf>
    <xf numFmtId="0" fontId="35" fillId="3" borderId="0" xfId="51" applyFont="1" applyFill="1" applyBorder="1" applyAlignment="1">
      <alignment horizontal="center" vertical="center"/>
    </xf>
    <xf numFmtId="0" fontId="41" fillId="0" borderId="10" xfId="0" applyFont="1" applyBorder="1" applyAlignment="1">
      <alignment horizontal="center" vertical="center"/>
    </xf>
    <xf numFmtId="0" fontId="35" fillId="4" borderId="0" xfId="51" applyFont="1" applyFill="1" applyAlignment="1">
      <alignment horizontal="center" vertical="center"/>
    </xf>
    <xf numFmtId="0" fontId="35" fillId="3" borderId="0" xfId="51" applyFont="1" applyFill="1" applyAlignment="1">
      <alignment horizontal="center" vertical="center"/>
    </xf>
    <xf numFmtId="0" fontId="39" fillId="4" borderId="15" xfId="0" applyFont="1" applyFill="1" applyBorder="1" applyAlignment="1">
      <alignment horizontal="center" vertical="center"/>
    </xf>
    <xf numFmtId="0" fontId="39" fillId="0" borderId="15" xfId="0" applyFont="1" applyFill="1" applyBorder="1" applyAlignment="1">
      <alignment horizontal="center" vertical="center"/>
    </xf>
    <xf numFmtId="0" fontId="41" fillId="0" borderId="25" xfId="0" applyFont="1" applyBorder="1" applyAlignment="1">
      <alignment horizontal="center" vertical="center" wrapText="1"/>
    </xf>
    <xf numFmtId="164" fontId="35" fillId="3" borderId="0" xfId="51" applyNumberFormat="1" applyFont="1" applyFill="1" applyAlignment="1">
      <alignment horizontal="center" vertical="center"/>
    </xf>
    <xf numFmtId="164" fontId="35" fillId="3" borderId="0" xfId="51" applyNumberFormat="1" applyFont="1" applyFill="1" applyBorder="1" applyAlignment="1">
      <alignment horizontal="center" vertical="center"/>
    </xf>
    <xf numFmtId="0" fontId="47" fillId="0" borderId="0" xfId="51" applyFont="1" applyFill="1" applyAlignment="1">
      <alignment horizontal="center" vertical="center"/>
    </xf>
    <xf numFmtId="164" fontId="35" fillId="0" borderId="0" xfId="51" applyNumberFormat="1" applyFont="1" applyFill="1" applyAlignment="1">
      <alignment vertical="top"/>
    </xf>
    <xf numFmtId="0" fontId="2" fillId="3" borderId="0" xfId="51" applyFont="1" applyFill="1" applyBorder="1"/>
    <xf numFmtId="164" fontId="46" fillId="3" borderId="0" xfId="51" applyNumberFormat="1" applyFont="1" applyFill="1" applyBorder="1" applyAlignment="1">
      <alignment horizontal="center"/>
    </xf>
    <xf numFmtId="164" fontId="46" fillId="3" borderId="0" xfId="51" applyNumberFormat="1" applyFont="1" applyFill="1" applyBorder="1"/>
    <xf numFmtId="0" fontId="45" fillId="0" borderId="25" xfId="0" applyFont="1" applyBorder="1" applyAlignment="1">
      <alignment vertical="top"/>
    </xf>
    <xf numFmtId="164" fontId="2" fillId="0" borderId="25" xfId="51" applyNumberFormat="1" applyFont="1" applyFill="1" applyBorder="1" applyAlignment="1">
      <alignment horizontal="center" vertical="top"/>
    </xf>
    <xf numFmtId="164" fontId="2" fillId="10" borderId="25" xfId="51" applyNumberFormat="1" applyFont="1" applyFill="1" applyBorder="1" applyAlignment="1">
      <alignment horizontal="center" vertical="top" wrapText="1"/>
    </xf>
    <xf numFmtId="164" fontId="2" fillId="0" borderId="25" xfId="51" applyNumberFormat="1" applyFont="1" applyFill="1" applyBorder="1" applyAlignment="1">
      <alignment horizontal="center"/>
    </xf>
    <xf numFmtId="169" fontId="2" fillId="4" borderId="0" xfId="52" applyFont="1" applyFill="1" applyBorder="1"/>
    <xf numFmtId="169" fontId="2" fillId="0" borderId="0" xfId="52" applyFont="1" applyBorder="1"/>
    <xf numFmtId="164" fontId="13" fillId="10" borderId="25" xfId="51" applyNumberFormat="1" applyFont="1" applyFill="1" applyBorder="1" applyAlignment="1">
      <alignment horizontal="center" vertical="center" wrapText="1"/>
    </xf>
    <xf numFmtId="164" fontId="2" fillId="4" borderId="25" xfId="51" applyNumberFormat="1" applyFont="1" applyFill="1" applyBorder="1" applyAlignment="1">
      <alignment vertical="top"/>
    </xf>
    <xf numFmtId="0" fontId="41" fillId="17" borderId="10" xfId="0" applyFont="1" applyFill="1" applyBorder="1" applyAlignment="1">
      <alignment horizontal="center" vertical="center"/>
    </xf>
    <xf numFmtId="0" fontId="2" fillId="3" borderId="0" xfId="51" applyFont="1" applyFill="1" applyBorder="1" applyAlignment="1">
      <alignment horizontal="center"/>
    </xf>
    <xf numFmtId="0" fontId="26" fillId="4" borderId="25" xfId="0" applyFont="1" applyFill="1" applyBorder="1" applyAlignment="1">
      <alignment horizontal="center" vertical="center" wrapText="1"/>
    </xf>
    <xf numFmtId="0" fontId="26" fillId="4" borderId="25" xfId="0" applyFont="1" applyFill="1" applyBorder="1" applyAlignment="1">
      <alignment vertical="center" wrapText="1"/>
    </xf>
    <xf numFmtId="0" fontId="49" fillId="4" borderId="0" xfId="0" applyFont="1" applyFill="1" applyAlignment="1">
      <alignment horizontal="center" wrapText="1"/>
    </xf>
    <xf numFmtId="0" fontId="0" fillId="0" borderId="0" xfId="0" applyAlignment="1">
      <alignment wrapText="1"/>
    </xf>
    <xf numFmtId="0" fontId="49" fillId="4" borderId="0" xfId="0" applyFont="1" applyFill="1" applyAlignment="1">
      <alignment horizontal="center"/>
    </xf>
    <xf numFmtId="0" fontId="0" fillId="4" borderId="0" xfId="0" applyFill="1" applyBorder="1" applyAlignment="1">
      <alignment horizontal="left"/>
    </xf>
    <xf numFmtId="0" fontId="0" fillId="4" borderId="0" xfId="0" applyFill="1" applyAlignment="1">
      <alignment horizontal="left" wrapText="1"/>
    </xf>
    <xf numFmtId="0" fontId="0" fillId="0" borderId="0" xfId="0" applyAlignment="1">
      <alignment horizontal="left" wrapText="1"/>
    </xf>
    <xf numFmtId="0" fontId="40" fillId="4" borderId="25" xfId="0" applyFont="1" applyFill="1" applyBorder="1" applyAlignment="1">
      <alignment horizontal="left" vertical="center" wrapText="1"/>
    </xf>
    <xf numFmtId="0" fontId="41" fillId="4" borderId="25" xfId="0" applyFont="1" applyFill="1" applyBorder="1" applyAlignment="1">
      <alignment horizontal="center" vertical="center"/>
    </xf>
    <xf numFmtId="0" fontId="26" fillId="4" borderId="8" xfId="0" applyFont="1" applyFill="1" applyBorder="1" applyAlignment="1">
      <alignment vertical="center" wrapText="1"/>
    </xf>
    <xf numFmtId="0" fontId="26" fillId="4" borderId="0" xfId="0" applyFont="1" applyFill="1" applyBorder="1" applyAlignment="1">
      <alignment vertical="center" wrapText="1"/>
    </xf>
    <xf numFmtId="0" fontId="26" fillId="0" borderId="0" xfId="0" applyFont="1" applyBorder="1" applyAlignment="1">
      <alignment vertical="center" wrapText="1"/>
    </xf>
    <xf numFmtId="0" fontId="26" fillId="4" borderId="25" xfId="0" applyFont="1" applyFill="1" applyBorder="1" applyAlignment="1">
      <alignment horizontal="center" vertical="center" wrapText="1"/>
    </xf>
    <xf numFmtId="0" fontId="0" fillId="4" borderId="0" xfId="0" applyFont="1" applyFill="1" applyAlignment="1">
      <alignment horizontal="center"/>
    </xf>
    <xf numFmtId="0" fontId="4" fillId="4" borderId="0" xfId="0" applyFont="1" applyFill="1" applyAlignment="1">
      <alignment horizontal="center"/>
    </xf>
    <xf numFmtId="0" fontId="0" fillId="4" borderId="25" xfId="0" applyFill="1" applyBorder="1" applyAlignment="1">
      <alignment horizontal="left" wrapText="1"/>
    </xf>
    <xf numFmtId="0" fontId="0" fillId="0" borderId="25" xfId="0" applyBorder="1" applyAlignment="1">
      <alignment wrapText="1"/>
    </xf>
    <xf numFmtId="0" fontId="0" fillId="4" borderId="0" xfId="0" applyFill="1" applyAlignment="1">
      <alignment horizontal="center" wrapText="1"/>
    </xf>
    <xf numFmtId="0" fontId="41" fillId="17" borderId="25" xfId="0" applyFont="1" applyFill="1" applyBorder="1" applyAlignment="1">
      <alignment horizontal="left" vertical="top"/>
    </xf>
    <xf numFmtId="0" fontId="50" fillId="0" borderId="0" xfId="0" applyFont="1" applyFill="1" applyBorder="1" applyAlignment="1">
      <alignment horizontal="center" vertical="top"/>
    </xf>
    <xf numFmtId="0" fontId="41" fillId="0" borderId="0" xfId="0" applyFont="1" applyFill="1" applyBorder="1" applyAlignment="1">
      <alignment horizontal="center" vertical="top"/>
    </xf>
    <xf numFmtId="0" fontId="39" fillId="0" borderId="0" xfId="0" applyFont="1" applyFill="1" applyBorder="1" applyAlignment="1">
      <alignment horizontal="center" vertical="top"/>
    </xf>
    <xf numFmtId="0" fontId="41" fillId="0" borderId="15" xfId="0" applyFont="1" applyFill="1" applyBorder="1" applyAlignment="1">
      <alignment horizontal="center" vertical="top"/>
    </xf>
    <xf numFmtId="164" fontId="2" fillId="10" borderId="25" xfId="13" applyNumberFormat="1" applyFont="1" applyFill="1" applyBorder="1" applyAlignment="1">
      <alignment horizontal="center" vertical="center" wrapText="1"/>
    </xf>
    <xf numFmtId="10" fontId="41" fillId="0" borderId="0" xfId="0" applyNumberFormat="1" applyFont="1" applyFill="1" applyBorder="1" applyAlignment="1">
      <alignment horizontal="center" vertical="top"/>
    </xf>
    <xf numFmtId="10" fontId="39" fillId="0" borderId="0" xfId="0" applyNumberFormat="1" applyFont="1" applyFill="1" applyBorder="1" applyAlignment="1">
      <alignment horizontal="center" vertical="top"/>
    </xf>
    <xf numFmtId="3" fontId="39" fillId="0" borderId="10" xfId="0" applyNumberFormat="1" applyFont="1" applyFill="1" applyBorder="1" applyAlignment="1">
      <alignment horizontal="center" vertical="top"/>
    </xf>
    <xf numFmtId="0" fontId="41" fillId="17" borderId="8" xfId="0" applyFont="1" applyFill="1" applyBorder="1" applyAlignment="1">
      <alignment horizontal="center" vertical="top"/>
    </xf>
    <xf numFmtId="0" fontId="41" fillId="17" borderId="5" xfId="0" applyFont="1" applyFill="1" applyBorder="1" applyAlignment="1">
      <alignment horizontal="center" vertical="top"/>
    </xf>
    <xf numFmtId="0" fontId="45" fillId="0" borderId="25" xfId="0" applyFont="1" applyBorder="1" applyAlignment="1">
      <alignment horizontal="center" vertical="top"/>
    </xf>
    <xf numFmtId="0" fontId="45" fillId="0" borderId="8" xfId="0" applyFont="1" applyBorder="1" applyAlignment="1">
      <alignment horizontal="center" vertical="top"/>
    </xf>
    <xf numFmtId="0" fontId="45" fillId="0" borderId="5" xfId="0" applyFont="1" applyBorder="1" applyAlignment="1">
      <alignment horizontal="center" vertical="top"/>
    </xf>
    <xf numFmtId="0" fontId="45" fillId="0" borderId="9" xfId="0" applyFont="1" applyBorder="1" applyAlignment="1">
      <alignment horizontal="center" vertical="top"/>
    </xf>
  </cellXfs>
  <cellStyles count="53">
    <cellStyle name="Comma 10" xfId="33"/>
    <cellStyle name="Comma 2" xfId="5"/>
    <cellStyle name="Comma 2 2" xfId="8"/>
    <cellStyle name="Comma 2 2 2" xfId="40"/>
    <cellStyle name="Comma 2 7" xfId="9"/>
    <cellStyle name="Comma 3" xfId="24"/>
    <cellStyle name="Comma 4" xfId="32"/>
    <cellStyle name="Comma 5" xfId="39"/>
    <cellStyle name="Hyperlink" xfId="11" builtinId="8"/>
    <cellStyle name="Hyperlink 2" xfId="19"/>
    <cellStyle name="Hyperlink 3" xfId="31"/>
    <cellStyle name="Hyperlink 4" xfId="41"/>
    <cellStyle name="Hyperlink 5" xfId="17"/>
    <cellStyle name="Normal" xfId="0" builtinId="0"/>
    <cellStyle name="Normal 10" xfId="35"/>
    <cellStyle name="Normal 11" xfId="13"/>
    <cellStyle name="Normal 12" xfId="38"/>
    <cellStyle name="Normal 13" xfId="46"/>
    <cellStyle name="Normal 14" xfId="16"/>
    <cellStyle name="Normal 15" xfId="47"/>
    <cellStyle name="Normal 16" xfId="48"/>
    <cellStyle name="Normal 17" xfId="52"/>
    <cellStyle name="Normal 2" xfId="1"/>
    <cellStyle name="Normal 2 2" xfId="2"/>
    <cellStyle name="Normal 2 3" xfId="12"/>
    <cellStyle name="Normal 2 3 2" xfId="37"/>
    <cellStyle name="Normal 2 3 3" xfId="42"/>
    <cellStyle name="Normal 3" xfId="3"/>
    <cellStyle name="Normal 3 2" xfId="43"/>
    <cellStyle name="Normal 3 8 2 2" xfId="50"/>
    <cellStyle name="Normal 34" xfId="51"/>
    <cellStyle name="Normal 4" xfId="4"/>
    <cellStyle name="Normal 4 2" xfId="15"/>
    <cellStyle name="Normal 4 2 2" xfId="44"/>
    <cellStyle name="Normal 4 7" xfId="7"/>
    <cellStyle name="Normal 5" xfId="14"/>
    <cellStyle name="Normal 5 2" xfId="20"/>
    <cellStyle name="Normal 6" xfId="22"/>
    <cellStyle name="Normal 6 2" xfId="25"/>
    <cellStyle name="Normal 7" xfId="28"/>
    <cellStyle name="Normal 8" xfId="29"/>
    <cellStyle name="Normal 9" xfId="34"/>
    <cellStyle name="Output 2" xfId="45"/>
    <cellStyle name="Percent" xfId="49" builtinId="5"/>
    <cellStyle name="Percent 2" xfId="6"/>
    <cellStyle name="Percent 2 2" xfId="18"/>
    <cellStyle name="Percent 2 3" xfId="10"/>
    <cellStyle name="Percent 3" xfId="21"/>
    <cellStyle name="Percent 4" xfId="23"/>
    <cellStyle name="Percent 4 2" xfId="27"/>
    <cellStyle name="Percent 5" xfId="26"/>
    <cellStyle name="Percent 6" xfId="30"/>
    <cellStyle name="Percent 7" xfId="36"/>
  </cellStyles>
  <dxfs count="237">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rgb="FF92D050"/>
        </patternFill>
      </fill>
    </dxf>
    <dxf>
      <fill>
        <patternFill>
          <bgColor theme="9" tint="-0.24994659260841701"/>
        </patternFill>
      </fill>
    </dxf>
    <dxf>
      <fill>
        <patternFill>
          <bgColor rgb="FF92D050"/>
        </patternFill>
      </fill>
    </dxf>
    <dxf>
      <fill>
        <patternFill>
          <bgColor theme="9" tint="-0.24994659260841701"/>
        </patternFill>
      </fill>
    </dxf>
    <dxf>
      <fill>
        <patternFill>
          <bgColor rgb="FF92D050"/>
        </patternFill>
      </fill>
    </dxf>
    <dxf>
      <fill>
        <patternFill>
          <bgColor theme="9" tint="-0.24994659260841701"/>
        </patternFill>
      </fill>
    </dxf>
    <dxf>
      <fill>
        <patternFill>
          <bgColor rgb="FF92D050"/>
        </patternFill>
      </fill>
    </dxf>
    <dxf>
      <fill>
        <patternFill>
          <bgColor theme="9" tint="-0.24994659260841701"/>
        </patternFill>
      </fill>
    </dxf>
    <dxf>
      <fill>
        <patternFill>
          <bgColor indexed="10"/>
        </patternFill>
      </fill>
    </dxf>
    <dxf>
      <fill>
        <patternFill>
          <bgColor theme="8" tint="0.59996337778862885"/>
        </patternFill>
      </fill>
    </dxf>
    <dxf>
      <fill>
        <patternFill>
          <bgColor theme="9" tint="0.39994506668294322"/>
        </patternFill>
      </fill>
    </dxf>
    <dxf>
      <fill>
        <patternFill>
          <bgColor rgb="FF92D050"/>
        </patternFill>
      </fill>
    </dxf>
    <dxf>
      <fill>
        <patternFill>
          <bgColor rgb="FF92D050"/>
        </patternFill>
      </fill>
    </dxf>
    <dxf>
      <fill>
        <patternFill>
          <bgColor rgb="FF92D050"/>
        </patternFill>
      </fill>
    </dxf>
    <dxf>
      <fill>
        <patternFill>
          <bgColor indexed="1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indexed="10"/>
        </patternFill>
      </fill>
    </dxf>
    <dxf>
      <fill>
        <patternFill>
          <bgColor rgb="FF92D050"/>
        </patternFill>
      </fill>
    </dxf>
    <dxf>
      <fill>
        <patternFill>
          <bgColor rgb="FF92D050"/>
        </patternFill>
      </fill>
    </dxf>
    <dxf>
      <fill>
        <patternFill>
          <bgColor indexed="10"/>
        </patternFill>
      </fill>
    </dxf>
    <dxf>
      <fill>
        <patternFill>
          <bgColor rgb="FF92D050"/>
        </patternFill>
      </fill>
    </dxf>
    <dxf>
      <fill>
        <patternFill>
          <bgColor rgb="FF92D050"/>
        </patternFill>
      </fill>
    </dxf>
    <dxf>
      <fill>
        <patternFill>
          <bgColor indexed="1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8" tint="0.59996337778862885"/>
        </patternFill>
      </fill>
    </dxf>
    <dxf>
      <fill>
        <patternFill>
          <bgColor theme="8" tint="0.59996337778862885"/>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3" tint="0.79998168889431442"/>
        </patternFill>
      </fill>
    </dxf>
    <dxf>
      <fill>
        <patternFill>
          <bgColor theme="9" tint="0.59996337778862885"/>
        </patternFill>
      </fill>
    </dxf>
    <dxf>
      <fill>
        <patternFill>
          <bgColor theme="8" tint="0.59996337778862885"/>
        </patternFill>
      </fill>
    </dxf>
    <dxf>
      <fill>
        <patternFill>
          <bgColor theme="6" tint="0.59996337778862885"/>
        </patternFill>
      </fill>
    </dxf>
    <dxf>
      <fill>
        <patternFill>
          <bgColor theme="7" tint="0.59996337778862885"/>
        </patternFill>
      </fill>
    </dxf>
    <dxf>
      <fill>
        <patternFill>
          <bgColor theme="6" tint="0.59996337778862885"/>
        </patternFill>
      </fill>
    </dxf>
    <dxf>
      <fill>
        <patternFill>
          <bgColor theme="7"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3" tint="0.79998168889431442"/>
        </patternFill>
      </fill>
    </dxf>
    <dxf>
      <fill>
        <patternFill>
          <bgColor theme="9" tint="0.59996337778862885"/>
        </patternFill>
      </fill>
    </dxf>
    <dxf>
      <fill>
        <patternFill>
          <bgColor theme="8" tint="0.59996337778862885"/>
        </patternFill>
      </fill>
    </dxf>
    <dxf>
      <fill>
        <patternFill>
          <bgColor theme="6" tint="0.59996337778862885"/>
        </patternFill>
      </fill>
    </dxf>
    <dxf>
      <fill>
        <patternFill>
          <bgColor theme="7"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rgb="FFFF0000"/>
        </patternFill>
      </fill>
    </dxf>
    <dxf>
      <fill>
        <patternFill>
          <bgColor theme="8" tint="0.59996337778862885"/>
        </patternFill>
      </fill>
    </dxf>
    <dxf>
      <fill>
        <patternFill>
          <bgColor theme="9" tint="0.59996337778862885"/>
        </patternFill>
      </fill>
    </dxf>
  </dxfs>
  <tableStyles count="0" defaultTableStyle="TableStyleMedium2" defaultPivotStyle="PivotStyleLight16"/>
  <colors>
    <mruColors>
      <color rgb="FF808000"/>
      <color rgb="FFCCFF33"/>
      <color rgb="FFFFFFFF"/>
      <color rgb="FF66FFFF"/>
      <color rgb="FF2FF1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1217635"/>
    <xdr:pic>
      <xdr:nvPicPr>
        <xdr:cNvPr id="2" name="Picture 1"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905000" cy="1217635"/>
    <xdr:pic>
      <xdr:nvPicPr>
        <xdr:cNvPr id="3" name="Picture 2"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10</xdr:row>
      <xdr:rowOff>0</xdr:rowOff>
    </xdr:from>
    <xdr:to>
      <xdr:col>12</xdr:col>
      <xdr:colOff>28575</xdr:colOff>
      <xdr:row>16</xdr:row>
      <xdr:rowOff>91109</xdr:rowOff>
    </xdr:to>
    <xdr:sp macro="" textlink="">
      <xdr:nvSpPr>
        <xdr:cNvPr id="4" name="TextBox 3"/>
        <xdr:cNvSpPr txBox="1"/>
      </xdr:nvSpPr>
      <xdr:spPr>
        <a:xfrm>
          <a:off x="609600" y="2286000"/>
          <a:ext cx="6734175" cy="123410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This workbook is published by Monitor for the purposes of the engagement on the proposals for the National Tariff for 2016/17.</a:t>
          </a:r>
          <a:r>
            <a:rPr lang="en-GB" sz="1200" baseline="0">
              <a:solidFill>
                <a:schemeClr val="dk1"/>
              </a:solidFill>
              <a:effectLst/>
              <a:latin typeface="+mn-lt"/>
              <a:ea typeface="+mn-ea"/>
              <a:cs typeface="+mn-cs"/>
            </a:rPr>
            <a:t>  It provides stakeholders with the latest draft price relativities and a means of providing feedback, please see the guidance page for more details on how to feedback opinion to us.  Please note that these are draft price relativities and not draft prices at absolute level, as they have not been subject to certain adjustments, such as the efficiency factor, ie the final published prices will be different.</a:t>
          </a:r>
          <a:endParaRPr lang="en-GB" sz="12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FT2\Rev03\Unified%20Allocations\Data\NewNeed\2003LIS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PAEIG\RPA%204\All%20Key%20Docs\Dispo\Waterfall0708\Data\&#163;50m%20pro%20rata%20to%20PCT%202002_03%20alloc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6-17%20Maternity%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6-17%20Other-Mandatory%20model_final_T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hen.cheng\AppData\Local\Microsoft\Windows\Temporary%20Internet%20Files\Content.Outlook\7BP3KV2J\Validation%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Version Control"/>
      <sheetName val="Inputs"/>
      <sheetName val="Sheet3"/>
      <sheetName val="APC OPROC data"/>
      <sheetName val="OPATT data"/>
      <sheetName val="Provider MFF Values"/>
      <sheetName val="Sheet6"/>
      <sheetName val="Community data"/>
      <sheetName val="Sheet1"/>
      <sheetName val="Births"/>
      <sheetName val="NHSE Assumptions"/>
      <sheetName val="NHSE Currency Design"/>
      <sheetName val="Maternity Pathway 15-16 Prices"/>
      <sheetName val="Price Adjustments"/>
      <sheetName val="Analysis"/>
      <sheetName val="Calculations"/>
      <sheetName val="Prices"/>
      <sheetName val="Maternity_Pathway Model"/>
      <sheetName val="Outputs"/>
      <sheetName val="Maternity Pathway Prices"/>
      <sheetName val="Linked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B7">
            <v>635392</v>
          </cell>
        </row>
        <row r="12">
          <cell r="B12">
            <v>1.9E-2</v>
          </cell>
        </row>
      </sheetData>
      <sheetData sheetId="13">
        <row r="5">
          <cell r="A5" t="str">
            <v>Antenatal</v>
          </cell>
        </row>
        <row r="6">
          <cell r="A6" t="str">
            <v>Delivery</v>
          </cell>
        </row>
        <row r="7">
          <cell r="A7" t="str">
            <v>Postnatal</v>
          </cell>
        </row>
        <row r="10">
          <cell r="A10" t="str">
            <v>Standard</v>
          </cell>
        </row>
        <row r="11">
          <cell r="A11" t="str">
            <v>Intermediate</v>
          </cell>
        </row>
        <row r="12">
          <cell r="A12" t="str">
            <v>Intensive</v>
          </cell>
        </row>
        <row r="15">
          <cell r="A15" t="str">
            <v>With complications and co-morbidities</v>
          </cell>
        </row>
        <row r="16">
          <cell r="A16" t="str">
            <v>Without complications and co-morbidities</v>
          </cell>
        </row>
        <row r="22">
          <cell r="A22" t="str">
            <v>NZ10Z</v>
          </cell>
          <cell r="B22" t="str">
            <v>Diagnostic or Therapeutic Procedures on Fetus</v>
          </cell>
          <cell r="C22" t="str">
            <v>Antenatal</v>
          </cell>
        </row>
        <row r="23">
          <cell r="A23" t="str">
            <v>NZ16Z</v>
          </cell>
          <cell r="B23" t="str">
            <v>Ante-Natal Routine Observation</v>
          </cell>
          <cell r="C23" t="str">
            <v>Antenatal</v>
          </cell>
        </row>
        <row r="24">
          <cell r="A24" t="str">
            <v>NZ17A</v>
          </cell>
          <cell r="B24" t="str">
            <v>Ante-Natal False Labour, including Premature Rupture of Membranes, with CC Score 2+</v>
          </cell>
          <cell r="C24" t="str">
            <v>Antenatal</v>
          </cell>
        </row>
        <row r="25">
          <cell r="A25" t="str">
            <v>NZ17B</v>
          </cell>
          <cell r="B25" t="str">
            <v>Ante-Natal False Labour, including Premature Rupture of Membranes, with CC Score 0-1</v>
          </cell>
          <cell r="C25" t="str">
            <v>Antenatal</v>
          </cell>
        </row>
        <row r="26">
          <cell r="A26" t="str">
            <v>NZ18A</v>
          </cell>
          <cell r="B26" t="str">
            <v>Ante-Natal Complex Disorders with CC Score 2+</v>
          </cell>
          <cell r="C26" t="str">
            <v>Antenatal</v>
          </cell>
        </row>
        <row r="27">
          <cell r="A27" t="str">
            <v>NZ18B</v>
          </cell>
          <cell r="B27" t="str">
            <v>Ante-Natal Complex Disorders with CC Score 0-1</v>
          </cell>
          <cell r="C27" t="str">
            <v>Antenatal</v>
          </cell>
        </row>
        <row r="28">
          <cell r="A28" t="str">
            <v>NZ19A</v>
          </cell>
          <cell r="B28" t="str">
            <v>Ante-Natal Major Disorders with CC Score 2+</v>
          </cell>
          <cell r="C28" t="str">
            <v>Antenatal</v>
          </cell>
        </row>
        <row r="29">
          <cell r="A29" t="str">
            <v>NZ19B</v>
          </cell>
          <cell r="B29" t="str">
            <v>Ante-Natal Major Disorders with CC Score 0-1</v>
          </cell>
          <cell r="C29" t="str">
            <v>Antenatal</v>
          </cell>
        </row>
        <row r="30">
          <cell r="A30" t="str">
            <v>NZ20A</v>
          </cell>
          <cell r="B30" t="str">
            <v>Ante-Natal Other Disorders with CC Score 2+</v>
          </cell>
          <cell r="C30" t="str">
            <v>Antenatal</v>
          </cell>
        </row>
        <row r="31">
          <cell r="A31" t="str">
            <v>NZ20B</v>
          </cell>
          <cell r="B31" t="str">
            <v>Ante-Natal Other Disorders with CC Score 0-1</v>
          </cell>
          <cell r="C31" t="str">
            <v>Antenatal</v>
          </cell>
        </row>
        <row r="32">
          <cell r="A32" t="str">
            <v>NZ21Z</v>
          </cell>
          <cell r="B32" t="str">
            <v>Ante-Natal Standard Ultrasound Scan</v>
          </cell>
          <cell r="C32" t="str">
            <v>Antenatal</v>
          </cell>
        </row>
        <row r="33">
          <cell r="A33" t="str">
            <v>NZ22Z</v>
          </cell>
          <cell r="B33" t="str">
            <v>Ante-Natal Specialised Ultrasound Scan</v>
          </cell>
          <cell r="C33" t="str">
            <v>Antenatal</v>
          </cell>
        </row>
        <row r="34">
          <cell r="A34" t="str">
            <v>NZ23Z</v>
          </cell>
          <cell r="B34" t="str">
            <v>Ante-Natal Diagnostic Procedures, including Amniocentesis and Sampling of Chorionic Villus</v>
          </cell>
          <cell r="C34" t="str">
            <v>Antenatal</v>
          </cell>
        </row>
        <row r="35">
          <cell r="A35" t="str">
            <v>NZ24A</v>
          </cell>
          <cell r="B35" t="str">
            <v>Ante-Natal Therapeutic Procedures, including Induction, with CC Score 2+</v>
          </cell>
          <cell r="C35" t="str">
            <v>Antenatal</v>
          </cell>
        </row>
        <row r="36">
          <cell r="A36" t="str">
            <v>NZ24B</v>
          </cell>
          <cell r="B36" t="str">
            <v>Ante-Natal Therapeutic Procedures, including Induction, with CC Score 0-1</v>
          </cell>
          <cell r="C36" t="str">
            <v>Antenatal</v>
          </cell>
        </row>
        <row r="37">
          <cell r="A37" t="str">
            <v>NZ25Z</v>
          </cell>
          <cell r="B37" t="str">
            <v>Labour without Specified Delivery</v>
          </cell>
          <cell r="C37" t="str">
            <v>Antenatal</v>
          </cell>
        </row>
        <row r="38">
          <cell r="A38" t="str">
            <v>NZ26A</v>
          </cell>
          <cell r="B38" t="str">
            <v>Post-Natal Disorders with CC Score 2+</v>
          </cell>
          <cell r="C38" t="str">
            <v>Postnatal</v>
          </cell>
        </row>
        <row r="39">
          <cell r="A39" t="str">
            <v>NZ26B</v>
          </cell>
          <cell r="B39" t="str">
            <v>Post-Natal Disorders with CC Score 0-1</v>
          </cell>
          <cell r="C39" t="str">
            <v>Postnatal</v>
          </cell>
        </row>
        <row r="40">
          <cell r="A40" t="str">
            <v>NZ27Z</v>
          </cell>
          <cell r="B40" t="str">
            <v>Post-Natal Therapeutic Procedures</v>
          </cell>
          <cell r="C40" t="str">
            <v>Postnatal</v>
          </cell>
        </row>
        <row r="41">
          <cell r="A41" t="str">
            <v>NZ30A</v>
          </cell>
          <cell r="B41" t="str">
            <v>Normal Delivery with CC Score 2+</v>
          </cell>
          <cell r="C41" t="str">
            <v>Delivery</v>
          </cell>
          <cell r="D41">
            <v>1</v>
          </cell>
        </row>
        <row r="42">
          <cell r="A42" t="str">
            <v>NZ30B</v>
          </cell>
          <cell r="B42" t="str">
            <v>Normal Delivery with CC Score 1</v>
          </cell>
          <cell r="C42" t="str">
            <v>Delivery</v>
          </cell>
          <cell r="D42">
            <v>1</v>
          </cell>
        </row>
        <row r="43">
          <cell r="A43" t="str">
            <v>NZ30C</v>
          </cell>
          <cell r="B43" t="str">
            <v>Normal Delivery with CC Score 0</v>
          </cell>
          <cell r="C43" t="str">
            <v>Delivery</v>
          </cell>
          <cell r="D43">
            <v>0</v>
          </cell>
        </row>
        <row r="44">
          <cell r="A44" t="str">
            <v>NZ31A</v>
          </cell>
          <cell r="B44" t="str">
            <v>Normal Delivery with Epidural or Induction, with CC Score 2+</v>
          </cell>
          <cell r="C44" t="str">
            <v>Delivery</v>
          </cell>
          <cell r="D44">
            <v>1</v>
          </cell>
        </row>
        <row r="45">
          <cell r="A45" t="str">
            <v>NZ31B</v>
          </cell>
          <cell r="B45" t="str">
            <v>Normal Delivery with Epidural or Induction, with CC Score 1</v>
          </cell>
          <cell r="C45" t="str">
            <v>Delivery</v>
          </cell>
          <cell r="D45">
            <v>1</v>
          </cell>
        </row>
        <row r="46">
          <cell r="A46" t="str">
            <v>NZ31C</v>
          </cell>
          <cell r="B46" t="str">
            <v>Normal Delivery with Epidural or Induction, with CC Score 0</v>
          </cell>
          <cell r="C46" t="str">
            <v>Delivery</v>
          </cell>
          <cell r="D46">
            <v>0</v>
          </cell>
        </row>
        <row r="47">
          <cell r="A47" t="str">
            <v>NZ32A</v>
          </cell>
          <cell r="B47" t="str">
            <v>Normal Delivery with Epidural and Induction, or with Post-Partum Surgical Intervention, with CC Score 2+</v>
          </cell>
          <cell r="C47" t="str">
            <v>Delivery</v>
          </cell>
          <cell r="D47">
            <v>1</v>
          </cell>
        </row>
        <row r="48">
          <cell r="A48" t="str">
            <v>NZ32B</v>
          </cell>
          <cell r="B48" t="str">
            <v>Normal Delivery with Epidural and Induction, or with Post-Partum Surgical Intervention, with CC Score 1</v>
          </cell>
          <cell r="C48" t="str">
            <v>Delivery</v>
          </cell>
          <cell r="D48">
            <v>1</v>
          </cell>
        </row>
        <row r="49">
          <cell r="A49" t="str">
            <v>NZ32C</v>
          </cell>
          <cell r="B49" t="str">
            <v>Normal Delivery with Epidural and Induction, or with Post-Partum Surgical Intervention, with CC Score 0</v>
          </cell>
          <cell r="C49" t="str">
            <v>Delivery</v>
          </cell>
          <cell r="D49">
            <v>0</v>
          </cell>
        </row>
        <row r="50">
          <cell r="A50" t="str">
            <v>NZ33A</v>
          </cell>
          <cell r="B50" t="str">
            <v>Normal Delivery with Epidural or Induction, and with Post-Partum Surgical Intervention, with CC Score 2+</v>
          </cell>
          <cell r="C50" t="str">
            <v>Delivery</v>
          </cell>
          <cell r="D50">
            <v>1</v>
          </cell>
        </row>
        <row r="51">
          <cell r="A51" t="str">
            <v>NZ33B</v>
          </cell>
          <cell r="B51" t="str">
            <v>Normal Delivery with Epidural or Induction, and with Post-Partum Surgical Intervention, with CC Score 1</v>
          </cell>
          <cell r="C51" t="str">
            <v>Delivery</v>
          </cell>
          <cell r="D51">
            <v>1</v>
          </cell>
        </row>
        <row r="52">
          <cell r="A52" t="str">
            <v>NZ33C</v>
          </cell>
          <cell r="B52" t="str">
            <v>Normal Delivery with Epidural or Induction, and with Post-Partum Surgical Intervention, with CC Score 0</v>
          </cell>
          <cell r="C52" t="str">
            <v>Delivery</v>
          </cell>
          <cell r="D52">
            <v>0</v>
          </cell>
        </row>
        <row r="53">
          <cell r="A53" t="str">
            <v>NZ34A</v>
          </cell>
          <cell r="B53" t="str">
            <v>Normal Delivery with Epidural, Induction and Post-Partum Surgical Intervention, with CC Score 2+</v>
          </cell>
          <cell r="C53" t="str">
            <v>Delivery</v>
          </cell>
          <cell r="D53">
            <v>1</v>
          </cell>
        </row>
        <row r="54">
          <cell r="A54" t="str">
            <v>NZ34B</v>
          </cell>
          <cell r="B54" t="str">
            <v>Normal Delivery with Epidural, Induction and Post-Partum Surgical Intervention, with CC Score 1</v>
          </cell>
          <cell r="C54" t="str">
            <v>Delivery</v>
          </cell>
          <cell r="D54">
            <v>1</v>
          </cell>
        </row>
        <row r="55">
          <cell r="A55" t="str">
            <v>NZ34C</v>
          </cell>
          <cell r="B55" t="str">
            <v>Normal Delivery with Epidural, Induction and Post-Partum Surgical Intervention, with CC Score 0</v>
          </cell>
          <cell r="C55" t="str">
            <v>Delivery</v>
          </cell>
          <cell r="D55">
            <v>0</v>
          </cell>
        </row>
        <row r="56">
          <cell r="A56" t="str">
            <v>NZ40A</v>
          </cell>
          <cell r="B56" t="str">
            <v>Assisted Delivery with CC Score 2+</v>
          </cell>
          <cell r="C56" t="str">
            <v>Delivery</v>
          </cell>
          <cell r="D56">
            <v>1</v>
          </cell>
        </row>
        <row r="57">
          <cell r="A57" t="str">
            <v>NZ40B</v>
          </cell>
          <cell r="B57" t="str">
            <v>Assisted Delivery with CC Score 1</v>
          </cell>
          <cell r="C57" t="str">
            <v>Delivery</v>
          </cell>
          <cell r="D57">
            <v>1</v>
          </cell>
        </row>
        <row r="58">
          <cell r="A58" t="str">
            <v>NZ40C</v>
          </cell>
          <cell r="B58" t="str">
            <v>Assisted Delivery with CC Score 0</v>
          </cell>
          <cell r="C58" t="str">
            <v>Delivery</v>
          </cell>
          <cell r="D58">
            <v>0</v>
          </cell>
        </row>
        <row r="59">
          <cell r="A59" t="str">
            <v>NZ41A</v>
          </cell>
          <cell r="B59" t="str">
            <v>Assisted Delivery with Epidural or Induction, with CC Score 2+</v>
          </cell>
          <cell r="C59" t="str">
            <v>Delivery</v>
          </cell>
          <cell r="D59">
            <v>1</v>
          </cell>
        </row>
        <row r="60">
          <cell r="A60" t="str">
            <v>NZ41B</v>
          </cell>
          <cell r="B60" t="str">
            <v>Assisted Delivery with Epidural or Induction, with CC Score 1</v>
          </cell>
          <cell r="C60" t="str">
            <v>Delivery</v>
          </cell>
          <cell r="D60">
            <v>1</v>
          </cell>
        </row>
        <row r="61">
          <cell r="A61" t="str">
            <v>NZ41C</v>
          </cell>
          <cell r="B61" t="str">
            <v>Assisted Delivery with Epidural or Induction, with CC Score 0</v>
          </cell>
          <cell r="C61" t="str">
            <v>Delivery</v>
          </cell>
          <cell r="D61">
            <v>0</v>
          </cell>
        </row>
        <row r="62">
          <cell r="A62" t="str">
            <v>NZ42A</v>
          </cell>
          <cell r="B62" t="str">
            <v>Assisted Delivery with Epidural and Induction, or with Post-Partum Surgical Intervention, with CC Score 2+</v>
          </cell>
          <cell r="C62" t="str">
            <v>Delivery</v>
          </cell>
          <cell r="D62">
            <v>1</v>
          </cell>
        </row>
        <row r="63">
          <cell r="A63" t="str">
            <v>NZ42B</v>
          </cell>
          <cell r="B63" t="str">
            <v>Assisted Delivery with Epidural and Induction, or with Post-Partum Surgical Intervention, with CC Score 1</v>
          </cell>
          <cell r="C63" t="str">
            <v>Delivery</v>
          </cell>
          <cell r="D63">
            <v>1</v>
          </cell>
        </row>
        <row r="64">
          <cell r="A64" t="str">
            <v>NZ42C</v>
          </cell>
          <cell r="B64" t="str">
            <v>Assisted Delivery with Epidural and Induction, or with Post-Partum Surgical Intervention, with CC Score 0</v>
          </cell>
          <cell r="C64" t="str">
            <v>Delivery</v>
          </cell>
          <cell r="D64">
            <v>0</v>
          </cell>
        </row>
        <row r="65">
          <cell r="A65" t="str">
            <v>NZ43A</v>
          </cell>
          <cell r="B65" t="str">
            <v>Assisted Delivery with Epidural or Induction, and with Post-Partum Surgical Intervention, with CC Score 2+</v>
          </cell>
          <cell r="C65" t="str">
            <v>Delivery</v>
          </cell>
          <cell r="D65">
            <v>1</v>
          </cell>
        </row>
        <row r="66">
          <cell r="A66" t="str">
            <v>NZ43B</v>
          </cell>
          <cell r="B66" t="str">
            <v>Assisted Delivery with Epidural or Induction, and with Post-Partum Surgical Intervention, with CC Score 1</v>
          </cell>
          <cell r="C66" t="str">
            <v>Delivery</v>
          </cell>
          <cell r="D66">
            <v>1</v>
          </cell>
        </row>
        <row r="67">
          <cell r="A67" t="str">
            <v>NZ43C</v>
          </cell>
          <cell r="B67" t="str">
            <v>Assisted Delivery with Epidural or Induction, and with Post-Partum Surgical Intervention, with CC Score 0</v>
          </cell>
          <cell r="C67" t="str">
            <v>Delivery</v>
          </cell>
          <cell r="D67">
            <v>0</v>
          </cell>
        </row>
        <row r="68">
          <cell r="A68" t="str">
            <v>NZ44A</v>
          </cell>
          <cell r="B68" t="str">
            <v>Assisted Delivery with Epidural, Induction and Post-Partum Surgical Intervention, with CC Score 2+</v>
          </cell>
          <cell r="C68" t="str">
            <v>Delivery</v>
          </cell>
          <cell r="D68">
            <v>1</v>
          </cell>
        </row>
        <row r="69">
          <cell r="A69" t="str">
            <v>NZ44B</v>
          </cell>
          <cell r="B69" t="str">
            <v>Assisted Delivery with Epidural, Induction and Post-Partum Surgical Intervention, with CC Score 1</v>
          </cell>
          <cell r="C69" t="str">
            <v>Delivery</v>
          </cell>
          <cell r="D69">
            <v>1</v>
          </cell>
        </row>
        <row r="70">
          <cell r="A70" t="str">
            <v>NZ44C</v>
          </cell>
          <cell r="B70" t="str">
            <v>Assisted Delivery with Epidural, Induction and Post-Partum Surgical Intervention, with CC Score 0</v>
          </cell>
          <cell r="C70" t="str">
            <v>Delivery</v>
          </cell>
          <cell r="D70">
            <v>0</v>
          </cell>
        </row>
        <row r="71">
          <cell r="A71" t="str">
            <v>NZ50A</v>
          </cell>
          <cell r="B71" t="str">
            <v>Planned Caesarean Section with CC Score 4+</v>
          </cell>
          <cell r="C71" t="str">
            <v>Delivery</v>
          </cell>
          <cell r="D71">
            <v>1</v>
          </cell>
        </row>
        <row r="72">
          <cell r="A72" t="str">
            <v>NZ50B</v>
          </cell>
          <cell r="B72" t="str">
            <v>Planned Caesarean Section with CC Score 2-3</v>
          </cell>
          <cell r="C72" t="str">
            <v>Delivery</v>
          </cell>
          <cell r="D72">
            <v>1</v>
          </cell>
        </row>
        <row r="73">
          <cell r="A73" t="str">
            <v>NZ50C</v>
          </cell>
          <cell r="B73" t="str">
            <v>Planned Caesarean Section with CC Score 0-1</v>
          </cell>
          <cell r="C73" t="str">
            <v>Delivery</v>
          </cell>
          <cell r="D73">
            <v>0</v>
          </cell>
        </row>
        <row r="74">
          <cell r="A74" t="str">
            <v>NZ51A</v>
          </cell>
          <cell r="B74" t="str">
            <v>Emergency Caesarean Section with CC Score 4+</v>
          </cell>
          <cell r="C74" t="str">
            <v>Delivery</v>
          </cell>
          <cell r="D74">
            <v>1</v>
          </cell>
        </row>
        <row r="75">
          <cell r="A75" t="str">
            <v>NZ51B</v>
          </cell>
          <cell r="B75" t="str">
            <v>Emergency Caesarean Section with CC Score 2-3</v>
          </cell>
          <cell r="C75" t="str">
            <v>Delivery</v>
          </cell>
          <cell r="D75">
            <v>1</v>
          </cell>
        </row>
        <row r="76">
          <cell r="A76" t="str">
            <v>NZ51C</v>
          </cell>
          <cell r="B76" t="str">
            <v>Emergency Caesarean Section with CC Score 0-1</v>
          </cell>
          <cell r="C76" t="str">
            <v>Delivery</v>
          </cell>
          <cell r="D76">
            <v>0</v>
          </cell>
        </row>
      </sheetData>
      <sheetData sheetId="14"/>
      <sheetData sheetId="15"/>
      <sheetData sheetId="16"/>
      <sheetData sheetId="17">
        <row r="146">
          <cell r="B146">
            <v>-0.19807957300757273</v>
          </cell>
        </row>
      </sheetData>
      <sheetData sheetId="18"/>
      <sheetData sheetId="19"/>
      <sheetData sheetId="20"/>
      <sheetData sheetId="21"/>
      <sheetData sheetId="22">
        <row r="6">
          <cell r="A6"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Direct Access_SQL"/>
      <sheetName val="Input_Direct Access"/>
      <sheetName val="Price Adjustments"/>
      <sheetName val="APC Output for BPT"/>
      <sheetName val="APC Manual adj for Prices"/>
      <sheetName val="14-15 Other Mandatory tariff"/>
      <sheetName val="15-16 Other Mand tariff (s118)"/>
      <sheetName val="Calculation"/>
      <sheetName val="Manual Adjustments"/>
      <sheetName val="Version Control"/>
      <sheetName val="YoY Quantum"/>
    </sheetNames>
    <sheetDataSet>
      <sheetData sheetId="0"/>
      <sheetData sheetId="1"/>
      <sheetData sheetId="2">
        <row r="15">
          <cell r="B15" t="str">
            <v>FZ54Z</v>
          </cell>
        </row>
      </sheetData>
      <sheetData sheetId="3"/>
      <sheetData sheetId="4"/>
      <sheetData sheetId="5">
        <row r="4">
          <cell r="F4">
            <v>0</v>
          </cell>
        </row>
        <row r="5">
          <cell r="F5">
            <v>0</v>
          </cell>
        </row>
        <row r="6">
          <cell r="F6">
            <v>0</v>
          </cell>
        </row>
        <row r="95">
          <cell r="D95">
            <v>0</v>
          </cell>
        </row>
      </sheetData>
      <sheetData sheetId="6"/>
      <sheetData sheetId="7"/>
      <sheetData sheetId="8"/>
      <sheetData sheetId="9"/>
      <sheetData sheetId="10">
        <row r="19">
          <cell r="B19" t="str">
            <v>Flexible Sigmoidoscopy</v>
          </cell>
          <cell r="C19">
            <v>0</v>
          </cell>
          <cell r="D19">
            <v>0</v>
          </cell>
          <cell r="E19">
            <v>0</v>
          </cell>
          <cell r="F19">
            <v>0</v>
          </cell>
          <cell r="G19">
            <v>0</v>
          </cell>
          <cell r="H19">
            <v>0</v>
          </cell>
          <cell r="I19">
            <v>0</v>
          </cell>
          <cell r="J19">
            <v>0</v>
          </cell>
          <cell r="K19">
            <v>0</v>
          </cell>
          <cell r="L19">
            <v>0</v>
          </cell>
          <cell r="M19">
            <v>0</v>
          </cell>
          <cell r="N19">
            <v>0</v>
          </cell>
          <cell r="O19">
            <v>0</v>
          </cell>
        </row>
        <row r="20">
          <cell r="B20" t="str">
            <v>Currency Code</v>
          </cell>
          <cell r="C20" t="str">
            <v>Currency Name</v>
          </cell>
          <cell r="D20" t="str">
            <v>2016/17 OPROC Final Tariff 
(£)</v>
          </cell>
          <cell r="E20">
            <v>0</v>
          </cell>
          <cell r="F20">
            <v>0</v>
          </cell>
          <cell r="G20">
            <v>0</v>
          </cell>
          <cell r="H20">
            <v>0</v>
          </cell>
          <cell r="I20">
            <v>0</v>
          </cell>
          <cell r="J20">
            <v>0</v>
          </cell>
          <cell r="K20">
            <v>0</v>
          </cell>
          <cell r="L20">
            <v>0</v>
          </cell>
          <cell r="M20">
            <v>0</v>
          </cell>
          <cell r="N20">
            <v>0</v>
          </cell>
          <cell r="O20">
            <v>0</v>
          </cell>
        </row>
        <row r="21">
          <cell r="B21" t="str">
            <v>FZ54Z</v>
          </cell>
          <cell r="C21" t="str">
            <v>Diagnostic Flexible Sigmoidoscopy, 19 years and over</v>
          </cell>
          <cell r="D21">
            <v>147.9798210385546</v>
          </cell>
          <cell r="E21">
            <v>0</v>
          </cell>
          <cell r="F21">
            <v>0</v>
          </cell>
          <cell r="G21">
            <v>0</v>
          </cell>
          <cell r="H21">
            <v>0</v>
          </cell>
          <cell r="I21">
            <v>0</v>
          </cell>
          <cell r="J21">
            <v>0</v>
          </cell>
          <cell r="K21">
            <v>0</v>
          </cell>
          <cell r="L21">
            <v>0</v>
          </cell>
          <cell r="M21">
            <v>0</v>
          </cell>
          <cell r="N21">
            <v>0</v>
          </cell>
          <cell r="O21">
            <v>0</v>
          </cell>
        </row>
        <row r="22">
          <cell r="B22" t="str">
            <v>FZ55Z</v>
          </cell>
          <cell r="C22" t="str">
            <v>Diagnostic Flexible Sigmoidoscopy with Biopsy, 19 years and over</v>
          </cell>
          <cell r="D22">
            <v>182.42688688627334</v>
          </cell>
          <cell r="E22">
            <v>0</v>
          </cell>
          <cell r="F22">
            <v>0</v>
          </cell>
          <cell r="G22">
            <v>0</v>
          </cell>
          <cell r="H22">
            <v>0</v>
          </cell>
          <cell r="I22">
            <v>0</v>
          </cell>
          <cell r="J22">
            <v>0</v>
          </cell>
          <cell r="K22">
            <v>0</v>
          </cell>
          <cell r="L22">
            <v>0</v>
          </cell>
          <cell r="M22">
            <v>0</v>
          </cell>
          <cell r="N22">
            <v>0</v>
          </cell>
          <cell r="O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row>
        <row r="24">
          <cell r="B24" t="str">
            <v>Airflow Studies</v>
          </cell>
          <cell r="C24">
            <v>0</v>
          </cell>
          <cell r="D24" t="str">
            <v>Data Pull</v>
          </cell>
          <cell r="E24">
            <v>0</v>
          </cell>
          <cell r="F24" t="str">
            <v>Calculation</v>
          </cell>
          <cell r="G24">
            <v>0</v>
          </cell>
          <cell r="H24" t="str">
            <v>Additional Adjustments</v>
          </cell>
          <cell r="I24">
            <v>0</v>
          </cell>
          <cell r="J24">
            <v>0</v>
          </cell>
          <cell r="K24">
            <v>0</v>
          </cell>
          <cell r="L24">
            <v>0</v>
          </cell>
          <cell r="M24">
            <v>0</v>
          </cell>
          <cell r="N24">
            <v>0</v>
          </cell>
          <cell r="O24">
            <v>0</v>
          </cell>
        </row>
        <row r="25">
          <cell r="B25" t="str">
            <v>Currency Code</v>
          </cell>
          <cell r="C25" t="str">
            <v>Currency Name</v>
          </cell>
          <cell r="D25" t="str">
            <v>Total Activity</v>
          </cell>
          <cell r="E25" t="str">
            <v>Total Cost 
(£)</v>
          </cell>
          <cell r="F25" t="str">
            <v>Unit Cost 
(£)</v>
          </cell>
          <cell r="G25">
            <v>0</v>
          </cell>
          <cell r="H25" t="str">
            <v>Inflation and Efficiency (total adjustment) 2014/15 &amp; 2015/16</v>
          </cell>
          <cell r="I25" t="str">
            <v>CNST
2014/15 &amp; 2015/16</v>
          </cell>
          <cell r="J25" t="str">
            <v>Total Adjustment</v>
          </cell>
          <cell r="K25">
            <v>0</v>
          </cell>
          <cell r="L25" t="str">
            <v>Modelled Tariff 
(£)</v>
          </cell>
          <cell r="M25" t="str">
            <v>Quantum Adjustment (QR1)</v>
          </cell>
          <cell r="N25">
            <v>0</v>
          </cell>
          <cell r="O25" t="str">
            <v>Modelled Tariff with QR1 (£)</v>
          </cell>
        </row>
        <row r="26">
          <cell r="B26" t="str">
            <v>DZ55Z</v>
          </cell>
          <cell r="C26" t="str">
            <v>Bronchodilator Studies</v>
          </cell>
          <cell r="D26">
            <v>2424</v>
          </cell>
          <cell r="E26">
            <v>71119.276669814499</v>
          </cell>
          <cell r="F26">
            <v>29.339635589857465</v>
          </cell>
          <cell r="G26">
            <v>0</v>
          </cell>
          <cell r="H26">
            <v>-3.1174571652793026E-2</v>
          </cell>
          <cell r="I26">
            <v>0</v>
          </cell>
          <cell r="J26">
            <v>-3.1174571652793026E-2</v>
          </cell>
          <cell r="K26">
            <v>0</v>
          </cell>
          <cell r="L26">
            <v>28.424985017894617</v>
          </cell>
          <cell r="M26">
            <v>0</v>
          </cell>
          <cell r="N26">
            <v>0</v>
          </cell>
          <cell r="O26">
            <v>28.424985017894617</v>
          </cell>
        </row>
        <row r="27">
          <cell r="B27" t="str">
            <v>DZ59Z</v>
          </cell>
          <cell r="C27" t="str">
            <v>Airflow Studies</v>
          </cell>
          <cell r="D27">
            <v>1540</v>
          </cell>
          <cell r="E27">
            <v>64847.615147055098</v>
          </cell>
          <cell r="F27">
            <v>42.10884100458123</v>
          </cell>
          <cell r="G27">
            <v>0</v>
          </cell>
          <cell r="H27">
            <v>-3.1174571652793026E-2</v>
          </cell>
          <cell r="I27">
            <v>0</v>
          </cell>
          <cell r="J27">
            <v>-3.1174571652793026E-2</v>
          </cell>
          <cell r="K27">
            <v>0</v>
          </cell>
          <cell r="L27">
            <v>40.796115923467845</v>
          </cell>
          <cell r="M27">
            <v>0</v>
          </cell>
          <cell r="N27">
            <v>0</v>
          </cell>
          <cell r="O27">
            <v>40.796115923467845</v>
          </cell>
        </row>
      </sheetData>
      <sheetData sheetId="1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Validation template"/>
    </sheetNames>
    <sheetDataSet>
      <sheetData sheetId="0" refreshError="1">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rive.google.com/folderview?id=0B8e7DCbyc2s9QUdnMnFiZUJwYnM&amp;usp=drive_web"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8:B19"/>
  <sheetViews>
    <sheetView showGridLines="0" tabSelected="1" zoomScale="115" zoomScaleNormal="115" workbookViewId="0">
      <selection activeCell="B9" sqref="B9"/>
    </sheetView>
  </sheetViews>
  <sheetFormatPr defaultColWidth="9.140625" defaultRowHeight="15" x14ac:dyDescent="0.25"/>
  <cols>
    <col min="1" max="1" width="4.7109375" style="89" customWidth="1"/>
    <col min="2" max="16384" width="9.140625" style="89"/>
  </cols>
  <sheetData>
    <row r="8" spans="2:2" s="5" customFormat="1" ht="23.25" x14ac:dyDescent="0.35">
      <c r="B8" s="6" t="s">
        <v>5800</v>
      </c>
    </row>
    <row r="18" spans="2:2" x14ac:dyDescent="0.25">
      <c r="B18" s="89" t="s">
        <v>5799</v>
      </c>
    </row>
    <row r="19" spans="2:2" x14ac:dyDescent="0.25">
      <c r="B19" s="89" t="s">
        <v>5791</v>
      </c>
    </row>
  </sheetData>
  <pageMargins left="0.70866141732283472" right="0.70866141732283472" top="0.74803149606299213" bottom="0.74803149606299213" header="0.31496062992125984" footer="0.31496062992125984"/>
  <pageSetup paperSize="9" orientation="portrait" cellComments="atEnd"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236"/>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2.85546875"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101"/>
      <c r="AE2" s="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ht="45" x14ac:dyDescent="0.25">
      <c r="A4" s="10" t="s">
        <v>64</v>
      </c>
      <c r="B4" s="11" t="s">
        <v>2944</v>
      </c>
      <c r="C4" s="94" t="s">
        <v>2</v>
      </c>
      <c r="D4" s="94">
        <v>10403.729209224299</v>
      </c>
      <c r="E4" s="94">
        <v>10403.729209224299</v>
      </c>
      <c r="F4" s="94">
        <v>13590.455379972995</v>
      </c>
      <c r="G4" s="15" t="s">
        <v>2088</v>
      </c>
      <c r="H4" s="49">
        <v>1</v>
      </c>
      <c r="I4" s="15">
        <v>44</v>
      </c>
      <c r="J4" s="15">
        <v>895</v>
      </c>
      <c r="K4" s="40" t="s">
        <v>2</v>
      </c>
      <c r="L4" s="40">
        <v>10392.932989322848</v>
      </c>
      <c r="M4" s="40">
        <v>10392.932989322848</v>
      </c>
      <c r="N4" s="40">
        <v>13576.352211590549</v>
      </c>
      <c r="O4" s="95" t="str">
        <f>IFERROR(C4/K4-1,"-")</f>
        <v>-</v>
      </c>
      <c r="P4" s="95">
        <f>IFERROR(D4/L4-1,"-")</f>
        <v>1.038803955778711E-3</v>
      </c>
      <c r="Q4" s="95">
        <f t="shared" ref="Q4:R19" si="0">IFERROR(E4/M4-1,"-")</f>
        <v>1.038803955778711E-3</v>
      </c>
      <c r="R4" s="95">
        <f t="shared" si="0"/>
        <v>1.038803955778711E-3</v>
      </c>
      <c r="S4" s="40" t="s">
        <v>2</v>
      </c>
      <c r="T4" s="40">
        <v>8328.6509381351625</v>
      </c>
      <c r="U4" s="40">
        <v>8328.6509381351625</v>
      </c>
      <c r="V4" s="40">
        <v>8328.6509381351625</v>
      </c>
      <c r="W4" s="74" t="str">
        <f t="shared" ref="W4:W35" si="1">IFERROR((C4/S4-1),"-")</f>
        <v>-</v>
      </c>
      <c r="X4" s="74">
        <f t="shared" ref="X4:X35" si="2">IFERROR((D4/T4-1),"-")</f>
        <v>0.24914938643757822</v>
      </c>
      <c r="Y4" s="74">
        <f t="shared" ref="Y4:Y35" si="3">IFERROR((E4/U4-1),"-")</f>
        <v>0.24914938643757822</v>
      </c>
      <c r="Z4" s="74">
        <f t="shared" ref="Z4:Z35" si="4">IFERROR((F4/V4-1),"-")</f>
        <v>0.63177151749092064</v>
      </c>
      <c r="AA4" s="16"/>
      <c r="AB4" s="158" t="s">
        <v>4735</v>
      </c>
      <c r="AC4" s="158" t="s">
        <v>4736</v>
      </c>
      <c r="AD4" s="158">
        <v>0</v>
      </c>
      <c r="AE4" s="16"/>
      <c r="AF4" s="32"/>
      <c r="AG4" s="32"/>
      <c r="AI4" s="40">
        <v>209.0250538000538</v>
      </c>
      <c r="AJ4" s="40">
        <v>31</v>
      </c>
      <c r="AK4" s="40">
        <v>98</v>
      </c>
      <c r="AL4" s="40" t="s">
        <v>4214</v>
      </c>
      <c r="AM4" s="53" t="s">
        <v>2</v>
      </c>
      <c r="AN4" s="65" t="s">
        <v>2</v>
      </c>
      <c r="AO4" s="64" t="s">
        <v>5502</v>
      </c>
      <c r="AP4" s="65" t="s">
        <v>2</v>
      </c>
    </row>
    <row r="5" spans="1:42" s="31" customFormat="1" ht="45" x14ac:dyDescent="0.25">
      <c r="A5" s="10" t="s">
        <v>65</v>
      </c>
      <c r="B5" s="11" t="s">
        <v>2945</v>
      </c>
      <c r="C5" s="94" t="s">
        <v>2</v>
      </c>
      <c r="D5" s="94">
        <v>8420.5929317393729</v>
      </c>
      <c r="E5" s="94">
        <v>8420.5929317393729</v>
      </c>
      <c r="F5" s="94">
        <v>8842.5960167181456</v>
      </c>
      <c r="G5" s="15" t="s">
        <v>2088</v>
      </c>
      <c r="H5" s="49">
        <v>0</v>
      </c>
      <c r="I5" s="15">
        <v>57</v>
      </c>
      <c r="J5" s="15">
        <v>349</v>
      </c>
      <c r="K5" s="46" t="s">
        <v>2</v>
      </c>
      <c r="L5" s="46">
        <v>8411.8546638391417</v>
      </c>
      <c r="M5" s="46">
        <v>8411.8546638391417</v>
      </c>
      <c r="N5" s="46">
        <v>8833.4198252606111</v>
      </c>
      <c r="O5" s="95" t="str">
        <f t="shared" ref="O5:R68" si="5">IFERROR(C5/K5-1,"-")</f>
        <v>-</v>
      </c>
      <c r="P5" s="95">
        <f t="shared" si="5"/>
        <v>1.038803955778711E-3</v>
      </c>
      <c r="Q5" s="95">
        <f t="shared" si="0"/>
        <v>1.038803955778711E-3</v>
      </c>
      <c r="R5" s="95">
        <f t="shared" si="0"/>
        <v>1.038803955778711E-3</v>
      </c>
      <c r="S5" s="46" t="s">
        <v>2</v>
      </c>
      <c r="T5" s="46">
        <v>7533.5208323908664</v>
      </c>
      <c r="U5" s="46">
        <v>7533.5208323908664</v>
      </c>
      <c r="V5" s="46">
        <v>7533.5208323908664</v>
      </c>
      <c r="W5" s="74" t="str">
        <f t="shared" si="1"/>
        <v>-</v>
      </c>
      <c r="X5" s="74">
        <f t="shared" si="2"/>
        <v>0.11775000283194048</v>
      </c>
      <c r="Y5" s="74">
        <f t="shared" si="3"/>
        <v>0.11775000283194048</v>
      </c>
      <c r="Z5" s="74">
        <f t="shared" si="4"/>
        <v>0.17376671724312809</v>
      </c>
      <c r="AA5" s="16"/>
      <c r="AB5" s="158" t="s">
        <v>4735</v>
      </c>
      <c r="AC5" s="158" t="s">
        <v>4736</v>
      </c>
      <c r="AD5" s="158">
        <v>0</v>
      </c>
      <c r="AE5" s="16"/>
      <c r="AF5" s="32"/>
      <c r="AG5" s="32"/>
      <c r="AI5" s="41">
        <v>209.0250538000538</v>
      </c>
      <c r="AJ5" s="41">
        <v>19</v>
      </c>
      <c r="AK5" s="41">
        <v>40</v>
      </c>
      <c r="AL5" s="40" t="s">
        <v>4214</v>
      </c>
      <c r="AM5" s="53" t="s">
        <v>2</v>
      </c>
      <c r="AN5" s="65" t="s">
        <v>2</v>
      </c>
      <c r="AO5" s="64" t="s">
        <v>5503</v>
      </c>
      <c r="AP5" s="65" t="s">
        <v>2</v>
      </c>
    </row>
    <row r="6" spans="1:42" s="31" customFormat="1" ht="45" x14ac:dyDescent="0.25">
      <c r="A6" s="10" t="s">
        <v>66</v>
      </c>
      <c r="B6" s="11" t="s">
        <v>2946</v>
      </c>
      <c r="C6" s="94" t="s">
        <v>2</v>
      </c>
      <c r="D6" s="94">
        <v>6851.5468431889649</v>
      </c>
      <c r="E6" s="94">
        <v>6851.5468431889649</v>
      </c>
      <c r="F6" s="94">
        <v>6851.4845451545361</v>
      </c>
      <c r="G6" s="15" t="s">
        <v>2088</v>
      </c>
      <c r="H6" s="49">
        <v>3</v>
      </c>
      <c r="I6" s="15">
        <v>117</v>
      </c>
      <c r="J6" s="15">
        <v>750</v>
      </c>
      <c r="K6" s="46" t="s">
        <v>2</v>
      </c>
      <c r="L6" s="46">
        <v>6844.4368151503095</v>
      </c>
      <c r="M6" s="46">
        <v>6844.4368151503095</v>
      </c>
      <c r="N6" s="46">
        <v>6844.3745817641684</v>
      </c>
      <c r="O6" s="95" t="str">
        <f t="shared" si="5"/>
        <v>-</v>
      </c>
      <c r="P6" s="95">
        <f t="shared" si="5"/>
        <v>1.038803955778711E-3</v>
      </c>
      <c r="Q6" s="95">
        <f t="shared" si="0"/>
        <v>1.038803955778711E-3</v>
      </c>
      <c r="R6" s="95">
        <f t="shared" si="0"/>
        <v>1.038803955778711E-3</v>
      </c>
      <c r="S6" s="46" t="s">
        <v>2</v>
      </c>
      <c r="T6" s="46">
        <v>6345.638810007742</v>
      </c>
      <c r="U6" s="46">
        <v>6345.638810007742</v>
      </c>
      <c r="V6" s="46">
        <v>6345.638810007742</v>
      </c>
      <c r="W6" s="74" t="str">
        <f t="shared" si="1"/>
        <v>-</v>
      </c>
      <c r="X6" s="74">
        <f t="shared" si="2"/>
        <v>7.9725311876142735E-2</v>
      </c>
      <c r="Y6" s="74">
        <f t="shared" si="3"/>
        <v>7.9725311876142735E-2</v>
      </c>
      <c r="Z6" s="74">
        <f t="shared" si="4"/>
        <v>7.9715494419414723E-2</v>
      </c>
      <c r="AA6" s="16"/>
      <c r="AB6" s="158" t="s">
        <v>4735</v>
      </c>
      <c r="AC6" s="158" t="s">
        <v>4736</v>
      </c>
      <c r="AD6" s="158">
        <v>0</v>
      </c>
      <c r="AE6" s="16"/>
      <c r="AF6" s="32"/>
      <c r="AG6" s="32"/>
      <c r="AI6" s="41">
        <v>209.0250538000538</v>
      </c>
      <c r="AJ6" s="41">
        <v>18</v>
      </c>
      <c r="AK6" s="41">
        <v>24</v>
      </c>
      <c r="AL6" s="40" t="s">
        <v>4214</v>
      </c>
      <c r="AM6" s="53" t="s">
        <v>2</v>
      </c>
      <c r="AN6" s="67" t="s">
        <v>2</v>
      </c>
      <c r="AO6" s="64" t="s">
        <v>5504</v>
      </c>
      <c r="AP6" s="65" t="s">
        <v>2</v>
      </c>
    </row>
    <row r="7" spans="1:42" s="31" customFormat="1" ht="30" x14ac:dyDescent="0.25">
      <c r="A7" s="10" t="s">
        <v>67</v>
      </c>
      <c r="B7" s="11" t="s">
        <v>2947</v>
      </c>
      <c r="C7" s="94" t="s">
        <v>2</v>
      </c>
      <c r="D7" s="94">
        <v>8074.4978825244734</v>
      </c>
      <c r="E7" s="94">
        <v>8074.4978825244734</v>
      </c>
      <c r="F7" s="94">
        <v>8074.4978825244734</v>
      </c>
      <c r="G7" s="15" t="s">
        <v>2088</v>
      </c>
      <c r="H7" s="49">
        <v>2</v>
      </c>
      <c r="I7" s="15">
        <v>172</v>
      </c>
      <c r="J7" s="15">
        <v>20947</v>
      </c>
      <c r="K7" s="46" t="s">
        <v>2</v>
      </c>
      <c r="L7" s="46">
        <v>9146.4076139567296</v>
      </c>
      <c r="M7" s="46">
        <v>9146.4076139567296</v>
      </c>
      <c r="N7" s="46">
        <v>8057.1451540170619</v>
      </c>
      <c r="O7" s="95" t="str">
        <f t="shared" si="5"/>
        <v>-</v>
      </c>
      <c r="P7" s="95">
        <f t="shared" si="5"/>
        <v>-0.11719461636463724</v>
      </c>
      <c r="Q7" s="95">
        <f t="shared" si="0"/>
        <v>-0.11719461636463724</v>
      </c>
      <c r="R7" s="95">
        <f t="shared" si="0"/>
        <v>2.1537068248993485E-3</v>
      </c>
      <c r="S7" s="46" t="s">
        <v>2</v>
      </c>
      <c r="T7" s="46">
        <v>8099.5456534291779</v>
      </c>
      <c r="U7" s="46">
        <v>8099.5456534291779</v>
      </c>
      <c r="V7" s="46">
        <v>8099.5456534291779</v>
      </c>
      <c r="W7" s="74" t="str">
        <f t="shared" si="1"/>
        <v>-</v>
      </c>
      <c r="X7" s="74">
        <f t="shared" si="2"/>
        <v>-3.0924908601632772E-3</v>
      </c>
      <c r="Y7" s="74">
        <f t="shared" si="3"/>
        <v>-3.0924908601632772E-3</v>
      </c>
      <c r="Z7" s="74">
        <f t="shared" si="4"/>
        <v>-3.0924908601632772E-3</v>
      </c>
      <c r="AA7" s="16"/>
      <c r="AB7" s="158" t="s">
        <v>4737</v>
      </c>
      <c r="AC7" s="158">
        <v>0</v>
      </c>
      <c r="AD7" s="158" t="s">
        <v>4738</v>
      </c>
      <c r="AE7" s="16"/>
      <c r="AF7" s="32"/>
      <c r="AG7" s="32"/>
      <c r="AI7" s="41">
        <v>209.0250538000538</v>
      </c>
      <c r="AJ7" s="41">
        <v>50</v>
      </c>
      <c r="AK7" s="41">
        <v>50</v>
      </c>
      <c r="AL7" s="40" t="s">
        <v>4214</v>
      </c>
      <c r="AM7" s="53" t="s">
        <v>2</v>
      </c>
      <c r="AN7" s="67" t="s">
        <v>2</v>
      </c>
      <c r="AO7" s="64" t="s">
        <v>5505</v>
      </c>
      <c r="AP7" s="65" t="s">
        <v>2</v>
      </c>
    </row>
    <row r="8" spans="1:42" s="31" customFormat="1" ht="30" x14ac:dyDescent="0.25">
      <c r="A8" s="10" t="s">
        <v>68</v>
      </c>
      <c r="B8" s="11" t="s">
        <v>2948</v>
      </c>
      <c r="C8" s="94" t="s">
        <v>2</v>
      </c>
      <c r="D8" s="94">
        <v>5845.3138450571514</v>
      </c>
      <c r="E8" s="94">
        <v>5845.3138450571514</v>
      </c>
      <c r="F8" s="94">
        <v>5845.3138450571514</v>
      </c>
      <c r="G8" s="15" t="s">
        <v>2088</v>
      </c>
      <c r="H8" s="49">
        <v>19</v>
      </c>
      <c r="I8" s="15">
        <v>206</v>
      </c>
      <c r="J8" s="15">
        <v>9812</v>
      </c>
      <c r="K8" s="46" t="s">
        <v>2</v>
      </c>
      <c r="L8" s="46">
        <v>4907.5853551284663</v>
      </c>
      <c r="M8" s="46">
        <v>4907.5853551284663</v>
      </c>
      <c r="N8" s="46">
        <v>5860.6120650990533</v>
      </c>
      <c r="O8" s="95" t="str">
        <f t="shared" si="5"/>
        <v>-</v>
      </c>
      <c r="P8" s="95">
        <f t="shared" si="5"/>
        <v>0.19107736739591319</v>
      </c>
      <c r="Q8" s="95">
        <f t="shared" si="0"/>
        <v>0.19107736739591319</v>
      </c>
      <c r="R8" s="95">
        <f t="shared" si="0"/>
        <v>-2.6103451093454355E-3</v>
      </c>
      <c r="S8" s="46" t="s">
        <v>2</v>
      </c>
      <c r="T8" s="46">
        <v>6084.7668261618537</v>
      </c>
      <c r="U8" s="46">
        <v>6084.7668261618537</v>
      </c>
      <c r="V8" s="46">
        <v>6084.7668261618537</v>
      </c>
      <c r="W8" s="74" t="str">
        <f t="shared" si="1"/>
        <v>-</v>
      </c>
      <c r="X8" s="74">
        <f t="shared" si="2"/>
        <v>-3.935286066758692E-2</v>
      </c>
      <c r="Y8" s="74">
        <f t="shared" si="3"/>
        <v>-3.935286066758692E-2</v>
      </c>
      <c r="Z8" s="74">
        <f t="shared" si="4"/>
        <v>-3.935286066758692E-2</v>
      </c>
      <c r="AA8" s="16"/>
      <c r="AB8" s="158" t="s">
        <v>4739</v>
      </c>
      <c r="AC8" s="158">
        <v>0</v>
      </c>
      <c r="AD8" s="158" t="s">
        <v>4738</v>
      </c>
      <c r="AE8" s="16"/>
      <c r="AF8" s="32"/>
      <c r="AG8" s="32"/>
      <c r="AI8" s="41">
        <v>209.0250538000538</v>
      </c>
      <c r="AJ8" s="41">
        <v>26</v>
      </c>
      <c r="AK8" s="41">
        <v>26</v>
      </c>
      <c r="AL8" s="40" t="s">
        <v>4214</v>
      </c>
      <c r="AM8" s="53" t="s">
        <v>2</v>
      </c>
      <c r="AN8" s="67" t="s">
        <v>2</v>
      </c>
      <c r="AO8" s="64" t="s">
        <v>5506</v>
      </c>
      <c r="AP8" s="65" t="s">
        <v>2</v>
      </c>
    </row>
    <row r="9" spans="1:42" s="31" customFormat="1" ht="45" x14ac:dyDescent="0.25">
      <c r="A9" s="10" t="s">
        <v>69</v>
      </c>
      <c r="B9" s="11" t="s">
        <v>2949</v>
      </c>
      <c r="C9" s="94" t="s">
        <v>2</v>
      </c>
      <c r="D9" s="94">
        <v>10354.95256629154</v>
      </c>
      <c r="E9" s="94">
        <v>10354.95256629154</v>
      </c>
      <c r="F9" s="94">
        <v>8247.4874433672903</v>
      </c>
      <c r="G9" s="15" t="s">
        <v>2088</v>
      </c>
      <c r="H9" s="49">
        <v>2</v>
      </c>
      <c r="I9" s="15">
        <v>66</v>
      </c>
      <c r="J9" s="15">
        <v>11642</v>
      </c>
      <c r="K9" s="46" t="s">
        <v>2</v>
      </c>
      <c r="L9" s="46">
        <v>10344.206963178796</v>
      </c>
      <c r="M9" s="46">
        <v>10344.206963178796</v>
      </c>
      <c r="N9" s="46">
        <v>8238.9288115264972</v>
      </c>
      <c r="O9" s="95" t="str">
        <f t="shared" si="5"/>
        <v>-</v>
      </c>
      <c r="P9" s="95">
        <f t="shared" si="5"/>
        <v>1.038803955778711E-3</v>
      </c>
      <c r="Q9" s="95">
        <f t="shared" si="0"/>
        <v>1.038803955778711E-3</v>
      </c>
      <c r="R9" s="95">
        <f t="shared" si="0"/>
        <v>1.038803955778711E-3</v>
      </c>
      <c r="S9" s="46" t="s">
        <v>2</v>
      </c>
      <c r="T9" s="46">
        <v>6754.7553898398564</v>
      </c>
      <c r="U9" s="46">
        <v>6754.7553898398564</v>
      </c>
      <c r="V9" s="46">
        <v>6754.7553898398564</v>
      </c>
      <c r="W9" s="74" t="str">
        <f t="shared" si="1"/>
        <v>-</v>
      </c>
      <c r="X9" s="74">
        <f t="shared" si="2"/>
        <v>0.53298705410811897</v>
      </c>
      <c r="Y9" s="74">
        <f t="shared" si="3"/>
        <v>0.53298705410811897</v>
      </c>
      <c r="Z9" s="74">
        <f t="shared" si="4"/>
        <v>0.22098980161039172</v>
      </c>
      <c r="AA9" s="16"/>
      <c r="AB9" s="158" t="s">
        <v>4735</v>
      </c>
      <c r="AC9" s="158" t="s">
        <v>4736</v>
      </c>
      <c r="AD9" s="158">
        <v>0</v>
      </c>
      <c r="AE9" s="16"/>
      <c r="AF9" s="32"/>
      <c r="AG9" s="32"/>
      <c r="AI9" s="41">
        <v>209.0250538000538</v>
      </c>
      <c r="AJ9" s="41">
        <v>74</v>
      </c>
      <c r="AK9" s="41">
        <v>61</v>
      </c>
      <c r="AL9" s="40" t="s">
        <v>4214</v>
      </c>
      <c r="AM9" s="53" t="s">
        <v>2</v>
      </c>
      <c r="AN9" s="67" t="s">
        <v>2</v>
      </c>
      <c r="AO9" s="64" t="s">
        <v>5507</v>
      </c>
      <c r="AP9" s="65" t="s">
        <v>2</v>
      </c>
    </row>
    <row r="10" spans="1:42" s="31" customFormat="1" ht="45" x14ac:dyDescent="0.25">
      <c r="A10" s="10" t="s">
        <v>70</v>
      </c>
      <c r="B10" s="11" t="s">
        <v>2950</v>
      </c>
      <c r="C10" s="94" t="s">
        <v>2</v>
      </c>
      <c r="D10" s="94">
        <v>6101.5934787707138</v>
      </c>
      <c r="E10" s="94">
        <v>6101.5934787707138</v>
      </c>
      <c r="F10" s="94">
        <v>6218.5634039605811</v>
      </c>
      <c r="G10" s="15" t="s">
        <v>2088</v>
      </c>
      <c r="H10" s="49">
        <v>1</v>
      </c>
      <c r="I10" s="15">
        <v>83</v>
      </c>
      <c r="J10" s="15">
        <v>5399</v>
      </c>
      <c r="K10" s="46" t="s">
        <v>2</v>
      </c>
      <c r="L10" s="46">
        <v>6095.2616968085622</v>
      </c>
      <c r="M10" s="46">
        <v>6095.2616968085622</v>
      </c>
      <c r="N10" s="46">
        <v>6212.1102392702933</v>
      </c>
      <c r="O10" s="95" t="str">
        <f t="shared" si="5"/>
        <v>-</v>
      </c>
      <c r="P10" s="95">
        <f t="shared" si="5"/>
        <v>1.038803955778711E-3</v>
      </c>
      <c r="Q10" s="95">
        <f t="shared" si="0"/>
        <v>1.038803955778711E-3</v>
      </c>
      <c r="R10" s="95">
        <f t="shared" si="0"/>
        <v>1.038803955778711E-3</v>
      </c>
      <c r="S10" s="46" t="s">
        <v>2</v>
      </c>
      <c r="T10" s="46">
        <v>5421.5166532104977</v>
      </c>
      <c r="U10" s="46">
        <v>5421.5166532104977</v>
      </c>
      <c r="V10" s="46">
        <v>5421.5166532104977</v>
      </c>
      <c r="W10" s="74" t="str">
        <f t="shared" si="1"/>
        <v>-</v>
      </c>
      <c r="X10" s="74">
        <f t="shared" si="2"/>
        <v>0.12544032769086666</v>
      </c>
      <c r="Y10" s="74">
        <f t="shared" si="3"/>
        <v>0.12544032769086666</v>
      </c>
      <c r="Z10" s="74">
        <f t="shared" si="4"/>
        <v>0.1470154574325786</v>
      </c>
      <c r="AA10" s="16"/>
      <c r="AB10" s="158" t="s">
        <v>4735</v>
      </c>
      <c r="AC10" s="158" t="s">
        <v>4736</v>
      </c>
      <c r="AD10" s="158">
        <v>0</v>
      </c>
      <c r="AE10" s="16"/>
      <c r="AF10" s="32"/>
      <c r="AG10" s="32"/>
      <c r="AI10" s="41">
        <v>209.0250538000538</v>
      </c>
      <c r="AJ10" s="41">
        <v>26</v>
      </c>
      <c r="AK10" s="41">
        <v>36</v>
      </c>
      <c r="AL10" s="40" t="s">
        <v>4214</v>
      </c>
      <c r="AM10" s="53" t="s">
        <v>2</v>
      </c>
      <c r="AN10" s="67" t="s">
        <v>2</v>
      </c>
      <c r="AO10" s="64" t="s">
        <v>5503</v>
      </c>
      <c r="AP10" s="65" t="s">
        <v>2</v>
      </c>
    </row>
    <row r="11" spans="1:42" s="31" customFormat="1" ht="95.25" customHeight="1" x14ac:dyDescent="0.25">
      <c r="A11" s="10" t="s">
        <v>71</v>
      </c>
      <c r="B11" s="11" t="s">
        <v>2951</v>
      </c>
      <c r="C11" s="94" t="s">
        <v>2</v>
      </c>
      <c r="D11" s="94">
        <v>3631.2273816157281</v>
      </c>
      <c r="E11" s="94">
        <v>3631.2273816157281</v>
      </c>
      <c r="F11" s="94">
        <v>5074.3083795467692</v>
      </c>
      <c r="G11" s="15" t="s">
        <v>2088</v>
      </c>
      <c r="H11" s="49">
        <v>56</v>
      </c>
      <c r="I11" s="15">
        <v>250</v>
      </c>
      <c r="J11" s="15">
        <v>9688</v>
      </c>
      <c r="K11" s="46" t="s">
        <v>2</v>
      </c>
      <c r="L11" s="46">
        <v>3627.459162688102</v>
      </c>
      <c r="M11" s="46">
        <v>3627.459162688102</v>
      </c>
      <c r="N11" s="46">
        <v>5069.042638002401</v>
      </c>
      <c r="O11" s="95" t="str">
        <f t="shared" si="5"/>
        <v>-</v>
      </c>
      <c r="P11" s="95">
        <f t="shared" si="5"/>
        <v>1.038803955778711E-3</v>
      </c>
      <c r="Q11" s="95">
        <f t="shared" si="0"/>
        <v>1.038803955778711E-3</v>
      </c>
      <c r="R11" s="95">
        <f t="shared" si="0"/>
        <v>1.038803955778711E-3</v>
      </c>
      <c r="S11" s="46" t="s">
        <v>2</v>
      </c>
      <c r="T11" s="46">
        <v>5420.5540259638356</v>
      </c>
      <c r="U11" s="46">
        <v>5420.5540259638356</v>
      </c>
      <c r="V11" s="46">
        <v>5420.5540259638356</v>
      </c>
      <c r="W11" s="74" t="str">
        <f t="shared" si="1"/>
        <v>-</v>
      </c>
      <c r="X11" s="74">
        <f t="shared" si="2"/>
        <v>-0.33010032475969009</v>
      </c>
      <c r="Y11" s="74">
        <f t="shared" si="3"/>
        <v>-0.33010032475969009</v>
      </c>
      <c r="Z11" s="74">
        <f t="shared" si="4"/>
        <v>-6.3876431220607599E-2</v>
      </c>
      <c r="AA11" s="16"/>
      <c r="AB11" s="158" t="s">
        <v>4735</v>
      </c>
      <c r="AC11" s="158" t="s">
        <v>4736</v>
      </c>
      <c r="AD11" s="158">
        <v>0</v>
      </c>
      <c r="AE11" s="16"/>
      <c r="AF11" s="32"/>
      <c r="AG11" s="32"/>
      <c r="AI11" s="41">
        <v>209.0250538000538</v>
      </c>
      <c r="AJ11" s="41">
        <v>9</v>
      </c>
      <c r="AK11" s="41">
        <v>25</v>
      </c>
      <c r="AL11" s="40" t="s">
        <v>4214</v>
      </c>
      <c r="AM11" s="53" t="s">
        <v>2</v>
      </c>
      <c r="AN11" s="67" t="s">
        <v>2</v>
      </c>
      <c r="AO11" s="64" t="s">
        <v>5465</v>
      </c>
      <c r="AP11" s="65" t="s">
        <v>2</v>
      </c>
    </row>
    <row r="12" spans="1:42" s="31" customFormat="1" ht="45" x14ac:dyDescent="0.25">
      <c r="A12" s="10" t="s">
        <v>72</v>
      </c>
      <c r="B12" s="11" t="s">
        <v>2952</v>
      </c>
      <c r="C12" s="94" t="s">
        <v>2</v>
      </c>
      <c r="D12" s="94">
        <v>5726.3122495272828</v>
      </c>
      <c r="E12" s="94">
        <v>5726.3122495272828</v>
      </c>
      <c r="F12" s="94">
        <v>7884.8932920838106</v>
      </c>
      <c r="G12" s="15" t="s">
        <v>2088</v>
      </c>
      <c r="H12" s="49">
        <v>10</v>
      </c>
      <c r="I12" s="15">
        <v>46</v>
      </c>
      <c r="J12" s="15">
        <v>245</v>
      </c>
      <c r="K12" s="46" t="s">
        <v>2</v>
      </c>
      <c r="L12" s="46">
        <v>5720.3699066397476</v>
      </c>
      <c r="M12" s="46">
        <v>5720.3699066397476</v>
      </c>
      <c r="N12" s="46">
        <v>7876.7109336074536</v>
      </c>
      <c r="O12" s="95" t="str">
        <f t="shared" si="5"/>
        <v>-</v>
      </c>
      <c r="P12" s="95">
        <f t="shared" si="5"/>
        <v>1.038803955778711E-3</v>
      </c>
      <c r="Q12" s="95">
        <f t="shared" si="0"/>
        <v>1.038803955778711E-3</v>
      </c>
      <c r="R12" s="95">
        <f t="shared" si="0"/>
        <v>1.038803955778711E-3</v>
      </c>
      <c r="S12" s="46" t="s">
        <v>2</v>
      </c>
      <c r="T12" s="46">
        <v>2643.3744193387834</v>
      </c>
      <c r="U12" s="46">
        <v>2643.3744193387834</v>
      </c>
      <c r="V12" s="46">
        <v>2643.3744193387834</v>
      </c>
      <c r="W12" s="74" t="str">
        <f t="shared" si="1"/>
        <v>-</v>
      </c>
      <c r="X12" s="74">
        <f t="shared" si="2"/>
        <v>1.1662887435218763</v>
      </c>
      <c r="Y12" s="74">
        <f t="shared" si="3"/>
        <v>1.1662887435218763</v>
      </c>
      <c r="Z12" s="74">
        <f t="shared" si="4"/>
        <v>1.9828893078477119</v>
      </c>
      <c r="AA12" s="16"/>
      <c r="AB12" s="158" t="s">
        <v>4735</v>
      </c>
      <c r="AC12" s="158" t="s">
        <v>4736</v>
      </c>
      <c r="AD12" s="158">
        <v>0</v>
      </c>
      <c r="AE12" s="16"/>
      <c r="AF12" s="32"/>
      <c r="AG12" s="32"/>
      <c r="AI12" s="41">
        <v>209.0250538000538</v>
      </c>
      <c r="AJ12" s="41">
        <v>40</v>
      </c>
      <c r="AK12" s="41">
        <v>64</v>
      </c>
      <c r="AL12" s="40" t="s">
        <v>4214</v>
      </c>
      <c r="AM12" s="53" t="s">
        <v>2</v>
      </c>
      <c r="AN12" s="67" t="s">
        <v>2</v>
      </c>
      <c r="AO12" s="64" t="s">
        <v>5508</v>
      </c>
      <c r="AP12" s="65" t="s">
        <v>2</v>
      </c>
    </row>
    <row r="13" spans="1:42" s="31" customFormat="1" ht="45" x14ac:dyDescent="0.25">
      <c r="A13" s="10" t="s">
        <v>73</v>
      </c>
      <c r="B13" s="11" t="s">
        <v>2953</v>
      </c>
      <c r="C13" s="94" t="s">
        <v>2</v>
      </c>
      <c r="D13" s="94">
        <v>2489.6960428486086</v>
      </c>
      <c r="E13" s="94">
        <v>2489.6960428486086</v>
      </c>
      <c r="F13" s="94">
        <v>4491.3105296284975</v>
      </c>
      <c r="G13" s="15" t="s">
        <v>2088</v>
      </c>
      <c r="H13" s="49">
        <v>32</v>
      </c>
      <c r="I13" s="15">
        <v>79</v>
      </c>
      <c r="J13" s="15">
        <v>222</v>
      </c>
      <c r="K13" s="46" t="s">
        <v>2</v>
      </c>
      <c r="L13" s="46">
        <v>2487.1124206275945</v>
      </c>
      <c r="M13" s="46">
        <v>2487.1124206275945</v>
      </c>
      <c r="N13" s="46">
        <v>4486.6497800887473</v>
      </c>
      <c r="O13" s="95" t="str">
        <f t="shared" si="5"/>
        <v>-</v>
      </c>
      <c r="P13" s="95">
        <f t="shared" si="5"/>
        <v>1.038803955778711E-3</v>
      </c>
      <c r="Q13" s="95">
        <f t="shared" si="0"/>
        <v>1.038803955778711E-3</v>
      </c>
      <c r="R13" s="95">
        <f t="shared" si="0"/>
        <v>1.038803955778711E-3</v>
      </c>
      <c r="S13" s="46" t="s">
        <v>2</v>
      </c>
      <c r="T13" s="46">
        <v>2056.1717988738678</v>
      </c>
      <c r="U13" s="46">
        <v>2056.1717988738678</v>
      </c>
      <c r="V13" s="46">
        <v>2056.1717988738678</v>
      </c>
      <c r="W13" s="74" t="str">
        <f t="shared" si="1"/>
        <v>-</v>
      </c>
      <c r="X13" s="74">
        <f t="shared" si="2"/>
        <v>0.21084047753800284</v>
      </c>
      <c r="Y13" s="74">
        <f t="shared" si="3"/>
        <v>0.21084047753800284</v>
      </c>
      <c r="Z13" s="74">
        <f t="shared" si="4"/>
        <v>1.1843070370327595</v>
      </c>
      <c r="AA13" s="16"/>
      <c r="AB13" s="158" t="s">
        <v>4735</v>
      </c>
      <c r="AC13" s="158" t="s">
        <v>4736</v>
      </c>
      <c r="AD13" s="158">
        <v>0</v>
      </c>
      <c r="AE13" s="16"/>
      <c r="AF13" s="32"/>
      <c r="AG13" s="32"/>
      <c r="AI13" s="41">
        <v>209.0250538000538</v>
      </c>
      <c r="AJ13" s="41">
        <v>5</v>
      </c>
      <c r="AK13" s="41">
        <v>24</v>
      </c>
      <c r="AL13" s="40" t="s">
        <v>4214</v>
      </c>
      <c r="AM13" s="53" t="s">
        <v>2</v>
      </c>
      <c r="AN13" s="67" t="s">
        <v>2</v>
      </c>
      <c r="AO13" s="64" t="s">
        <v>5509</v>
      </c>
      <c r="AP13" s="65" t="s">
        <v>2</v>
      </c>
    </row>
    <row r="14" spans="1:42" s="31" customFormat="1" ht="45" x14ac:dyDescent="0.25">
      <c r="A14" s="10" t="s">
        <v>74</v>
      </c>
      <c r="B14" s="11" t="s">
        <v>2954</v>
      </c>
      <c r="C14" s="94" t="s">
        <v>2</v>
      </c>
      <c r="D14" s="94">
        <v>2476.8246720226412</v>
      </c>
      <c r="E14" s="94">
        <v>2476.8246720226412</v>
      </c>
      <c r="F14" s="94">
        <v>3208.7159532437508</v>
      </c>
      <c r="G14" s="15" t="s">
        <v>2088</v>
      </c>
      <c r="H14" s="49">
        <v>128</v>
      </c>
      <c r="I14" s="15">
        <v>316</v>
      </c>
      <c r="J14" s="15">
        <v>719</v>
      </c>
      <c r="K14" s="46" t="s">
        <v>2</v>
      </c>
      <c r="L14" s="46">
        <v>2474.254406757299</v>
      </c>
      <c r="M14" s="46">
        <v>2474.254406757299</v>
      </c>
      <c r="N14" s="46">
        <v>3205.3861853945646</v>
      </c>
      <c r="O14" s="95" t="str">
        <f t="shared" si="5"/>
        <v>-</v>
      </c>
      <c r="P14" s="95">
        <f t="shared" si="5"/>
        <v>1.038803955778711E-3</v>
      </c>
      <c r="Q14" s="95">
        <f t="shared" si="0"/>
        <v>1.038803955778711E-3</v>
      </c>
      <c r="R14" s="95">
        <f t="shared" si="0"/>
        <v>1.038803955778711E-3</v>
      </c>
      <c r="S14" s="46" t="s">
        <v>2</v>
      </c>
      <c r="T14" s="46">
        <v>1456.4550242023233</v>
      </c>
      <c r="U14" s="46">
        <v>1456.4550242023233</v>
      </c>
      <c r="V14" s="46">
        <v>1456.4550242023233</v>
      </c>
      <c r="W14" s="74" t="str">
        <f t="shared" si="1"/>
        <v>-</v>
      </c>
      <c r="X14" s="74">
        <f t="shared" si="2"/>
        <v>0.70058438528107492</v>
      </c>
      <c r="Y14" s="74">
        <f t="shared" si="3"/>
        <v>0.70058438528107492</v>
      </c>
      <c r="Z14" s="74">
        <f t="shared" si="4"/>
        <v>1.2030999240784057</v>
      </c>
      <c r="AA14" s="16"/>
      <c r="AB14" s="158" t="s">
        <v>4735</v>
      </c>
      <c r="AC14" s="158" t="s">
        <v>4736</v>
      </c>
      <c r="AD14" s="158">
        <v>0</v>
      </c>
      <c r="AE14" s="16"/>
      <c r="AF14" s="32"/>
      <c r="AG14" s="32"/>
      <c r="AI14" s="41">
        <v>209.0250538000538</v>
      </c>
      <c r="AJ14" s="41">
        <v>5</v>
      </c>
      <c r="AK14" s="41">
        <v>12</v>
      </c>
      <c r="AL14" s="40" t="s">
        <v>4214</v>
      </c>
      <c r="AM14" s="53" t="s">
        <v>2</v>
      </c>
      <c r="AN14" s="67" t="s">
        <v>2</v>
      </c>
      <c r="AO14" s="64" t="s">
        <v>5503</v>
      </c>
      <c r="AP14" s="65" t="s">
        <v>2</v>
      </c>
    </row>
    <row r="15" spans="1:42" s="31" customFormat="1" x14ac:dyDescent="0.25">
      <c r="A15" s="10" t="s">
        <v>314</v>
      </c>
      <c r="B15" s="11" t="s">
        <v>2955</v>
      </c>
      <c r="C15" s="94" t="s">
        <v>2</v>
      </c>
      <c r="D15" s="94">
        <v>617.15815476280136</v>
      </c>
      <c r="E15" s="94">
        <v>617.15815476280136</v>
      </c>
      <c r="F15" s="94">
        <v>843.45185591341476</v>
      </c>
      <c r="G15" s="15" t="s">
        <v>2088</v>
      </c>
      <c r="H15" s="49">
        <v>33</v>
      </c>
      <c r="I15" s="15">
        <v>5</v>
      </c>
      <c r="J15" s="15">
        <v>128</v>
      </c>
      <c r="K15" s="46" t="s">
        <v>2</v>
      </c>
      <c r="L15" s="46">
        <v>616.51771372297833</v>
      </c>
      <c r="M15" s="46">
        <v>616.51771372297833</v>
      </c>
      <c r="N15" s="46">
        <v>842.57658402488323</v>
      </c>
      <c r="O15" s="95" t="str">
        <f t="shared" si="5"/>
        <v>-</v>
      </c>
      <c r="P15" s="95">
        <f t="shared" si="5"/>
        <v>1.038803955778711E-3</v>
      </c>
      <c r="Q15" s="95">
        <f t="shared" si="0"/>
        <v>1.038803955778711E-3</v>
      </c>
      <c r="R15" s="95">
        <f t="shared" si="0"/>
        <v>1.038803955778711E-3</v>
      </c>
      <c r="S15" s="46" t="s">
        <v>2</v>
      </c>
      <c r="T15" s="46">
        <v>627.73212862582488</v>
      </c>
      <c r="U15" s="46">
        <v>627.73212862582488</v>
      </c>
      <c r="V15" s="46">
        <v>883.63997083550066</v>
      </c>
      <c r="W15" s="74" t="str">
        <f t="shared" si="1"/>
        <v>-</v>
      </c>
      <c r="X15" s="74">
        <f t="shared" si="2"/>
        <v>-1.6844723060728373E-2</v>
      </c>
      <c r="Y15" s="74">
        <f t="shared" si="3"/>
        <v>-1.6844723060728373E-2</v>
      </c>
      <c r="Z15" s="74">
        <f t="shared" si="4"/>
        <v>-4.5480191309235529E-2</v>
      </c>
      <c r="AA15" s="16"/>
      <c r="AB15" s="158">
        <v>0</v>
      </c>
      <c r="AC15" s="158">
        <v>0</v>
      </c>
      <c r="AD15" s="158">
        <v>0</v>
      </c>
      <c r="AE15" s="16"/>
      <c r="AF15" s="32"/>
      <c r="AG15" s="32"/>
      <c r="AI15" s="41">
        <v>209.0250538000538</v>
      </c>
      <c r="AJ15" s="41">
        <v>5</v>
      </c>
      <c r="AK15" s="41">
        <v>5</v>
      </c>
      <c r="AL15" s="40" t="s">
        <v>4214</v>
      </c>
      <c r="AM15" s="53" t="s">
        <v>2</v>
      </c>
      <c r="AN15" s="67" t="s">
        <v>2</v>
      </c>
      <c r="AO15" s="64" t="s">
        <v>5503</v>
      </c>
      <c r="AP15" s="65" t="s">
        <v>2</v>
      </c>
    </row>
    <row r="16" spans="1:42" s="31" customFormat="1" ht="30" x14ac:dyDescent="0.25">
      <c r="A16" s="10" t="s">
        <v>75</v>
      </c>
      <c r="B16" s="11" t="s">
        <v>2956</v>
      </c>
      <c r="C16" s="94" t="s">
        <v>2</v>
      </c>
      <c r="D16" s="94">
        <v>9241.3802258170708</v>
      </c>
      <c r="E16" s="94">
        <v>9241.3802258170708</v>
      </c>
      <c r="F16" s="94">
        <v>9241.3802258170708</v>
      </c>
      <c r="G16" s="15" t="s">
        <v>2088</v>
      </c>
      <c r="H16" s="49">
        <v>2</v>
      </c>
      <c r="I16" s="15">
        <v>62</v>
      </c>
      <c r="J16" s="15">
        <v>580</v>
      </c>
      <c r="K16" s="46" t="s">
        <v>2</v>
      </c>
      <c r="L16" s="46">
        <v>6031.5841711853036</v>
      </c>
      <c r="M16" s="46">
        <v>6031.5841711853036</v>
      </c>
      <c r="N16" s="46">
        <v>9584.9163887439609</v>
      </c>
      <c r="O16" s="95" t="str">
        <f t="shared" si="5"/>
        <v>-</v>
      </c>
      <c r="P16" s="95">
        <f t="shared" si="5"/>
        <v>0.53216467905163811</v>
      </c>
      <c r="Q16" s="95">
        <f t="shared" si="0"/>
        <v>0.53216467905163811</v>
      </c>
      <c r="R16" s="95">
        <f t="shared" si="0"/>
        <v>-3.5841331211852956E-2</v>
      </c>
      <c r="S16" s="46" t="s">
        <v>2</v>
      </c>
      <c r="T16" s="46">
        <v>6695.0725005467002</v>
      </c>
      <c r="U16" s="46">
        <v>6695.0725005467002</v>
      </c>
      <c r="V16" s="46">
        <v>6695.0725005467002</v>
      </c>
      <c r="W16" s="74" t="str">
        <f t="shared" si="1"/>
        <v>-</v>
      </c>
      <c r="X16" s="74">
        <f t="shared" si="2"/>
        <v>0.3803256387533438</v>
      </c>
      <c r="Y16" s="74">
        <f t="shared" si="3"/>
        <v>0.3803256387533438</v>
      </c>
      <c r="Z16" s="74">
        <f t="shared" si="4"/>
        <v>0.3803256387533438</v>
      </c>
      <c r="AA16" s="16"/>
      <c r="AB16" s="158" t="s">
        <v>4740</v>
      </c>
      <c r="AC16" s="158">
        <v>0</v>
      </c>
      <c r="AD16" s="158" t="s">
        <v>4738</v>
      </c>
      <c r="AE16" s="16"/>
      <c r="AF16" s="32"/>
      <c r="AG16" s="32"/>
      <c r="AI16" s="41">
        <v>209.0250538000538</v>
      </c>
      <c r="AJ16" s="41">
        <v>58</v>
      </c>
      <c r="AK16" s="41">
        <v>58</v>
      </c>
      <c r="AL16" s="40" t="s">
        <v>4214</v>
      </c>
      <c r="AM16" s="53" t="s">
        <v>2</v>
      </c>
      <c r="AN16" s="67" t="s">
        <v>2</v>
      </c>
      <c r="AO16" s="64" t="s">
        <v>5510</v>
      </c>
      <c r="AP16" s="65" t="s">
        <v>2</v>
      </c>
    </row>
    <row r="17" spans="1:42" s="31" customFormat="1" ht="90" x14ac:dyDescent="0.25">
      <c r="A17" s="10" t="s">
        <v>76</v>
      </c>
      <c r="B17" s="11" t="s">
        <v>2957</v>
      </c>
      <c r="C17" s="94" t="s">
        <v>2</v>
      </c>
      <c r="D17" s="94">
        <v>3462.9971453061949</v>
      </c>
      <c r="E17" s="94">
        <v>3462.9971453061949</v>
      </c>
      <c r="F17" s="94">
        <v>4857.5824538276238</v>
      </c>
      <c r="G17" s="15" t="s">
        <v>2088</v>
      </c>
      <c r="H17" s="49">
        <v>59</v>
      </c>
      <c r="I17" s="15">
        <v>395</v>
      </c>
      <c r="J17" s="15">
        <v>1487</v>
      </c>
      <c r="K17" s="46" t="s">
        <v>2</v>
      </c>
      <c r="L17" s="46">
        <v>3459.403503262371</v>
      </c>
      <c r="M17" s="46">
        <v>3459.403503262371</v>
      </c>
      <c r="N17" s="46">
        <v>4852.5416144030014</v>
      </c>
      <c r="O17" s="95" t="str">
        <f t="shared" si="5"/>
        <v>-</v>
      </c>
      <c r="P17" s="95">
        <f t="shared" si="5"/>
        <v>1.038803955778711E-3</v>
      </c>
      <c r="Q17" s="95">
        <f t="shared" si="0"/>
        <v>1.038803955778711E-3</v>
      </c>
      <c r="R17" s="95">
        <f t="shared" si="0"/>
        <v>1.038803955778711E-3</v>
      </c>
      <c r="S17" s="46" t="s">
        <v>2</v>
      </c>
      <c r="T17" s="46">
        <v>5686.2391460430426</v>
      </c>
      <c r="U17" s="46">
        <v>5686.2391460430426</v>
      </c>
      <c r="V17" s="46">
        <v>5686.2391460430426</v>
      </c>
      <c r="W17" s="74" t="str">
        <f t="shared" si="1"/>
        <v>-</v>
      </c>
      <c r="X17" s="74">
        <f t="shared" si="2"/>
        <v>-0.39098636966121347</v>
      </c>
      <c r="Y17" s="74">
        <f t="shared" si="3"/>
        <v>-0.39098636966121347</v>
      </c>
      <c r="Z17" s="74">
        <f t="shared" si="4"/>
        <v>-0.14573018667216397</v>
      </c>
      <c r="AA17" s="16"/>
      <c r="AB17" s="158" t="s">
        <v>4741</v>
      </c>
      <c r="AC17" s="158" t="s">
        <v>4736</v>
      </c>
      <c r="AD17" s="158">
        <v>0</v>
      </c>
      <c r="AE17" s="16"/>
      <c r="AF17" s="32"/>
      <c r="AG17" s="32"/>
      <c r="AI17" s="41">
        <v>209.0250538000538</v>
      </c>
      <c r="AJ17" s="41">
        <v>6</v>
      </c>
      <c r="AK17" s="41">
        <v>18</v>
      </c>
      <c r="AL17" s="40" t="s">
        <v>4214</v>
      </c>
      <c r="AM17" s="53" t="s">
        <v>2</v>
      </c>
      <c r="AN17" s="67" t="s">
        <v>2</v>
      </c>
      <c r="AO17" s="64" t="s">
        <v>5511</v>
      </c>
      <c r="AP17" s="65" t="s">
        <v>2</v>
      </c>
    </row>
    <row r="18" spans="1:42" s="31" customFormat="1" ht="30" x14ac:dyDescent="0.25">
      <c r="A18" s="10" t="s">
        <v>77</v>
      </c>
      <c r="B18" s="11" t="s">
        <v>2958</v>
      </c>
      <c r="C18" s="94" t="s">
        <v>2</v>
      </c>
      <c r="D18" s="94">
        <v>8058.1204035966985</v>
      </c>
      <c r="E18" s="94">
        <v>8058.1204035966985</v>
      </c>
      <c r="F18" s="94">
        <v>8058.1204035966985</v>
      </c>
      <c r="G18" s="15" t="s">
        <v>2088</v>
      </c>
      <c r="H18" s="49">
        <v>12</v>
      </c>
      <c r="I18" s="15">
        <v>98</v>
      </c>
      <c r="J18" s="15">
        <v>1453</v>
      </c>
      <c r="K18" s="46" t="s">
        <v>2</v>
      </c>
      <c r="L18" s="46">
        <v>4240.1071417641742</v>
      </c>
      <c r="M18" s="46">
        <v>4240.1071417641742</v>
      </c>
      <c r="N18" s="46">
        <v>8338.1695874050747</v>
      </c>
      <c r="O18" s="95" t="str">
        <f t="shared" si="5"/>
        <v>-</v>
      </c>
      <c r="P18" s="95">
        <f t="shared" si="5"/>
        <v>0.90045207212475531</v>
      </c>
      <c r="Q18" s="95">
        <f t="shared" si="0"/>
        <v>0.90045207212475531</v>
      </c>
      <c r="R18" s="95">
        <f t="shared" si="0"/>
        <v>-3.3586410167453895E-2</v>
      </c>
      <c r="S18" s="46" t="s">
        <v>2</v>
      </c>
      <c r="T18" s="46">
        <v>5568.798621950059</v>
      </c>
      <c r="U18" s="46">
        <v>5568.798621950059</v>
      </c>
      <c r="V18" s="46">
        <v>5568.798621950059</v>
      </c>
      <c r="W18" s="74" t="str">
        <f t="shared" si="1"/>
        <v>-</v>
      </c>
      <c r="X18" s="74">
        <f t="shared" si="2"/>
        <v>0.44701235412512341</v>
      </c>
      <c r="Y18" s="74">
        <f t="shared" si="3"/>
        <v>0.44701235412512341</v>
      </c>
      <c r="Z18" s="74">
        <f t="shared" si="4"/>
        <v>0.44701235412512341</v>
      </c>
      <c r="AA18" s="16"/>
      <c r="AB18" s="158" t="s">
        <v>4740</v>
      </c>
      <c r="AC18" s="158">
        <v>0</v>
      </c>
      <c r="AD18" s="158" t="s">
        <v>4738</v>
      </c>
      <c r="AE18" s="16"/>
      <c r="AF18" s="32"/>
      <c r="AG18" s="32"/>
      <c r="AI18" s="41">
        <v>209.0250538000538</v>
      </c>
      <c r="AJ18" s="41">
        <v>57</v>
      </c>
      <c r="AK18" s="41">
        <v>57</v>
      </c>
      <c r="AL18" s="40" t="s">
        <v>4214</v>
      </c>
      <c r="AM18" s="53" t="s">
        <v>2</v>
      </c>
      <c r="AN18" s="67" t="s">
        <v>2</v>
      </c>
      <c r="AO18" s="64" t="s">
        <v>5512</v>
      </c>
      <c r="AP18" s="65" t="s">
        <v>2</v>
      </c>
    </row>
    <row r="19" spans="1:42" s="31" customFormat="1" ht="30" x14ac:dyDescent="0.25">
      <c r="A19" s="10" t="s">
        <v>78</v>
      </c>
      <c r="B19" s="11" t="s">
        <v>2959</v>
      </c>
      <c r="C19" s="94" t="s">
        <v>2</v>
      </c>
      <c r="D19" s="94">
        <v>3644.2396974957778</v>
      </c>
      <c r="E19" s="94">
        <v>3644.2396974957778</v>
      </c>
      <c r="F19" s="94">
        <v>3644.2396974957778</v>
      </c>
      <c r="G19" s="15" t="s">
        <v>2088</v>
      </c>
      <c r="H19" s="49">
        <v>602</v>
      </c>
      <c r="I19" s="15">
        <v>1239</v>
      </c>
      <c r="J19" s="15">
        <v>3374</v>
      </c>
      <c r="K19" s="46" t="s">
        <v>2</v>
      </c>
      <c r="L19" s="46">
        <v>2721.1805160248859</v>
      </c>
      <c r="M19" s="46">
        <v>2721.1805160248859</v>
      </c>
      <c r="N19" s="46">
        <v>4142.0554272226309</v>
      </c>
      <c r="O19" s="95" t="str">
        <f t="shared" si="5"/>
        <v>-</v>
      </c>
      <c r="P19" s="95">
        <f t="shared" si="5"/>
        <v>0.3392127703528105</v>
      </c>
      <c r="Q19" s="95">
        <f t="shared" si="0"/>
        <v>0.3392127703528105</v>
      </c>
      <c r="R19" s="95">
        <f t="shared" si="0"/>
        <v>-0.12018567555979154</v>
      </c>
      <c r="S19" s="46" t="s">
        <v>2</v>
      </c>
      <c r="T19" s="46">
        <v>3487.5985146629323</v>
      </c>
      <c r="U19" s="46">
        <v>3487.5985146629323</v>
      </c>
      <c r="V19" s="46">
        <v>3487.5985146629323</v>
      </c>
      <c r="W19" s="74" t="str">
        <f t="shared" si="1"/>
        <v>-</v>
      </c>
      <c r="X19" s="74">
        <f t="shared" si="2"/>
        <v>4.4913765783038961E-2</v>
      </c>
      <c r="Y19" s="74">
        <f t="shared" si="3"/>
        <v>4.4913765783038961E-2</v>
      </c>
      <c r="Z19" s="74">
        <f t="shared" si="4"/>
        <v>4.4913765783038961E-2</v>
      </c>
      <c r="AA19" s="16"/>
      <c r="AB19" s="158" t="s">
        <v>4740</v>
      </c>
      <c r="AC19" s="158">
        <v>0</v>
      </c>
      <c r="AD19" s="158" t="s">
        <v>4738</v>
      </c>
      <c r="AE19" s="16"/>
      <c r="AF19" s="32"/>
      <c r="AG19" s="32"/>
      <c r="AI19" s="41">
        <v>209.0250538000538</v>
      </c>
      <c r="AJ19" s="41">
        <v>14</v>
      </c>
      <c r="AK19" s="41">
        <v>14</v>
      </c>
      <c r="AL19" s="40" t="s">
        <v>4214</v>
      </c>
      <c r="AM19" s="53" t="s">
        <v>2</v>
      </c>
      <c r="AN19" s="67" t="s">
        <v>2</v>
      </c>
      <c r="AO19" s="64" t="s">
        <v>5513</v>
      </c>
      <c r="AP19" s="65" t="s">
        <v>2</v>
      </c>
    </row>
    <row r="20" spans="1:42" s="31" customFormat="1" ht="30" x14ac:dyDescent="0.25">
      <c r="A20" s="10" t="s">
        <v>79</v>
      </c>
      <c r="B20" s="11" t="s">
        <v>2960</v>
      </c>
      <c r="C20" s="94" t="s">
        <v>2</v>
      </c>
      <c r="D20" s="94">
        <v>5778.0191944731496</v>
      </c>
      <c r="E20" s="94">
        <v>5778.0191944731496</v>
      </c>
      <c r="F20" s="94">
        <v>5778.0191944731496</v>
      </c>
      <c r="G20" s="15" t="s">
        <v>2088</v>
      </c>
      <c r="H20" s="49">
        <v>42</v>
      </c>
      <c r="I20" s="15">
        <v>101</v>
      </c>
      <c r="J20" s="15">
        <v>642</v>
      </c>
      <c r="K20" s="46" t="s">
        <v>2</v>
      </c>
      <c r="L20" s="46">
        <v>3028.575022121343</v>
      </c>
      <c r="M20" s="46">
        <v>3028.575022121343</v>
      </c>
      <c r="N20" s="46">
        <v>6383.102771159809</v>
      </c>
      <c r="O20" s="95" t="str">
        <f t="shared" si="5"/>
        <v>-</v>
      </c>
      <c r="P20" s="95">
        <f t="shared" si="5"/>
        <v>0.9078342627371927</v>
      </c>
      <c r="Q20" s="95">
        <f t="shared" si="5"/>
        <v>0.9078342627371927</v>
      </c>
      <c r="R20" s="95">
        <f t="shared" si="5"/>
        <v>-9.4794584762218359E-2</v>
      </c>
      <c r="S20" s="46" t="s">
        <v>2</v>
      </c>
      <c r="T20" s="46">
        <v>4334.7104917270735</v>
      </c>
      <c r="U20" s="46">
        <v>4334.7104917270735</v>
      </c>
      <c r="V20" s="46">
        <v>4334.7104917270735</v>
      </c>
      <c r="W20" s="74" t="str">
        <f t="shared" si="1"/>
        <v>-</v>
      </c>
      <c r="X20" s="74">
        <f t="shared" si="2"/>
        <v>0.3329654207589352</v>
      </c>
      <c r="Y20" s="74">
        <f t="shared" si="3"/>
        <v>0.3329654207589352</v>
      </c>
      <c r="Z20" s="74">
        <f t="shared" si="4"/>
        <v>0.3329654207589352</v>
      </c>
      <c r="AA20" s="16"/>
      <c r="AB20" s="158" t="s">
        <v>4740</v>
      </c>
      <c r="AC20" s="158">
        <v>0</v>
      </c>
      <c r="AD20" s="158" t="s">
        <v>4738</v>
      </c>
      <c r="AE20" s="16"/>
      <c r="AF20" s="32"/>
      <c r="AG20" s="32"/>
      <c r="AI20" s="41">
        <v>209.0250538000538</v>
      </c>
      <c r="AJ20" s="41">
        <v>41</v>
      </c>
      <c r="AK20" s="41">
        <v>41</v>
      </c>
      <c r="AL20" s="40" t="s">
        <v>4214</v>
      </c>
      <c r="AM20" s="53" t="s">
        <v>2</v>
      </c>
      <c r="AN20" s="67" t="s">
        <v>2</v>
      </c>
      <c r="AO20" s="64" t="s">
        <v>5514</v>
      </c>
      <c r="AP20" s="65" t="s">
        <v>2</v>
      </c>
    </row>
    <row r="21" spans="1:42" s="31" customFormat="1" ht="30" x14ac:dyDescent="0.25">
      <c r="A21" s="10" t="s">
        <v>80</v>
      </c>
      <c r="B21" s="11" t="s">
        <v>2961</v>
      </c>
      <c r="C21" s="94" t="s">
        <v>2</v>
      </c>
      <c r="D21" s="94">
        <v>2602.4626831280375</v>
      </c>
      <c r="E21" s="94">
        <v>2602.4626831280375</v>
      </c>
      <c r="F21" s="94">
        <v>2602.4626831280375</v>
      </c>
      <c r="G21" s="15" t="s">
        <v>2088</v>
      </c>
      <c r="H21" s="49">
        <v>1182</v>
      </c>
      <c r="I21" s="15">
        <v>1199</v>
      </c>
      <c r="J21" s="15">
        <v>3160</v>
      </c>
      <c r="K21" s="46" t="s">
        <v>2</v>
      </c>
      <c r="L21" s="46">
        <v>1862.3557155587766</v>
      </c>
      <c r="M21" s="46">
        <v>1862.3557155587766</v>
      </c>
      <c r="N21" s="46">
        <v>3155.3837041450192</v>
      </c>
      <c r="O21" s="95" t="str">
        <f t="shared" si="5"/>
        <v>-</v>
      </c>
      <c r="P21" s="95">
        <f t="shared" si="5"/>
        <v>0.39740365462201788</v>
      </c>
      <c r="Q21" s="95">
        <f t="shared" si="5"/>
        <v>0.39740365462201788</v>
      </c>
      <c r="R21" s="95">
        <f t="shared" si="5"/>
        <v>-0.17523099339413017</v>
      </c>
      <c r="S21" s="46" t="s">
        <v>2</v>
      </c>
      <c r="T21" s="46">
        <v>2883.0686037580685</v>
      </c>
      <c r="U21" s="46">
        <v>2883.0686037580685</v>
      </c>
      <c r="V21" s="46">
        <v>2883.0686037580685</v>
      </c>
      <c r="W21" s="74" t="str">
        <f t="shared" si="1"/>
        <v>-</v>
      </c>
      <c r="X21" s="74">
        <f t="shared" si="2"/>
        <v>-9.7328908602543285E-2</v>
      </c>
      <c r="Y21" s="74">
        <f t="shared" si="3"/>
        <v>-9.7328908602543285E-2</v>
      </c>
      <c r="Z21" s="74">
        <f t="shared" si="4"/>
        <v>-9.7328908602543285E-2</v>
      </c>
      <c r="AA21" s="16"/>
      <c r="AB21" s="158" t="s">
        <v>4740</v>
      </c>
      <c r="AC21" s="158">
        <v>0</v>
      </c>
      <c r="AD21" s="158" t="s">
        <v>4738</v>
      </c>
      <c r="AE21" s="16"/>
      <c r="AF21" s="32"/>
      <c r="AG21" s="32"/>
      <c r="AI21" s="41">
        <v>209.0250538000538</v>
      </c>
      <c r="AJ21" s="41">
        <v>8</v>
      </c>
      <c r="AK21" s="41">
        <v>8</v>
      </c>
      <c r="AL21" s="40" t="s">
        <v>4214</v>
      </c>
      <c r="AM21" s="53" t="s">
        <v>2</v>
      </c>
      <c r="AN21" s="67" t="s">
        <v>2</v>
      </c>
      <c r="AO21" s="64" t="s">
        <v>5515</v>
      </c>
      <c r="AP21" s="65" t="s">
        <v>2</v>
      </c>
    </row>
    <row r="22" spans="1:42" s="31" customFormat="1" ht="45" x14ac:dyDescent="0.25">
      <c r="A22" s="10" t="s">
        <v>81</v>
      </c>
      <c r="B22" s="11" t="s">
        <v>2962</v>
      </c>
      <c r="C22" s="94" t="s">
        <v>2</v>
      </c>
      <c r="D22" s="94">
        <v>4290.6976425190924</v>
      </c>
      <c r="E22" s="94">
        <v>4290.6976425190924</v>
      </c>
      <c r="F22" s="94">
        <v>5945.5916861148189</v>
      </c>
      <c r="G22" s="15" t="s">
        <v>2088</v>
      </c>
      <c r="H22" s="49">
        <v>34</v>
      </c>
      <c r="I22" s="15">
        <v>110</v>
      </c>
      <c r="J22" s="15">
        <v>212</v>
      </c>
      <c r="K22" s="46" t="s">
        <v>2</v>
      </c>
      <c r="L22" s="46">
        <v>4286.2450741805969</v>
      </c>
      <c r="M22" s="46">
        <v>4286.2450741805969</v>
      </c>
      <c r="N22" s="46">
        <v>5939.4217912630165</v>
      </c>
      <c r="O22" s="95" t="str">
        <f t="shared" si="5"/>
        <v>-</v>
      </c>
      <c r="P22" s="95">
        <f t="shared" si="5"/>
        <v>1.038803955778711E-3</v>
      </c>
      <c r="Q22" s="95">
        <f t="shared" si="5"/>
        <v>1.038803955778711E-3</v>
      </c>
      <c r="R22" s="95">
        <f t="shared" si="5"/>
        <v>1.038803955778711E-3</v>
      </c>
      <c r="S22" s="46" t="s">
        <v>2</v>
      </c>
      <c r="T22" s="46">
        <v>2879.2180947714132</v>
      </c>
      <c r="U22" s="46">
        <v>2879.2180947714132</v>
      </c>
      <c r="V22" s="46">
        <v>2879.2180947714132</v>
      </c>
      <c r="W22" s="74" t="str">
        <f t="shared" si="1"/>
        <v>-</v>
      </c>
      <c r="X22" s="74">
        <f t="shared" si="2"/>
        <v>0.49023016016427867</v>
      </c>
      <c r="Y22" s="74">
        <f t="shared" si="3"/>
        <v>0.49023016016427867</v>
      </c>
      <c r="Z22" s="74">
        <f t="shared" si="4"/>
        <v>1.0650021951834292</v>
      </c>
      <c r="AA22" s="16"/>
      <c r="AB22" s="158" t="s">
        <v>4735</v>
      </c>
      <c r="AC22" s="158" t="s">
        <v>4736</v>
      </c>
      <c r="AD22" s="158">
        <v>0</v>
      </c>
      <c r="AE22" s="16"/>
      <c r="AF22" s="32"/>
      <c r="AG22" s="32"/>
      <c r="AI22" s="41">
        <v>209.0250538000538</v>
      </c>
      <c r="AJ22" s="41">
        <v>9</v>
      </c>
      <c r="AK22" s="41">
        <v>33</v>
      </c>
      <c r="AL22" s="40" t="s">
        <v>4214</v>
      </c>
      <c r="AM22" s="53" t="s">
        <v>2</v>
      </c>
      <c r="AN22" s="67" t="s">
        <v>2</v>
      </c>
      <c r="AO22" s="64" t="s">
        <v>5503</v>
      </c>
      <c r="AP22" s="65" t="s">
        <v>2</v>
      </c>
    </row>
    <row r="23" spans="1:42" s="31" customFormat="1" ht="45" x14ac:dyDescent="0.25">
      <c r="A23" s="10" t="s">
        <v>82</v>
      </c>
      <c r="B23" s="11" t="s">
        <v>2963</v>
      </c>
      <c r="C23" s="94" t="s">
        <v>2</v>
      </c>
      <c r="D23" s="94">
        <v>2987.8917306088474</v>
      </c>
      <c r="E23" s="94">
        <v>2987.8917306088474</v>
      </c>
      <c r="F23" s="94">
        <v>4481.6344527708115</v>
      </c>
      <c r="G23" s="15" t="s">
        <v>2088</v>
      </c>
      <c r="H23" s="49">
        <v>7</v>
      </c>
      <c r="I23" s="15">
        <v>25</v>
      </c>
      <c r="J23" s="15">
        <v>210</v>
      </c>
      <c r="K23" s="46" t="s">
        <v>2</v>
      </c>
      <c r="L23" s="46">
        <v>2984.7911177885157</v>
      </c>
      <c r="M23" s="46">
        <v>2984.7911177885157</v>
      </c>
      <c r="N23" s="46">
        <v>4476.983744347227</v>
      </c>
      <c r="O23" s="95" t="str">
        <f t="shared" si="5"/>
        <v>-</v>
      </c>
      <c r="P23" s="95">
        <f t="shared" si="5"/>
        <v>1.038803955778711E-3</v>
      </c>
      <c r="Q23" s="95">
        <f t="shared" si="5"/>
        <v>1.038803955778711E-3</v>
      </c>
      <c r="R23" s="95">
        <f t="shared" si="5"/>
        <v>1.038803955778711E-3</v>
      </c>
      <c r="S23" s="46" t="s">
        <v>2</v>
      </c>
      <c r="T23" s="46">
        <v>2604.8693294722316</v>
      </c>
      <c r="U23" s="46">
        <v>2604.8693294722316</v>
      </c>
      <c r="V23" s="46">
        <v>2604.8693294722316</v>
      </c>
      <c r="W23" s="74" t="str">
        <f t="shared" si="1"/>
        <v>-</v>
      </c>
      <c r="X23" s="74">
        <f t="shared" si="2"/>
        <v>0.14704092708336325</v>
      </c>
      <c r="Y23" s="74">
        <f t="shared" si="3"/>
        <v>0.14704092708336325</v>
      </c>
      <c r="Z23" s="74">
        <f t="shared" si="4"/>
        <v>0.72048340470069894</v>
      </c>
      <c r="AA23" s="16"/>
      <c r="AB23" s="158" t="s">
        <v>4735</v>
      </c>
      <c r="AC23" s="158" t="s">
        <v>4736</v>
      </c>
      <c r="AD23" s="158">
        <v>0</v>
      </c>
      <c r="AE23" s="16"/>
      <c r="AF23" s="32"/>
      <c r="AG23" s="32"/>
      <c r="AI23" s="41">
        <v>209.0250538000538</v>
      </c>
      <c r="AJ23" s="41">
        <v>20</v>
      </c>
      <c r="AK23" s="41">
        <v>42</v>
      </c>
      <c r="AL23" s="40" t="s">
        <v>4214</v>
      </c>
      <c r="AM23" s="53" t="s">
        <v>2</v>
      </c>
      <c r="AN23" s="67" t="s">
        <v>2</v>
      </c>
      <c r="AO23" s="64" t="s">
        <v>5503</v>
      </c>
      <c r="AP23" s="65" t="s">
        <v>2</v>
      </c>
    </row>
    <row r="24" spans="1:42" s="31" customFormat="1" ht="30" x14ac:dyDescent="0.25">
      <c r="A24" s="10" t="s">
        <v>83</v>
      </c>
      <c r="B24" s="11" t="s">
        <v>2964</v>
      </c>
      <c r="C24" s="94" t="s">
        <v>2</v>
      </c>
      <c r="D24" s="94">
        <v>2258.4655825790078</v>
      </c>
      <c r="E24" s="94">
        <v>2258.4655825790078</v>
      </c>
      <c r="F24" s="94">
        <v>2258.4655825790078</v>
      </c>
      <c r="G24" s="15" t="s">
        <v>2088</v>
      </c>
      <c r="H24" s="49">
        <v>156</v>
      </c>
      <c r="I24" s="15">
        <v>155</v>
      </c>
      <c r="J24" s="15">
        <v>381</v>
      </c>
      <c r="K24" s="46" t="s">
        <v>2</v>
      </c>
      <c r="L24" s="46">
        <v>1935.8695774727703</v>
      </c>
      <c r="M24" s="46">
        <v>1935.8695774727703</v>
      </c>
      <c r="N24" s="46">
        <v>2517.5352389479135</v>
      </c>
      <c r="O24" s="95" t="str">
        <f t="shared" si="5"/>
        <v>-</v>
      </c>
      <c r="P24" s="95">
        <f t="shared" si="5"/>
        <v>0.16664139405888001</v>
      </c>
      <c r="Q24" s="95">
        <f t="shared" si="5"/>
        <v>0.16664139405888001</v>
      </c>
      <c r="R24" s="95">
        <f t="shared" si="5"/>
        <v>-0.1029060695401316</v>
      </c>
      <c r="S24" s="46" t="s">
        <v>2</v>
      </c>
      <c r="T24" s="46">
        <v>2461.437869719326</v>
      </c>
      <c r="U24" s="46">
        <v>2461.437869719326</v>
      </c>
      <c r="V24" s="46">
        <v>2461.437869719326</v>
      </c>
      <c r="W24" s="74" t="str">
        <f t="shared" si="1"/>
        <v>-</v>
      </c>
      <c r="X24" s="74">
        <f t="shared" si="2"/>
        <v>-8.2460861449028977E-2</v>
      </c>
      <c r="Y24" s="74">
        <f t="shared" si="3"/>
        <v>-8.2460861449028977E-2</v>
      </c>
      <c r="Z24" s="74">
        <f t="shared" si="4"/>
        <v>-8.2460861449028977E-2</v>
      </c>
      <c r="AA24" s="16"/>
      <c r="AB24" s="158" t="s">
        <v>4740</v>
      </c>
      <c r="AC24" s="158">
        <v>0</v>
      </c>
      <c r="AD24" s="158" t="s">
        <v>4738</v>
      </c>
      <c r="AE24" s="16"/>
      <c r="AF24" s="32"/>
      <c r="AG24" s="32"/>
      <c r="AI24" s="41">
        <v>209.0250538000538</v>
      </c>
      <c r="AJ24" s="41">
        <v>8</v>
      </c>
      <c r="AK24" s="41">
        <v>8</v>
      </c>
      <c r="AL24" s="40" t="s">
        <v>4214</v>
      </c>
      <c r="AM24" s="53" t="s">
        <v>2</v>
      </c>
      <c r="AN24" s="67" t="s">
        <v>2</v>
      </c>
      <c r="AO24" s="64" t="s">
        <v>5503</v>
      </c>
      <c r="AP24" s="65" t="s">
        <v>2</v>
      </c>
    </row>
    <row r="25" spans="1:42" s="31" customFormat="1" ht="45" x14ac:dyDescent="0.25">
      <c r="A25" s="10" t="s">
        <v>84</v>
      </c>
      <c r="B25" s="11" t="s">
        <v>2965</v>
      </c>
      <c r="C25" s="94" t="s">
        <v>2</v>
      </c>
      <c r="D25" s="94">
        <v>2020.3842563958592</v>
      </c>
      <c r="E25" s="94">
        <v>2020.3842563958592</v>
      </c>
      <c r="F25" s="94">
        <v>5316.0702235501212</v>
      </c>
      <c r="G25" s="15" t="s">
        <v>2088</v>
      </c>
      <c r="H25" s="49">
        <v>2</v>
      </c>
      <c r="I25" s="15">
        <v>6</v>
      </c>
      <c r="J25" s="15">
        <v>4</v>
      </c>
      <c r="K25" s="46" t="s">
        <v>2</v>
      </c>
      <c r="L25" s="46">
        <v>2018.2876511998934</v>
      </c>
      <c r="M25" s="46">
        <v>2018.2876511998934</v>
      </c>
      <c r="N25" s="46">
        <v>5310.5535994636239</v>
      </c>
      <c r="O25" s="95" t="str">
        <f t="shared" si="5"/>
        <v>-</v>
      </c>
      <c r="P25" s="95">
        <f t="shared" si="5"/>
        <v>1.038803955778711E-3</v>
      </c>
      <c r="Q25" s="95">
        <f t="shared" si="5"/>
        <v>1.038803955778711E-3</v>
      </c>
      <c r="R25" s="95">
        <f t="shared" si="5"/>
        <v>1.038803955778711E-3</v>
      </c>
      <c r="S25" s="46" t="s">
        <v>2</v>
      </c>
      <c r="T25" s="46">
        <v>1410.2489163624609</v>
      </c>
      <c r="U25" s="46">
        <v>1410.2489163624609</v>
      </c>
      <c r="V25" s="46">
        <v>1410.2489163624609</v>
      </c>
      <c r="W25" s="74" t="str">
        <f t="shared" si="1"/>
        <v>-</v>
      </c>
      <c r="X25" s="74">
        <f t="shared" si="2"/>
        <v>0.4326437219375121</v>
      </c>
      <c r="Y25" s="74">
        <f t="shared" si="3"/>
        <v>0.4326437219375121</v>
      </c>
      <c r="Z25" s="74">
        <f t="shared" si="4"/>
        <v>2.7695970986896254</v>
      </c>
      <c r="AA25" s="16"/>
      <c r="AB25" s="158" t="s">
        <v>4735</v>
      </c>
      <c r="AC25" s="158" t="s">
        <v>4736</v>
      </c>
      <c r="AD25" s="158">
        <v>0</v>
      </c>
      <c r="AE25" s="16"/>
      <c r="AF25" s="32"/>
      <c r="AG25" s="32"/>
      <c r="AI25" s="41">
        <v>209.0250538000538</v>
      </c>
      <c r="AJ25" s="41">
        <v>11</v>
      </c>
      <c r="AK25" s="41">
        <v>68</v>
      </c>
      <c r="AL25" s="40" t="s">
        <v>4214</v>
      </c>
      <c r="AM25" s="53" t="s">
        <v>2</v>
      </c>
      <c r="AN25" s="67" t="s">
        <v>2</v>
      </c>
      <c r="AO25" s="64" t="s">
        <v>5516</v>
      </c>
      <c r="AP25" s="65" t="s">
        <v>2</v>
      </c>
    </row>
    <row r="26" spans="1:42" s="31" customFormat="1" ht="45" x14ac:dyDescent="0.25">
      <c r="A26" s="10" t="s">
        <v>85</v>
      </c>
      <c r="B26" s="11" t="s">
        <v>2966</v>
      </c>
      <c r="C26" s="94" t="s">
        <v>2</v>
      </c>
      <c r="D26" s="94">
        <v>3602.9944943113173</v>
      </c>
      <c r="E26" s="94">
        <v>3602.9944943113173</v>
      </c>
      <c r="F26" s="94">
        <v>2065.0178169330957</v>
      </c>
      <c r="G26" s="15" t="s">
        <v>2088</v>
      </c>
      <c r="H26" s="49">
        <v>13</v>
      </c>
      <c r="I26" s="15">
        <v>18</v>
      </c>
      <c r="J26" s="15">
        <v>54</v>
      </c>
      <c r="K26" s="46" t="s">
        <v>2</v>
      </c>
      <c r="L26" s="46">
        <v>3599.2555733838276</v>
      </c>
      <c r="M26" s="46">
        <v>3599.2555733838276</v>
      </c>
      <c r="N26" s="46">
        <v>2062.8748943325863</v>
      </c>
      <c r="O26" s="95" t="str">
        <f t="shared" si="5"/>
        <v>-</v>
      </c>
      <c r="P26" s="95">
        <f t="shared" si="5"/>
        <v>1.038803955778711E-3</v>
      </c>
      <c r="Q26" s="95">
        <f t="shared" si="5"/>
        <v>1.038803955778711E-3</v>
      </c>
      <c r="R26" s="95">
        <f t="shared" si="5"/>
        <v>1.038803955778711E-3</v>
      </c>
      <c r="S26" s="46" t="s">
        <v>2</v>
      </c>
      <c r="T26" s="46">
        <v>1362.1175540292713</v>
      </c>
      <c r="U26" s="46">
        <v>1362.1175540292713</v>
      </c>
      <c r="V26" s="46">
        <v>1362.1175540292713</v>
      </c>
      <c r="W26" s="74" t="str">
        <f t="shared" si="1"/>
        <v>-</v>
      </c>
      <c r="X26" s="74">
        <f t="shared" si="2"/>
        <v>1.6451421051386661</v>
      </c>
      <c r="Y26" s="74">
        <f t="shared" si="3"/>
        <v>1.6451421051386661</v>
      </c>
      <c r="Z26" s="74">
        <f t="shared" si="4"/>
        <v>0.5160349492777474</v>
      </c>
      <c r="AA26" s="16"/>
      <c r="AB26" s="158" t="s">
        <v>4735</v>
      </c>
      <c r="AC26" s="158" t="s">
        <v>4736</v>
      </c>
      <c r="AD26" s="158">
        <v>0</v>
      </c>
      <c r="AE26" s="16"/>
      <c r="AF26" s="32"/>
      <c r="AG26" s="32"/>
      <c r="AI26" s="41">
        <v>209.0250538000538</v>
      </c>
      <c r="AJ26" s="41">
        <v>5</v>
      </c>
      <c r="AK26" s="41">
        <v>7</v>
      </c>
      <c r="AL26" s="40" t="s">
        <v>4214</v>
      </c>
      <c r="AM26" s="53" t="s">
        <v>2</v>
      </c>
      <c r="AN26" s="67" t="s">
        <v>2</v>
      </c>
      <c r="AO26" s="64" t="s">
        <v>5503</v>
      </c>
      <c r="AP26" s="65" t="s">
        <v>2</v>
      </c>
    </row>
    <row r="27" spans="1:42" s="31" customFormat="1" ht="60" x14ac:dyDescent="0.25">
      <c r="A27" s="10" t="s">
        <v>315</v>
      </c>
      <c r="B27" s="11" t="s">
        <v>2967</v>
      </c>
      <c r="C27" s="94" t="s">
        <v>2</v>
      </c>
      <c r="D27" s="94">
        <v>890.05505507831776</v>
      </c>
      <c r="E27" s="94">
        <v>890.05505507831776</v>
      </c>
      <c r="F27" s="94">
        <v>584.4475735622201</v>
      </c>
      <c r="G27" s="15" t="s">
        <v>2088</v>
      </c>
      <c r="H27" s="49">
        <v>20</v>
      </c>
      <c r="I27" s="15">
        <v>19</v>
      </c>
      <c r="J27" s="15">
        <v>1516</v>
      </c>
      <c r="K27" s="46" t="s">
        <v>2</v>
      </c>
      <c r="L27" s="46">
        <v>889.13142184010314</v>
      </c>
      <c r="M27" s="46">
        <v>889.13142184010314</v>
      </c>
      <c r="N27" s="46">
        <v>583.84107714173911</v>
      </c>
      <c r="O27" s="95" t="str">
        <f t="shared" si="5"/>
        <v>-</v>
      </c>
      <c r="P27" s="95">
        <f t="shared" si="5"/>
        <v>1.038803955778711E-3</v>
      </c>
      <c r="Q27" s="95">
        <f t="shared" si="5"/>
        <v>1.038803955778711E-3</v>
      </c>
      <c r="R27" s="95">
        <f t="shared" si="5"/>
        <v>1.038803955778711E-3</v>
      </c>
      <c r="S27" s="46" t="s">
        <v>2</v>
      </c>
      <c r="T27" s="46">
        <v>705.30697974861857</v>
      </c>
      <c r="U27" s="46">
        <v>705.30697974861857</v>
      </c>
      <c r="V27" s="46">
        <v>609.89882951713662</v>
      </c>
      <c r="W27" s="74" t="str">
        <f t="shared" si="1"/>
        <v>-</v>
      </c>
      <c r="X27" s="74">
        <f t="shared" si="2"/>
        <v>0.26193995045327068</v>
      </c>
      <c r="Y27" s="74">
        <f t="shared" si="3"/>
        <v>0.26193995045327068</v>
      </c>
      <c r="Z27" s="74">
        <f t="shared" si="4"/>
        <v>-4.173029152239327E-2</v>
      </c>
      <c r="AA27" s="16"/>
      <c r="AB27" s="158" t="s">
        <v>4742</v>
      </c>
      <c r="AC27" s="158" t="s">
        <v>4736</v>
      </c>
      <c r="AD27" s="158">
        <v>0</v>
      </c>
      <c r="AE27" s="16"/>
      <c r="AF27" s="32"/>
      <c r="AG27" s="32"/>
      <c r="AI27" s="41">
        <v>209.0250538000538</v>
      </c>
      <c r="AJ27" s="41">
        <v>5</v>
      </c>
      <c r="AK27" s="41">
        <v>5</v>
      </c>
      <c r="AL27" s="40" t="s">
        <v>4214</v>
      </c>
      <c r="AM27" s="53" t="s">
        <v>2</v>
      </c>
      <c r="AN27" s="67" t="s">
        <v>2</v>
      </c>
      <c r="AO27" s="64" t="s">
        <v>5503</v>
      </c>
      <c r="AP27" s="65" t="s">
        <v>2</v>
      </c>
    </row>
    <row r="28" spans="1:42" s="31" customFormat="1" ht="30" x14ac:dyDescent="0.25">
      <c r="A28" s="10" t="s">
        <v>86</v>
      </c>
      <c r="B28" s="11" t="s">
        <v>2968</v>
      </c>
      <c r="C28" s="94" t="s">
        <v>2</v>
      </c>
      <c r="D28" s="94">
        <v>5273.7554159346973</v>
      </c>
      <c r="E28" s="94">
        <v>5273.7554159346973</v>
      </c>
      <c r="F28" s="94">
        <v>5273.7554159346973</v>
      </c>
      <c r="G28" s="15" t="s">
        <v>2088</v>
      </c>
      <c r="H28" s="49">
        <v>17</v>
      </c>
      <c r="I28" s="15">
        <v>129</v>
      </c>
      <c r="J28" s="15">
        <v>858</v>
      </c>
      <c r="K28" s="46" t="s">
        <v>2</v>
      </c>
      <c r="L28" s="46">
        <v>3227.8806437491585</v>
      </c>
      <c r="M28" s="46">
        <v>3227.8806437491585</v>
      </c>
      <c r="N28" s="46">
        <v>5615.4839858360729</v>
      </c>
      <c r="O28" s="95" t="str">
        <f t="shared" si="5"/>
        <v>-</v>
      </c>
      <c r="P28" s="95">
        <f t="shared" si="5"/>
        <v>0.63381363748607233</v>
      </c>
      <c r="Q28" s="95">
        <f t="shared" si="5"/>
        <v>0.63381363748607233</v>
      </c>
      <c r="R28" s="95">
        <f t="shared" si="5"/>
        <v>-6.0854695830905636E-2</v>
      </c>
      <c r="S28" s="46" t="s">
        <v>2</v>
      </c>
      <c r="T28" s="46">
        <v>4216.3073403874268</v>
      </c>
      <c r="U28" s="46">
        <v>4216.3073403874268</v>
      </c>
      <c r="V28" s="46">
        <v>4216.3073403874268</v>
      </c>
      <c r="W28" s="74" t="str">
        <f t="shared" si="1"/>
        <v>-</v>
      </c>
      <c r="X28" s="74">
        <f t="shared" si="2"/>
        <v>0.25079957180021517</v>
      </c>
      <c r="Y28" s="74">
        <f t="shared" si="3"/>
        <v>0.25079957180021517</v>
      </c>
      <c r="Z28" s="74">
        <f t="shared" si="4"/>
        <v>0.25079957180021517</v>
      </c>
      <c r="AA28" s="16"/>
      <c r="AB28" s="158" t="s">
        <v>4740</v>
      </c>
      <c r="AC28" s="158">
        <v>0</v>
      </c>
      <c r="AD28" s="158" t="s">
        <v>4738</v>
      </c>
      <c r="AE28" s="16"/>
      <c r="AF28" s="32"/>
      <c r="AG28" s="32"/>
      <c r="AI28" s="41">
        <v>209.0250538000538</v>
      </c>
      <c r="AJ28" s="41">
        <v>36</v>
      </c>
      <c r="AK28" s="41">
        <v>36</v>
      </c>
      <c r="AL28" s="40" t="s">
        <v>4214</v>
      </c>
      <c r="AM28" s="53" t="s">
        <v>2</v>
      </c>
      <c r="AN28" s="67" t="s">
        <v>2</v>
      </c>
      <c r="AO28" s="64" t="s">
        <v>5517</v>
      </c>
      <c r="AP28" s="65" t="s">
        <v>2</v>
      </c>
    </row>
    <row r="29" spans="1:42" s="31" customFormat="1" ht="30" x14ac:dyDescent="0.25">
      <c r="A29" s="10" t="s">
        <v>87</v>
      </c>
      <c r="B29" s="11" t="s">
        <v>2969</v>
      </c>
      <c r="C29" s="94" t="s">
        <v>2</v>
      </c>
      <c r="D29" s="94">
        <v>3092.3276775225677</v>
      </c>
      <c r="E29" s="94">
        <v>3092.3276775225677</v>
      </c>
      <c r="F29" s="94">
        <v>3092.3276775225677</v>
      </c>
      <c r="G29" s="15" t="s">
        <v>2088</v>
      </c>
      <c r="H29" s="49">
        <v>333</v>
      </c>
      <c r="I29" s="15">
        <v>1216</v>
      </c>
      <c r="J29" s="15">
        <v>5063</v>
      </c>
      <c r="K29" s="46" t="s">
        <v>2</v>
      </c>
      <c r="L29" s="46">
        <v>2415.6450853679803</v>
      </c>
      <c r="M29" s="46">
        <v>2415.6450853679803</v>
      </c>
      <c r="N29" s="46">
        <v>3295.1646322671418</v>
      </c>
      <c r="O29" s="95" t="str">
        <f t="shared" si="5"/>
        <v>-</v>
      </c>
      <c r="P29" s="95">
        <f t="shared" si="5"/>
        <v>0.28012500522257255</v>
      </c>
      <c r="Q29" s="95">
        <f t="shared" si="5"/>
        <v>0.28012500522257255</v>
      </c>
      <c r="R29" s="95">
        <f t="shared" si="5"/>
        <v>-6.1555939499453149E-2</v>
      </c>
      <c r="S29" s="46" t="s">
        <v>2</v>
      </c>
      <c r="T29" s="46">
        <v>2969.7050559578106</v>
      </c>
      <c r="U29" s="46">
        <v>2969.7050559578106</v>
      </c>
      <c r="V29" s="46">
        <v>2969.7050559578106</v>
      </c>
      <c r="W29" s="74" t="str">
        <f t="shared" si="1"/>
        <v>-</v>
      </c>
      <c r="X29" s="74">
        <f t="shared" si="2"/>
        <v>4.1291178502306902E-2</v>
      </c>
      <c r="Y29" s="74">
        <f t="shared" si="3"/>
        <v>4.1291178502306902E-2</v>
      </c>
      <c r="Z29" s="74">
        <f t="shared" si="4"/>
        <v>4.1291178502306902E-2</v>
      </c>
      <c r="AA29" s="16"/>
      <c r="AB29" s="158" t="s">
        <v>4740</v>
      </c>
      <c r="AC29" s="158">
        <v>0</v>
      </c>
      <c r="AD29" s="158" t="s">
        <v>4738</v>
      </c>
      <c r="AE29" s="16"/>
      <c r="AF29" s="32"/>
      <c r="AG29" s="32"/>
      <c r="AI29" s="41">
        <v>209.0250538000538</v>
      </c>
      <c r="AJ29" s="41">
        <v>9</v>
      </c>
      <c r="AK29" s="41">
        <v>9</v>
      </c>
      <c r="AL29" s="40" t="s">
        <v>4214</v>
      </c>
      <c r="AM29" s="53" t="s">
        <v>2</v>
      </c>
      <c r="AN29" s="67" t="s">
        <v>2</v>
      </c>
      <c r="AO29" s="64" t="s">
        <v>5518</v>
      </c>
      <c r="AP29" s="65" t="s">
        <v>2</v>
      </c>
    </row>
    <row r="30" spans="1:42" s="31" customFormat="1" ht="45" x14ac:dyDescent="0.25">
      <c r="A30" s="10" t="s">
        <v>88</v>
      </c>
      <c r="B30" s="11" t="s">
        <v>2970</v>
      </c>
      <c r="C30" s="94" t="s">
        <v>2</v>
      </c>
      <c r="D30" s="94">
        <v>2798.0295081169616</v>
      </c>
      <c r="E30" s="94">
        <v>2798.0295081169616</v>
      </c>
      <c r="F30" s="94">
        <v>4995.4979451742374</v>
      </c>
      <c r="G30" s="15" t="s">
        <v>2088</v>
      </c>
      <c r="H30" s="49">
        <v>106</v>
      </c>
      <c r="I30" s="15">
        <v>453</v>
      </c>
      <c r="J30" s="15">
        <v>1938</v>
      </c>
      <c r="K30" s="46" t="s">
        <v>2</v>
      </c>
      <c r="L30" s="46">
        <v>2795.1259202541019</v>
      </c>
      <c r="M30" s="46">
        <v>2795.1259202541019</v>
      </c>
      <c r="N30" s="46">
        <v>4990.3139872636903</v>
      </c>
      <c r="O30" s="95" t="str">
        <f t="shared" si="5"/>
        <v>-</v>
      </c>
      <c r="P30" s="95">
        <f t="shared" si="5"/>
        <v>1.038803955778711E-3</v>
      </c>
      <c r="Q30" s="95">
        <f t="shared" si="5"/>
        <v>1.038803955778711E-3</v>
      </c>
      <c r="R30" s="95">
        <f t="shared" si="5"/>
        <v>1.038803955778711E-3</v>
      </c>
      <c r="S30" s="46" t="s">
        <v>2</v>
      </c>
      <c r="T30" s="46">
        <v>2884.9938582513964</v>
      </c>
      <c r="U30" s="46">
        <v>2884.9938582513964</v>
      </c>
      <c r="V30" s="46">
        <v>2884.9938582513964</v>
      </c>
      <c r="W30" s="74" t="str">
        <f t="shared" si="1"/>
        <v>-</v>
      </c>
      <c r="X30" s="74">
        <f t="shared" si="2"/>
        <v>-3.0143686401864378E-2</v>
      </c>
      <c r="Y30" s="74">
        <f t="shared" si="3"/>
        <v>-3.0143686401864378E-2</v>
      </c>
      <c r="Z30" s="74">
        <f t="shared" si="4"/>
        <v>0.73154543497088209</v>
      </c>
      <c r="AA30" s="16"/>
      <c r="AB30" s="158" t="s">
        <v>4735</v>
      </c>
      <c r="AC30" s="158" t="s">
        <v>4736</v>
      </c>
      <c r="AD30" s="158">
        <v>0</v>
      </c>
      <c r="AE30" s="16"/>
      <c r="AF30" s="32"/>
      <c r="AG30" s="32"/>
      <c r="AI30" s="41">
        <v>209.0250538000538</v>
      </c>
      <c r="AJ30" s="41">
        <v>5</v>
      </c>
      <c r="AK30" s="41">
        <v>26</v>
      </c>
      <c r="AL30" s="40" t="s">
        <v>4214</v>
      </c>
      <c r="AM30" s="53" t="s">
        <v>2</v>
      </c>
      <c r="AN30" s="67" t="s">
        <v>2</v>
      </c>
      <c r="AO30" s="64" t="s">
        <v>5519</v>
      </c>
      <c r="AP30" s="65" t="s">
        <v>2</v>
      </c>
    </row>
    <row r="31" spans="1:42" s="31" customFormat="1" ht="45" x14ac:dyDescent="0.25">
      <c r="A31" s="10" t="s">
        <v>89</v>
      </c>
      <c r="B31" s="11" t="s">
        <v>2971</v>
      </c>
      <c r="C31" s="94" t="s">
        <v>2</v>
      </c>
      <c r="D31" s="94">
        <v>2374.1303414495046</v>
      </c>
      <c r="E31" s="94">
        <v>2374.1303414495046</v>
      </c>
      <c r="F31" s="94">
        <v>3727.1385338475034</v>
      </c>
      <c r="G31" s="15" t="s">
        <v>2088</v>
      </c>
      <c r="H31" s="49">
        <v>361</v>
      </c>
      <c r="I31" s="15">
        <v>1311</v>
      </c>
      <c r="J31" s="15">
        <v>7722</v>
      </c>
      <c r="K31" s="46" t="s">
        <v>2</v>
      </c>
      <c r="L31" s="46">
        <v>2371.6666447571424</v>
      </c>
      <c r="M31" s="46">
        <v>2371.6666447571424</v>
      </c>
      <c r="N31" s="46">
        <v>3723.2707854271662</v>
      </c>
      <c r="O31" s="95" t="str">
        <f t="shared" si="5"/>
        <v>-</v>
      </c>
      <c r="P31" s="95">
        <f t="shared" si="5"/>
        <v>1.038803955778711E-3</v>
      </c>
      <c r="Q31" s="95">
        <f t="shared" si="5"/>
        <v>1.038803955778711E-3</v>
      </c>
      <c r="R31" s="95">
        <f t="shared" si="5"/>
        <v>1.038803955778711E-3</v>
      </c>
      <c r="S31" s="46" t="s">
        <v>2</v>
      </c>
      <c r="T31" s="46">
        <v>1928.1423750675831</v>
      </c>
      <c r="U31" s="46">
        <v>1928.1423750675831</v>
      </c>
      <c r="V31" s="46">
        <v>1928.1423750675831</v>
      </c>
      <c r="W31" s="74" t="str">
        <f t="shared" si="1"/>
        <v>-</v>
      </c>
      <c r="X31" s="74">
        <f t="shared" si="2"/>
        <v>0.23130447841865887</v>
      </c>
      <c r="Y31" s="74">
        <f t="shared" si="3"/>
        <v>0.23130447841865887</v>
      </c>
      <c r="Z31" s="74">
        <f t="shared" si="4"/>
        <v>0.93302039415884108</v>
      </c>
      <c r="AA31" s="16"/>
      <c r="AB31" s="158" t="s">
        <v>4735</v>
      </c>
      <c r="AC31" s="158" t="s">
        <v>4736</v>
      </c>
      <c r="AD31" s="158">
        <v>0</v>
      </c>
      <c r="AE31" s="16"/>
      <c r="AF31" s="32"/>
      <c r="AG31" s="32"/>
      <c r="AI31" s="41">
        <v>209.0250538000538</v>
      </c>
      <c r="AJ31" s="41">
        <v>5</v>
      </c>
      <c r="AK31" s="41">
        <v>15</v>
      </c>
      <c r="AL31" s="40" t="s">
        <v>4214</v>
      </c>
      <c r="AM31" s="53" t="s">
        <v>2</v>
      </c>
      <c r="AN31" s="67" t="s">
        <v>2</v>
      </c>
      <c r="AO31" s="64" t="s">
        <v>5520</v>
      </c>
      <c r="AP31" s="65" t="s">
        <v>2</v>
      </c>
    </row>
    <row r="32" spans="1:42" s="31" customFormat="1" ht="45" x14ac:dyDescent="0.25">
      <c r="A32" s="10" t="s">
        <v>90</v>
      </c>
      <c r="B32" s="11" t="s">
        <v>2972</v>
      </c>
      <c r="C32" s="94" t="s">
        <v>2</v>
      </c>
      <c r="D32" s="94">
        <v>1946.3808714677054</v>
      </c>
      <c r="E32" s="94">
        <v>1946.3808714677054</v>
      </c>
      <c r="F32" s="94">
        <v>3017.2168409299998</v>
      </c>
      <c r="G32" s="15" t="s">
        <v>2088</v>
      </c>
      <c r="H32" s="49">
        <v>338</v>
      </c>
      <c r="I32" s="15">
        <v>506</v>
      </c>
      <c r="J32" s="15">
        <v>2259</v>
      </c>
      <c r="K32" s="46" t="s">
        <v>2</v>
      </c>
      <c r="L32" s="46">
        <v>1944.3610615055513</v>
      </c>
      <c r="M32" s="46">
        <v>1944.3610615055513</v>
      </c>
      <c r="N32" s="46">
        <v>3014.0857966813505</v>
      </c>
      <c r="O32" s="95" t="str">
        <f t="shared" si="5"/>
        <v>-</v>
      </c>
      <c r="P32" s="95">
        <f t="shared" si="5"/>
        <v>1.038803955778711E-3</v>
      </c>
      <c r="Q32" s="95">
        <f t="shared" si="5"/>
        <v>1.038803955778711E-3</v>
      </c>
      <c r="R32" s="95">
        <f t="shared" si="5"/>
        <v>1.038803955778711E-3</v>
      </c>
      <c r="S32" s="46" t="s">
        <v>2</v>
      </c>
      <c r="T32" s="46">
        <v>1890.5999124476953</v>
      </c>
      <c r="U32" s="46">
        <v>1890.5999124476953</v>
      </c>
      <c r="V32" s="46">
        <v>1890.5999124476953</v>
      </c>
      <c r="W32" s="74" t="str">
        <f t="shared" si="1"/>
        <v>-</v>
      </c>
      <c r="X32" s="74">
        <f t="shared" si="2"/>
        <v>2.9504369831368837E-2</v>
      </c>
      <c r="Y32" s="74">
        <f t="shared" si="3"/>
        <v>2.9504369831368837E-2</v>
      </c>
      <c r="Z32" s="74">
        <f t="shared" si="4"/>
        <v>0.59590446453777313</v>
      </c>
      <c r="AA32" s="16"/>
      <c r="AB32" s="158" t="s">
        <v>4735</v>
      </c>
      <c r="AC32" s="158" t="s">
        <v>4736</v>
      </c>
      <c r="AD32" s="158">
        <v>0</v>
      </c>
      <c r="AE32" s="16"/>
      <c r="AF32" s="32"/>
      <c r="AG32" s="32"/>
      <c r="AI32" s="41">
        <v>209.0250538000538</v>
      </c>
      <c r="AJ32" s="41">
        <v>5</v>
      </c>
      <c r="AK32" s="41">
        <v>11</v>
      </c>
      <c r="AL32" s="40" t="s">
        <v>4214</v>
      </c>
      <c r="AM32" s="53" t="s">
        <v>2</v>
      </c>
      <c r="AN32" s="67" t="s">
        <v>2</v>
      </c>
      <c r="AO32" s="64" t="s">
        <v>5503</v>
      </c>
      <c r="AP32" s="65" t="s">
        <v>2</v>
      </c>
    </row>
    <row r="33" spans="1:42" s="31" customFormat="1" ht="30" x14ac:dyDescent="0.25">
      <c r="A33" s="10" t="s">
        <v>91</v>
      </c>
      <c r="B33" s="11" t="s">
        <v>2973</v>
      </c>
      <c r="C33" s="94" t="s">
        <v>2</v>
      </c>
      <c r="D33" s="94">
        <v>1330.2827443945453</v>
      </c>
      <c r="E33" s="94">
        <v>1330.2827443945453</v>
      </c>
      <c r="F33" s="94">
        <v>1941.5185732489322</v>
      </c>
      <c r="G33" s="15" t="s">
        <v>2088</v>
      </c>
      <c r="H33" s="49">
        <v>122</v>
      </c>
      <c r="I33" s="15">
        <v>159</v>
      </c>
      <c r="J33" s="15">
        <v>1630</v>
      </c>
      <c r="K33" s="46" t="s">
        <v>2</v>
      </c>
      <c r="L33" s="46">
        <v>1328.9022754539603</v>
      </c>
      <c r="M33" s="46">
        <v>1328.9022754539603</v>
      </c>
      <c r="N33" s="46">
        <v>1939.5038090198746</v>
      </c>
      <c r="O33" s="95" t="str">
        <f t="shared" si="5"/>
        <v>-</v>
      </c>
      <c r="P33" s="95">
        <f t="shared" si="5"/>
        <v>1.038803955778711E-3</v>
      </c>
      <c r="Q33" s="95">
        <f t="shared" si="5"/>
        <v>1.038803955778711E-3</v>
      </c>
      <c r="R33" s="95">
        <f t="shared" si="5"/>
        <v>1.038803955778711E-3</v>
      </c>
      <c r="S33" s="46" t="s">
        <v>2</v>
      </c>
      <c r="T33" s="46">
        <v>1780.8604063280222</v>
      </c>
      <c r="U33" s="46">
        <v>1780.8604063280222</v>
      </c>
      <c r="V33" s="46">
        <v>1780.8604063280222</v>
      </c>
      <c r="W33" s="74" t="str">
        <f t="shared" si="1"/>
        <v>-</v>
      </c>
      <c r="X33" s="74">
        <f t="shared" si="2"/>
        <v>-0.25301121880885014</v>
      </c>
      <c r="Y33" s="74">
        <f t="shared" si="3"/>
        <v>-0.25301121880885014</v>
      </c>
      <c r="Z33" s="74">
        <f t="shared" si="4"/>
        <v>9.0213790115179826E-2</v>
      </c>
      <c r="AA33" s="16"/>
      <c r="AB33" s="158">
        <v>0</v>
      </c>
      <c r="AC33" s="158">
        <v>0</v>
      </c>
      <c r="AD33" s="158">
        <v>0</v>
      </c>
      <c r="AE33" s="16"/>
      <c r="AF33" s="32"/>
      <c r="AG33" s="32"/>
      <c r="AI33" s="41">
        <v>209.0250538000538</v>
      </c>
      <c r="AJ33" s="41">
        <v>5</v>
      </c>
      <c r="AK33" s="41">
        <v>9</v>
      </c>
      <c r="AL33" s="40" t="s">
        <v>4214</v>
      </c>
      <c r="AM33" s="53" t="s">
        <v>2</v>
      </c>
      <c r="AN33" s="67" t="s">
        <v>2</v>
      </c>
      <c r="AO33" s="64" t="s">
        <v>5503</v>
      </c>
      <c r="AP33" s="65" t="s">
        <v>2</v>
      </c>
    </row>
    <row r="34" spans="1:42" s="31" customFormat="1" x14ac:dyDescent="0.25">
      <c r="A34" s="10" t="s">
        <v>316</v>
      </c>
      <c r="B34" s="11" t="s">
        <v>2974</v>
      </c>
      <c r="C34" s="94" t="s">
        <v>2</v>
      </c>
      <c r="D34" s="94">
        <v>625.0649211681831</v>
      </c>
      <c r="E34" s="94">
        <v>625.0649211681831</v>
      </c>
      <c r="F34" s="94">
        <v>549.04007259976424</v>
      </c>
      <c r="G34" s="15" t="s">
        <v>2088</v>
      </c>
      <c r="H34" s="49">
        <v>76</v>
      </c>
      <c r="I34" s="15">
        <v>10</v>
      </c>
      <c r="J34" s="15">
        <v>645</v>
      </c>
      <c r="K34" s="46" t="s">
        <v>2</v>
      </c>
      <c r="L34" s="46">
        <v>624.41627507158614</v>
      </c>
      <c r="M34" s="46">
        <v>624.41627507158614</v>
      </c>
      <c r="N34" s="46">
        <v>548.47031946227958</v>
      </c>
      <c r="O34" s="95" t="str">
        <f t="shared" si="5"/>
        <v>-</v>
      </c>
      <c r="P34" s="95">
        <f t="shared" si="5"/>
        <v>1.038803955778711E-3</v>
      </c>
      <c r="Q34" s="95">
        <f t="shared" si="5"/>
        <v>1.038803955778711E-3</v>
      </c>
      <c r="R34" s="95">
        <f t="shared" si="5"/>
        <v>1.038803955778711E-3</v>
      </c>
      <c r="S34" s="46" t="s">
        <v>2</v>
      </c>
      <c r="T34" s="46">
        <v>658.04873711059486</v>
      </c>
      <c r="U34" s="46">
        <v>658.04873711059486</v>
      </c>
      <c r="V34" s="46">
        <v>545.69895272585916</v>
      </c>
      <c r="W34" s="74" t="str">
        <f t="shared" si="1"/>
        <v>-</v>
      </c>
      <c r="X34" s="74">
        <f t="shared" si="2"/>
        <v>-5.012366726397699E-2</v>
      </c>
      <c r="Y34" s="74">
        <f t="shared" si="3"/>
        <v>-5.012366726397699E-2</v>
      </c>
      <c r="Z34" s="74">
        <f t="shared" si="4"/>
        <v>6.1226430016323441E-3</v>
      </c>
      <c r="AA34" s="16"/>
      <c r="AB34" s="158">
        <v>0</v>
      </c>
      <c r="AC34" s="158">
        <v>0</v>
      </c>
      <c r="AD34" s="158">
        <v>0</v>
      </c>
      <c r="AE34" s="16"/>
      <c r="AF34" s="32"/>
      <c r="AG34" s="32"/>
      <c r="AI34" s="41">
        <v>209.0250538000538</v>
      </c>
      <c r="AJ34" s="41">
        <v>5</v>
      </c>
      <c r="AK34" s="41">
        <v>5</v>
      </c>
      <c r="AL34" s="40" t="s">
        <v>4214</v>
      </c>
      <c r="AM34" s="53" t="s">
        <v>2</v>
      </c>
      <c r="AN34" s="67" t="s">
        <v>2</v>
      </c>
      <c r="AO34" s="64" t="s">
        <v>5503</v>
      </c>
      <c r="AP34" s="65" t="s">
        <v>2</v>
      </c>
    </row>
    <row r="35" spans="1:42" s="31" customFormat="1" ht="45" x14ac:dyDescent="0.25">
      <c r="A35" s="10" t="s">
        <v>92</v>
      </c>
      <c r="B35" s="11" t="s">
        <v>2975</v>
      </c>
      <c r="C35" s="94" t="s">
        <v>2</v>
      </c>
      <c r="D35" s="94">
        <v>1485.1341073858139</v>
      </c>
      <c r="E35" s="94">
        <v>1485.1341073858139</v>
      </c>
      <c r="F35" s="94">
        <v>1742.2547013258593</v>
      </c>
      <c r="G35" s="15" t="s">
        <v>2088</v>
      </c>
      <c r="H35" s="49">
        <v>1999</v>
      </c>
      <c r="I35" s="15">
        <v>716</v>
      </c>
      <c r="J35" s="15">
        <v>2361</v>
      </c>
      <c r="K35" s="46" t="s">
        <v>2</v>
      </c>
      <c r="L35" s="46">
        <v>1483.5929451656104</v>
      </c>
      <c r="M35" s="46">
        <v>1483.5929451656104</v>
      </c>
      <c r="N35" s="46">
        <v>1740.4467183899737</v>
      </c>
      <c r="O35" s="95" t="str">
        <f t="shared" si="5"/>
        <v>-</v>
      </c>
      <c r="P35" s="95">
        <f t="shared" si="5"/>
        <v>1.038803955778711E-3</v>
      </c>
      <c r="Q35" s="95">
        <f t="shared" si="5"/>
        <v>1.038803955778711E-3</v>
      </c>
      <c r="R35" s="95">
        <f t="shared" si="5"/>
        <v>1.038803955778711E-3</v>
      </c>
      <c r="S35" s="46" t="s">
        <v>2</v>
      </c>
      <c r="T35" s="46">
        <v>4072.8758806345199</v>
      </c>
      <c r="U35" s="46">
        <v>4072.8758806345199</v>
      </c>
      <c r="V35" s="46">
        <v>4072.8758806345199</v>
      </c>
      <c r="W35" s="74" t="str">
        <f t="shared" si="1"/>
        <v>-</v>
      </c>
      <c r="X35" s="74">
        <f t="shared" si="2"/>
        <v>-0.63535984132311873</v>
      </c>
      <c r="Y35" s="74">
        <f t="shared" si="3"/>
        <v>-0.63535984132311873</v>
      </c>
      <c r="Z35" s="74">
        <f t="shared" si="4"/>
        <v>-0.572229856154018</v>
      </c>
      <c r="AA35" s="16"/>
      <c r="AB35" s="158" t="s">
        <v>4735</v>
      </c>
      <c r="AC35" s="158" t="s">
        <v>4736</v>
      </c>
      <c r="AD35" s="158">
        <v>0</v>
      </c>
      <c r="AE35" s="16"/>
      <c r="AF35" s="32"/>
      <c r="AG35" s="32"/>
      <c r="AI35" s="41">
        <v>209.0250538000538</v>
      </c>
      <c r="AJ35" s="41">
        <v>5</v>
      </c>
      <c r="AK35" s="41">
        <v>5</v>
      </c>
      <c r="AL35" s="40" t="s">
        <v>4214</v>
      </c>
      <c r="AM35" s="53" t="s">
        <v>2</v>
      </c>
      <c r="AN35" s="67" t="s">
        <v>2</v>
      </c>
      <c r="AO35" s="64" t="s">
        <v>5503</v>
      </c>
      <c r="AP35" s="65" t="s">
        <v>2</v>
      </c>
    </row>
    <row r="36" spans="1:42" s="31" customFormat="1" ht="45" x14ac:dyDescent="0.25">
      <c r="A36" s="10" t="s">
        <v>93</v>
      </c>
      <c r="B36" s="11" t="s">
        <v>2976</v>
      </c>
      <c r="C36" s="94" t="s">
        <v>2</v>
      </c>
      <c r="D36" s="94">
        <v>1571.1503765803188</v>
      </c>
      <c r="E36" s="94">
        <v>1571.1503765803188</v>
      </c>
      <c r="F36" s="94">
        <v>1930.2843766255871</v>
      </c>
      <c r="G36" s="15" t="s">
        <v>2088</v>
      </c>
      <c r="H36" s="49">
        <v>765</v>
      </c>
      <c r="I36" s="15">
        <v>300</v>
      </c>
      <c r="J36" s="15">
        <v>981</v>
      </c>
      <c r="K36" s="46" t="s">
        <v>2</v>
      </c>
      <c r="L36" s="46">
        <v>1569.5199530444227</v>
      </c>
      <c r="M36" s="46">
        <v>1569.5199530444227</v>
      </c>
      <c r="N36" s="46">
        <v>1928.2812704140269</v>
      </c>
      <c r="O36" s="95" t="str">
        <f t="shared" si="5"/>
        <v>-</v>
      </c>
      <c r="P36" s="95">
        <f t="shared" si="5"/>
        <v>1.038803955778711E-3</v>
      </c>
      <c r="Q36" s="95">
        <f t="shared" si="5"/>
        <v>1.038803955778711E-3</v>
      </c>
      <c r="R36" s="95">
        <f t="shared" si="5"/>
        <v>1.038803955778711E-3</v>
      </c>
      <c r="S36" s="46" t="s">
        <v>2</v>
      </c>
      <c r="T36" s="46">
        <v>3263.3063661902684</v>
      </c>
      <c r="U36" s="46">
        <v>3263.3063661902684</v>
      </c>
      <c r="V36" s="46">
        <v>3263.3063661902684</v>
      </c>
      <c r="W36" s="74" t="str">
        <f t="shared" ref="W36:W67" si="6">IFERROR((C36/S36-1),"-")</f>
        <v>-</v>
      </c>
      <c r="X36" s="74">
        <f t="shared" ref="X36:X67" si="7">IFERROR((D36/T36-1),"-")</f>
        <v>-0.51854033906888408</v>
      </c>
      <c r="Y36" s="74">
        <f t="shared" ref="Y36:Y67" si="8">IFERROR((E36/U36-1),"-")</f>
        <v>-0.51854033906888408</v>
      </c>
      <c r="Z36" s="74">
        <f t="shared" ref="Z36:Z67" si="9">IFERROR((F36/V36-1),"-")</f>
        <v>-0.4084881528058647</v>
      </c>
      <c r="AA36" s="16"/>
      <c r="AB36" s="158" t="s">
        <v>4735</v>
      </c>
      <c r="AC36" s="158" t="s">
        <v>4736</v>
      </c>
      <c r="AD36" s="158">
        <v>0</v>
      </c>
      <c r="AE36" s="16"/>
      <c r="AF36" s="32"/>
      <c r="AG36" s="32"/>
      <c r="AI36" s="41">
        <v>209.0250538000538</v>
      </c>
      <c r="AJ36" s="41">
        <v>5</v>
      </c>
      <c r="AK36" s="41">
        <v>5</v>
      </c>
      <c r="AL36" s="40" t="s">
        <v>4214</v>
      </c>
      <c r="AM36" s="53" t="s">
        <v>2</v>
      </c>
      <c r="AN36" s="67" t="s">
        <v>2</v>
      </c>
      <c r="AO36" s="64" t="s">
        <v>5521</v>
      </c>
      <c r="AP36" s="65" t="s">
        <v>2</v>
      </c>
    </row>
    <row r="37" spans="1:42" s="31" customFormat="1" ht="45" x14ac:dyDescent="0.25">
      <c r="A37" s="10" t="s">
        <v>94</v>
      </c>
      <c r="B37" s="11" t="s">
        <v>2977</v>
      </c>
      <c r="C37" s="94" t="s">
        <v>2</v>
      </c>
      <c r="D37" s="94">
        <v>1560.8694009804628</v>
      </c>
      <c r="E37" s="94">
        <v>1560.8694009804628</v>
      </c>
      <c r="F37" s="94">
        <v>1708.59740343355</v>
      </c>
      <c r="G37" s="15" t="s">
        <v>2088</v>
      </c>
      <c r="H37" s="49">
        <v>3247</v>
      </c>
      <c r="I37" s="15">
        <v>1154</v>
      </c>
      <c r="J37" s="15">
        <v>2718</v>
      </c>
      <c r="K37" s="46" t="s">
        <v>2</v>
      </c>
      <c r="L37" s="46">
        <v>1559.2496462798608</v>
      </c>
      <c r="M37" s="46">
        <v>1559.2496462798608</v>
      </c>
      <c r="N37" s="46">
        <v>1706.8243475494962</v>
      </c>
      <c r="O37" s="95" t="str">
        <f t="shared" si="5"/>
        <v>-</v>
      </c>
      <c r="P37" s="95">
        <f t="shared" si="5"/>
        <v>1.038803955778711E-3</v>
      </c>
      <c r="Q37" s="95">
        <f t="shared" si="5"/>
        <v>1.038803955778711E-3</v>
      </c>
      <c r="R37" s="95">
        <f t="shared" si="5"/>
        <v>1.038803955778711E-3</v>
      </c>
      <c r="S37" s="46" t="s">
        <v>2</v>
      </c>
      <c r="T37" s="46">
        <v>2805.0957967783011</v>
      </c>
      <c r="U37" s="46">
        <v>2805.0957967783011</v>
      </c>
      <c r="V37" s="46">
        <v>2805.0957967783011</v>
      </c>
      <c r="W37" s="74" t="str">
        <f t="shared" si="6"/>
        <v>-</v>
      </c>
      <c r="X37" s="74">
        <f t="shared" si="7"/>
        <v>-0.44355932415101573</v>
      </c>
      <c r="Y37" s="74">
        <f t="shared" si="8"/>
        <v>-0.44355932415101573</v>
      </c>
      <c r="Z37" s="74">
        <f t="shared" si="9"/>
        <v>-0.39089516821639303</v>
      </c>
      <c r="AA37" s="16"/>
      <c r="AB37" s="158" t="s">
        <v>4735</v>
      </c>
      <c r="AC37" s="158" t="s">
        <v>4736</v>
      </c>
      <c r="AD37" s="158">
        <v>0</v>
      </c>
      <c r="AE37" s="16"/>
      <c r="AF37" s="32"/>
      <c r="AG37" s="32"/>
      <c r="AI37" s="41">
        <v>209.0250538000538</v>
      </c>
      <c r="AJ37" s="41">
        <v>5</v>
      </c>
      <c r="AK37" s="41">
        <v>5</v>
      </c>
      <c r="AL37" s="40" t="s">
        <v>4214</v>
      </c>
      <c r="AM37" s="53" t="s">
        <v>2</v>
      </c>
      <c r="AN37" s="67" t="s">
        <v>2</v>
      </c>
      <c r="AO37" s="64" t="s">
        <v>5522</v>
      </c>
      <c r="AP37" s="65" t="s">
        <v>2</v>
      </c>
    </row>
    <row r="38" spans="1:42" s="31" customFormat="1" ht="30" x14ac:dyDescent="0.25">
      <c r="A38" s="10" t="s">
        <v>95</v>
      </c>
      <c r="B38" s="11" t="s">
        <v>2978</v>
      </c>
      <c r="C38" s="94" t="s">
        <v>2</v>
      </c>
      <c r="D38" s="94">
        <v>1219.7920594348045</v>
      </c>
      <c r="E38" s="94">
        <v>1219.7920594348045</v>
      </c>
      <c r="F38" s="94">
        <v>1372.2854404166778</v>
      </c>
      <c r="G38" s="15" t="s">
        <v>2088</v>
      </c>
      <c r="H38" s="49">
        <v>3196</v>
      </c>
      <c r="I38" s="15">
        <v>1070</v>
      </c>
      <c r="J38" s="15">
        <v>5251</v>
      </c>
      <c r="K38" s="46" t="s">
        <v>2</v>
      </c>
      <c r="L38" s="46">
        <v>1218.5262495465554</v>
      </c>
      <c r="M38" s="46">
        <v>1218.5262495465554</v>
      </c>
      <c r="N38" s="46">
        <v>1370.8613841879592</v>
      </c>
      <c r="O38" s="95" t="str">
        <f t="shared" si="5"/>
        <v>-</v>
      </c>
      <c r="P38" s="95">
        <f t="shared" si="5"/>
        <v>1.038803955778711E-3</v>
      </c>
      <c r="Q38" s="95">
        <f t="shared" si="5"/>
        <v>1.038803955778711E-3</v>
      </c>
      <c r="R38" s="95">
        <f t="shared" si="5"/>
        <v>1.038803955778711E-3</v>
      </c>
      <c r="S38" s="46" t="s">
        <v>2</v>
      </c>
      <c r="T38" s="46">
        <v>1303.3972919827795</v>
      </c>
      <c r="U38" s="46">
        <v>1303.3972919827795</v>
      </c>
      <c r="V38" s="46">
        <v>1303.3972919827795</v>
      </c>
      <c r="W38" s="74" t="str">
        <f t="shared" si="6"/>
        <v>-</v>
      </c>
      <c r="X38" s="74">
        <f t="shared" si="7"/>
        <v>-6.4144089497678358E-2</v>
      </c>
      <c r="Y38" s="74">
        <f t="shared" si="8"/>
        <v>-6.4144089497678358E-2</v>
      </c>
      <c r="Z38" s="74">
        <f t="shared" si="9"/>
        <v>5.2852763203998121E-2</v>
      </c>
      <c r="AA38" s="16"/>
      <c r="AB38" s="158">
        <v>0</v>
      </c>
      <c r="AC38" s="158">
        <v>0</v>
      </c>
      <c r="AD38" s="158">
        <v>0</v>
      </c>
      <c r="AE38" s="16"/>
      <c r="AF38" s="32"/>
      <c r="AG38" s="32"/>
      <c r="AI38" s="41">
        <v>209.0250538000538</v>
      </c>
      <c r="AJ38" s="41">
        <v>5</v>
      </c>
      <c r="AK38" s="41">
        <v>5</v>
      </c>
      <c r="AL38" s="40" t="s">
        <v>4214</v>
      </c>
      <c r="AM38" s="53" t="s">
        <v>2</v>
      </c>
      <c r="AN38" s="67" t="s">
        <v>2</v>
      </c>
      <c r="AO38" s="64" t="s">
        <v>5523</v>
      </c>
      <c r="AP38" s="65" t="s">
        <v>2</v>
      </c>
    </row>
    <row r="39" spans="1:42" s="31" customFormat="1" ht="60" x14ac:dyDescent="0.25">
      <c r="A39" s="10" t="s">
        <v>96</v>
      </c>
      <c r="B39" s="11" t="s">
        <v>2979</v>
      </c>
      <c r="C39" s="94" t="s">
        <v>2</v>
      </c>
      <c r="D39" s="94">
        <v>1315.9697499044894</v>
      </c>
      <c r="E39" s="94">
        <v>1315.9697499044894</v>
      </c>
      <c r="F39" s="94">
        <v>1362.9707963540984</v>
      </c>
      <c r="G39" s="15" t="s">
        <v>2088</v>
      </c>
      <c r="H39" s="49">
        <v>2176</v>
      </c>
      <c r="I39" s="15">
        <v>702</v>
      </c>
      <c r="J39" s="15">
        <v>2414</v>
      </c>
      <c r="K39" s="46" t="s">
        <v>2</v>
      </c>
      <c r="L39" s="46">
        <v>1314.6041339298799</v>
      </c>
      <c r="M39" s="46">
        <v>1314.6041339298799</v>
      </c>
      <c r="N39" s="46">
        <v>1353.0914612606502</v>
      </c>
      <c r="O39" s="95" t="str">
        <f t="shared" si="5"/>
        <v>-</v>
      </c>
      <c r="P39" s="95">
        <f t="shared" si="5"/>
        <v>1.038803955778711E-3</v>
      </c>
      <c r="Q39" s="95">
        <f t="shared" si="5"/>
        <v>1.038803955778711E-3</v>
      </c>
      <c r="R39" s="95">
        <f t="shared" si="5"/>
        <v>7.3013062134350548E-3</v>
      </c>
      <c r="S39" s="46" t="s">
        <v>2</v>
      </c>
      <c r="T39" s="46">
        <v>1293.7710195161417</v>
      </c>
      <c r="U39" s="46">
        <v>1293.7710195161417</v>
      </c>
      <c r="V39" s="46">
        <v>1293.7710195161417</v>
      </c>
      <c r="W39" s="74" t="str">
        <f t="shared" si="6"/>
        <v>-</v>
      </c>
      <c r="X39" s="74">
        <f t="shared" si="7"/>
        <v>1.7158160179418624E-2</v>
      </c>
      <c r="Y39" s="74">
        <f t="shared" si="8"/>
        <v>1.7158160179418624E-2</v>
      </c>
      <c r="Z39" s="74">
        <f t="shared" si="9"/>
        <v>5.3486881213212545E-2</v>
      </c>
      <c r="AA39" s="16"/>
      <c r="AB39" s="158" t="s">
        <v>4743</v>
      </c>
      <c r="AC39" s="158">
        <v>0</v>
      </c>
      <c r="AD39" s="158" t="s">
        <v>4744</v>
      </c>
      <c r="AE39" s="16"/>
      <c r="AF39" s="32"/>
      <c r="AG39" s="32"/>
      <c r="AI39" s="41">
        <v>209.0250538000538</v>
      </c>
      <c r="AJ39" s="41">
        <v>5</v>
      </c>
      <c r="AK39" s="41">
        <v>5</v>
      </c>
      <c r="AL39" s="40" t="s">
        <v>4214</v>
      </c>
      <c r="AM39" s="53" t="s">
        <v>2</v>
      </c>
      <c r="AN39" s="67" t="s">
        <v>2</v>
      </c>
      <c r="AO39" s="64" t="s">
        <v>5523</v>
      </c>
      <c r="AP39" s="65" t="s">
        <v>2</v>
      </c>
    </row>
    <row r="40" spans="1:42" s="31" customFormat="1" ht="45" x14ac:dyDescent="0.25">
      <c r="A40" s="10" t="s">
        <v>97</v>
      </c>
      <c r="B40" s="11" t="s">
        <v>2980</v>
      </c>
      <c r="C40" s="94" t="s">
        <v>2</v>
      </c>
      <c r="D40" s="94">
        <v>1209.4773203276595</v>
      </c>
      <c r="E40" s="94">
        <v>1209.4773203276595</v>
      </c>
      <c r="F40" s="94">
        <v>1362.9707963540984</v>
      </c>
      <c r="G40" s="15" t="s">
        <v>2088</v>
      </c>
      <c r="H40" s="49">
        <v>2464</v>
      </c>
      <c r="I40" s="15">
        <v>736</v>
      </c>
      <c r="J40" s="15">
        <v>2754</v>
      </c>
      <c r="K40" s="46" t="s">
        <v>2</v>
      </c>
      <c r="L40" s="46">
        <v>1208.2222143119725</v>
      </c>
      <c r="M40" s="46">
        <v>1208.2222143119725</v>
      </c>
      <c r="N40" s="46">
        <v>1368.9762961585552</v>
      </c>
      <c r="O40" s="95" t="str">
        <f t="shared" si="5"/>
        <v>-</v>
      </c>
      <c r="P40" s="95">
        <f t="shared" si="5"/>
        <v>1.038803955778711E-3</v>
      </c>
      <c r="Q40" s="95">
        <f t="shared" si="5"/>
        <v>1.038803955778711E-3</v>
      </c>
      <c r="R40" s="95">
        <f t="shared" si="5"/>
        <v>-4.3868544848502111E-3</v>
      </c>
      <c r="S40" s="46" t="s">
        <v>2</v>
      </c>
      <c r="T40" s="46">
        <v>1008.8333545036581</v>
      </c>
      <c r="U40" s="46">
        <v>1008.8333545036581</v>
      </c>
      <c r="V40" s="46">
        <v>1008.8333545036581</v>
      </c>
      <c r="W40" s="74" t="str">
        <f t="shared" si="6"/>
        <v>-</v>
      </c>
      <c r="X40" s="74">
        <f t="shared" si="7"/>
        <v>0.19888712533966268</v>
      </c>
      <c r="Y40" s="74">
        <f t="shared" si="8"/>
        <v>0.19888712533966268</v>
      </c>
      <c r="Z40" s="74">
        <f t="shared" si="9"/>
        <v>0.35103661102152439</v>
      </c>
      <c r="AA40" s="16"/>
      <c r="AB40" s="158" t="s">
        <v>4735</v>
      </c>
      <c r="AC40" s="158">
        <v>0</v>
      </c>
      <c r="AD40" s="158" t="s">
        <v>4744</v>
      </c>
      <c r="AE40" s="16"/>
      <c r="AF40" s="32"/>
      <c r="AG40" s="32"/>
      <c r="AI40" s="41">
        <v>209.0250538000538</v>
      </c>
      <c r="AJ40" s="41">
        <v>5</v>
      </c>
      <c r="AK40" s="41">
        <v>5</v>
      </c>
      <c r="AL40" s="40" t="s">
        <v>4214</v>
      </c>
      <c r="AM40" s="53" t="s">
        <v>2</v>
      </c>
      <c r="AN40" s="67" t="s">
        <v>2</v>
      </c>
      <c r="AO40" s="64" t="s">
        <v>5503</v>
      </c>
      <c r="AP40" s="65" t="s">
        <v>2</v>
      </c>
    </row>
    <row r="41" spans="1:42" s="31" customFormat="1" ht="45" x14ac:dyDescent="0.25">
      <c r="A41" s="10" t="s">
        <v>98</v>
      </c>
      <c r="B41" s="11" t="s">
        <v>2981</v>
      </c>
      <c r="C41" s="94" t="s">
        <v>2</v>
      </c>
      <c r="D41" s="94">
        <v>1089.8848066484611</v>
      </c>
      <c r="E41" s="94">
        <v>1089.8848066484611</v>
      </c>
      <c r="F41" s="94">
        <v>1148.571340554171</v>
      </c>
      <c r="G41" s="15" t="s">
        <v>2088</v>
      </c>
      <c r="H41" s="49">
        <v>805</v>
      </c>
      <c r="I41" s="15">
        <v>337</v>
      </c>
      <c r="J41" s="15">
        <v>1486</v>
      </c>
      <c r="K41" s="46" t="s">
        <v>2</v>
      </c>
      <c r="L41" s="46">
        <v>1088.7538048890733</v>
      </c>
      <c r="M41" s="46">
        <v>1088.7538048890733</v>
      </c>
      <c r="N41" s="46">
        <v>1147.3794382549327</v>
      </c>
      <c r="O41" s="95" t="str">
        <f t="shared" si="5"/>
        <v>-</v>
      </c>
      <c r="P41" s="95">
        <f t="shared" si="5"/>
        <v>1.038803955778711E-3</v>
      </c>
      <c r="Q41" s="95">
        <f t="shared" si="5"/>
        <v>1.038803955778711E-3</v>
      </c>
      <c r="R41" s="95">
        <f t="shared" si="5"/>
        <v>1.038803955778711E-3</v>
      </c>
      <c r="S41" s="46" t="s">
        <v>2</v>
      </c>
      <c r="T41" s="46">
        <v>930.86054752389055</v>
      </c>
      <c r="U41" s="46">
        <v>930.86054752389055</v>
      </c>
      <c r="V41" s="46">
        <v>930.86054752389055</v>
      </c>
      <c r="W41" s="74" t="str">
        <f t="shared" si="6"/>
        <v>-</v>
      </c>
      <c r="X41" s="74">
        <f t="shared" si="7"/>
        <v>0.17083574929411127</v>
      </c>
      <c r="Y41" s="74">
        <f t="shared" si="8"/>
        <v>0.17083574929411127</v>
      </c>
      <c r="Z41" s="74">
        <f t="shared" si="9"/>
        <v>0.23388121197035994</v>
      </c>
      <c r="AA41" s="16"/>
      <c r="AB41" s="158" t="s">
        <v>4735</v>
      </c>
      <c r="AC41" s="158" t="s">
        <v>4736</v>
      </c>
      <c r="AD41" s="158">
        <v>0</v>
      </c>
      <c r="AE41" s="16"/>
      <c r="AF41" s="32"/>
      <c r="AG41" s="32"/>
      <c r="AI41" s="41">
        <v>347.00391751042173</v>
      </c>
      <c r="AJ41" s="41">
        <v>5</v>
      </c>
      <c r="AK41" s="41">
        <v>5</v>
      </c>
      <c r="AL41" s="40" t="s">
        <v>4214</v>
      </c>
      <c r="AM41" s="53" t="s">
        <v>2</v>
      </c>
      <c r="AN41" s="67" t="s">
        <v>2</v>
      </c>
      <c r="AO41" s="64" t="s">
        <v>5503</v>
      </c>
      <c r="AP41" s="65" t="s">
        <v>2</v>
      </c>
    </row>
    <row r="42" spans="1:42" s="31" customFormat="1" ht="30" x14ac:dyDescent="0.25">
      <c r="A42" s="10" t="s">
        <v>317</v>
      </c>
      <c r="B42" s="11" t="s">
        <v>2982</v>
      </c>
      <c r="C42" s="94" t="s">
        <v>2</v>
      </c>
      <c r="D42" s="94">
        <v>438.10663271515961</v>
      </c>
      <c r="E42" s="94">
        <v>438.10663271515961</v>
      </c>
      <c r="F42" s="94">
        <v>438.10663271515961</v>
      </c>
      <c r="G42" s="15" t="s">
        <v>2088</v>
      </c>
      <c r="H42" s="49">
        <v>70</v>
      </c>
      <c r="I42" s="15">
        <v>22</v>
      </c>
      <c r="J42" s="15">
        <v>237</v>
      </c>
      <c r="K42" s="46" t="s">
        <v>2</v>
      </c>
      <c r="L42" s="46">
        <v>525.75588402435221</v>
      </c>
      <c r="M42" s="46">
        <v>525.75588402435221</v>
      </c>
      <c r="N42" s="46">
        <v>403.45133350551623</v>
      </c>
      <c r="O42" s="95" t="str">
        <f t="shared" si="5"/>
        <v>-</v>
      </c>
      <c r="P42" s="95">
        <f t="shared" si="5"/>
        <v>-0.16671092796582532</v>
      </c>
      <c r="Q42" s="95">
        <f t="shared" si="5"/>
        <v>-0.16671092796582532</v>
      </c>
      <c r="R42" s="95">
        <f t="shared" si="5"/>
        <v>8.5897099183015913E-2</v>
      </c>
      <c r="S42" s="46" t="s">
        <v>2</v>
      </c>
      <c r="T42" s="46">
        <v>497.7614574647165</v>
      </c>
      <c r="U42" s="46">
        <v>497.7614574647165</v>
      </c>
      <c r="V42" s="46">
        <v>497.7614574647165</v>
      </c>
      <c r="W42" s="74" t="str">
        <f t="shared" si="6"/>
        <v>-</v>
      </c>
      <c r="X42" s="74">
        <f t="shared" si="7"/>
        <v>-0.11984621118196059</v>
      </c>
      <c r="Y42" s="74">
        <f t="shared" si="8"/>
        <v>-0.11984621118196059</v>
      </c>
      <c r="Z42" s="74">
        <f t="shared" si="9"/>
        <v>-0.11984621118196059</v>
      </c>
      <c r="AA42" s="16"/>
      <c r="AB42" s="158" t="s">
        <v>4740</v>
      </c>
      <c r="AC42" s="158">
        <v>0</v>
      </c>
      <c r="AD42" s="158" t="s">
        <v>4738</v>
      </c>
      <c r="AE42" s="16"/>
      <c r="AF42" s="32"/>
      <c r="AG42" s="32"/>
      <c r="AI42" s="41">
        <v>209.0250538000538</v>
      </c>
      <c r="AJ42" s="41">
        <v>5</v>
      </c>
      <c r="AK42" s="41">
        <v>5</v>
      </c>
      <c r="AL42" s="40" t="s">
        <v>4214</v>
      </c>
      <c r="AM42" s="53" t="s">
        <v>2</v>
      </c>
      <c r="AN42" s="67" t="s">
        <v>2</v>
      </c>
      <c r="AO42" s="64" t="s">
        <v>5503</v>
      </c>
      <c r="AP42" s="65" t="s">
        <v>2</v>
      </c>
    </row>
    <row r="43" spans="1:42" s="31" customFormat="1" ht="30" x14ac:dyDescent="0.25">
      <c r="A43" s="10" t="s">
        <v>99</v>
      </c>
      <c r="B43" s="11" t="s">
        <v>2983</v>
      </c>
      <c r="C43" s="94" t="s">
        <v>2</v>
      </c>
      <c r="D43" s="94">
        <v>5486.2149873875196</v>
      </c>
      <c r="E43" s="94">
        <v>5486.2149873875196</v>
      </c>
      <c r="F43" s="94">
        <v>5486.2149873875196</v>
      </c>
      <c r="G43" s="15" t="s">
        <v>2088</v>
      </c>
      <c r="H43" s="49">
        <v>51</v>
      </c>
      <c r="I43" s="15">
        <v>687</v>
      </c>
      <c r="J43" s="15">
        <v>1113</v>
      </c>
      <c r="K43" s="46" t="s">
        <v>2</v>
      </c>
      <c r="L43" s="46">
        <v>4060.3602030294669</v>
      </c>
      <c r="M43" s="46">
        <v>4060.3602030294669</v>
      </c>
      <c r="N43" s="46">
        <v>6422.1922923083275</v>
      </c>
      <c r="O43" s="95" t="str">
        <f t="shared" si="5"/>
        <v>-</v>
      </c>
      <c r="P43" s="95">
        <f t="shared" si="5"/>
        <v>0.35116460438515062</v>
      </c>
      <c r="Q43" s="95">
        <f t="shared" si="5"/>
        <v>0.35116460438515062</v>
      </c>
      <c r="R43" s="95">
        <f t="shared" si="5"/>
        <v>-0.14574109000781565</v>
      </c>
      <c r="S43" s="46" t="s">
        <v>2</v>
      </c>
      <c r="T43" s="46">
        <v>4168.1759780542352</v>
      </c>
      <c r="U43" s="46">
        <v>4168.1759780542352</v>
      </c>
      <c r="V43" s="46">
        <v>4168.1759780542352</v>
      </c>
      <c r="W43" s="74" t="str">
        <f t="shared" si="6"/>
        <v>-</v>
      </c>
      <c r="X43" s="74">
        <f t="shared" si="7"/>
        <v>0.31621481824972375</v>
      </c>
      <c r="Y43" s="74">
        <f t="shared" si="8"/>
        <v>0.31621481824972375</v>
      </c>
      <c r="Z43" s="74">
        <f t="shared" si="9"/>
        <v>0.31621481824972375</v>
      </c>
      <c r="AA43" s="16"/>
      <c r="AB43" s="158" t="s">
        <v>4740</v>
      </c>
      <c r="AC43" s="158">
        <v>0</v>
      </c>
      <c r="AD43" s="158" t="s">
        <v>4738</v>
      </c>
      <c r="AE43" s="16"/>
      <c r="AF43" s="32"/>
      <c r="AG43" s="32"/>
      <c r="AI43" s="41">
        <v>209.0250538000538</v>
      </c>
      <c r="AJ43" s="41">
        <v>32</v>
      </c>
      <c r="AK43" s="41">
        <v>32</v>
      </c>
      <c r="AL43" s="40" t="s">
        <v>4214</v>
      </c>
      <c r="AM43" s="53" t="s">
        <v>2</v>
      </c>
      <c r="AN43" s="67" t="s">
        <v>2</v>
      </c>
      <c r="AO43" s="64" t="s">
        <v>5524</v>
      </c>
      <c r="AP43" s="65" t="s">
        <v>2</v>
      </c>
    </row>
    <row r="44" spans="1:42" s="31" customFormat="1" ht="45" x14ac:dyDescent="0.25">
      <c r="A44" s="10" t="s">
        <v>100</v>
      </c>
      <c r="B44" s="11" t="s">
        <v>2984</v>
      </c>
      <c r="C44" s="94" t="s">
        <v>2</v>
      </c>
      <c r="D44" s="94">
        <v>2829.1430124323656</v>
      </c>
      <c r="E44" s="94">
        <v>2829.1430124323656</v>
      </c>
      <c r="F44" s="94">
        <v>3156.0259555712828</v>
      </c>
      <c r="G44" s="15" t="s">
        <v>2088</v>
      </c>
      <c r="H44" s="49">
        <v>1259</v>
      </c>
      <c r="I44" s="15">
        <v>4159</v>
      </c>
      <c r="J44" s="15">
        <v>3533</v>
      </c>
      <c r="K44" s="46" t="s">
        <v>2</v>
      </c>
      <c r="L44" s="46">
        <v>2826.2071372783107</v>
      </c>
      <c r="M44" s="46">
        <v>2826.2071372783107</v>
      </c>
      <c r="N44" s="46">
        <v>3152.7508655006159</v>
      </c>
      <c r="O44" s="95" t="str">
        <f t="shared" si="5"/>
        <v>-</v>
      </c>
      <c r="P44" s="95">
        <f t="shared" si="5"/>
        <v>1.038803955778711E-3</v>
      </c>
      <c r="Q44" s="95">
        <f t="shared" si="5"/>
        <v>1.038803955778711E-3</v>
      </c>
      <c r="R44" s="95">
        <f t="shared" si="5"/>
        <v>1.038803955778711E-3</v>
      </c>
      <c r="S44" s="46" t="s">
        <v>2</v>
      </c>
      <c r="T44" s="46">
        <v>3285.4467928635354</v>
      </c>
      <c r="U44" s="46">
        <v>3285.4467928635354</v>
      </c>
      <c r="V44" s="46">
        <v>3285.4467928635354</v>
      </c>
      <c r="W44" s="74" t="str">
        <f t="shared" si="6"/>
        <v>-</v>
      </c>
      <c r="X44" s="74">
        <f t="shared" si="7"/>
        <v>-0.13888637046940688</v>
      </c>
      <c r="Y44" s="74">
        <f t="shared" si="8"/>
        <v>-0.13888637046940688</v>
      </c>
      <c r="Z44" s="74">
        <f t="shared" si="9"/>
        <v>-3.9392157429964603E-2</v>
      </c>
      <c r="AA44" s="16"/>
      <c r="AB44" s="158" t="s">
        <v>4735</v>
      </c>
      <c r="AC44" s="158" t="s">
        <v>4736</v>
      </c>
      <c r="AD44" s="158">
        <v>0</v>
      </c>
      <c r="AE44" s="16"/>
      <c r="AF44" s="32"/>
      <c r="AG44" s="32"/>
      <c r="AI44" s="41">
        <v>209.0250538000538</v>
      </c>
      <c r="AJ44" s="41">
        <v>5</v>
      </c>
      <c r="AK44" s="41">
        <v>6</v>
      </c>
      <c r="AL44" s="40" t="s">
        <v>4214</v>
      </c>
      <c r="AM44" s="53" t="s">
        <v>2</v>
      </c>
      <c r="AN44" s="67" t="s">
        <v>2</v>
      </c>
      <c r="AO44" s="64" t="s">
        <v>5525</v>
      </c>
      <c r="AP44" s="65" t="s">
        <v>2</v>
      </c>
    </row>
    <row r="45" spans="1:42" s="31" customFormat="1" ht="45" x14ac:dyDescent="0.25">
      <c r="A45" s="10" t="s">
        <v>101</v>
      </c>
      <c r="B45" s="11" t="s">
        <v>2985</v>
      </c>
      <c r="C45" s="94" t="s">
        <v>2</v>
      </c>
      <c r="D45" s="94">
        <v>2357.8004881716556</v>
      </c>
      <c r="E45" s="94">
        <v>2357.8004881716556</v>
      </c>
      <c r="F45" s="94">
        <v>2784.9444266105329</v>
      </c>
      <c r="G45" s="15" t="s">
        <v>2088</v>
      </c>
      <c r="H45" s="49">
        <v>170</v>
      </c>
      <c r="I45" s="15">
        <v>348</v>
      </c>
      <c r="J45" s="15">
        <v>487</v>
      </c>
      <c r="K45" s="46" t="s">
        <v>2</v>
      </c>
      <c r="L45" s="46">
        <v>2355.3537373919949</v>
      </c>
      <c r="M45" s="46">
        <v>2355.3537373919949</v>
      </c>
      <c r="N45" s="46">
        <v>2782.0544174764668</v>
      </c>
      <c r="O45" s="95" t="str">
        <f t="shared" si="5"/>
        <v>-</v>
      </c>
      <c r="P45" s="95">
        <f t="shared" si="5"/>
        <v>1.038803955778711E-3</v>
      </c>
      <c r="Q45" s="95">
        <f t="shared" si="5"/>
        <v>1.038803955778711E-3</v>
      </c>
      <c r="R45" s="95">
        <f t="shared" si="5"/>
        <v>1.038803955778711E-3</v>
      </c>
      <c r="S45" s="46" t="s">
        <v>2</v>
      </c>
      <c r="T45" s="46">
        <v>3038.05159047094</v>
      </c>
      <c r="U45" s="46">
        <v>3038.05159047094</v>
      </c>
      <c r="V45" s="46">
        <v>3038.05159047094</v>
      </c>
      <c r="W45" s="74" t="str">
        <f t="shared" si="6"/>
        <v>-</v>
      </c>
      <c r="X45" s="74">
        <f t="shared" si="7"/>
        <v>-0.22391031950640317</v>
      </c>
      <c r="Y45" s="74">
        <f t="shared" si="8"/>
        <v>-0.22391031950640317</v>
      </c>
      <c r="Z45" s="74">
        <f t="shared" si="9"/>
        <v>-8.3312332369303799E-2</v>
      </c>
      <c r="AA45" s="16"/>
      <c r="AB45" s="158" t="s">
        <v>4735</v>
      </c>
      <c r="AC45" s="158" t="s">
        <v>4736</v>
      </c>
      <c r="AD45" s="158">
        <v>0</v>
      </c>
      <c r="AE45" s="16"/>
      <c r="AF45" s="32"/>
      <c r="AG45" s="32"/>
      <c r="AI45" s="41">
        <v>209.0250538000538</v>
      </c>
      <c r="AJ45" s="41">
        <v>5</v>
      </c>
      <c r="AK45" s="41">
        <v>9</v>
      </c>
      <c r="AL45" s="40" t="s">
        <v>4214</v>
      </c>
      <c r="AM45" s="53" t="s">
        <v>2</v>
      </c>
      <c r="AN45" s="67" t="s">
        <v>2</v>
      </c>
      <c r="AO45" s="64" t="s">
        <v>5503</v>
      </c>
      <c r="AP45" s="65" t="s">
        <v>2</v>
      </c>
    </row>
    <row r="46" spans="1:42" s="31" customFormat="1" ht="30" x14ac:dyDescent="0.25">
      <c r="A46" s="10" t="s">
        <v>102</v>
      </c>
      <c r="B46" s="11" t="s">
        <v>2986</v>
      </c>
      <c r="C46" s="94" t="s">
        <v>2</v>
      </c>
      <c r="D46" s="94">
        <v>1902.1398279864688</v>
      </c>
      <c r="E46" s="94">
        <v>1902.1398279864688</v>
      </c>
      <c r="F46" s="94">
        <v>1441.885416853454</v>
      </c>
      <c r="G46" s="15" t="s">
        <v>2088</v>
      </c>
      <c r="H46" s="49">
        <v>231</v>
      </c>
      <c r="I46" s="15">
        <v>352</v>
      </c>
      <c r="J46" s="15">
        <v>1823</v>
      </c>
      <c r="K46" s="46" t="s">
        <v>2</v>
      </c>
      <c r="L46" s="46">
        <v>1900.1659281037187</v>
      </c>
      <c r="M46" s="46">
        <v>1900.1659281037187</v>
      </c>
      <c r="N46" s="46">
        <v>1440.3891349222361</v>
      </c>
      <c r="O46" s="95" t="str">
        <f t="shared" si="5"/>
        <v>-</v>
      </c>
      <c r="P46" s="95">
        <f t="shared" si="5"/>
        <v>1.038803955778711E-3</v>
      </c>
      <c r="Q46" s="95">
        <f t="shared" si="5"/>
        <v>1.038803955778711E-3</v>
      </c>
      <c r="R46" s="95">
        <f t="shared" si="5"/>
        <v>1.038803955778711E-3</v>
      </c>
      <c r="S46" s="46" t="s">
        <v>2</v>
      </c>
      <c r="T46" s="46">
        <v>1799.1503240146344</v>
      </c>
      <c r="U46" s="46">
        <v>1799.1503240146344</v>
      </c>
      <c r="V46" s="46">
        <v>1799.1503240146344</v>
      </c>
      <c r="W46" s="74" t="str">
        <f t="shared" si="6"/>
        <v>-</v>
      </c>
      <c r="X46" s="74">
        <f t="shared" si="7"/>
        <v>5.7243412402596228E-2</v>
      </c>
      <c r="Y46" s="74">
        <f t="shared" si="8"/>
        <v>5.7243412402596228E-2</v>
      </c>
      <c r="Z46" s="74">
        <f t="shared" si="9"/>
        <v>-0.19857423940206254</v>
      </c>
      <c r="AA46" s="16"/>
      <c r="AB46" s="158">
        <v>0</v>
      </c>
      <c r="AC46" s="158">
        <v>0</v>
      </c>
      <c r="AD46" s="158">
        <v>0</v>
      </c>
      <c r="AE46" s="16"/>
      <c r="AF46" s="32"/>
      <c r="AG46" s="32"/>
      <c r="AI46" s="41">
        <v>209.0250538000538</v>
      </c>
      <c r="AJ46" s="41">
        <v>5</v>
      </c>
      <c r="AK46" s="41">
        <v>5</v>
      </c>
      <c r="AL46" s="40" t="s">
        <v>4214</v>
      </c>
      <c r="AM46" s="53" t="s">
        <v>2</v>
      </c>
      <c r="AN46" s="67" t="s">
        <v>2</v>
      </c>
      <c r="AO46" s="64" t="s">
        <v>5503</v>
      </c>
      <c r="AP46" s="65" t="s">
        <v>2</v>
      </c>
    </row>
    <row r="47" spans="1:42" s="31" customFormat="1" ht="30" x14ac:dyDescent="0.25">
      <c r="A47" s="10" t="s">
        <v>318</v>
      </c>
      <c r="B47" s="11" t="s">
        <v>2987</v>
      </c>
      <c r="C47" s="94" t="s">
        <v>2</v>
      </c>
      <c r="D47" s="94">
        <v>503.51966093681261</v>
      </c>
      <c r="E47" s="94">
        <v>503.51966093681261</v>
      </c>
      <c r="F47" s="94">
        <v>515.31859785506856</v>
      </c>
      <c r="G47" s="15" t="s">
        <v>2088</v>
      </c>
      <c r="H47" s="49">
        <v>30</v>
      </c>
      <c r="I47" s="15">
        <v>6</v>
      </c>
      <c r="J47" s="15">
        <v>218</v>
      </c>
      <c r="K47" s="46" t="s">
        <v>2</v>
      </c>
      <c r="L47" s="46">
        <v>502.99714551230903</v>
      </c>
      <c r="M47" s="46">
        <v>502.99714551230903</v>
      </c>
      <c r="N47" s="46">
        <v>514.78383836740159</v>
      </c>
      <c r="O47" s="95" t="str">
        <f t="shared" si="5"/>
        <v>-</v>
      </c>
      <c r="P47" s="95">
        <f t="shared" si="5"/>
        <v>1.038803955778711E-3</v>
      </c>
      <c r="Q47" s="95">
        <f t="shared" si="5"/>
        <v>1.038803955778711E-3</v>
      </c>
      <c r="R47" s="95">
        <f t="shared" si="5"/>
        <v>1.038803955778711E-3</v>
      </c>
      <c r="S47" s="46" t="s">
        <v>2</v>
      </c>
      <c r="T47" s="46">
        <v>524.29899379543338</v>
      </c>
      <c r="U47" s="46">
        <v>524.29899379543338</v>
      </c>
      <c r="V47" s="46">
        <v>500.22403999870426</v>
      </c>
      <c r="W47" s="74" t="str">
        <f t="shared" si="6"/>
        <v>-</v>
      </c>
      <c r="X47" s="74">
        <f t="shared" si="7"/>
        <v>-3.9632601062607131E-2</v>
      </c>
      <c r="Y47" s="74">
        <f t="shared" si="8"/>
        <v>-3.9632601062607131E-2</v>
      </c>
      <c r="Z47" s="74">
        <f t="shared" si="9"/>
        <v>3.0175594632363856E-2</v>
      </c>
      <c r="AA47" s="16"/>
      <c r="AB47" s="158">
        <v>0</v>
      </c>
      <c r="AC47" s="158">
        <v>0</v>
      </c>
      <c r="AD47" s="158">
        <v>0</v>
      </c>
      <c r="AE47" s="16"/>
      <c r="AF47" s="32"/>
      <c r="AG47" s="32"/>
      <c r="AI47" s="41">
        <v>209.0250538000538</v>
      </c>
      <c r="AJ47" s="41">
        <v>5</v>
      </c>
      <c r="AK47" s="41">
        <v>5</v>
      </c>
      <c r="AL47" s="40" t="s">
        <v>4214</v>
      </c>
      <c r="AM47" s="53" t="s">
        <v>2</v>
      </c>
      <c r="AN47" s="67" t="s">
        <v>2</v>
      </c>
      <c r="AO47" s="64" t="s">
        <v>5503</v>
      </c>
      <c r="AP47" s="65" t="s">
        <v>2</v>
      </c>
    </row>
    <row r="48" spans="1:42" s="31" customFormat="1" ht="45" x14ac:dyDescent="0.25">
      <c r="A48" s="10" t="s">
        <v>103</v>
      </c>
      <c r="B48" s="11" t="s">
        <v>2988</v>
      </c>
      <c r="C48" s="94" t="s">
        <v>2</v>
      </c>
      <c r="D48" s="94">
        <v>2707.1218224732229</v>
      </c>
      <c r="E48" s="94">
        <v>2707.1218224732229</v>
      </c>
      <c r="F48" s="94">
        <v>3697.4226740412196</v>
      </c>
      <c r="G48" s="15" t="s">
        <v>2088</v>
      </c>
      <c r="H48" s="49">
        <v>209</v>
      </c>
      <c r="I48" s="15">
        <v>645</v>
      </c>
      <c r="J48" s="15">
        <v>1896</v>
      </c>
      <c r="K48" s="46" t="s">
        <v>2</v>
      </c>
      <c r="L48" s="46">
        <v>2704.3125718758961</v>
      </c>
      <c r="M48" s="46">
        <v>2704.3125718758961</v>
      </c>
      <c r="N48" s="46">
        <v>3693.5857625400849</v>
      </c>
      <c r="O48" s="95" t="str">
        <f t="shared" si="5"/>
        <v>-</v>
      </c>
      <c r="P48" s="95">
        <f t="shared" si="5"/>
        <v>1.038803955778711E-3</v>
      </c>
      <c r="Q48" s="95">
        <f t="shared" si="5"/>
        <v>1.038803955778711E-3</v>
      </c>
      <c r="R48" s="95">
        <f t="shared" si="5"/>
        <v>1.038803955778711E-3</v>
      </c>
      <c r="S48" s="46" t="s">
        <v>2</v>
      </c>
      <c r="T48" s="46">
        <v>4191.2790319741662</v>
      </c>
      <c r="U48" s="46">
        <v>4191.2790319741662</v>
      </c>
      <c r="V48" s="46">
        <v>4191.2790319741662</v>
      </c>
      <c r="W48" s="74" t="str">
        <f t="shared" si="6"/>
        <v>-</v>
      </c>
      <c r="X48" s="74">
        <f t="shared" si="7"/>
        <v>-0.35410603736441737</v>
      </c>
      <c r="Y48" s="74">
        <f t="shared" si="8"/>
        <v>-0.35410603736441737</v>
      </c>
      <c r="Z48" s="74">
        <f t="shared" si="9"/>
        <v>-0.11782951079263548</v>
      </c>
      <c r="AA48" s="16"/>
      <c r="AB48" s="158" t="s">
        <v>4735</v>
      </c>
      <c r="AC48" s="158" t="s">
        <v>4736</v>
      </c>
      <c r="AD48" s="158">
        <v>0</v>
      </c>
      <c r="AE48" s="16"/>
      <c r="AF48" s="32"/>
      <c r="AG48" s="32"/>
      <c r="AI48" s="41">
        <v>209.0250538000538</v>
      </c>
      <c r="AJ48" s="41">
        <v>5</v>
      </c>
      <c r="AK48" s="41">
        <v>19</v>
      </c>
      <c r="AL48" s="40" t="s">
        <v>4214</v>
      </c>
      <c r="AM48" s="53" t="s">
        <v>2</v>
      </c>
      <c r="AN48" s="67" t="s">
        <v>2</v>
      </c>
      <c r="AO48" s="64" t="s">
        <v>5526</v>
      </c>
      <c r="AP48" s="65" t="s">
        <v>2</v>
      </c>
    </row>
    <row r="49" spans="1:42" s="31" customFormat="1" ht="45" x14ac:dyDescent="0.25">
      <c r="A49" s="10" t="s">
        <v>104</v>
      </c>
      <c r="B49" s="11" t="s">
        <v>2989</v>
      </c>
      <c r="C49" s="94" t="s">
        <v>2</v>
      </c>
      <c r="D49" s="94">
        <v>2175.1158202414817</v>
      </c>
      <c r="E49" s="94">
        <v>2175.1158202414817</v>
      </c>
      <c r="F49" s="94">
        <v>2341.8792338221219</v>
      </c>
      <c r="G49" s="15" t="s">
        <v>2088</v>
      </c>
      <c r="H49" s="49">
        <v>4176</v>
      </c>
      <c r="I49" s="15">
        <v>6332</v>
      </c>
      <c r="J49" s="15">
        <v>18918</v>
      </c>
      <c r="K49" s="46" t="s">
        <v>2</v>
      </c>
      <c r="L49" s="46">
        <v>2172.8586460845813</v>
      </c>
      <c r="M49" s="46">
        <v>2172.8586460845813</v>
      </c>
      <c r="N49" s="46">
        <v>2339.4490049414462</v>
      </c>
      <c r="O49" s="95" t="str">
        <f t="shared" si="5"/>
        <v>-</v>
      </c>
      <c r="P49" s="95">
        <f t="shared" si="5"/>
        <v>1.038803955778711E-3</v>
      </c>
      <c r="Q49" s="95">
        <f t="shared" si="5"/>
        <v>1.038803955778711E-3</v>
      </c>
      <c r="R49" s="95">
        <f t="shared" si="5"/>
        <v>1.038803955778711E-3</v>
      </c>
      <c r="S49" s="46" t="s">
        <v>2</v>
      </c>
      <c r="T49" s="46">
        <v>2963.9292924778279</v>
      </c>
      <c r="U49" s="46">
        <v>2963.9292924778279</v>
      </c>
      <c r="V49" s="46">
        <v>2963.9292924778279</v>
      </c>
      <c r="W49" s="74" t="str">
        <f t="shared" si="6"/>
        <v>-</v>
      </c>
      <c r="X49" s="74">
        <f t="shared" si="7"/>
        <v>-0.26613774972239723</v>
      </c>
      <c r="Y49" s="74">
        <f t="shared" si="8"/>
        <v>-0.26613774972239723</v>
      </c>
      <c r="Z49" s="74">
        <f t="shared" si="9"/>
        <v>-0.2098734474652989</v>
      </c>
      <c r="AA49" s="16"/>
      <c r="AB49" s="158" t="s">
        <v>4735</v>
      </c>
      <c r="AC49" s="158" t="s">
        <v>4736</v>
      </c>
      <c r="AD49" s="158">
        <v>0</v>
      </c>
      <c r="AE49" s="16"/>
      <c r="AF49" s="32"/>
      <c r="AG49" s="32"/>
      <c r="AI49" s="41">
        <v>209.0250538000538</v>
      </c>
      <c r="AJ49" s="41">
        <v>5</v>
      </c>
      <c r="AK49" s="41">
        <v>5</v>
      </c>
      <c r="AL49" s="40" t="s">
        <v>4214</v>
      </c>
      <c r="AM49" s="53" t="s">
        <v>2</v>
      </c>
      <c r="AN49" s="67" t="s">
        <v>2</v>
      </c>
      <c r="AO49" s="64" t="s">
        <v>5527</v>
      </c>
      <c r="AP49" s="65" t="s">
        <v>2</v>
      </c>
    </row>
    <row r="50" spans="1:42" s="31" customFormat="1" ht="45" x14ac:dyDescent="0.25">
      <c r="A50" s="10" t="s">
        <v>105</v>
      </c>
      <c r="B50" s="11" t="s">
        <v>2990</v>
      </c>
      <c r="C50" s="94" t="s">
        <v>2</v>
      </c>
      <c r="D50" s="94">
        <v>1786.3484167709473</v>
      </c>
      <c r="E50" s="94">
        <v>1786.3484167709473</v>
      </c>
      <c r="F50" s="94">
        <v>2041.3567158039157</v>
      </c>
      <c r="G50" s="15" t="s">
        <v>2088</v>
      </c>
      <c r="H50" s="49">
        <v>856</v>
      </c>
      <c r="I50" s="15">
        <v>649</v>
      </c>
      <c r="J50" s="15">
        <v>2277</v>
      </c>
      <c r="K50" s="46" t="s">
        <v>2</v>
      </c>
      <c r="L50" s="46">
        <v>1784.4946766417859</v>
      </c>
      <c r="M50" s="46">
        <v>1784.4946766417859</v>
      </c>
      <c r="N50" s="46">
        <v>2039.2383469423364</v>
      </c>
      <c r="O50" s="95" t="str">
        <f t="shared" si="5"/>
        <v>-</v>
      </c>
      <c r="P50" s="95">
        <f t="shared" si="5"/>
        <v>1.038803955778711E-3</v>
      </c>
      <c r="Q50" s="95">
        <f t="shared" si="5"/>
        <v>1.038803955778711E-3</v>
      </c>
      <c r="R50" s="95">
        <f t="shared" si="5"/>
        <v>1.038803955778711E-3</v>
      </c>
      <c r="S50" s="46" t="s">
        <v>2</v>
      </c>
      <c r="T50" s="46">
        <v>2251.5851299466181</v>
      </c>
      <c r="U50" s="46">
        <v>2251.5851299466181</v>
      </c>
      <c r="V50" s="46">
        <v>2251.5851299466181</v>
      </c>
      <c r="W50" s="74" t="str">
        <f t="shared" si="6"/>
        <v>-</v>
      </c>
      <c r="X50" s="74">
        <f t="shared" si="7"/>
        <v>-0.20662630383719971</v>
      </c>
      <c r="Y50" s="74">
        <f t="shared" si="8"/>
        <v>-0.20662630383719971</v>
      </c>
      <c r="Z50" s="74">
        <f t="shared" si="9"/>
        <v>-9.3369072013584797E-2</v>
      </c>
      <c r="AA50" s="16"/>
      <c r="AB50" s="158" t="s">
        <v>4735</v>
      </c>
      <c r="AC50" s="158" t="s">
        <v>4736</v>
      </c>
      <c r="AD50" s="158">
        <v>0</v>
      </c>
      <c r="AE50" s="16"/>
      <c r="AF50" s="32"/>
      <c r="AG50" s="32"/>
      <c r="AI50" s="41">
        <v>209.0250538000538</v>
      </c>
      <c r="AJ50" s="41">
        <v>5</v>
      </c>
      <c r="AK50" s="41">
        <v>5</v>
      </c>
      <c r="AL50" s="40" t="s">
        <v>4214</v>
      </c>
      <c r="AM50" s="53" t="s">
        <v>2</v>
      </c>
      <c r="AN50" s="67" t="s">
        <v>2</v>
      </c>
      <c r="AO50" s="64" t="s">
        <v>5503</v>
      </c>
      <c r="AP50" s="65" t="s">
        <v>2</v>
      </c>
    </row>
    <row r="51" spans="1:42" s="31" customFormat="1" ht="45" x14ac:dyDescent="0.25">
      <c r="A51" s="10" t="s">
        <v>106</v>
      </c>
      <c r="B51" s="11" t="s">
        <v>2991</v>
      </c>
      <c r="C51" s="94" t="s">
        <v>2</v>
      </c>
      <c r="D51" s="94">
        <v>1201.7448329677291</v>
      </c>
      <c r="E51" s="94">
        <v>1201.7448329677291</v>
      </c>
      <c r="F51" s="94">
        <v>1201.7448329677291</v>
      </c>
      <c r="G51" s="15" t="s">
        <v>2088</v>
      </c>
      <c r="H51" s="49">
        <v>764</v>
      </c>
      <c r="I51" s="15">
        <v>617</v>
      </c>
      <c r="J51" s="15">
        <v>9720</v>
      </c>
      <c r="K51" s="46" t="s">
        <v>2</v>
      </c>
      <c r="L51" s="46">
        <v>1084.1522282362591</v>
      </c>
      <c r="M51" s="46">
        <v>1084.1522282362591</v>
      </c>
      <c r="N51" s="46">
        <v>1217.0279123844196</v>
      </c>
      <c r="O51" s="95" t="str">
        <f t="shared" si="5"/>
        <v>-</v>
      </c>
      <c r="P51" s="95">
        <f t="shared" si="5"/>
        <v>0.10846503071139191</v>
      </c>
      <c r="Q51" s="95">
        <f t="shared" si="5"/>
        <v>0.10846503071139191</v>
      </c>
      <c r="R51" s="95">
        <f t="shared" si="5"/>
        <v>-1.2557706574492289E-2</v>
      </c>
      <c r="S51" s="46" t="s">
        <v>2</v>
      </c>
      <c r="T51" s="46">
        <v>1167.6668502031844</v>
      </c>
      <c r="U51" s="46">
        <v>1167.6668502031844</v>
      </c>
      <c r="V51" s="46">
        <v>1167.6668502031844</v>
      </c>
      <c r="W51" s="74" t="str">
        <f t="shared" si="6"/>
        <v>-</v>
      </c>
      <c r="X51" s="74">
        <f t="shared" si="7"/>
        <v>2.9184679481664588E-2</v>
      </c>
      <c r="Y51" s="74">
        <f t="shared" si="8"/>
        <v>2.9184679481664588E-2</v>
      </c>
      <c r="Z51" s="74">
        <f t="shared" si="9"/>
        <v>2.9184679481664588E-2</v>
      </c>
      <c r="AA51" s="16"/>
      <c r="AB51" s="158" t="s">
        <v>4740</v>
      </c>
      <c r="AC51" s="158">
        <v>0</v>
      </c>
      <c r="AD51" s="158" t="s">
        <v>4738</v>
      </c>
      <c r="AE51" s="16"/>
      <c r="AF51" s="32"/>
      <c r="AG51" s="32"/>
      <c r="AI51" s="41">
        <v>347.00391751042173</v>
      </c>
      <c r="AJ51" s="41">
        <v>5</v>
      </c>
      <c r="AK51" s="41">
        <v>5</v>
      </c>
      <c r="AL51" s="40" t="s">
        <v>4214</v>
      </c>
      <c r="AM51" s="53" t="s">
        <v>2</v>
      </c>
      <c r="AN51" s="67" t="s">
        <v>2</v>
      </c>
      <c r="AO51" s="64" t="s">
        <v>5503</v>
      </c>
      <c r="AP51" s="65" t="s">
        <v>2</v>
      </c>
    </row>
    <row r="52" spans="1:42" s="31" customFormat="1" ht="45" x14ac:dyDescent="0.25">
      <c r="A52" s="10" t="s">
        <v>107</v>
      </c>
      <c r="B52" s="11" t="s">
        <v>2992</v>
      </c>
      <c r="C52" s="94" t="s">
        <v>2</v>
      </c>
      <c r="D52" s="94">
        <v>1133.4598230847757</v>
      </c>
      <c r="E52" s="94">
        <v>1133.4598230847757</v>
      </c>
      <c r="F52" s="94">
        <v>1133.4598230847757</v>
      </c>
      <c r="G52" s="15" t="s">
        <v>2088</v>
      </c>
      <c r="H52" s="49">
        <v>743</v>
      </c>
      <c r="I52" s="15">
        <v>333</v>
      </c>
      <c r="J52" s="15">
        <v>3469</v>
      </c>
      <c r="K52" s="46" t="s">
        <v>2</v>
      </c>
      <c r="L52" s="46">
        <v>1235.1122823581952</v>
      </c>
      <c r="M52" s="46">
        <v>1235.1122823581952</v>
      </c>
      <c r="N52" s="46">
        <v>1100.3886298900229</v>
      </c>
      <c r="O52" s="95" t="str">
        <f t="shared" si="5"/>
        <v>-</v>
      </c>
      <c r="P52" s="95">
        <f t="shared" si="5"/>
        <v>-8.2302200962114047E-2</v>
      </c>
      <c r="Q52" s="95">
        <f t="shared" si="5"/>
        <v>-8.2302200962114047E-2</v>
      </c>
      <c r="R52" s="95">
        <f t="shared" si="5"/>
        <v>3.0054102974562902E-2</v>
      </c>
      <c r="S52" s="46" t="s">
        <v>2</v>
      </c>
      <c r="T52" s="46">
        <v>1163.8163412165293</v>
      </c>
      <c r="U52" s="46">
        <v>1163.8163412165293</v>
      </c>
      <c r="V52" s="46">
        <v>1163.8163412165293</v>
      </c>
      <c r="W52" s="74" t="str">
        <f t="shared" si="6"/>
        <v>-</v>
      </c>
      <c r="X52" s="74">
        <f t="shared" si="7"/>
        <v>-2.6083598465391988E-2</v>
      </c>
      <c r="Y52" s="74">
        <f t="shared" si="8"/>
        <v>-2.6083598465391988E-2</v>
      </c>
      <c r="Z52" s="74">
        <f t="shared" si="9"/>
        <v>-2.6083598465391988E-2</v>
      </c>
      <c r="AA52" s="16"/>
      <c r="AB52" s="158" t="s">
        <v>4740</v>
      </c>
      <c r="AC52" s="158">
        <v>0</v>
      </c>
      <c r="AD52" s="158" t="s">
        <v>4738</v>
      </c>
      <c r="AE52" s="16"/>
      <c r="AF52" s="32"/>
      <c r="AG52" s="32"/>
      <c r="AI52" s="41">
        <v>209.0250538000538</v>
      </c>
      <c r="AJ52" s="41">
        <v>5</v>
      </c>
      <c r="AK52" s="41">
        <v>5</v>
      </c>
      <c r="AL52" s="40" t="s">
        <v>4214</v>
      </c>
      <c r="AM52" s="53" t="s">
        <v>2</v>
      </c>
      <c r="AN52" s="67" t="s">
        <v>2</v>
      </c>
      <c r="AO52" s="64" t="s">
        <v>5503</v>
      </c>
      <c r="AP52" s="65" t="s">
        <v>2</v>
      </c>
    </row>
    <row r="53" spans="1:42" s="31" customFormat="1" ht="30" x14ac:dyDescent="0.25">
      <c r="A53" s="10" t="s">
        <v>319</v>
      </c>
      <c r="B53" s="11" t="s">
        <v>2993</v>
      </c>
      <c r="C53" s="94" t="s">
        <v>2</v>
      </c>
      <c r="D53" s="94">
        <v>468.31385096027412</v>
      </c>
      <c r="E53" s="94">
        <v>468.31385096027412</v>
      </c>
      <c r="F53" s="94">
        <v>468.31385096027412</v>
      </c>
      <c r="G53" s="15" t="s">
        <v>2088</v>
      </c>
      <c r="H53" s="49">
        <v>81</v>
      </c>
      <c r="I53" s="15">
        <v>34</v>
      </c>
      <c r="J53" s="15">
        <v>1309</v>
      </c>
      <c r="K53" s="46" t="s">
        <v>2</v>
      </c>
      <c r="L53" s="46">
        <v>635.51717961383861</v>
      </c>
      <c r="M53" s="46">
        <v>635.51717961383861</v>
      </c>
      <c r="N53" s="46">
        <v>453.09580637064312</v>
      </c>
      <c r="O53" s="95" t="str">
        <f t="shared" si="5"/>
        <v>-</v>
      </c>
      <c r="P53" s="95">
        <f t="shared" si="5"/>
        <v>-0.26309804678319282</v>
      </c>
      <c r="Q53" s="95">
        <f t="shared" si="5"/>
        <v>-0.26309804678319282</v>
      </c>
      <c r="R53" s="95">
        <f t="shared" si="5"/>
        <v>3.3586814037255275E-2</v>
      </c>
      <c r="S53" s="46" t="s">
        <v>2</v>
      </c>
      <c r="T53" s="46">
        <v>531.6475011066035</v>
      </c>
      <c r="U53" s="46">
        <v>531.6475011066035</v>
      </c>
      <c r="V53" s="46">
        <v>531.6475011066035</v>
      </c>
      <c r="W53" s="74" t="str">
        <f t="shared" si="6"/>
        <v>-</v>
      </c>
      <c r="X53" s="74">
        <f t="shared" si="7"/>
        <v>-0.11912714724418505</v>
      </c>
      <c r="Y53" s="74">
        <f t="shared" si="8"/>
        <v>-0.11912714724418505</v>
      </c>
      <c r="Z53" s="74">
        <f t="shared" si="9"/>
        <v>-0.11912714724418505</v>
      </c>
      <c r="AA53" s="16"/>
      <c r="AB53" s="158" t="s">
        <v>4740</v>
      </c>
      <c r="AC53" s="158">
        <v>0</v>
      </c>
      <c r="AD53" s="158" t="s">
        <v>4738</v>
      </c>
      <c r="AE53" s="16"/>
      <c r="AF53" s="32"/>
      <c r="AG53" s="32"/>
      <c r="AI53" s="41">
        <v>209.0250538000538</v>
      </c>
      <c r="AJ53" s="41">
        <v>5</v>
      </c>
      <c r="AK53" s="41">
        <v>5</v>
      </c>
      <c r="AL53" s="40" t="s">
        <v>4214</v>
      </c>
      <c r="AM53" s="53" t="s">
        <v>2</v>
      </c>
      <c r="AN53" s="67" t="s">
        <v>2</v>
      </c>
      <c r="AO53" s="64" t="s">
        <v>5503</v>
      </c>
      <c r="AP53" s="65" t="s">
        <v>2</v>
      </c>
    </row>
    <row r="54" spans="1:42" s="31" customFormat="1" ht="45" x14ac:dyDescent="0.25">
      <c r="A54" s="10" t="s">
        <v>108</v>
      </c>
      <c r="B54" s="11" t="s">
        <v>2994</v>
      </c>
      <c r="C54" s="94" t="s">
        <v>2</v>
      </c>
      <c r="D54" s="94">
        <v>3093.3440691763094</v>
      </c>
      <c r="E54" s="94">
        <v>3093.3440691763094</v>
      </c>
      <c r="F54" s="94">
        <v>2810.7845948428107</v>
      </c>
      <c r="G54" s="15" t="s">
        <v>2088</v>
      </c>
      <c r="H54" s="49">
        <v>16</v>
      </c>
      <c r="I54" s="15">
        <v>123</v>
      </c>
      <c r="J54" s="15">
        <v>9551</v>
      </c>
      <c r="K54" s="46" t="s">
        <v>2</v>
      </c>
      <c r="L54" s="46">
        <v>3090.1340257264983</v>
      </c>
      <c r="M54" s="46">
        <v>3090.1340257264983</v>
      </c>
      <c r="N54" s="46">
        <v>2807.867770695309</v>
      </c>
      <c r="O54" s="95" t="str">
        <f t="shared" si="5"/>
        <v>-</v>
      </c>
      <c r="P54" s="95">
        <f t="shared" si="5"/>
        <v>1.038803955778711E-3</v>
      </c>
      <c r="Q54" s="95">
        <f t="shared" si="5"/>
        <v>1.038803955778711E-3</v>
      </c>
      <c r="R54" s="95">
        <f t="shared" si="5"/>
        <v>1.038803955778711E-3</v>
      </c>
      <c r="S54" s="46" t="s">
        <v>2</v>
      </c>
      <c r="T54" s="46">
        <v>1457.417651448987</v>
      </c>
      <c r="U54" s="46">
        <v>1457.417651448987</v>
      </c>
      <c r="V54" s="46">
        <v>2324.7448006930672</v>
      </c>
      <c r="W54" s="74" t="str">
        <f t="shared" si="6"/>
        <v>-</v>
      </c>
      <c r="X54" s="74">
        <f t="shared" si="7"/>
        <v>1.1224829177146711</v>
      </c>
      <c r="Y54" s="74">
        <f t="shared" si="8"/>
        <v>1.1224829177146711</v>
      </c>
      <c r="Z54" s="74">
        <f t="shared" si="9"/>
        <v>0.20907232226300376</v>
      </c>
      <c r="AA54" s="16"/>
      <c r="AB54" s="158" t="s">
        <v>4735</v>
      </c>
      <c r="AC54" s="158" t="s">
        <v>4736</v>
      </c>
      <c r="AD54" s="158">
        <v>0</v>
      </c>
      <c r="AE54" s="16"/>
      <c r="AF54" s="32"/>
      <c r="AG54" s="32"/>
      <c r="AI54" s="41">
        <v>209.0250538000538</v>
      </c>
      <c r="AJ54" s="41">
        <v>32</v>
      </c>
      <c r="AK54" s="41">
        <v>26</v>
      </c>
      <c r="AL54" s="40" t="s">
        <v>4215</v>
      </c>
      <c r="AM54" s="53">
        <v>0.30000000000000004</v>
      </c>
      <c r="AN54" s="67" t="s">
        <v>2</v>
      </c>
      <c r="AO54" s="64" t="s">
        <v>5503</v>
      </c>
      <c r="AP54" s="65" t="s">
        <v>2</v>
      </c>
    </row>
    <row r="55" spans="1:42" s="31" customFormat="1" ht="45" x14ac:dyDescent="0.25">
      <c r="A55" s="10" t="s">
        <v>109</v>
      </c>
      <c r="B55" s="11" t="s">
        <v>2995</v>
      </c>
      <c r="C55" s="94" t="s">
        <v>2</v>
      </c>
      <c r="D55" s="94">
        <v>1450.0278081281581</v>
      </c>
      <c r="E55" s="94">
        <v>1450.0278081281581</v>
      </c>
      <c r="F55" s="94">
        <v>1484.2207105662878</v>
      </c>
      <c r="G55" s="15" t="s">
        <v>2088</v>
      </c>
      <c r="H55" s="49">
        <v>35</v>
      </c>
      <c r="I55" s="15">
        <v>102</v>
      </c>
      <c r="J55" s="15">
        <v>10557</v>
      </c>
      <c r="K55" s="46" t="s">
        <v>2</v>
      </c>
      <c r="L55" s="46">
        <v>1448.523076626122</v>
      </c>
      <c r="M55" s="46">
        <v>1448.523076626122</v>
      </c>
      <c r="N55" s="46">
        <v>1482.6804962016777</v>
      </c>
      <c r="O55" s="95" t="str">
        <f t="shared" si="5"/>
        <v>-</v>
      </c>
      <c r="P55" s="95">
        <f t="shared" si="5"/>
        <v>1.038803955778711E-3</v>
      </c>
      <c r="Q55" s="95">
        <f t="shared" si="5"/>
        <v>1.038803955778711E-3</v>
      </c>
      <c r="R55" s="95">
        <f t="shared" si="5"/>
        <v>1.038803955778711E-3</v>
      </c>
      <c r="S55" s="46" t="s">
        <v>2</v>
      </c>
      <c r="T55" s="46">
        <v>920.27164781058889</v>
      </c>
      <c r="U55" s="46">
        <v>920.27164781058889</v>
      </c>
      <c r="V55" s="46">
        <v>1468.0065511622888</v>
      </c>
      <c r="W55" s="74" t="str">
        <f t="shared" si="6"/>
        <v>-</v>
      </c>
      <c r="X55" s="74">
        <f t="shared" si="7"/>
        <v>0.5756519410088401</v>
      </c>
      <c r="Y55" s="74">
        <f t="shared" si="8"/>
        <v>0.5756519410088401</v>
      </c>
      <c r="Z55" s="74">
        <f t="shared" si="9"/>
        <v>1.104501842390393E-2</v>
      </c>
      <c r="AA55" s="16"/>
      <c r="AB55" s="158" t="s">
        <v>4735</v>
      </c>
      <c r="AC55" s="158" t="s">
        <v>4736</v>
      </c>
      <c r="AD55" s="158">
        <v>0</v>
      </c>
      <c r="AE55" s="16"/>
      <c r="AF55" s="32"/>
      <c r="AG55" s="32"/>
      <c r="AI55" s="41">
        <v>209.0250538000538</v>
      </c>
      <c r="AJ55" s="41">
        <v>13</v>
      </c>
      <c r="AK55" s="41">
        <v>10</v>
      </c>
      <c r="AL55" s="40" t="s">
        <v>4215</v>
      </c>
      <c r="AM55" s="53">
        <v>0.4</v>
      </c>
      <c r="AN55" s="67" t="s">
        <v>2</v>
      </c>
      <c r="AO55" s="64" t="s">
        <v>5503</v>
      </c>
      <c r="AP55" s="65" t="s">
        <v>2</v>
      </c>
    </row>
    <row r="56" spans="1:42" s="31" customFormat="1" ht="30" x14ac:dyDescent="0.25">
      <c r="A56" s="10" t="s">
        <v>110</v>
      </c>
      <c r="B56" s="11" t="s">
        <v>2996</v>
      </c>
      <c r="C56" s="94" t="s">
        <v>2</v>
      </c>
      <c r="D56" s="94">
        <v>827.24604063553716</v>
      </c>
      <c r="E56" s="94">
        <v>827.24604063553716</v>
      </c>
      <c r="F56" s="94">
        <v>886.01064351569266</v>
      </c>
      <c r="G56" s="15" t="s">
        <v>2088</v>
      </c>
      <c r="H56" s="49">
        <v>383</v>
      </c>
      <c r="I56" s="15">
        <v>566</v>
      </c>
      <c r="J56" s="15">
        <v>32696</v>
      </c>
      <c r="K56" s="46" t="s">
        <v>2</v>
      </c>
      <c r="L56" s="46">
        <v>826.38758594225396</v>
      </c>
      <c r="M56" s="46">
        <v>826.38758594225396</v>
      </c>
      <c r="N56" s="46">
        <v>885.09120726835738</v>
      </c>
      <c r="O56" s="95" t="str">
        <f t="shared" si="5"/>
        <v>-</v>
      </c>
      <c r="P56" s="95">
        <f t="shared" si="5"/>
        <v>1.038803955778711E-3</v>
      </c>
      <c r="Q56" s="95">
        <f t="shared" si="5"/>
        <v>1.038803955778711E-3</v>
      </c>
      <c r="R56" s="95">
        <f t="shared" si="5"/>
        <v>1.038803955778711E-3</v>
      </c>
      <c r="S56" s="46" t="s">
        <v>2</v>
      </c>
      <c r="T56" s="46">
        <v>608.38041989151895</v>
      </c>
      <c r="U56" s="46">
        <v>608.38041989151895</v>
      </c>
      <c r="V56" s="46">
        <v>608.38041989151895</v>
      </c>
      <c r="W56" s="74" t="str">
        <f t="shared" si="6"/>
        <v>-</v>
      </c>
      <c r="X56" s="74">
        <f t="shared" si="7"/>
        <v>0.35975125692415344</v>
      </c>
      <c r="Y56" s="74">
        <f t="shared" si="8"/>
        <v>0.35975125692415344</v>
      </c>
      <c r="Z56" s="74">
        <f t="shared" si="9"/>
        <v>0.45634312766620311</v>
      </c>
      <c r="AA56" s="16"/>
      <c r="AB56" s="158">
        <v>0</v>
      </c>
      <c r="AC56" s="158">
        <v>0</v>
      </c>
      <c r="AD56" s="158">
        <v>0</v>
      </c>
      <c r="AE56" s="16"/>
      <c r="AF56" s="32"/>
      <c r="AG56" s="32"/>
      <c r="AI56" s="41">
        <v>209.0250538000538</v>
      </c>
      <c r="AJ56" s="41">
        <v>5</v>
      </c>
      <c r="AK56" s="41">
        <v>5</v>
      </c>
      <c r="AL56" s="40" t="s">
        <v>4215</v>
      </c>
      <c r="AM56" s="53">
        <v>0.65</v>
      </c>
      <c r="AN56" s="67" t="s">
        <v>2</v>
      </c>
      <c r="AO56" s="64" t="s">
        <v>5503</v>
      </c>
      <c r="AP56" s="65" t="s">
        <v>2</v>
      </c>
    </row>
    <row r="57" spans="1:42" s="31" customFormat="1" ht="45" x14ac:dyDescent="0.25">
      <c r="A57" s="10" t="s">
        <v>111</v>
      </c>
      <c r="B57" s="11" t="s">
        <v>2997</v>
      </c>
      <c r="C57" s="94" t="s">
        <v>2</v>
      </c>
      <c r="D57" s="94">
        <v>1978.5468381161998</v>
      </c>
      <c r="E57" s="94">
        <v>1978.5468381161998</v>
      </c>
      <c r="F57" s="94">
        <v>1978.5468381161998</v>
      </c>
      <c r="G57" s="15" t="s">
        <v>2088</v>
      </c>
      <c r="H57" s="49">
        <v>2</v>
      </c>
      <c r="I57" s="15">
        <v>4</v>
      </c>
      <c r="J57" s="15">
        <v>1869</v>
      </c>
      <c r="K57" s="46" t="s">
        <v>2</v>
      </c>
      <c r="L57" s="46">
        <v>1565.2215029448164</v>
      </c>
      <c r="M57" s="46">
        <v>1565.2215029448164</v>
      </c>
      <c r="N57" s="46">
        <v>1977.8139445083668</v>
      </c>
      <c r="O57" s="95" t="str">
        <f t="shared" si="5"/>
        <v>-</v>
      </c>
      <c r="P57" s="95">
        <f t="shared" si="5"/>
        <v>0.26406827046124204</v>
      </c>
      <c r="Q57" s="95">
        <f t="shared" si="5"/>
        <v>0.26406827046124204</v>
      </c>
      <c r="R57" s="95">
        <f t="shared" si="5"/>
        <v>3.7055740751945621E-4</v>
      </c>
      <c r="S57" s="46" t="s">
        <v>2</v>
      </c>
      <c r="T57" s="46">
        <v>1822.2533779345656</v>
      </c>
      <c r="U57" s="46">
        <v>1822.2533779345656</v>
      </c>
      <c r="V57" s="46">
        <v>2907.134284924663</v>
      </c>
      <c r="W57" s="74" t="str">
        <f t="shared" si="6"/>
        <v>-</v>
      </c>
      <c r="X57" s="74">
        <f t="shared" si="7"/>
        <v>8.5769334865376967E-2</v>
      </c>
      <c r="Y57" s="74">
        <f t="shared" si="8"/>
        <v>8.5769334865376967E-2</v>
      </c>
      <c r="Z57" s="74">
        <f t="shared" si="9"/>
        <v>-0.31941677122511292</v>
      </c>
      <c r="AA57" s="16"/>
      <c r="AB57" s="158" t="s">
        <v>4745</v>
      </c>
      <c r="AC57" s="158" t="s">
        <v>4746</v>
      </c>
      <c r="AD57" s="158" t="s">
        <v>4738</v>
      </c>
      <c r="AE57" s="16"/>
      <c r="AF57" s="32"/>
      <c r="AG57" s="32"/>
      <c r="AI57" s="41">
        <v>209.0250538000538</v>
      </c>
      <c r="AJ57" s="41">
        <v>15</v>
      </c>
      <c r="AK57" s="41">
        <v>15</v>
      </c>
      <c r="AL57" s="40" t="s">
        <v>4215</v>
      </c>
      <c r="AM57" s="53">
        <v>0.30000000000000004</v>
      </c>
      <c r="AN57" s="67" t="s">
        <v>2</v>
      </c>
      <c r="AO57" s="64" t="s">
        <v>5503</v>
      </c>
      <c r="AP57" s="65" t="s">
        <v>2</v>
      </c>
    </row>
    <row r="58" spans="1:42" s="31" customFormat="1" ht="45" x14ac:dyDescent="0.25">
      <c r="A58" s="10" t="s">
        <v>112</v>
      </c>
      <c r="B58" s="11" t="s">
        <v>2998</v>
      </c>
      <c r="C58" s="94" t="s">
        <v>2</v>
      </c>
      <c r="D58" s="94">
        <v>677.64295045060805</v>
      </c>
      <c r="E58" s="94">
        <v>677.64295045060805</v>
      </c>
      <c r="F58" s="94">
        <v>677.64295045060805</v>
      </c>
      <c r="G58" s="15" t="s">
        <v>2088</v>
      </c>
      <c r="H58" s="49">
        <v>0</v>
      </c>
      <c r="I58" s="15">
        <v>2</v>
      </c>
      <c r="J58" s="15">
        <v>3096</v>
      </c>
      <c r="K58" s="46" t="s">
        <v>2</v>
      </c>
      <c r="L58" s="46">
        <v>2657.0879184502915</v>
      </c>
      <c r="M58" s="46">
        <v>2657.0879184502915</v>
      </c>
      <c r="N58" s="46">
        <v>675.66057727982991</v>
      </c>
      <c r="O58" s="95" t="str">
        <f t="shared" si="5"/>
        <v>-</v>
      </c>
      <c r="P58" s="95">
        <f t="shared" si="5"/>
        <v>-0.74496781015592672</v>
      </c>
      <c r="Q58" s="95">
        <f t="shared" si="5"/>
        <v>-0.74496781015592672</v>
      </c>
      <c r="R58" s="95">
        <f t="shared" si="5"/>
        <v>2.9339778543231443E-3</v>
      </c>
      <c r="S58" s="46" t="s">
        <v>2</v>
      </c>
      <c r="T58" s="46">
        <v>637.25923729143278</v>
      </c>
      <c r="U58" s="46">
        <v>637.25923729143278</v>
      </c>
      <c r="V58" s="46">
        <v>623.90133712519935</v>
      </c>
      <c r="W58" s="74" t="str">
        <f t="shared" si="6"/>
        <v>-</v>
      </c>
      <c r="X58" s="74">
        <f t="shared" si="7"/>
        <v>6.3370934144194813E-2</v>
      </c>
      <c r="Y58" s="74">
        <f t="shared" si="8"/>
        <v>6.3370934144194813E-2</v>
      </c>
      <c r="Z58" s="74">
        <f t="shared" si="9"/>
        <v>8.6137999916843011E-2</v>
      </c>
      <c r="AA58" s="16"/>
      <c r="AB58" s="158" t="s">
        <v>4745</v>
      </c>
      <c r="AC58" s="158" t="s">
        <v>4746</v>
      </c>
      <c r="AD58" s="158" t="s">
        <v>4738</v>
      </c>
      <c r="AE58" s="16"/>
      <c r="AF58" s="32"/>
      <c r="AG58" s="32"/>
      <c r="AI58" s="41">
        <v>209.0250538000538</v>
      </c>
      <c r="AJ58" s="41">
        <v>5</v>
      </c>
      <c r="AK58" s="41">
        <v>5</v>
      </c>
      <c r="AL58" s="40" t="s">
        <v>4215</v>
      </c>
      <c r="AM58" s="53">
        <v>0.65</v>
      </c>
      <c r="AN58" s="67" t="s">
        <v>2</v>
      </c>
      <c r="AO58" s="64" t="s">
        <v>5503</v>
      </c>
      <c r="AP58" s="65" t="s">
        <v>2</v>
      </c>
    </row>
    <row r="59" spans="1:42" s="31" customFormat="1" ht="45" x14ac:dyDescent="0.25">
      <c r="A59" s="10" t="s">
        <v>113</v>
      </c>
      <c r="B59" s="11" t="s">
        <v>2999</v>
      </c>
      <c r="C59" s="94" t="s">
        <v>2</v>
      </c>
      <c r="D59" s="94">
        <v>385.23265840514745</v>
      </c>
      <c r="E59" s="94">
        <v>385.23265840514745</v>
      </c>
      <c r="F59" s="94">
        <v>385.23265840514745</v>
      </c>
      <c r="G59" s="15" t="s">
        <v>2088</v>
      </c>
      <c r="H59" s="49">
        <v>11</v>
      </c>
      <c r="I59" s="15">
        <v>21</v>
      </c>
      <c r="J59" s="15">
        <v>9209</v>
      </c>
      <c r="K59" s="46" t="s">
        <v>2</v>
      </c>
      <c r="L59" s="46">
        <v>795.090564122827</v>
      </c>
      <c r="M59" s="46">
        <v>795.090564122827</v>
      </c>
      <c r="N59" s="46">
        <v>383.40730386594839</v>
      </c>
      <c r="O59" s="95" t="str">
        <f t="shared" si="5"/>
        <v>-</v>
      </c>
      <c r="P59" s="95">
        <f t="shared" si="5"/>
        <v>-0.51548581282668071</v>
      </c>
      <c r="Q59" s="95">
        <f t="shared" si="5"/>
        <v>-0.51548581282668071</v>
      </c>
      <c r="R59" s="95">
        <f t="shared" si="5"/>
        <v>4.7608757600434704E-3</v>
      </c>
      <c r="S59" s="46" t="s">
        <v>2</v>
      </c>
      <c r="T59" s="46">
        <v>330.18114560568199</v>
      </c>
      <c r="U59" s="46">
        <v>330.18114560568199</v>
      </c>
      <c r="V59" s="46">
        <v>363.86158852558282</v>
      </c>
      <c r="W59" s="74" t="str">
        <f t="shared" si="6"/>
        <v>-</v>
      </c>
      <c r="X59" s="74">
        <f t="shared" si="7"/>
        <v>0.1667312429317529</v>
      </c>
      <c r="Y59" s="74">
        <f t="shared" si="8"/>
        <v>0.1667312429317529</v>
      </c>
      <c r="Z59" s="74">
        <f t="shared" si="9"/>
        <v>5.8734064142805353E-2</v>
      </c>
      <c r="AA59" s="16"/>
      <c r="AB59" s="158" t="s">
        <v>4745</v>
      </c>
      <c r="AC59" s="158" t="s">
        <v>4746</v>
      </c>
      <c r="AD59" s="158" t="s">
        <v>4738</v>
      </c>
      <c r="AE59" s="16"/>
      <c r="AF59" s="32"/>
      <c r="AG59" s="32"/>
      <c r="AI59" s="41">
        <v>209.0250538000538</v>
      </c>
      <c r="AJ59" s="41">
        <v>5</v>
      </c>
      <c r="AK59" s="41">
        <v>5</v>
      </c>
      <c r="AL59" s="40" t="s">
        <v>4215</v>
      </c>
      <c r="AM59" s="53">
        <v>1</v>
      </c>
      <c r="AN59" s="67" t="s">
        <v>2</v>
      </c>
      <c r="AO59" s="64" t="s">
        <v>5509</v>
      </c>
      <c r="AP59" s="65" t="s">
        <v>2</v>
      </c>
    </row>
    <row r="60" spans="1:42" s="31" customFormat="1" ht="45" x14ac:dyDescent="0.25">
      <c r="A60" s="10" t="s">
        <v>114</v>
      </c>
      <c r="B60" s="11" t="s">
        <v>3000</v>
      </c>
      <c r="C60" s="94" t="s">
        <v>2</v>
      </c>
      <c r="D60" s="94">
        <v>5229.9039547302464</v>
      </c>
      <c r="E60" s="94">
        <v>5229.9039547302464</v>
      </c>
      <c r="F60" s="94">
        <v>3518.0001197886086</v>
      </c>
      <c r="G60" s="15" t="s">
        <v>2088</v>
      </c>
      <c r="H60" s="49">
        <v>17</v>
      </c>
      <c r="I60" s="15">
        <v>923</v>
      </c>
      <c r="J60" s="15">
        <v>20241</v>
      </c>
      <c r="K60" s="46" t="s">
        <v>2</v>
      </c>
      <c r="L60" s="46">
        <v>5224.4767476179468</v>
      </c>
      <c r="M60" s="46">
        <v>5224.4767476179468</v>
      </c>
      <c r="N60" s="46">
        <v>3514.3493997301803</v>
      </c>
      <c r="O60" s="95" t="str">
        <f t="shared" si="5"/>
        <v>-</v>
      </c>
      <c r="P60" s="95">
        <f t="shared" si="5"/>
        <v>1.038803955778711E-3</v>
      </c>
      <c r="Q60" s="95">
        <f t="shared" si="5"/>
        <v>1.038803955778711E-3</v>
      </c>
      <c r="R60" s="95">
        <f t="shared" si="5"/>
        <v>1.038803955778711E-3</v>
      </c>
      <c r="S60" s="46" t="s">
        <v>2</v>
      </c>
      <c r="T60" s="46">
        <v>1299.5467829961244</v>
      </c>
      <c r="U60" s="46">
        <v>1299.5467829961244</v>
      </c>
      <c r="V60" s="46">
        <v>1148.4143052699085</v>
      </c>
      <c r="W60" s="74" t="str">
        <f t="shared" si="6"/>
        <v>-</v>
      </c>
      <c r="X60" s="74">
        <f t="shared" si="7"/>
        <v>3.0244060646070974</v>
      </c>
      <c r="Y60" s="74">
        <f t="shared" si="8"/>
        <v>3.0244060646070974</v>
      </c>
      <c r="Z60" s="74">
        <f t="shared" si="9"/>
        <v>2.0633544911840707</v>
      </c>
      <c r="AA60" s="16"/>
      <c r="AB60" s="158" t="s">
        <v>4735</v>
      </c>
      <c r="AC60" s="158" t="s">
        <v>4736</v>
      </c>
      <c r="AD60" s="158">
        <v>0</v>
      </c>
      <c r="AE60" s="16"/>
      <c r="AF60" s="32"/>
      <c r="AG60" s="32"/>
      <c r="AI60" s="41">
        <v>209.0250538000538</v>
      </c>
      <c r="AJ60" s="41">
        <v>69</v>
      </c>
      <c r="AK60" s="41">
        <v>51</v>
      </c>
      <c r="AL60" s="40" t="s">
        <v>4214</v>
      </c>
      <c r="AM60" s="53" t="s">
        <v>2</v>
      </c>
      <c r="AN60" s="67" t="s">
        <v>2</v>
      </c>
      <c r="AO60" s="64" t="s">
        <v>5508</v>
      </c>
      <c r="AP60" s="65" t="s">
        <v>2</v>
      </c>
    </row>
    <row r="61" spans="1:42" s="31" customFormat="1" ht="45" x14ac:dyDescent="0.25">
      <c r="A61" s="10" t="s">
        <v>115</v>
      </c>
      <c r="B61" s="11" t="s">
        <v>3001</v>
      </c>
      <c r="C61" s="94" t="s">
        <v>2</v>
      </c>
      <c r="D61" s="94">
        <v>3798.2288702201108</v>
      </c>
      <c r="E61" s="94">
        <v>3798.2288702201108</v>
      </c>
      <c r="F61" s="94">
        <v>2696.2412055120294</v>
      </c>
      <c r="G61" s="15" t="s">
        <v>2088</v>
      </c>
      <c r="H61" s="49">
        <v>19</v>
      </c>
      <c r="I61" s="15">
        <v>172</v>
      </c>
      <c r="J61" s="15">
        <v>7378</v>
      </c>
      <c r="K61" s="46" t="s">
        <v>2</v>
      </c>
      <c r="L61" s="46">
        <v>3794.2873495120766</v>
      </c>
      <c r="M61" s="46">
        <v>3794.2873495120766</v>
      </c>
      <c r="N61" s="46">
        <v>2693.4432460134053</v>
      </c>
      <c r="O61" s="95" t="str">
        <f t="shared" si="5"/>
        <v>-</v>
      </c>
      <c r="P61" s="95">
        <f t="shared" si="5"/>
        <v>1.038803955778711E-3</v>
      </c>
      <c r="Q61" s="95">
        <f t="shared" si="5"/>
        <v>1.038803955778711E-3</v>
      </c>
      <c r="R61" s="95">
        <f t="shared" si="5"/>
        <v>1.038803955778711E-3</v>
      </c>
      <c r="S61" s="46" t="s">
        <v>2</v>
      </c>
      <c r="T61" s="46">
        <v>1073.3293800301326</v>
      </c>
      <c r="U61" s="46">
        <v>1073.3293800301326</v>
      </c>
      <c r="V61" s="46">
        <v>995.35657305036489</v>
      </c>
      <c r="W61" s="74" t="str">
        <f t="shared" si="6"/>
        <v>-</v>
      </c>
      <c r="X61" s="74">
        <f t="shared" si="7"/>
        <v>2.5387355837715719</v>
      </c>
      <c r="Y61" s="74">
        <f t="shared" si="8"/>
        <v>2.5387355837715719</v>
      </c>
      <c r="Z61" s="74">
        <f t="shared" si="9"/>
        <v>1.7088194105647405</v>
      </c>
      <c r="AA61" s="16"/>
      <c r="AB61" s="158" t="s">
        <v>4735</v>
      </c>
      <c r="AC61" s="158" t="s">
        <v>4736</v>
      </c>
      <c r="AD61" s="158">
        <v>0</v>
      </c>
      <c r="AE61" s="16"/>
      <c r="AF61" s="32"/>
      <c r="AG61" s="32"/>
      <c r="AI61" s="41">
        <v>209.0250538000538</v>
      </c>
      <c r="AJ61" s="41">
        <v>77</v>
      </c>
      <c r="AK61" s="41">
        <v>36</v>
      </c>
      <c r="AL61" s="40" t="s">
        <v>4214</v>
      </c>
      <c r="AM61" s="53" t="s">
        <v>2</v>
      </c>
      <c r="AN61" s="67" t="s">
        <v>2</v>
      </c>
      <c r="AO61" s="64" t="s">
        <v>5509</v>
      </c>
      <c r="AP61" s="65" t="s">
        <v>2</v>
      </c>
    </row>
    <row r="62" spans="1:42" s="31" customFormat="1" ht="60" x14ac:dyDescent="0.25">
      <c r="A62" s="10" t="s">
        <v>116</v>
      </c>
      <c r="B62" s="11" t="s">
        <v>3002</v>
      </c>
      <c r="C62" s="94" t="s">
        <v>2</v>
      </c>
      <c r="D62" s="94">
        <v>2149.3722726765986</v>
      </c>
      <c r="E62" s="94">
        <v>2149.3722726765986</v>
      </c>
      <c r="F62" s="94">
        <v>1644.99896099894</v>
      </c>
      <c r="G62" s="15" t="s">
        <v>2088</v>
      </c>
      <c r="H62" s="49">
        <v>33</v>
      </c>
      <c r="I62" s="15">
        <v>130</v>
      </c>
      <c r="J62" s="15">
        <v>8092</v>
      </c>
      <c r="K62" s="46" t="s">
        <v>2</v>
      </c>
      <c r="L62" s="46">
        <v>2147.1418132673584</v>
      </c>
      <c r="M62" s="46">
        <v>2147.1418132673584</v>
      </c>
      <c r="N62" s="46">
        <v>1643.2919028697397</v>
      </c>
      <c r="O62" s="95" t="str">
        <f t="shared" si="5"/>
        <v>-</v>
      </c>
      <c r="P62" s="95">
        <f t="shared" si="5"/>
        <v>1.038803955778711E-3</v>
      </c>
      <c r="Q62" s="95">
        <f t="shared" si="5"/>
        <v>1.038803955778711E-3</v>
      </c>
      <c r="R62" s="95">
        <f t="shared" si="5"/>
        <v>1.038803955778711E-3</v>
      </c>
      <c r="S62" s="46" t="s">
        <v>2</v>
      </c>
      <c r="T62" s="46">
        <v>890.43020316401112</v>
      </c>
      <c r="U62" s="46">
        <v>890.43020316401112</v>
      </c>
      <c r="V62" s="46">
        <v>613.19355612483798</v>
      </c>
      <c r="W62" s="74" t="str">
        <f t="shared" si="6"/>
        <v>-</v>
      </c>
      <c r="X62" s="74">
        <f t="shared" si="7"/>
        <v>1.4138582283475158</v>
      </c>
      <c r="Y62" s="74">
        <f t="shared" si="8"/>
        <v>1.4138582283475158</v>
      </c>
      <c r="Z62" s="74">
        <f t="shared" si="9"/>
        <v>1.6826748985992936</v>
      </c>
      <c r="AA62" s="16"/>
      <c r="AB62" s="158" t="s">
        <v>4747</v>
      </c>
      <c r="AC62" s="158" t="s">
        <v>4736</v>
      </c>
      <c r="AD62" s="158">
        <v>0</v>
      </c>
      <c r="AE62" s="16"/>
      <c r="AF62" s="32"/>
      <c r="AG62" s="32"/>
      <c r="AI62" s="41">
        <v>209.0250538000538</v>
      </c>
      <c r="AJ62" s="41">
        <v>35</v>
      </c>
      <c r="AK62" s="41">
        <v>16</v>
      </c>
      <c r="AL62" s="40" t="s">
        <v>4214</v>
      </c>
      <c r="AM62" s="53" t="s">
        <v>2</v>
      </c>
      <c r="AN62" s="67" t="s">
        <v>2</v>
      </c>
      <c r="AO62" s="64" t="s">
        <v>5503</v>
      </c>
      <c r="AP62" s="65" t="s">
        <v>2</v>
      </c>
    </row>
    <row r="63" spans="1:42" s="31" customFormat="1" ht="60" x14ac:dyDescent="0.25">
      <c r="A63" s="10" t="s">
        <v>117</v>
      </c>
      <c r="B63" s="11" t="s">
        <v>3003</v>
      </c>
      <c r="C63" s="94" t="s">
        <v>2</v>
      </c>
      <c r="D63" s="94">
        <v>967.81439640242775</v>
      </c>
      <c r="E63" s="94">
        <v>967.81439640242775</v>
      </c>
      <c r="F63" s="94">
        <v>1546.0359979704617</v>
      </c>
      <c r="G63" s="15" t="s">
        <v>2088</v>
      </c>
      <c r="H63" s="49">
        <v>156</v>
      </c>
      <c r="I63" s="15">
        <v>412</v>
      </c>
      <c r="J63" s="15">
        <v>19474</v>
      </c>
      <c r="K63" s="46" t="s">
        <v>2</v>
      </c>
      <c r="L63" s="46">
        <v>966.81007027693738</v>
      </c>
      <c r="M63" s="46">
        <v>966.81007027693738</v>
      </c>
      <c r="N63" s="46">
        <v>1544.4316362772672</v>
      </c>
      <c r="O63" s="95" t="str">
        <f t="shared" si="5"/>
        <v>-</v>
      </c>
      <c r="P63" s="95">
        <f t="shared" si="5"/>
        <v>1.038803955778711E-3</v>
      </c>
      <c r="Q63" s="95">
        <f t="shared" si="5"/>
        <v>1.038803955778711E-3</v>
      </c>
      <c r="R63" s="95">
        <f t="shared" si="5"/>
        <v>1.038803955778711E-3</v>
      </c>
      <c r="S63" s="46" t="s">
        <v>2</v>
      </c>
      <c r="T63" s="46">
        <v>863.47664025742495</v>
      </c>
      <c r="U63" s="46">
        <v>863.47664025742495</v>
      </c>
      <c r="V63" s="46">
        <v>448.58429694532884</v>
      </c>
      <c r="W63" s="74" t="str">
        <f t="shared" si="6"/>
        <v>-</v>
      </c>
      <c r="X63" s="74">
        <f t="shared" si="7"/>
        <v>0.12083448616965131</v>
      </c>
      <c r="Y63" s="74">
        <f t="shared" si="8"/>
        <v>0.12083448616965131</v>
      </c>
      <c r="Z63" s="74">
        <f t="shared" si="9"/>
        <v>2.4464781948416814</v>
      </c>
      <c r="AA63" s="16"/>
      <c r="AB63" s="158" t="s">
        <v>4747</v>
      </c>
      <c r="AC63" s="158" t="s">
        <v>4736</v>
      </c>
      <c r="AD63" s="158">
        <v>0</v>
      </c>
      <c r="AE63" s="16"/>
      <c r="AF63" s="32"/>
      <c r="AG63" s="32"/>
      <c r="AI63" s="41">
        <v>209.0250538000538</v>
      </c>
      <c r="AJ63" s="41">
        <v>10</v>
      </c>
      <c r="AK63" s="41">
        <v>20</v>
      </c>
      <c r="AL63" s="40" t="s">
        <v>4214</v>
      </c>
      <c r="AM63" s="53" t="s">
        <v>2</v>
      </c>
      <c r="AN63" s="67" t="s">
        <v>2</v>
      </c>
      <c r="AO63" s="64" t="s">
        <v>5503</v>
      </c>
      <c r="AP63" s="65" t="s">
        <v>2</v>
      </c>
    </row>
    <row r="64" spans="1:42" s="31" customFormat="1" ht="60" x14ac:dyDescent="0.25">
      <c r="A64" s="10" t="s">
        <v>118</v>
      </c>
      <c r="B64" s="11" t="s">
        <v>3004</v>
      </c>
      <c r="C64" s="94" t="s">
        <v>2</v>
      </c>
      <c r="D64" s="94">
        <v>426.60673178836515</v>
      </c>
      <c r="E64" s="94">
        <v>426.60673178836515</v>
      </c>
      <c r="F64" s="94">
        <v>653.50667920232104</v>
      </c>
      <c r="G64" s="15" t="s">
        <v>2088</v>
      </c>
      <c r="H64" s="49">
        <v>379</v>
      </c>
      <c r="I64" s="15">
        <v>164</v>
      </c>
      <c r="J64" s="15">
        <v>4529</v>
      </c>
      <c r="K64" s="46" t="s">
        <v>2</v>
      </c>
      <c r="L64" s="46">
        <v>426.1640309072481</v>
      </c>
      <c r="M64" s="46">
        <v>426.1640309072481</v>
      </c>
      <c r="N64" s="46">
        <v>652.82851835500867</v>
      </c>
      <c r="O64" s="95" t="str">
        <f t="shared" si="5"/>
        <v>-</v>
      </c>
      <c r="P64" s="95">
        <f t="shared" si="5"/>
        <v>1.038803955778711E-3</v>
      </c>
      <c r="Q64" s="95">
        <f t="shared" si="5"/>
        <v>1.038803955778711E-3</v>
      </c>
      <c r="R64" s="95">
        <f t="shared" si="5"/>
        <v>1.038803955778711E-3</v>
      </c>
      <c r="S64" s="46" t="s">
        <v>2</v>
      </c>
      <c r="T64" s="46">
        <v>347.50843604563033</v>
      </c>
      <c r="U64" s="46">
        <v>347.50843604563033</v>
      </c>
      <c r="V64" s="46">
        <v>558.32380306500158</v>
      </c>
      <c r="W64" s="74" t="str">
        <f t="shared" si="6"/>
        <v>-</v>
      </c>
      <c r="X64" s="74">
        <f t="shared" si="7"/>
        <v>0.22761546926115095</v>
      </c>
      <c r="Y64" s="74">
        <f t="shared" si="8"/>
        <v>0.22761546926115095</v>
      </c>
      <c r="Z64" s="74">
        <f t="shared" si="9"/>
        <v>0.17047970302322568</v>
      </c>
      <c r="AA64" s="16"/>
      <c r="AB64" s="158" t="s">
        <v>4747</v>
      </c>
      <c r="AC64" s="158" t="s">
        <v>4736</v>
      </c>
      <c r="AD64" s="158">
        <v>0</v>
      </c>
      <c r="AE64" s="16"/>
      <c r="AF64" s="32"/>
      <c r="AG64" s="32"/>
      <c r="AI64" s="41">
        <v>209.0250538000538</v>
      </c>
      <c r="AJ64" s="41">
        <v>5</v>
      </c>
      <c r="AK64" s="41">
        <v>5</v>
      </c>
      <c r="AL64" s="40" t="s">
        <v>4214</v>
      </c>
      <c r="AM64" s="53" t="s">
        <v>2</v>
      </c>
      <c r="AN64" s="67" t="s">
        <v>2</v>
      </c>
      <c r="AO64" s="64" t="s">
        <v>5503</v>
      </c>
      <c r="AP64" s="65" t="s">
        <v>2</v>
      </c>
    </row>
    <row r="65" spans="1:42" s="31" customFormat="1" ht="45" x14ac:dyDescent="0.25">
      <c r="A65" s="10" t="s">
        <v>119</v>
      </c>
      <c r="B65" s="11" t="s">
        <v>3005</v>
      </c>
      <c r="C65" s="94" t="s">
        <v>2</v>
      </c>
      <c r="D65" s="94">
        <v>1311.9015500717619</v>
      </c>
      <c r="E65" s="94">
        <v>1311.9015500717619</v>
      </c>
      <c r="F65" s="94">
        <v>1311.9015500717619</v>
      </c>
      <c r="G65" s="15" t="s">
        <v>2088</v>
      </c>
      <c r="H65" s="49">
        <v>4</v>
      </c>
      <c r="I65" s="15">
        <v>21</v>
      </c>
      <c r="J65" s="15">
        <v>1150</v>
      </c>
      <c r="K65" s="46" t="s">
        <v>2</v>
      </c>
      <c r="L65" s="46">
        <v>1591.3250419011019</v>
      </c>
      <c r="M65" s="46">
        <v>1591.3250419011019</v>
      </c>
      <c r="N65" s="46">
        <v>3501.8646446057082</v>
      </c>
      <c r="O65" s="95" t="str">
        <f t="shared" si="5"/>
        <v>-</v>
      </c>
      <c r="P65" s="95">
        <f t="shared" si="5"/>
        <v>-0.17559171411990238</v>
      </c>
      <c r="Q65" s="95">
        <f t="shared" si="5"/>
        <v>-0.17559171411990238</v>
      </c>
      <c r="R65" s="95">
        <f t="shared" si="5"/>
        <v>-0.62537057162028742</v>
      </c>
      <c r="S65" s="46" t="s">
        <v>2</v>
      </c>
      <c r="T65" s="46">
        <v>1419.8751888290988</v>
      </c>
      <c r="U65" s="46">
        <v>1419.8751888290988</v>
      </c>
      <c r="V65" s="46">
        <v>1419.8751888290988</v>
      </c>
      <c r="W65" s="74" t="str">
        <f t="shared" si="6"/>
        <v>-</v>
      </c>
      <c r="X65" s="74">
        <f t="shared" si="7"/>
        <v>-7.6044457714890656E-2</v>
      </c>
      <c r="Y65" s="74">
        <f t="shared" si="8"/>
        <v>-7.6044457714890656E-2</v>
      </c>
      <c r="Z65" s="74">
        <f t="shared" si="9"/>
        <v>-7.6044457714890656E-2</v>
      </c>
      <c r="AA65" s="16"/>
      <c r="AB65" s="158" t="s">
        <v>4735</v>
      </c>
      <c r="AC65" s="158" t="s">
        <v>4748</v>
      </c>
      <c r="AD65" s="158" t="s">
        <v>4749</v>
      </c>
      <c r="AE65" s="16"/>
      <c r="AF65" s="32"/>
      <c r="AG65" s="32"/>
      <c r="AI65" s="41">
        <v>209.0250538000538</v>
      </c>
      <c r="AJ65" s="41">
        <v>5</v>
      </c>
      <c r="AK65" s="41">
        <v>5</v>
      </c>
      <c r="AL65" s="40" t="s">
        <v>4215</v>
      </c>
      <c r="AM65" s="53">
        <v>0.30000000000000004</v>
      </c>
      <c r="AN65" s="67" t="s">
        <v>2</v>
      </c>
      <c r="AO65" s="64" t="s">
        <v>5509</v>
      </c>
      <c r="AP65" s="65" t="s">
        <v>2</v>
      </c>
    </row>
    <row r="66" spans="1:42" s="31" customFormat="1" ht="45" x14ac:dyDescent="0.25">
      <c r="A66" s="10" t="s">
        <v>120</v>
      </c>
      <c r="B66" s="11" t="s">
        <v>3006</v>
      </c>
      <c r="C66" s="94" t="s">
        <v>2</v>
      </c>
      <c r="D66" s="94">
        <v>2243.8233140082343</v>
      </c>
      <c r="E66" s="94">
        <v>2243.8233140082343</v>
      </c>
      <c r="F66" s="94">
        <v>2067.3451293031862</v>
      </c>
      <c r="G66" s="15" t="s">
        <v>2088</v>
      </c>
      <c r="H66" s="49">
        <v>13</v>
      </c>
      <c r="I66" s="15">
        <v>44</v>
      </c>
      <c r="J66" s="15">
        <v>5727</v>
      </c>
      <c r="K66" s="46" t="s">
        <v>2</v>
      </c>
      <c r="L66" s="46">
        <v>2241.4948403012718</v>
      </c>
      <c r="M66" s="46">
        <v>2241.4948403012718</v>
      </c>
      <c r="N66" s="46">
        <v>2065.1997915902089</v>
      </c>
      <c r="O66" s="95" t="str">
        <f t="shared" si="5"/>
        <v>-</v>
      </c>
      <c r="P66" s="95">
        <f t="shared" si="5"/>
        <v>1.038803955778711E-3</v>
      </c>
      <c r="Q66" s="95">
        <f t="shared" si="5"/>
        <v>1.038803955778711E-3</v>
      </c>
      <c r="R66" s="95">
        <f t="shared" si="5"/>
        <v>1.038803955778711E-3</v>
      </c>
      <c r="S66" s="46" t="s">
        <v>2</v>
      </c>
      <c r="T66" s="46">
        <v>646.88550975807084</v>
      </c>
      <c r="U66" s="46">
        <v>646.88550975807084</v>
      </c>
      <c r="V66" s="46">
        <v>646.88550975807084</v>
      </c>
      <c r="W66" s="74" t="str">
        <f t="shared" si="6"/>
        <v>-</v>
      </c>
      <c r="X66" s="74">
        <f t="shared" si="7"/>
        <v>2.4686560143345972</v>
      </c>
      <c r="Y66" s="74">
        <f t="shared" si="8"/>
        <v>2.4686560143345972</v>
      </c>
      <c r="Z66" s="74">
        <f t="shared" si="9"/>
        <v>2.1958439292856538</v>
      </c>
      <c r="AA66" s="16"/>
      <c r="AB66" s="158" t="s">
        <v>4735</v>
      </c>
      <c r="AC66" s="158" t="s">
        <v>4736</v>
      </c>
      <c r="AD66" s="158">
        <v>0</v>
      </c>
      <c r="AE66" s="16"/>
      <c r="AF66" s="32"/>
      <c r="AG66" s="32"/>
      <c r="AI66" s="41">
        <v>209.0250538000538</v>
      </c>
      <c r="AJ66" s="41">
        <v>28</v>
      </c>
      <c r="AK66" s="41">
        <v>14</v>
      </c>
      <c r="AL66" s="40" t="s">
        <v>4215</v>
      </c>
      <c r="AM66" s="53">
        <v>0.30000000000000004</v>
      </c>
      <c r="AN66" s="67" t="s">
        <v>2</v>
      </c>
      <c r="AO66" s="64" t="s">
        <v>5503</v>
      </c>
      <c r="AP66" s="65" t="s">
        <v>2</v>
      </c>
    </row>
    <row r="67" spans="1:42" s="31" customFormat="1" ht="45" x14ac:dyDescent="0.25">
      <c r="A67" s="10" t="s">
        <v>121</v>
      </c>
      <c r="B67" s="11" t="s">
        <v>3007</v>
      </c>
      <c r="C67" s="94" t="s">
        <v>2</v>
      </c>
      <c r="D67" s="94">
        <v>2256.2157402803809</v>
      </c>
      <c r="E67" s="94">
        <v>2256.2157402803809</v>
      </c>
      <c r="F67" s="94">
        <v>6479.405262429279</v>
      </c>
      <c r="G67" s="15" t="s">
        <v>2088</v>
      </c>
      <c r="H67" s="49">
        <v>254</v>
      </c>
      <c r="I67" s="15">
        <v>271</v>
      </c>
      <c r="J67" s="15">
        <v>420</v>
      </c>
      <c r="K67" s="46" t="s">
        <v>2</v>
      </c>
      <c r="L67" s="46">
        <v>2253.8744066309441</v>
      </c>
      <c r="M67" s="46">
        <v>2253.8744066309441</v>
      </c>
      <c r="N67" s="46">
        <v>6472.6814153704963</v>
      </c>
      <c r="O67" s="95" t="str">
        <f t="shared" si="5"/>
        <v>-</v>
      </c>
      <c r="P67" s="95">
        <f t="shared" si="5"/>
        <v>1.038803955778711E-3</v>
      </c>
      <c r="Q67" s="95">
        <f t="shared" si="5"/>
        <v>1.038803955778711E-3</v>
      </c>
      <c r="R67" s="95">
        <f t="shared" si="5"/>
        <v>1.038803955778711E-3</v>
      </c>
      <c r="S67" s="46" t="s">
        <v>2</v>
      </c>
      <c r="T67" s="46">
        <v>415.85497055875982</v>
      </c>
      <c r="U67" s="46">
        <v>415.85497055875982</v>
      </c>
      <c r="V67" s="46">
        <v>415.85497055875982</v>
      </c>
      <c r="W67" s="74" t="str">
        <f t="shared" si="6"/>
        <v>-</v>
      </c>
      <c r="X67" s="74">
        <f t="shared" si="7"/>
        <v>4.4254870087252698</v>
      </c>
      <c r="Y67" s="74">
        <f t="shared" si="8"/>
        <v>4.4254870087252698</v>
      </c>
      <c r="Z67" s="74">
        <f t="shared" si="9"/>
        <v>14.580925373389872</v>
      </c>
      <c r="AA67" s="16"/>
      <c r="AB67" s="158" t="s">
        <v>4735</v>
      </c>
      <c r="AC67" s="158" t="s">
        <v>4736</v>
      </c>
      <c r="AD67" s="158">
        <v>0</v>
      </c>
      <c r="AE67" s="16"/>
      <c r="AF67" s="32"/>
      <c r="AG67" s="32"/>
      <c r="AI67" s="41">
        <v>209.0250538000538</v>
      </c>
      <c r="AJ67" s="41">
        <v>5</v>
      </c>
      <c r="AK67" s="41">
        <v>55</v>
      </c>
      <c r="AL67" s="40" t="s">
        <v>4214</v>
      </c>
      <c r="AM67" s="53" t="s">
        <v>2</v>
      </c>
      <c r="AN67" s="67" t="s">
        <v>2</v>
      </c>
      <c r="AO67" s="64" t="s">
        <v>5528</v>
      </c>
      <c r="AP67" s="65" t="s">
        <v>2</v>
      </c>
    </row>
    <row r="68" spans="1:42" s="31" customFormat="1" ht="45" x14ac:dyDescent="0.25">
      <c r="A68" s="10" t="s">
        <v>122</v>
      </c>
      <c r="B68" s="11" t="s">
        <v>3008</v>
      </c>
      <c r="C68" s="94" t="s">
        <v>2</v>
      </c>
      <c r="D68" s="94">
        <v>8529.1992433372143</v>
      </c>
      <c r="E68" s="94">
        <v>8529.1992433372143</v>
      </c>
      <c r="F68" s="94">
        <v>15574.114297578715</v>
      </c>
      <c r="G68" s="15" t="s">
        <v>2088</v>
      </c>
      <c r="H68" s="49">
        <v>0</v>
      </c>
      <c r="I68" s="15">
        <v>1386</v>
      </c>
      <c r="J68" s="15">
        <v>484</v>
      </c>
      <c r="K68" s="46" t="s">
        <v>2</v>
      </c>
      <c r="L68" s="46">
        <v>8520.3482718478062</v>
      </c>
      <c r="M68" s="46">
        <v>8520.3482718478062</v>
      </c>
      <c r="N68" s="46">
        <v>15557.952634837828</v>
      </c>
      <c r="O68" s="95" t="str">
        <f t="shared" si="5"/>
        <v>-</v>
      </c>
      <c r="P68" s="95">
        <f t="shared" si="5"/>
        <v>1.038803955778711E-3</v>
      </c>
      <c r="Q68" s="95">
        <f t="shared" si="5"/>
        <v>1.038803955778711E-3</v>
      </c>
      <c r="R68" s="95">
        <f t="shared" si="5"/>
        <v>1.038803955778711E-3</v>
      </c>
      <c r="S68" s="46" t="s">
        <v>2</v>
      </c>
      <c r="T68" s="46">
        <v>8273.3563748411725</v>
      </c>
      <c r="U68" s="46">
        <v>8273.3563748411725</v>
      </c>
      <c r="V68" s="46">
        <v>8273.3563748411725</v>
      </c>
      <c r="W68" s="74" t="str">
        <f t="shared" ref="W68:W99" si="10">IFERROR((C68/S68-1),"-")</f>
        <v>-</v>
      </c>
      <c r="X68" s="74">
        <f t="shared" ref="X68:X99" si="11">IFERROR((D68/T68-1),"-")</f>
        <v>3.0923709423910095E-2</v>
      </c>
      <c r="Y68" s="74">
        <f t="shared" ref="Y68:Y99" si="12">IFERROR((E68/U68-1),"-")</f>
        <v>3.0923709423910095E-2</v>
      </c>
      <c r="Z68" s="74">
        <f t="shared" ref="Z68:Z119" si="13">IFERROR((F68/V68-1),"-")</f>
        <v>0.88244209386878958</v>
      </c>
      <c r="AA68" s="16"/>
      <c r="AB68" s="158" t="s">
        <v>4735</v>
      </c>
      <c r="AC68" s="158" t="s">
        <v>4736</v>
      </c>
      <c r="AD68" s="158">
        <v>0</v>
      </c>
      <c r="AE68" s="16"/>
      <c r="AF68" s="32"/>
      <c r="AG68" s="32"/>
      <c r="AI68" s="41">
        <v>209.0250538000538</v>
      </c>
      <c r="AJ68" s="41">
        <v>30</v>
      </c>
      <c r="AK68" s="41">
        <v>109</v>
      </c>
      <c r="AL68" s="40" t="s">
        <v>4214</v>
      </c>
      <c r="AM68" s="53" t="s">
        <v>2</v>
      </c>
      <c r="AN68" s="67" t="s">
        <v>2</v>
      </c>
      <c r="AO68" s="64" t="s">
        <v>5529</v>
      </c>
      <c r="AP68" s="65" t="s">
        <v>2</v>
      </c>
    </row>
    <row r="69" spans="1:42" s="31" customFormat="1" ht="45" x14ac:dyDescent="0.25">
      <c r="A69" s="10" t="s">
        <v>123</v>
      </c>
      <c r="B69" s="11" t="s">
        <v>3009</v>
      </c>
      <c r="C69" s="94" t="s">
        <v>2</v>
      </c>
      <c r="D69" s="94">
        <v>5473.1221792607403</v>
      </c>
      <c r="E69" s="94">
        <v>5473.1221792607403</v>
      </c>
      <c r="F69" s="94">
        <v>9761.0136275661371</v>
      </c>
      <c r="G69" s="15" t="s">
        <v>2088</v>
      </c>
      <c r="H69" s="49">
        <v>1</v>
      </c>
      <c r="I69" s="15">
        <v>2528</v>
      </c>
      <c r="J69" s="15">
        <v>91</v>
      </c>
      <c r="K69" s="46" t="s">
        <v>2</v>
      </c>
      <c r="L69" s="46">
        <v>5467.4425782824273</v>
      </c>
      <c r="M69" s="46">
        <v>5467.4425782824273</v>
      </c>
      <c r="N69" s="46">
        <v>9750.8843703099192</v>
      </c>
      <c r="O69" s="95" t="str">
        <f t="shared" ref="O69:R119" si="14">IFERROR(C69/K69-1,"-")</f>
        <v>-</v>
      </c>
      <c r="P69" s="95">
        <f t="shared" si="14"/>
        <v>1.038803955778711E-3</v>
      </c>
      <c r="Q69" s="95">
        <f t="shared" si="14"/>
        <v>1.038803955778711E-3</v>
      </c>
      <c r="R69" s="95">
        <f t="shared" si="14"/>
        <v>1.038803955778711E-3</v>
      </c>
      <c r="S69" s="46" t="s">
        <v>2</v>
      </c>
      <c r="T69" s="46">
        <v>5922.6312395388595</v>
      </c>
      <c r="U69" s="46">
        <v>5922.6312395388595</v>
      </c>
      <c r="V69" s="46">
        <v>5922.6312395388595</v>
      </c>
      <c r="W69" s="74" t="str">
        <f t="shared" si="10"/>
        <v>-</v>
      </c>
      <c r="X69" s="74">
        <f t="shared" si="11"/>
        <v>-7.5896850926197135E-2</v>
      </c>
      <c r="Y69" s="74">
        <f t="shared" si="12"/>
        <v>-7.5896850926197135E-2</v>
      </c>
      <c r="Z69" s="74">
        <f t="shared" si="13"/>
        <v>0.64808735050101429</v>
      </c>
      <c r="AA69" s="16"/>
      <c r="AB69" s="158" t="s">
        <v>4735</v>
      </c>
      <c r="AC69" s="158" t="s">
        <v>4736</v>
      </c>
      <c r="AD69" s="158">
        <v>0</v>
      </c>
      <c r="AE69" s="16"/>
      <c r="AF69" s="32"/>
      <c r="AG69" s="32"/>
      <c r="AI69" s="41">
        <v>209.0250538000538</v>
      </c>
      <c r="AJ69" s="41">
        <v>13</v>
      </c>
      <c r="AK69" s="41">
        <v>60</v>
      </c>
      <c r="AL69" s="40" t="s">
        <v>4214</v>
      </c>
      <c r="AM69" s="53" t="s">
        <v>2</v>
      </c>
      <c r="AN69" s="67" t="s">
        <v>2</v>
      </c>
      <c r="AO69" s="64" t="s">
        <v>5530</v>
      </c>
      <c r="AP69" s="65" t="s">
        <v>2</v>
      </c>
    </row>
    <row r="70" spans="1:42" s="31" customFormat="1" ht="45" x14ac:dyDescent="0.25">
      <c r="A70" s="10" t="s">
        <v>124</v>
      </c>
      <c r="B70" s="11" t="s">
        <v>3010</v>
      </c>
      <c r="C70" s="94" t="s">
        <v>2</v>
      </c>
      <c r="D70" s="94">
        <v>4851.9101972048911</v>
      </c>
      <c r="E70" s="94">
        <v>4851.9101972048911</v>
      </c>
      <c r="F70" s="94">
        <v>8305.666113093459</v>
      </c>
      <c r="G70" s="15" t="s">
        <v>2088</v>
      </c>
      <c r="H70" s="49">
        <v>27</v>
      </c>
      <c r="I70" s="15">
        <v>7969</v>
      </c>
      <c r="J70" s="15">
        <v>170</v>
      </c>
      <c r="K70" s="46" t="s">
        <v>2</v>
      </c>
      <c r="L70" s="46">
        <v>4846.8752440282287</v>
      </c>
      <c r="M70" s="46">
        <v>4846.8752440282287</v>
      </c>
      <c r="N70" s="46">
        <v>8297.0471077366601</v>
      </c>
      <c r="O70" s="95" t="str">
        <f t="shared" si="14"/>
        <v>-</v>
      </c>
      <c r="P70" s="95">
        <f t="shared" si="14"/>
        <v>1.038803955778711E-3</v>
      </c>
      <c r="Q70" s="95">
        <f t="shared" si="14"/>
        <v>1.038803955778711E-3</v>
      </c>
      <c r="R70" s="95">
        <f t="shared" si="14"/>
        <v>1.038803955778711E-3</v>
      </c>
      <c r="S70" s="46" t="s">
        <v>2</v>
      </c>
      <c r="T70" s="46">
        <v>5632.287265092411</v>
      </c>
      <c r="U70" s="46">
        <v>5632.287265092411</v>
      </c>
      <c r="V70" s="46">
        <v>5632.287265092411</v>
      </c>
      <c r="W70" s="74" t="str">
        <f t="shared" si="10"/>
        <v>-</v>
      </c>
      <c r="X70" s="74">
        <f t="shared" si="11"/>
        <v>-0.13855420207774438</v>
      </c>
      <c r="Y70" s="74">
        <f t="shared" si="12"/>
        <v>-0.13855420207774438</v>
      </c>
      <c r="Z70" s="74">
        <f t="shared" si="13"/>
        <v>0.47465243198265483</v>
      </c>
      <c r="AA70" s="16"/>
      <c r="AB70" s="158" t="s">
        <v>4735</v>
      </c>
      <c r="AC70" s="158" t="s">
        <v>4736</v>
      </c>
      <c r="AD70" s="158">
        <v>0</v>
      </c>
      <c r="AE70" s="16"/>
      <c r="AF70" s="32"/>
      <c r="AG70" s="32"/>
      <c r="AI70" s="41">
        <v>209.0250538000538</v>
      </c>
      <c r="AJ70" s="41">
        <v>8</v>
      </c>
      <c r="AK70" s="41">
        <v>46</v>
      </c>
      <c r="AL70" s="40" t="s">
        <v>4214</v>
      </c>
      <c r="AM70" s="53" t="s">
        <v>2</v>
      </c>
      <c r="AN70" s="67" t="s">
        <v>2</v>
      </c>
      <c r="AO70" s="64" t="s">
        <v>5531</v>
      </c>
      <c r="AP70" s="65" t="s">
        <v>2</v>
      </c>
    </row>
    <row r="71" spans="1:42" s="31" customFormat="1" ht="60" x14ac:dyDescent="0.25">
      <c r="A71" s="10" t="s">
        <v>125</v>
      </c>
      <c r="B71" s="11" t="s">
        <v>3011</v>
      </c>
      <c r="C71" s="94" t="s">
        <v>2</v>
      </c>
      <c r="D71" s="94">
        <v>6907.2115737748554</v>
      </c>
      <c r="E71" s="94">
        <v>6907.2115737748554</v>
      </c>
      <c r="F71" s="94">
        <v>10355.840834986067</v>
      </c>
      <c r="G71" s="15" t="s">
        <v>2088</v>
      </c>
      <c r="H71" s="49">
        <v>2</v>
      </c>
      <c r="I71" s="15">
        <v>3625</v>
      </c>
      <c r="J71" s="15">
        <v>696</v>
      </c>
      <c r="K71" s="46" t="s">
        <v>2</v>
      </c>
      <c r="L71" s="46">
        <v>6900.0437810001058</v>
      </c>
      <c r="M71" s="46">
        <v>6900.0437810001058</v>
      </c>
      <c r="N71" s="46">
        <v>10345.094310093838</v>
      </c>
      <c r="O71" s="95" t="str">
        <f t="shared" si="14"/>
        <v>-</v>
      </c>
      <c r="P71" s="95">
        <f t="shared" si="14"/>
        <v>1.038803955778711E-3</v>
      </c>
      <c r="Q71" s="95">
        <f t="shared" si="14"/>
        <v>1.038803955778711E-3</v>
      </c>
      <c r="R71" s="95">
        <f t="shared" si="14"/>
        <v>1.038803955778711E-3</v>
      </c>
      <c r="S71" s="46" t="s">
        <v>2</v>
      </c>
      <c r="T71" s="46">
        <v>6990.4411389150027</v>
      </c>
      <c r="U71" s="46">
        <v>6990.4411389150027</v>
      </c>
      <c r="V71" s="46">
        <v>6990.4411389150027</v>
      </c>
      <c r="W71" s="74" t="str">
        <f t="shared" si="10"/>
        <v>-</v>
      </c>
      <c r="X71" s="74">
        <f t="shared" si="11"/>
        <v>-1.1906196402515667E-2</v>
      </c>
      <c r="Y71" s="74">
        <f t="shared" si="12"/>
        <v>-1.1906196402515667E-2</v>
      </c>
      <c r="Z71" s="74">
        <f t="shared" si="13"/>
        <v>0.4814288010146115</v>
      </c>
      <c r="AA71" s="16"/>
      <c r="AB71" s="158" t="s">
        <v>4750</v>
      </c>
      <c r="AC71" s="158" t="s">
        <v>4736</v>
      </c>
      <c r="AD71" s="158">
        <v>0</v>
      </c>
      <c r="AE71" s="16"/>
      <c r="AF71" s="32"/>
      <c r="AG71" s="32"/>
      <c r="AI71" s="41">
        <v>209.0250538000538</v>
      </c>
      <c r="AJ71" s="41">
        <v>23</v>
      </c>
      <c r="AK71" s="41">
        <v>77</v>
      </c>
      <c r="AL71" s="40" t="s">
        <v>4214</v>
      </c>
      <c r="AM71" s="53" t="s">
        <v>2</v>
      </c>
      <c r="AN71" s="67" t="s">
        <v>2</v>
      </c>
      <c r="AO71" s="64" t="s">
        <v>5508</v>
      </c>
      <c r="AP71" s="65" t="s">
        <v>2</v>
      </c>
    </row>
    <row r="72" spans="1:42" s="31" customFormat="1" ht="75" x14ac:dyDescent="0.25">
      <c r="A72" s="10" t="s">
        <v>126</v>
      </c>
      <c r="B72" s="11" t="s">
        <v>3012</v>
      </c>
      <c r="C72" s="94" t="s">
        <v>2</v>
      </c>
      <c r="D72" s="94">
        <v>5391.0438089012032</v>
      </c>
      <c r="E72" s="94">
        <v>5391.0438089012032</v>
      </c>
      <c r="F72" s="94">
        <v>5391.0438089012032</v>
      </c>
      <c r="G72" s="15" t="s">
        <v>2088</v>
      </c>
      <c r="H72" s="49">
        <v>14</v>
      </c>
      <c r="I72" s="15">
        <v>8718</v>
      </c>
      <c r="J72" s="15">
        <v>192</v>
      </c>
      <c r="K72" s="46" t="s">
        <v>2</v>
      </c>
      <c r="L72" s="46">
        <v>5343.4277164112063</v>
      </c>
      <c r="M72" s="46">
        <v>5343.4277164112063</v>
      </c>
      <c r="N72" s="46">
        <v>7296.5597511182341</v>
      </c>
      <c r="O72" s="95" t="str">
        <f t="shared" si="14"/>
        <v>-</v>
      </c>
      <c r="P72" s="95">
        <f t="shared" si="14"/>
        <v>8.9111512342077148E-3</v>
      </c>
      <c r="Q72" s="95">
        <f t="shared" si="14"/>
        <v>8.9111512342077148E-3</v>
      </c>
      <c r="R72" s="95">
        <f t="shared" si="14"/>
        <v>-0.26115265374548613</v>
      </c>
      <c r="S72" s="46" t="s">
        <v>2</v>
      </c>
      <c r="T72" s="46">
        <v>5751.8974073892859</v>
      </c>
      <c r="U72" s="46">
        <v>5751.8974073892859</v>
      </c>
      <c r="V72" s="46">
        <v>5751.8974073892859</v>
      </c>
      <c r="W72" s="74" t="str">
        <f t="shared" si="10"/>
        <v>-</v>
      </c>
      <c r="X72" s="74">
        <f t="shared" si="11"/>
        <v>-6.2736445546560882E-2</v>
      </c>
      <c r="Y72" s="74">
        <f t="shared" si="12"/>
        <v>-6.2736445546560882E-2</v>
      </c>
      <c r="Z72" s="74">
        <f t="shared" si="13"/>
        <v>-6.2736445546560882E-2</v>
      </c>
      <c r="AA72" s="16"/>
      <c r="AB72" s="158" t="s">
        <v>4751</v>
      </c>
      <c r="AC72" s="158" t="s">
        <v>4663</v>
      </c>
      <c r="AD72" s="158" t="s">
        <v>4738</v>
      </c>
      <c r="AE72" s="16"/>
      <c r="AF72" s="32"/>
      <c r="AG72" s="32"/>
      <c r="AI72" s="41">
        <v>209.0250538000538</v>
      </c>
      <c r="AJ72" s="41">
        <v>11</v>
      </c>
      <c r="AK72" s="41">
        <v>11</v>
      </c>
      <c r="AL72" s="40" t="s">
        <v>4214</v>
      </c>
      <c r="AM72" s="53" t="s">
        <v>2</v>
      </c>
      <c r="AN72" s="67" t="s">
        <v>2</v>
      </c>
      <c r="AO72" s="64" t="s">
        <v>5503</v>
      </c>
      <c r="AP72" s="65" t="s">
        <v>2</v>
      </c>
    </row>
    <row r="73" spans="1:42" s="31" customFormat="1" ht="75" x14ac:dyDescent="0.25">
      <c r="A73" s="10" t="s">
        <v>127</v>
      </c>
      <c r="B73" s="11" t="s">
        <v>3013</v>
      </c>
      <c r="C73" s="94" t="s">
        <v>2</v>
      </c>
      <c r="D73" s="94">
        <v>4847.4069097427055</v>
      </c>
      <c r="E73" s="94">
        <v>4847.4069097427055</v>
      </c>
      <c r="F73" s="94">
        <v>4847.4069097427055</v>
      </c>
      <c r="G73" s="15" t="s">
        <v>2088</v>
      </c>
      <c r="H73" s="49">
        <v>318</v>
      </c>
      <c r="I73" s="15">
        <v>31405</v>
      </c>
      <c r="J73" s="15">
        <v>364</v>
      </c>
      <c r="K73" s="46" t="s">
        <v>2</v>
      </c>
      <c r="L73" s="46">
        <v>4832.8204871288472</v>
      </c>
      <c r="M73" s="46">
        <v>4832.8204871288472</v>
      </c>
      <c r="N73" s="46">
        <v>5675.2049599414777</v>
      </c>
      <c r="O73" s="95" t="str">
        <f t="shared" si="14"/>
        <v>-</v>
      </c>
      <c r="P73" s="95">
        <f t="shared" si="14"/>
        <v>3.018200790347203E-3</v>
      </c>
      <c r="Q73" s="95">
        <f t="shared" si="14"/>
        <v>3.018200790347203E-3</v>
      </c>
      <c r="R73" s="95">
        <f t="shared" si="14"/>
        <v>-0.14586222982990005</v>
      </c>
      <c r="S73" s="46" t="s">
        <v>2</v>
      </c>
      <c r="T73" s="46">
        <v>5035.2011515297791</v>
      </c>
      <c r="U73" s="46">
        <v>5035.2011515297791</v>
      </c>
      <c r="V73" s="46">
        <v>5035.2011515297791</v>
      </c>
      <c r="W73" s="74" t="str">
        <f t="shared" si="10"/>
        <v>-</v>
      </c>
      <c r="X73" s="74">
        <f t="shared" si="11"/>
        <v>-3.7296273998908336E-2</v>
      </c>
      <c r="Y73" s="74">
        <f t="shared" si="12"/>
        <v>-3.7296273998908336E-2</v>
      </c>
      <c r="Z73" s="74">
        <f t="shared" si="13"/>
        <v>-3.7296273998908336E-2</v>
      </c>
      <c r="AA73" s="16"/>
      <c r="AB73" s="158" t="s">
        <v>4751</v>
      </c>
      <c r="AC73" s="158" t="s">
        <v>4663</v>
      </c>
      <c r="AD73" s="158" t="s">
        <v>4738</v>
      </c>
      <c r="AE73" s="16"/>
      <c r="AF73" s="32"/>
      <c r="AG73" s="32"/>
      <c r="AI73" s="41">
        <v>209.0250538000538</v>
      </c>
      <c r="AJ73" s="41">
        <v>6</v>
      </c>
      <c r="AK73" s="41">
        <v>6</v>
      </c>
      <c r="AL73" s="40" t="s">
        <v>4214</v>
      </c>
      <c r="AM73" s="53" t="s">
        <v>2</v>
      </c>
      <c r="AN73" s="67" t="s">
        <v>2</v>
      </c>
      <c r="AO73" s="64" t="s">
        <v>5503</v>
      </c>
      <c r="AP73" s="65" t="s">
        <v>2</v>
      </c>
    </row>
    <row r="74" spans="1:42" s="31" customFormat="1" ht="75" x14ac:dyDescent="0.25">
      <c r="A74" s="10" t="s">
        <v>128</v>
      </c>
      <c r="B74" s="11" t="s">
        <v>3014</v>
      </c>
      <c r="C74" s="94" t="s">
        <v>2</v>
      </c>
      <c r="D74" s="94">
        <v>4106.5600684836418</v>
      </c>
      <c r="E74" s="94">
        <v>4106.5600684836418</v>
      </c>
      <c r="F74" s="94">
        <v>4106.5600684836418</v>
      </c>
      <c r="G74" s="15" t="s">
        <v>2088</v>
      </c>
      <c r="H74" s="49">
        <v>412</v>
      </c>
      <c r="I74" s="15">
        <v>1306</v>
      </c>
      <c r="J74" s="15">
        <v>671</v>
      </c>
      <c r="K74" s="46" t="s">
        <v>2</v>
      </c>
      <c r="L74" s="46">
        <v>3179.0092215461405</v>
      </c>
      <c r="M74" s="46">
        <v>3179.0092215461405</v>
      </c>
      <c r="N74" s="46">
        <v>6466.2495912391696</v>
      </c>
      <c r="O74" s="95" t="str">
        <f t="shared" si="14"/>
        <v>-</v>
      </c>
      <c r="P74" s="95">
        <f t="shared" si="14"/>
        <v>0.29177356286068856</v>
      </c>
      <c r="Q74" s="95">
        <f t="shared" si="14"/>
        <v>0.29177356286068856</v>
      </c>
      <c r="R74" s="95">
        <f t="shared" si="14"/>
        <v>-0.36492397787313446</v>
      </c>
      <c r="S74" s="46" t="s">
        <v>2</v>
      </c>
      <c r="T74" s="46">
        <v>4372.5223792882161</v>
      </c>
      <c r="U74" s="46">
        <v>4372.5223792882161</v>
      </c>
      <c r="V74" s="46">
        <v>4372.5223792882161</v>
      </c>
      <c r="W74" s="74" t="str">
        <f t="shared" si="10"/>
        <v>-</v>
      </c>
      <c r="X74" s="74">
        <f t="shared" si="11"/>
        <v>-6.0825831804631969E-2</v>
      </c>
      <c r="Y74" s="74">
        <f t="shared" si="12"/>
        <v>-6.0825831804631969E-2</v>
      </c>
      <c r="Z74" s="74">
        <f t="shared" si="13"/>
        <v>-6.0825831804631969E-2</v>
      </c>
      <c r="AA74" s="16"/>
      <c r="AB74" s="158" t="s">
        <v>4751</v>
      </c>
      <c r="AC74" s="158" t="s">
        <v>4663</v>
      </c>
      <c r="AD74" s="158" t="s">
        <v>4738</v>
      </c>
      <c r="AE74" s="16"/>
      <c r="AF74" s="32"/>
      <c r="AG74" s="32"/>
      <c r="AI74" s="41">
        <v>209.0250538000538</v>
      </c>
      <c r="AJ74" s="41">
        <v>14</v>
      </c>
      <c r="AK74" s="41">
        <v>14</v>
      </c>
      <c r="AL74" s="40" t="s">
        <v>4214</v>
      </c>
      <c r="AM74" s="53" t="s">
        <v>2</v>
      </c>
      <c r="AN74" s="67" t="s">
        <v>2</v>
      </c>
      <c r="AO74" s="64" t="s">
        <v>5503</v>
      </c>
      <c r="AP74" s="65" t="s">
        <v>2</v>
      </c>
    </row>
    <row r="75" spans="1:42" s="31" customFormat="1" ht="45" x14ac:dyDescent="0.25">
      <c r="A75" s="10" t="s">
        <v>129</v>
      </c>
      <c r="B75" s="11" t="s">
        <v>3015</v>
      </c>
      <c r="C75" s="94" t="s">
        <v>2</v>
      </c>
      <c r="D75" s="94">
        <v>2959.0211207877296</v>
      </c>
      <c r="E75" s="94">
        <v>2959.0211207877296</v>
      </c>
      <c r="F75" s="94">
        <v>4589.6545648494048</v>
      </c>
      <c r="G75" s="15" t="s">
        <v>2088</v>
      </c>
      <c r="H75" s="49">
        <v>333</v>
      </c>
      <c r="I75" s="15">
        <v>541</v>
      </c>
      <c r="J75" s="15">
        <v>1676</v>
      </c>
      <c r="K75" s="46" t="s">
        <v>2</v>
      </c>
      <c r="L75" s="46">
        <v>2955.9504677487462</v>
      </c>
      <c r="M75" s="46">
        <v>2955.9504677487462</v>
      </c>
      <c r="N75" s="46">
        <v>4584.8917611511042</v>
      </c>
      <c r="O75" s="95" t="str">
        <f t="shared" si="14"/>
        <v>-</v>
      </c>
      <c r="P75" s="95">
        <f t="shared" si="14"/>
        <v>1.038803955778711E-3</v>
      </c>
      <c r="Q75" s="95">
        <f t="shared" si="14"/>
        <v>1.038803955778711E-3</v>
      </c>
      <c r="R75" s="95">
        <f t="shared" si="14"/>
        <v>1.038803955778711E-3</v>
      </c>
      <c r="S75" s="46" t="s">
        <v>2</v>
      </c>
      <c r="T75" s="46">
        <v>2953.598836395438</v>
      </c>
      <c r="U75" s="46">
        <v>2953.598836395438</v>
      </c>
      <c r="V75" s="46">
        <v>2953.598836395438</v>
      </c>
      <c r="W75" s="74" t="str">
        <f t="shared" si="10"/>
        <v>-</v>
      </c>
      <c r="X75" s="74">
        <f t="shared" si="11"/>
        <v>1.8358229037322982E-3</v>
      </c>
      <c r="Y75" s="74">
        <f t="shared" si="12"/>
        <v>1.8358229037322982E-3</v>
      </c>
      <c r="Z75" s="74">
        <f t="shared" si="13"/>
        <v>0.55391941122600241</v>
      </c>
      <c r="AA75" s="16"/>
      <c r="AB75" s="158" t="s">
        <v>4735</v>
      </c>
      <c r="AC75" s="158" t="s">
        <v>4736</v>
      </c>
      <c r="AD75" s="158">
        <v>0</v>
      </c>
      <c r="AE75" s="16"/>
      <c r="AF75" s="32"/>
      <c r="AG75" s="32"/>
      <c r="AI75" s="41">
        <v>209.0250538000538</v>
      </c>
      <c r="AJ75" s="41">
        <v>10</v>
      </c>
      <c r="AK75" s="41">
        <v>35</v>
      </c>
      <c r="AL75" s="40" t="s">
        <v>4214</v>
      </c>
      <c r="AM75" s="53" t="s">
        <v>2</v>
      </c>
      <c r="AN75" s="67" t="s">
        <v>2</v>
      </c>
      <c r="AO75" s="64" t="s">
        <v>5503</v>
      </c>
      <c r="AP75" s="65" t="s">
        <v>2</v>
      </c>
    </row>
    <row r="76" spans="1:42" s="31" customFormat="1" ht="60" x14ac:dyDescent="0.25">
      <c r="A76" s="10" t="s">
        <v>130</v>
      </c>
      <c r="B76" s="11" t="s">
        <v>3016</v>
      </c>
      <c r="C76" s="94" t="s">
        <v>2</v>
      </c>
      <c r="D76" s="94">
        <v>1797.9960278135275</v>
      </c>
      <c r="E76" s="94">
        <v>1797.9960278135275</v>
      </c>
      <c r="F76" s="94">
        <v>1797.9960278135275</v>
      </c>
      <c r="G76" s="15" t="s">
        <v>2088</v>
      </c>
      <c r="H76" s="49">
        <v>3071</v>
      </c>
      <c r="I76" s="15">
        <v>2173</v>
      </c>
      <c r="J76" s="15">
        <v>3109</v>
      </c>
      <c r="K76" s="46" t="s">
        <v>2</v>
      </c>
      <c r="L76" s="46">
        <v>1573.0510815706809</v>
      </c>
      <c r="M76" s="46">
        <v>1573.0510815706809</v>
      </c>
      <c r="N76" s="46">
        <v>2172.4013169259747</v>
      </c>
      <c r="O76" s="95" t="str">
        <f t="shared" si="14"/>
        <v>-</v>
      </c>
      <c r="P76" s="95">
        <f t="shared" si="14"/>
        <v>0.14299913644141826</v>
      </c>
      <c r="Q76" s="95">
        <f t="shared" si="14"/>
        <v>0.14299913644141826</v>
      </c>
      <c r="R76" s="95">
        <f t="shared" si="14"/>
        <v>-0.17234628159876286</v>
      </c>
      <c r="S76" s="46" t="s">
        <v>2</v>
      </c>
      <c r="T76" s="46">
        <v>1809.5857012011238</v>
      </c>
      <c r="U76" s="46">
        <v>1809.5857012011238</v>
      </c>
      <c r="V76" s="46">
        <v>1809.5857012011238</v>
      </c>
      <c r="W76" s="74" t="str">
        <f t="shared" si="10"/>
        <v>-</v>
      </c>
      <c r="X76" s="74">
        <f t="shared" si="11"/>
        <v>-6.4046004452309457E-3</v>
      </c>
      <c r="Y76" s="74">
        <f t="shared" si="12"/>
        <v>-6.4046004452309457E-3</v>
      </c>
      <c r="Z76" s="74">
        <f t="shared" si="13"/>
        <v>-6.4046004452309457E-3</v>
      </c>
      <c r="AA76" s="16"/>
      <c r="AB76" s="158" t="s">
        <v>4750</v>
      </c>
      <c r="AC76" s="158" t="s">
        <v>4663</v>
      </c>
      <c r="AD76" s="158" t="s">
        <v>4738</v>
      </c>
      <c r="AE76" s="16"/>
      <c r="AF76" s="32"/>
      <c r="AG76" s="32"/>
      <c r="AI76" s="41">
        <v>209.0250538000538</v>
      </c>
      <c r="AJ76" s="41">
        <v>5</v>
      </c>
      <c r="AK76" s="41">
        <v>5</v>
      </c>
      <c r="AL76" s="40" t="s">
        <v>4214</v>
      </c>
      <c r="AM76" s="53" t="s">
        <v>2</v>
      </c>
      <c r="AN76" s="67" t="s">
        <v>2</v>
      </c>
      <c r="AO76" s="64" t="s">
        <v>5532</v>
      </c>
      <c r="AP76" s="65" t="s">
        <v>2</v>
      </c>
    </row>
    <row r="77" spans="1:42" s="31" customFormat="1" ht="45" x14ac:dyDescent="0.25">
      <c r="A77" s="10" t="s">
        <v>131</v>
      </c>
      <c r="B77" s="11" t="s">
        <v>3017</v>
      </c>
      <c r="C77" s="94" t="s">
        <v>2</v>
      </c>
      <c r="D77" s="94">
        <v>1735.2661212931489</v>
      </c>
      <c r="E77" s="94">
        <v>1735.2661212931489</v>
      </c>
      <c r="F77" s="94">
        <v>6375.2909819324177</v>
      </c>
      <c r="G77" s="15" t="s">
        <v>2088</v>
      </c>
      <c r="H77" s="49">
        <v>519</v>
      </c>
      <c r="I77" s="15">
        <v>358</v>
      </c>
      <c r="J77" s="15">
        <v>1041</v>
      </c>
      <c r="K77" s="46" t="s">
        <v>2</v>
      </c>
      <c r="L77" s="46">
        <v>1733.4653905882003</v>
      </c>
      <c r="M77" s="46">
        <v>1733.4653905882003</v>
      </c>
      <c r="N77" s="46">
        <v>6368.6751769655166</v>
      </c>
      <c r="O77" s="95" t="str">
        <f t="shared" si="14"/>
        <v>-</v>
      </c>
      <c r="P77" s="95">
        <f t="shared" si="14"/>
        <v>1.038803955778711E-3</v>
      </c>
      <c r="Q77" s="95">
        <f t="shared" si="14"/>
        <v>1.038803955778711E-3</v>
      </c>
      <c r="R77" s="95">
        <f t="shared" si="14"/>
        <v>1.038803955778711E-3</v>
      </c>
      <c r="S77" s="46" t="s">
        <v>2</v>
      </c>
      <c r="T77" s="46">
        <v>1445.9322847017511</v>
      </c>
      <c r="U77" s="46">
        <v>1445.9322847017511</v>
      </c>
      <c r="V77" s="46">
        <v>1445.9322847017511</v>
      </c>
      <c r="W77" s="74" t="str">
        <f t="shared" si="10"/>
        <v>-</v>
      </c>
      <c r="X77" s="74">
        <f t="shared" si="11"/>
        <v>0.20010192707681185</v>
      </c>
      <c r="Y77" s="74">
        <f t="shared" si="12"/>
        <v>0.20010192707681185</v>
      </c>
      <c r="Z77" s="74">
        <f t="shared" si="13"/>
        <v>3.4091214017310865</v>
      </c>
      <c r="AA77" s="16"/>
      <c r="AB77" s="158" t="s">
        <v>4735</v>
      </c>
      <c r="AC77" s="158" t="s">
        <v>4736</v>
      </c>
      <c r="AD77" s="158">
        <v>0</v>
      </c>
      <c r="AE77" s="16"/>
      <c r="AF77" s="32"/>
      <c r="AG77" s="32"/>
      <c r="AI77" s="41">
        <v>209.0250538000538</v>
      </c>
      <c r="AJ77" s="41">
        <v>5</v>
      </c>
      <c r="AK77" s="41">
        <v>63</v>
      </c>
      <c r="AL77" s="40" t="s">
        <v>4214</v>
      </c>
      <c r="AM77" s="53" t="s">
        <v>2</v>
      </c>
      <c r="AN77" s="67" t="s">
        <v>2</v>
      </c>
      <c r="AO77" s="64" t="s">
        <v>5503</v>
      </c>
      <c r="AP77" s="65" t="s">
        <v>2</v>
      </c>
    </row>
    <row r="78" spans="1:42" s="31" customFormat="1" ht="60" x14ac:dyDescent="0.25">
      <c r="A78" s="10" t="s">
        <v>132</v>
      </c>
      <c r="B78" s="11" t="s">
        <v>3018</v>
      </c>
      <c r="C78" s="94">
        <v>1169.4120272821567</v>
      </c>
      <c r="D78" s="94">
        <v>1169.4120272821567</v>
      </c>
      <c r="E78" s="94">
        <v>1169.4120272821567</v>
      </c>
      <c r="F78" s="94">
        <v>1169.4120272821567</v>
      </c>
      <c r="G78" s="15">
        <v>531</v>
      </c>
      <c r="H78" s="49">
        <v>3305</v>
      </c>
      <c r="I78" s="15">
        <v>1185</v>
      </c>
      <c r="J78" s="15">
        <v>880</v>
      </c>
      <c r="K78" s="46">
        <v>156.12845529671836</v>
      </c>
      <c r="L78" s="46">
        <v>1068.663670109602</v>
      </c>
      <c r="M78" s="46">
        <v>1068.663670109602</v>
      </c>
      <c r="N78" s="46">
        <v>2286.7446005735037</v>
      </c>
      <c r="O78" s="95">
        <f t="shared" si="14"/>
        <v>6.4900633908131447</v>
      </c>
      <c r="P78" s="95">
        <f t="shared" si="14"/>
        <v>9.427508391131334E-2</v>
      </c>
      <c r="Q78" s="95">
        <f t="shared" si="14"/>
        <v>9.427508391131334E-2</v>
      </c>
      <c r="R78" s="95">
        <f t="shared" si="14"/>
        <v>-0.48861275238656987</v>
      </c>
      <c r="S78" s="46" t="s">
        <v>2</v>
      </c>
      <c r="T78" s="46">
        <v>1230.8269481517239</v>
      </c>
      <c r="U78" s="46">
        <v>1230.8269481517239</v>
      </c>
      <c r="V78" s="46">
        <v>1230.8269481517239</v>
      </c>
      <c r="W78" s="74" t="str">
        <f t="shared" si="10"/>
        <v>-</v>
      </c>
      <c r="X78" s="74">
        <f t="shared" si="11"/>
        <v>-4.9897283254799585E-2</v>
      </c>
      <c r="Y78" s="74">
        <f t="shared" si="12"/>
        <v>-4.9897283254799585E-2</v>
      </c>
      <c r="Z78" s="74">
        <f t="shared" si="13"/>
        <v>-4.9897283254799585E-2</v>
      </c>
      <c r="AA78" s="16"/>
      <c r="AB78" s="158" t="s">
        <v>4750</v>
      </c>
      <c r="AC78" s="158" t="s">
        <v>4663</v>
      </c>
      <c r="AD78" s="158" t="s">
        <v>4752</v>
      </c>
      <c r="AE78" s="16"/>
      <c r="AF78" s="32"/>
      <c r="AG78" s="32"/>
      <c r="AI78" s="41">
        <v>209.0250538000538</v>
      </c>
      <c r="AJ78" s="41">
        <v>5</v>
      </c>
      <c r="AK78" s="41">
        <v>5</v>
      </c>
      <c r="AL78" s="40" t="s">
        <v>4214</v>
      </c>
      <c r="AM78" s="53" t="s">
        <v>2</v>
      </c>
      <c r="AN78" s="67" t="s">
        <v>2</v>
      </c>
      <c r="AO78" s="64" t="s">
        <v>5503</v>
      </c>
      <c r="AP78" s="65" t="s">
        <v>2</v>
      </c>
    </row>
    <row r="79" spans="1:42" s="27" customFormat="1" ht="45" x14ac:dyDescent="0.25">
      <c r="A79" s="10" t="s">
        <v>133</v>
      </c>
      <c r="B79" s="11" t="s">
        <v>3019</v>
      </c>
      <c r="C79" s="94" t="s">
        <v>2</v>
      </c>
      <c r="D79" s="94">
        <v>1889.7459183435246</v>
      </c>
      <c r="E79" s="94">
        <v>1889.7459183435246</v>
      </c>
      <c r="F79" s="94">
        <v>7358.0675029877611</v>
      </c>
      <c r="G79" s="15" t="s">
        <v>2088</v>
      </c>
      <c r="H79" s="49">
        <v>60</v>
      </c>
      <c r="I79" s="15">
        <v>41</v>
      </c>
      <c r="J79" s="15">
        <v>54</v>
      </c>
      <c r="K79" s="46" t="s">
        <v>2</v>
      </c>
      <c r="L79" s="46">
        <v>1887.784879942581</v>
      </c>
      <c r="M79" s="46">
        <v>1887.784879942581</v>
      </c>
      <c r="N79" s="46">
        <v>7350.4318453101714</v>
      </c>
      <c r="O79" s="95" t="str">
        <f t="shared" si="14"/>
        <v>-</v>
      </c>
      <c r="P79" s="95">
        <f t="shared" si="14"/>
        <v>1.038803955778711E-3</v>
      </c>
      <c r="Q79" s="95">
        <f t="shared" si="14"/>
        <v>1.038803955778711E-3</v>
      </c>
      <c r="R79" s="95">
        <f t="shared" si="14"/>
        <v>1.038803955778711E-3</v>
      </c>
      <c r="S79" s="46" t="s">
        <v>2</v>
      </c>
      <c r="T79" s="46">
        <v>1451.7198722322448</v>
      </c>
      <c r="U79" s="46">
        <v>1451.7198722322448</v>
      </c>
      <c r="V79" s="46">
        <v>1451.7198722322448</v>
      </c>
      <c r="W79" s="74" t="str">
        <f t="shared" si="10"/>
        <v>-</v>
      </c>
      <c r="X79" s="74">
        <f t="shared" si="11"/>
        <v>0.30172904186931504</v>
      </c>
      <c r="Y79" s="74">
        <f t="shared" si="12"/>
        <v>0.30172904186931504</v>
      </c>
      <c r="Z79" s="74">
        <f t="shared" si="13"/>
        <v>4.0685174486683779</v>
      </c>
      <c r="AB79" s="158" t="s">
        <v>4735</v>
      </c>
      <c r="AC79" s="158" t="s">
        <v>4736</v>
      </c>
      <c r="AD79" s="158">
        <v>0</v>
      </c>
      <c r="AF79" s="13"/>
      <c r="AG79" s="13"/>
      <c r="AI79" s="41">
        <v>347.00391751042173</v>
      </c>
      <c r="AJ79" s="41">
        <v>5</v>
      </c>
      <c r="AK79" s="41">
        <v>37</v>
      </c>
      <c r="AL79" s="40" t="s">
        <v>4214</v>
      </c>
      <c r="AM79" s="53" t="s">
        <v>2</v>
      </c>
      <c r="AN79" s="67" t="s">
        <v>2</v>
      </c>
      <c r="AO79" s="64" t="s">
        <v>5503</v>
      </c>
      <c r="AP79" s="65" t="s">
        <v>2</v>
      </c>
    </row>
    <row r="80" spans="1:42" s="27" customFormat="1" ht="59.25" customHeight="1" x14ac:dyDescent="0.25">
      <c r="A80" s="10" t="s">
        <v>134</v>
      </c>
      <c r="B80" s="11" t="s">
        <v>3020</v>
      </c>
      <c r="C80" s="94" t="s">
        <v>2</v>
      </c>
      <c r="D80" s="94">
        <v>1424.4382497950426</v>
      </c>
      <c r="E80" s="94">
        <v>1424.4382497950426</v>
      </c>
      <c r="F80" s="94">
        <v>2761.7315634568795</v>
      </c>
      <c r="G80" s="15" t="s">
        <v>2088</v>
      </c>
      <c r="H80" s="49">
        <v>588</v>
      </c>
      <c r="I80" s="15">
        <v>306</v>
      </c>
      <c r="J80" s="15">
        <v>175</v>
      </c>
      <c r="K80" s="46" t="s">
        <v>2</v>
      </c>
      <c r="L80" s="46">
        <v>1422.9600732420436</v>
      </c>
      <c r="M80" s="46">
        <v>1422.9600732420436</v>
      </c>
      <c r="N80" s="46">
        <v>2758.865642913559</v>
      </c>
      <c r="O80" s="95" t="str">
        <f t="shared" si="14"/>
        <v>-</v>
      </c>
      <c r="P80" s="95">
        <f t="shared" si="14"/>
        <v>1.038803955778711E-3</v>
      </c>
      <c r="Q80" s="95">
        <f t="shared" si="14"/>
        <v>1.038803955778711E-3</v>
      </c>
      <c r="R80" s="95">
        <f t="shared" si="14"/>
        <v>1.038803955778711E-3</v>
      </c>
      <c r="S80" s="46" t="s">
        <v>2</v>
      </c>
      <c r="T80" s="46">
        <v>1353.3308842138467</v>
      </c>
      <c r="U80" s="46">
        <v>1353.3308842138467</v>
      </c>
      <c r="V80" s="46">
        <v>1353.3308842138467</v>
      </c>
      <c r="W80" s="74" t="str">
        <f t="shared" si="10"/>
        <v>-</v>
      </c>
      <c r="X80" s="74">
        <f t="shared" si="11"/>
        <v>5.254248344631729E-2</v>
      </c>
      <c r="Y80" s="74">
        <f t="shared" si="12"/>
        <v>5.254248344631729E-2</v>
      </c>
      <c r="Z80" s="74">
        <f t="shared" si="13"/>
        <v>1.0406920404104842</v>
      </c>
      <c r="AB80" s="158" t="s">
        <v>4735</v>
      </c>
      <c r="AC80" s="158" t="s">
        <v>4736</v>
      </c>
      <c r="AD80" s="158">
        <v>0</v>
      </c>
      <c r="AF80" s="13"/>
      <c r="AG80" s="13"/>
      <c r="AI80" s="41">
        <v>347.00391751042173</v>
      </c>
      <c r="AJ80" s="41">
        <v>5</v>
      </c>
      <c r="AK80" s="41">
        <v>11</v>
      </c>
      <c r="AL80" s="40" t="s">
        <v>4214</v>
      </c>
      <c r="AM80" s="53" t="s">
        <v>2</v>
      </c>
      <c r="AN80" s="67" t="s">
        <v>2</v>
      </c>
      <c r="AO80" s="64" t="s">
        <v>5533</v>
      </c>
      <c r="AP80" s="65" t="s">
        <v>2</v>
      </c>
    </row>
    <row r="81" spans="1:42" s="27" customFormat="1" ht="45" x14ac:dyDescent="0.25">
      <c r="A81" s="10" t="s">
        <v>135</v>
      </c>
      <c r="B81" s="11" t="s">
        <v>3021</v>
      </c>
      <c r="C81" s="94" t="s">
        <v>2</v>
      </c>
      <c r="D81" s="94">
        <v>1409.9220374957902</v>
      </c>
      <c r="E81" s="94">
        <v>1409.9220374957902</v>
      </c>
      <c r="F81" s="94">
        <v>8130.4671707994958</v>
      </c>
      <c r="G81" s="15" t="s">
        <v>2088</v>
      </c>
      <c r="H81" s="49">
        <v>489</v>
      </c>
      <c r="I81" s="15">
        <v>244</v>
      </c>
      <c r="J81" s="15">
        <v>476</v>
      </c>
      <c r="K81" s="46" t="s">
        <v>2</v>
      </c>
      <c r="L81" s="46">
        <v>1408.4589247931633</v>
      </c>
      <c r="M81" s="46">
        <v>1408.4589247931633</v>
      </c>
      <c r="N81" s="46">
        <v>8122.0299739336206</v>
      </c>
      <c r="O81" s="95" t="str">
        <f t="shared" si="14"/>
        <v>-</v>
      </c>
      <c r="P81" s="95">
        <f t="shared" si="14"/>
        <v>1.038803955778711E-3</v>
      </c>
      <c r="Q81" s="95">
        <f t="shared" si="14"/>
        <v>1.038803955778711E-3</v>
      </c>
      <c r="R81" s="95">
        <f t="shared" si="14"/>
        <v>1.038803955778711E-3</v>
      </c>
      <c r="S81" s="46" t="s">
        <v>2</v>
      </c>
      <c r="T81" s="46">
        <v>1001.2526427754619</v>
      </c>
      <c r="U81" s="46">
        <v>1001.2526427754619</v>
      </c>
      <c r="V81" s="46">
        <v>1001.2526427754619</v>
      </c>
      <c r="W81" s="74" t="str">
        <f t="shared" si="10"/>
        <v>-</v>
      </c>
      <c r="X81" s="74">
        <f t="shared" si="11"/>
        <v>0.40815811840206573</v>
      </c>
      <c r="Y81" s="74">
        <f t="shared" si="12"/>
        <v>0.40815811840206573</v>
      </c>
      <c r="Z81" s="74">
        <f t="shared" si="13"/>
        <v>7.1202953415053418</v>
      </c>
      <c r="AB81" s="158" t="s">
        <v>4735</v>
      </c>
      <c r="AC81" s="158" t="s">
        <v>4736</v>
      </c>
      <c r="AD81" s="158">
        <v>0</v>
      </c>
      <c r="AF81" s="13"/>
      <c r="AG81" s="13"/>
      <c r="AI81" s="41">
        <v>209.0250538000538</v>
      </c>
      <c r="AJ81" s="41">
        <v>5</v>
      </c>
      <c r="AK81" s="41">
        <v>61</v>
      </c>
      <c r="AL81" s="40" t="s">
        <v>4214</v>
      </c>
      <c r="AM81" s="53" t="s">
        <v>2</v>
      </c>
      <c r="AN81" s="67" t="s">
        <v>2</v>
      </c>
      <c r="AO81" s="64" t="s">
        <v>5508</v>
      </c>
      <c r="AP81" s="65" t="s">
        <v>2</v>
      </c>
    </row>
    <row r="82" spans="1:42" s="27" customFormat="1" ht="45" x14ac:dyDescent="0.25">
      <c r="A82" s="10" t="s">
        <v>136</v>
      </c>
      <c r="B82" s="11" t="s">
        <v>3022</v>
      </c>
      <c r="C82" s="94">
        <v>57.696555078639648</v>
      </c>
      <c r="D82" s="94">
        <v>1040.1031132151011</v>
      </c>
      <c r="E82" s="94">
        <v>1040.1031132151011</v>
      </c>
      <c r="F82" s="94">
        <v>3326.8162754528885</v>
      </c>
      <c r="G82" s="15">
        <v>2749</v>
      </c>
      <c r="H82" s="49">
        <v>2394</v>
      </c>
      <c r="I82" s="15">
        <v>785</v>
      </c>
      <c r="J82" s="15">
        <v>224</v>
      </c>
      <c r="K82" s="46">
        <v>57.636681865519783</v>
      </c>
      <c r="L82" s="46">
        <v>1039.0237712114185</v>
      </c>
      <c r="M82" s="46">
        <v>1039.0237712114185</v>
      </c>
      <c r="N82" s="46">
        <v>3323.3639518332316</v>
      </c>
      <c r="O82" s="95">
        <f t="shared" si="14"/>
        <v>1.038803955778711E-3</v>
      </c>
      <c r="P82" s="95">
        <f t="shared" si="14"/>
        <v>1.038803955778711E-3</v>
      </c>
      <c r="Q82" s="95">
        <f t="shared" si="14"/>
        <v>1.038803955778711E-3</v>
      </c>
      <c r="R82" s="95">
        <f t="shared" si="14"/>
        <v>1.038803955778711E-3</v>
      </c>
      <c r="S82" s="46" t="s">
        <v>2</v>
      </c>
      <c r="T82" s="46">
        <v>765.89074986870594</v>
      </c>
      <c r="U82" s="46">
        <v>765.89074986870594</v>
      </c>
      <c r="V82" s="46">
        <v>765.89074986870594</v>
      </c>
      <c r="W82" s="74" t="str">
        <f t="shared" si="10"/>
        <v>-</v>
      </c>
      <c r="X82" s="74">
        <f t="shared" si="11"/>
        <v>0.3580306504464279</v>
      </c>
      <c r="Y82" s="74">
        <f t="shared" si="12"/>
        <v>0.3580306504464279</v>
      </c>
      <c r="Z82" s="74">
        <f t="shared" si="13"/>
        <v>3.3437217070753151</v>
      </c>
      <c r="AB82" s="158" t="s">
        <v>4735</v>
      </c>
      <c r="AC82" s="158" t="s">
        <v>4736</v>
      </c>
      <c r="AD82" s="158">
        <v>0</v>
      </c>
      <c r="AF82" s="13"/>
      <c r="AG82" s="13"/>
      <c r="AI82" s="41">
        <v>209.0250538000538</v>
      </c>
      <c r="AJ82" s="41">
        <v>5</v>
      </c>
      <c r="AK82" s="41">
        <v>24</v>
      </c>
      <c r="AL82" s="40" t="s">
        <v>4214</v>
      </c>
      <c r="AM82" s="53" t="s">
        <v>2</v>
      </c>
      <c r="AN82" s="67" t="s">
        <v>2</v>
      </c>
      <c r="AO82" s="64" t="s">
        <v>5503</v>
      </c>
      <c r="AP82" s="65" t="s">
        <v>2</v>
      </c>
    </row>
    <row r="83" spans="1:42" s="27" customFormat="1" ht="30" x14ac:dyDescent="0.25">
      <c r="A83" s="10" t="s">
        <v>320</v>
      </c>
      <c r="B83" s="11" t="s">
        <v>3023</v>
      </c>
      <c r="C83" s="94">
        <v>470.59392313990924</v>
      </c>
      <c r="D83" s="94">
        <v>470.59392313990924</v>
      </c>
      <c r="E83" s="94">
        <v>470.59392313990924</v>
      </c>
      <c r="F83" s="94">
        <v>470.59392313990924</v>
      </c>
      <c r="G83" s="15">
        <v>7286</v>
      </c>
      <c r="H83" s="49">
        <v>17460</v>
      </c>
      <c r="I83" s="15">
        <v>777</v>
      </c>
      <c r="J83" s="15">
        <v>93</v>
      </c>
      <c r="K83" s="46">
        <v>131.27347364060157</v>
      </c>
      <c r="L83" s="46">
        <v>604.74203457000203</v>
      </c>
      <c r="M83" s="46">
        <v>604.74203457000203</v>
      </c>
      <c r="N83" s="46">
        <v>613.8216277905924</v>
      </c>
      <c r="O83" s="95">
        <f t="shared" si="14"/>
        <v>2.5848363731753898</v>
      </c>
      <c r="P83" s="95">
        <f t="shared" si="14"/>
        <v>-0.22182700021088819</v>
      </c>
      <c r="Q83" s="95">
        <f t="shared" si="14"/>
        <v>-0.22182700021088819</v>
      </c>
      <c r="R83" s="95">
        <f t="shared" si="14"/>
        <v>-0.2333376638523168</v>
      </c>
      <c r="S83" s="46" t="s">
        <v>2</v>
      </c>
      <c r="T83" s="46">
        <v>639.23278181725721</v>
      </c>
      <c r="U83" s="46">
        <v>639.23278181725721</v>
      </c>
      <c r="V83" s="46">
        <v>639.23278181725721</v>
      </c>
      <c r="W83" s="74" t="str">
        <f t="shared" si="10"/>
        <v>-</v>
      </c>
      <c r="X83" s="74">
        <f t="shared" si="11"/>
        <v>-0.26381447177650874</v>
      </c>
      <c r="Y83" s="74">
        <f t="shared" si="12"/>
        <v>-0.26381447177650874</v>
      </c>
      <c r="Z83" s="74">
        <f t="shared" si="13"/>
        <v>-0.26381447177650874</v>
      </c>
      <c r="AB83" s="158" t="s">
        <v>4753</v>
      </c>
      <c r="AC83" s="158" t="s">
        <v>4663</v>
      </c>
      <c r="AD83" s="158" t="s">
        <v>4754</v>
      </c>
      <c r="AF83" s="13"/>
      <c r="AG83" s="13"/>
      <c r="AI83" s="41">
        <v>209.0250538000538</v>
      </c>
      <c r="AJ83" s="41">
        <v>5</v>
      </c>
      <c r="AK83" s="41">
        <v>5</v>
      </c>
      <c r="AL83" s="40" t="s">
        <v>4214</v>
      </c>
      <c r="AM83" s="53" t="s">
        <v>2</v>
      </c>
      <c r="AN83" s="67" t="s">
        <v>2</v>
      </c>
      <c r="AO83" s="64" t="s">
        <v>5503</v>
      </c>
      <c r="AP83" s="65" t="s">
        <v>2</v>
      </c>
    </row>
    <row r="84" spans="1:42" s="27" customFormat="1" ht="30" x14ac:dyDescent="0.25">
      <c r="A84" s="10" t="s">
        <v>137</v>
      </c>
      <c r="B84" s="11" t="s">
        <v>3024</v>
      </c>
      <c r="C84" s="94" t="s">
        <v>2</v>
      </c>
      <c r="D84" s="94">
        <v>6948.8177500492375</v>
      </c>
      <c r="E84" s="94">
        <v>6948.8177500492375</v>
      </c>
      <c r="F84" s="94">
        <v>6948.8177500492375</v>
      </c>
      <c r="G84" s="15" t="s">
        <v>2088</v>
      </c>
      <c r="H84" s="49">
        <v>2</v>
      </c>
      <c r="I84" s="15">
        <v>5141</v>
      </c>
      <c r="J84" s="15">
        <v>225</v>
      </c>
      <c r="K84" s="46" t="s">
        <v>2</v>
      </c>
      <c r="L84" s="46">
        <v>6695.4985494865468</v>
      </c>
      <c r="M84" s="46">
        <v>6695.4985494865468</v>
      </c>
      <c r="N84" s="46">
        <v>12567.094057314829</v>
      </c>
      <c r="O84" s="95" t="str">
        <f t="shared" si="14"/>
        <v>-</v>
      </c>
      <c r="P84" s="95">
        <f t="shared" si="14"/>
        <v>3.7834255162689345E-2</v>
      </c>
      <c r="Q84" s="95">
        <f t="shared" si="14"/>
        <v>3.7834255162689345E-2</v>
      </c>
      <c r="R84" s="95">
        <f t="shared" si="14"/>
        <v>-0.44706248569814799</v>
      </c>
      <c r="S84" s="46" t="s">
        <v>2</v>
      </c>
      <c r="T84" s="46">
        <v>7350.2361637273789</v>
      </c>
      <c r="U84" s="46">
        <v>7350.2361637273789</v>
      </c>
      <c r="V84" s="46">
        <v>7350.2361637273789</v>
      </c>
      <c r="W84" s="74" t="str">
        <f t="shared" si="10"/>
        <v>-</v>
      </c>
      <c r="X84" s="74">
        <f t="shared" si="11"/>
        <v>-5.4612995383617413E-2</v>
      </c>
      <c r="Y84" s="74">
        <f t="shared" si="12"/>
        <v>-5.4612995383617413E-2</v>
      </c>
      <c r="Z84" s="74">
        <f t="shared" si="13"/>
        <v>-5.4612995383617413E-2</v>
      </c>
      <c r="AB84" s="158" t="s">
        <v>4753</v>
      </c>
      <c r="AC84" s="158" t="s">
        <v>4663</v>
      </c>
      <c r="AD84" s="158" t="s">
        <v>4738</v>
      </c>
      <c r="AF84" s="13"/>
      <c r="AG84" s="13"/>
      <c r="AI84" s="41">
        <v>209.0250538000538</v>
      </c>
      <c r="AJ84" s="41">
        <v>23</v>
      </c>
      <c r="AK84" s="41">
        <v>23</v>
      </c>
      <c r="AL84" s="40" t="s">
        <v>4214</v>
      </c>
      <c r="AM84" s="53" t="s">
        <v>2</v>
      </c>
      <c r="AN84" s="67" t="s">
        <v>2</v>
      </c>
      <c r="AO84" s="64" t="s">
        <v>5534</v>
      </c>
      <c r="AP84" s="65" t="s">
        <v>2</v>
      </c>
    </row>
    <row r="85" spans="1:42" s="27" customFormat="1" ht="30" x14ac:dyDescent="0.25">
      <c r="A85" s="10" t="s">
        <v>138</v>
      </c>
      <c r="B85" s="11" t="s">
        <v>3025</v>
      </c>
      <c r="C85" s="94" t="s">
        <v>2</v>
      </c>
      <c r="D85" s="94">
        <v>5191.2942825207447</v>
      </c>
      <c r="E85" s="94">
        <v>5191.2942825207447</v>
      </c>
      <c r="F85" s="94">
        <v>5265.2611862544418</v>
      </c>
      <c r="G85" s="15" t="s">
        <v>2088</v>
      </c>
      <c r="H85" s="49">
        <v>10</v>
      </c>
      <c r="I85" s="15">
        <v>13745</v>
      </c>
      <c r="J85" s="15">
        <v>49</v>
      </c>
      <c r="K85" s="46" t="s">
        <v>2</v>
      </c>
      <c r="L85" s="46">
        <v>5185.9071416676788</v>
      </c>
      <c r="M85" s="46">
        <v>5185.9071416676788</v>
      </c>
      <c r="N85" s="46">
        <v>5259.7972880250472</v>
      </c>
      <c r="O85" s="95" t="str">
        <f t="shared" si="14"/>
        <v>-</v>
      </c>
      <c r="P85" s="95">
        <f t="shared" si="14"/>
        <v>1.038803955778711E-3</v>
      </c>
      <c r="Q85" s="95">
        <f t="shared" si="14"/>
        <v>1.038803955778711E-3</v>
      </c>
      <c r="R85" s="95">
        <f t="shared" si="14"/>
        <v>1.038803955778711E-3</v>
      </c>
      <c r="S85" s="46" t="s">
        <v>2</v>
      </c>
      <c r="T85" s="46">
        <v>6107.8340405146682</v>
      </c>
      <c r="U85" s="46">
        <v>6107.8340405146682</v>
      </c>
      <c r="V85" s="46">
        <v>6107.8340405146682</v>
      </c>
      <c r="W85" s="74" t="str">
        <f t="shared" si="10"/>
        <v>-</v>
      </c>
      <c r="X85" s="74">
        <f t="shared" si="11"/>
        <v>-0.15005970232889509</v>
      </c>
      <c r="Y85" s="74">
        <f t="shared" si="12"/>
        <v>-0.15005970232889509</v>
      </c>
      <c r="Z85" s="74">
        <f t="shared" si="13"/>
        <v>-0.13794953311947356</v>
      </c>
      <c r="AB85" s="158" t="s">
        <v>4755</v>
      </c>
      <c r="AC85" s="158" t="s">
        <v>4736</v>
      </c>
      <c r="AD85" s="158">
        <v>0</v>
      </c>
      <c r="AF85" s="13"/>
      <c r="AG85" s="13"/>
      <c r="AI85" s="41">
        <v>209.0250538000538</v>
      </c>
      <c r="AJ85" s="41">
        <v>11</v>
      </c>
      <c r="AK85" s="41">
        <v>41</v>
      </c>
      <c r="AL85" s="40" t="s">
        <v>4214</v>
      </c>
      <c r="AM85" s="53" t="s">
        <v>2</v>
      </c>
      <c r="AN85" s="67" t="s">
        <v>2</v>
      </c>
      <c r="AO85" s="64" t="s">
        <v>5508</v>
      </c>
      <c r="AP85" s="65" t="s">
        <v>2</v>
      </c>
    </row>
    <row r="86" spans="1:42" s="27" customFormat="1" ht="45" x14ac:dyDescent="0.25">
      <c r="A86" s="10" t="s">
        <v>139</v>
      </c>
      <c r="B86" s="11" t="s">
        <v>3026</v>
      </c>
      <c r="C86" s="94" t="s">
        <v>2</v>
      </c>
      <c r="D86" s="94">
        <v>4791.5345537965886</v>
      </c>
      <c r="E86" s="94">
        <v>4791.5345537965886</v>
      </c>
      <c r="F86" s="94">
        <v>6055.6534015154675</v>
      </c>
      <c r="G86" s="15" t="s">
        <v>2088</v>
      </c>
      <c r="H86" s="49">
        <v>413</v>
      </c>
      <c r="I86" s="15">
        <v>40999</v>
      </c>
      <c r="J86" s="15">
        <v>65</v>
      </c>
      <c r="K86" s="46" t="s">
        <v>2</v>
      </c>
      <c r="L86" s="46">
        <v>4786.5622539925598</v>
      </c>
      <c r="M86" s="46">
        <v>4786.5622539925598</v>
      </c>
      <c r="N86" s="46">
        <v>6049.3692927641778</v>
      </c>
      <c r="O86" s="95" t="str">
        <f t="shared" si="14"/>
        <v>-</v>
      </c>
      <c r="P86" s="95">
        <f t="shared" si="14"/>
        <v>1.038803955778711E-3</v>
      </c>
      <c r="Q86" s="95">
        <f t="shared" si="14"/>
        <v>1.038803955778711E-3</v>
      </c>
      <c r="R86" s="95">
        <f t="shared" si="14"/>
        <v>1.038803955778711E-3</v>
      </c>
      <c r="S86" s="46" t="s">
        <v>2</v>
      </c>
      <c r="T86" s="46">
        <v>5442.2614745078581</v>
      </c>
      <c r="U86" s="46">
        <v>5442.2614745078581</v>
      </c>
      <c r="V86" s="46">
        <v>5442.2614745078581</v>
      </c>
      <c r="W86" s="74" t="str">
        <f t="shared" si="10"/>
        <v>-</v>
      </c>
      <c r="X86" s="74">
        <f t="shared" si="11"/>
        <v>-0.11956921286478883</v>
      </c>
      <c r="Y86" s="74">
        <f t="shared" si="12"/>
        <v>-0.11956921286478883</v>
      </c>
      <c r="Z86" s="74">
        <f t="shared" si="13"/>
        <v>0.11270901441998027</v>
      </c>
      <c r="AB86" s="158" t="s">
        <v>4756</v>
      </c>
      <c r="AC86" s="158" t="s">
        <v>4736</v>
      </c>
      <c r="AD86" s="158">
        <v>0</v>
      </c>
      <c r="AF86" s="13"/>
      <c r="AG86" s="13"/>
      <c r="AI86" s="41">
        <v>209.0250538000538</v>
      </c>
      <c r="AJ86" s="41">
        <v>8</v>
      </c>
      <c r="AK86" s="41">
        <v>28</v>
      </c>
      <c r="AL86" s="40" t="s">
        <v>4214</v>
      </c>
      <c r="AM86" s="53" t="s">
        <v>2</v>
      </c>
      <c r="AN86" s="67" t="s">
        <v>2</v>
      </c>
      <c r="AO86" s="64" t="s">
        <v>5503</v>
      </c>
      <c r="AP86" s="65" t="s">
        <v>2</v>
      </c>
    </row>
    <row r="87" spans="1:42" s="27" customFormat="1" ht="45" x14ac:dyDescent="0.25">
      <c r="A87" s="10" t="s">
        <v>140</v>
      </c>
      <c r="B87" s="11" t="s">
        <v>3027</v>
      </c>
      <c r="C87" s="94" t="s">
        <v>2</v>
      </c>
      <c r="D87" s="94">
        <v>2295.5718091554313</v>
      </c>
      <c r="E87" s="94">
        <v>2295.5718091554313</v>
      </c>
      <c r="F87" s="94">
        <v>10780.108135763776</v>
      </c>
      <c r="G87" s="15" t="s">
        <v>2088</v>
      </c>
      <c r="H87" s="49">
        <v>1543</v>
      </c>
      <c r="I87" s="15">
        <v>1350</v>
      </c>
      <c r="J87" s="15">
        <v>583</v>
      </c>
      <c r="K87" s="46" t="s">
        <v>2</v>
      </c>
      <c r="L87" s="46">
        <v>2293.1896346915628</v>
      </c>
      <c r="M87" s="46">
        <v>2293.1896346915628</v>
      </c>
      <c r="N87" s="46">
        <v>10768.921337678725</v>
      </c>
      <c r="O87" s="95" t="str">
        <f t="shared" si="14"/>
        <v>-</v>
      </c>
      <c r="P87" s="95">
        <f t="shared" si="14"/>
        <v>1.038803955778711E-3</v>
      </c>
      <c r="Q87" s="95">
        <f t="shared" si="14"/>
        <v>1.038803955778711E-3</v>
      </c>
      <c r="R87" s="95">
        <f t="shared" si="14"/>
        <v>1.038803955778711E-3</v>
      </c>
      <c r="S87" s="46" t="s">
        <v>2</v>
      </c>
      <c r="T87" s="46">
        <v>3243.942810841887</v>
      </c>
      <c r="U87" s="46">
        <v>3243.942810841887</v>
      </c>
      <c r="V87" s="46">
        <v>3243.942810841887</v>
      </c>
      <c r="W87" s="74" t="str">
        <f t="shared" si="10"/>
        <v>-</v>
      </c>
      <c r="X87" s="74">
        <f t="shared" si="11"/>
        <v>-0.29235133200154317</v>
      </c>
      <c r="Y87" s="74">
        <f t="shared" si="12"/>
        <v>-0.29235133200154317</v>
      </c>
      <c r="Z87" s="74">
        <f t="shared" si="13"/>
        <v>2.3231498717346559</v>
      </c>
      <c r="AB87" s="158" t="s">
        <v>4757</v>
      </c>
      <c r="AC87" s="158" t="s">
        <v>4736</v>
      </c>
      <c r="AD87" s="158">
        <v>0</v>
      </c>
      <c r="AF87" s="13"/>
      <c r="AG87" s="13"/>
      <c r="AI87" s="41">
        <v>209.0250538000538</v>
      </c>
      <c r="AJ87" s="41">
        <v>5</v>
      </c>
      <c r="AK87" s="41">
        <v>69</v>
      </c>
      <c r="AL87" s="40" t="s">
        <v>4214</v>
      </c>
      <c r="AM87" s="53" t="s">
        <v>2</v>
      </c>
      <c r="AN87" s="67" t="s">
        <v>2</v>
      </c>
      <c r="AO87" s="64" t="s">
        <v>5503</v>
      </c>
      <c r="AP87" s="65" t="s">
        <v>2</v>
      </c>
    </row>
    <row r="88" spans="1:42" s="27" customFormat="1" ht="45" x14ac:dyDescent="0.25">
      <c r="A88" s="10" t="s">
        <v>141</v>
      </c>
      <c r="B88" s="11" t="s">
        <v>3028</v>
      </c>
      <c r="C88" s="94" t="s">
        <v>2</v>
      </c>
      <c r="D88" s="94">
        <v>1761.6962123219726</v>
      </c>
      <c r="E88" s="94">
        <v>1761.6962123219726</v>
      </c>
      <c r="F88" s="94">
        <v>3500.8613014394364</v>
      </c>
      <c r="G88" s="15" t="s">
        <v>2088</v>
      </c>
      <c r="H88" s="49">
        <v>18758</v>
      </c>
      <c r="I88" s="15">
        <v>10503</v>
      </c>
      <c r="J88" s="15">
        <v>261</v>
      </c>
      <c r="K88" s="46" t="s">
        <v>2</v>
      </c>
      <c r="L88" s="46">
        <v>1759.8680544253868</v>
      </c>
      <c r="M88" s="46">
        <v>1759.8680544253868</v>
      </c>
      <c r="N88" s="46">
        <v>3497.228366777766</v>
      </c>
      <c r="O88" s="95" t="str">
        <f t="shared" si="14"/>
        <v>-</v>
      </c>
      <c r="P88" s="95">
        <f t="shared" si="14"/>
        <v>1.038803955778711E-3</v>
      </c>
      <c r="Q88" s="95">
        <f t="shared" si="14"/>
        <v>1.038803955778711E-3</v>
      </c>
      <c r="R88" s="95">
        <f t="shared" si="14"/>
        <v>1.038803955778711E-3</v>
      </c>
      <c r="S88" s="46" t="s">
        <v>2</v>
      </c>
      <c r="T88" s="46">
        <v>2311.1766205106037</v>
      </c>
      <c r="U88" s="46">
        <v>2311.1766205106037</v>
      </c>
      <c r="V88" s="46">
        <v>2311.1766205106037</v>
      </c>
      <c r="W88" s="74" t="str">
        <f t="shared" si="10"/>
        <v>-</v>
      </c>
      <c r="X88" s="74">
        <f t="shared" si="11"/>
        <v>-0.23774920675133671</v>
      </c>
      <c r="Y88" s="74">
        <f t="shared" si="12"/>
        <v>-0.23774920675133671</v>
      </c>
      <c r="Z88" s="74">
        <f t="shared" si="13"/>
        <v>0.51475281913590742</v>
      </c>
      <c r="AB88" s="158" t="s">
        <v>4758</v>
      </c>
      <c r="AC88" s="158" t="s">
        <v>4736</v>
      </c>
      <c r="AD88" s="158">
        <v>0</v>
      </c>
      <c r="AF88" s="13"/>
      <c r="AG88" s="13"/>
      <c r="AI88" s="41">
        <v>209.0250538000538</v>
      </c>
      <c r="AJ88" s="41">
        <v>5</v>
      </c>
      <c r="AK88" s="41">
        <v>25</v>
      </c>
      <c r="AL88" s="40" t="s">
        <v>4214</v>
      </c>
      <c r="AM88" s="53" t="s">
        <v>2</v>
      </c>
      <c r="AN88" s="67" t="s">
        <v>2</v>
      </c>
      <c r="AO88" s="64" t="s">
        <v>5503</v>
      </c>
      <c r="AP88" s="65" t="s">
        <v>2</v>
      </c>
    </row>
    <row r="89" spans="1:42" s="27" customFormat="1" ht="45" x14ac:dyDescent="0.25">
      <c r="A89" s="10" t="s">
        <v>142</v>
      </c>
      <c r="B89" s="11" t="s">
        <v>3029</v>
      </c>
      <c r="C89" s="94" t="s">
        <v>2</v>
      </c>
      <c r="D89" s="94">
        <v>1562.2247286870379</v>
      </c>
      <c r="E89" s="94">
        <v>1562.2247286870379</v>
      </c>
      <c r="F89" s="94">
        <v>6409.9042303378528</v>
      </c>
      <c r="G89" s="15" t="s">
        <v>2088</v>
      </c>
      <c r="H89" s="49">
        <v>3666</v>
      </c>
      <c r="I89" s="15">
        <v>2127</v>
      </c>
      <c r="J89" s="15">
        <v>2078</v>
      </c>
      <c r="K89" s="46" t="s">
        <v>2</v>
      </c>
      <c r="L89" s="46">
        <v>1560.6035675276878</v>
      </c>
      <c r="M89" s="46">
        <v>1560.6035675276878</v>
      </c>
      <c r="N89" s="46">
        <v>6403.2525063044541</v>
      </c>
      <c r="O89" s="95" t="str">
        <f t="shared" si="14"/>
        <v>-</v>
      </c>
      <c r="P89" s="95">
        <f t="shared" si="14"/>
        <v>1.038803955778711E-3</v>
      </c>
      <c r="Q89" s="95">
        <f t="shared" si="14"/>
        <v>1.038803955778711E-3</v>
      </c>
      <c r="R89" s="95">
        <f t="shared" si="14"/>
        <v>1.038803955778711E-3</v>
      </c>
      <c r="S89" s="46" t="s">
        <v>2</v>
      </c>
      <c r="T89" s="46">
        <v>2215.6814262574526</v>
      </c>
      <c r="U89" s="46">
        <v>2215.6814262574526</v>
      </c>
      <c r="V89" s="46">
        <v>2215.6814262574526</v>
      </c>
      <c r="W89" s="74" t="str">
        <f t="shared" si="10"/>
        <v>-</v>
      </c>
      <c r="X89" s="74">
        <f t="shared" si="11"/>
        <v>-0.29492357963851334</v>
      </c>
      <c r="Y89" s="74">
        <f t="shared" si="12"/>
        <v>-0.29492357963851334</v>
      </c>
      <c r="Z89" s="74">
        <f t="shared" si="13"/>
        <v>1.892971956336222</v>
      </c>
      <c r="AB89" s="158" t="s">
        <v>4759</v>
      </c>
      <c r="AC89" s="158" t="s">
        <v>4736</v>
      </c>
      <c r="AD89" s="158">
        <v>0</v>
      </c>
      <c r="AF89" s="13"/>
      <c r="AG89" s="13"/>
      <c r="AI89" s="41">
        <v>209.0250538000538</v>
      </c>
      <c r="AJ89" s="41">
        <v>5</v>
      </c>
      <c r="AK89" s="41">
        <v>51</v>
      </c>
      <c r="AL89" s="40" t="s">
        <v>4214</v>
      </c>
      <c r="AM89" s="53" t="s">
        <v>2</v>
      </c>
      <c r="AN89" s="67" t="s">
        <v>2</v>
      </c>
      <c r="AO89" s="64" t="s">
        <v>5535</v>
      </c>
      <c r="AP89" s="65" t="s">
        <v>2</v>
      </c>
    </row>
    <row r="90" spans="1:42" s="27" customFormat="1" ht="45" x14ac:dyDescent="0.25">
      <c r="A90" s="10" t="s">
        <v>143</v>
      </c>
      <c r="B90" s="11" t="s">
        <v>3030</v>
      </c>
      <c r="C90" s="94" t="s">
        <v>2</v>
      </c>
      <c r="D90" s="94">
        <v>1277.7384325770472</v>
      </c>
      <c r="E90" s="94">
        <v>1277.7384325770472</v>
      </c>
      <c r="F90" s="94">
        <v>2320.1879032132952</v>
      </c>
      <c r="G90" s="15" t="s">
        <v>2088</v>
      </c>
      <c r="H90" s="49">
        <v>43931</v>
      </c>
      <c r="I90" s="15">
        <v>9532</v>
      </c>
      <c r="J90" s="15">
        <v>1653</v>
      </c>
      <c r="K90" s="46" t="s">
        <v>2</v>
      </c>
      <c r="L90" s="46">
        <v>1276.4124902329879</v>
      </c>
      <c r="M90" s="46">
        <v>1276.4124902329879</v>
      </c>
      <c r="N90" s="46">
        <v>2317.7801839895415</v>
      </c>
      <c r="O90" s="95" t="str">
        <f t="shared" si="14"/>
        <v>-</v>
      </c>
      <c r="P90" s="95">
        <f t="shared" si="14"/>
        <v>1.038803955778711E-3</v>
      </c>
      <c r="Q90" s="95">
        <f t="shared" si="14"/>
        <v>1.038803955778711E-3</v>
      </c>
      <c r="R90" s="95">
        <f t="shared" si="14"/>
        <v>1.038803955778711E-3</v>
      </c>
      <c r="S90" s="46" t="s">
        <v>2</v>
      </c>
      <c r="T90" s="46">
        <v>1595.4449625728457</v>
      </c>
      <c r="U90" s="46">
        <v>1595.4449625728457</v>
      </c>
      <c r="V90" s="46">
        <v>1595.4449625728457</v>
      </c>
      <c r="W90" s="74" t="str">
        <f t="shared" si="10"/>
        <v>-</v>
      </c>
      <c r="X90" s="74">
        <f t="shared" si="11"/>
        <v>-0.19913349407143366</v>
      </c>
      <c r="Y90" s="74">
        <f t="shared" si="12"/>
        <v>-0.19913349407143366</v>
      </c>
      <c r="Z90" s="74">
        <f t="shared" si="13"/>
        <v>0.4542575630260004</v>
      </c>
      <c r="AB90" s="158" t="s">
        <v>4760</v>
      </c>
      <c r="AC90" s="158" t="s">
        <v>4736</v>
      </c>
      <c r="AD90" s="158">
        <v>0</v>
      </c>
      <c r="AF90" s="13"/>
      <c r="AG90" s="13"/>
      <c r="AI90" s="41">
        <v>209.0250538000538</v>
      </c>
      <c r="AJ90" s="41">
        <v>5</v>
      </c>
      <c r="AK90" s="41">
        <v>14</v>
      </c>
      <c r="AL90" s="40" t="s">
        <v>4214</v>
      </c>
      <c r="AM90" s="53" t="s">
        <v>2</v>
      </c>
      <c r="AN90" s="67" t="s">
        <v>2</v>
      </c>
      <c r="AO90" s="64" t="s">
        <v>5536</v>
      </c>
      <c r="AP90" s="65" t="s">
        <v>2</v>
      </c>
    </row>
    <row r="91" spans="1:42" s="27" customFormat="1" ht="45" x14ac:dyDescent="0.25">
      <c r="A91" s="10" t="s">
        <v>144</v>
      </c>
      <c r="B91" s="11" t="s">
        <v>3031</v>
      </c>
      <c r="C91" s="94" t="s">
        <v>2</v>
      </c>
      <c r="D91" s="94">
        <v>1465.7524774163774</v>
      </c>
      <c r="E91" s="94">
        <v>1465.7524774163774</v>
      </c>
      <c r="F91" s="94">
        <v>4105.1224351018336</v>
      </c>
      <c r="G91" s="15" t="s">
        <v>2088</v>
      </c>
      <c r="H91" s="49">
        <v>1070</v>
      </c>
      <c r="I91" s="15">
        <v>621</v>
      </c>
      <c r="J91" s="15">
        <v>4616</v>
      </c>
      <c r="K91" s="46" t="s">
        <v>2</v>
      </c>
      <c r="L91" s="46">
        <v>1464.231428016778</v>
      </c>
      <c r="M91" s="46">
        <v>1464.231428016778</v>
      </c>
      <c r="N91" s="46">
        <v>4100.8624429739675</v>
      </c>
      <c r="O91" s="95" t="str">
        <f t="shared" si="14"/>
        <v>-</v>
      </c>
      <c r="P91" s="95">
        <f t="shared" si="14"/>
        <v>1.038803955778711E-3</v>
      </c>
      <c r="Q91" s="95">
        <f t="shared" si="14"/>
        <v>1.038803955778711E-3</v>
      </c>
      <c r="R91" s="95">
        <f t="shared" si="14"/>
        <v>1.038803955778711E-3</v>
      </c>
      <c r="S91" s="46" t="s">
        <v>2</v>
      </c>
      <c r="T91" s="46">
        <v>1514.41873714593</v>
      </c>
      <c r="U91" s="46">
        <v>1514.41873714593</v>
      </c>
      <c r="V91" s="46">
        <v>1514.41873714593</v>
      </c>
      <c r="W91" s="74" t="str">
        <f t="shared" si="10"/>
        <v>-</v>
      </c>
      <c r="X91" s="74">
        <f t="shared" si="11"/>
        <v>-3.2135273115590834E-2</v>
      </c>
      <c r="Y91" s="74">
        <f t="shared" si="12"/>
        <v>-3.2135273115590834E-2</v>
      </c>
      <c r="Z91" s="74">
        <f t="shared" si="13"/>
        <v>1.7106917884800725</v>
      </c>
      <c r="AB91" s="158" t="s">
        <v>4735</v>
      </c>
      <c r="AC91" s="158" t="s">
        <v>4736</v>
      </c>
      <c r="AD91" s="158">
        <v>0</v>
      </c>
      <c r="AF91" s="13"/>
      <c r="AG91" s="13"/>
      <c r="AI91" s="41">
        <v>209.0250538000538</v>
      </c>
      <c r="AJ91" s="41">
        <v>5</v>
      </c>
      <c r="AK91" s="41">
        <v>41</v>
      </c>
      <c r="AL91" s="40" t="s">
        <v>4214</v>
      </c>
      <c r="AM91" s="53" t="s">
        <v>2</v>
      </c>
      <c r="AN91" s="67" t="s">
        <v>2</v>
      </c>
      <c r="AO91" s="64" t="s">
        <v>5532</v>
      </c>
      <c r="AP91" s="65" t="s">
        <v>2</v>
      </c>
    </row>
    <row r="92" spans="1:42" s="27" customFormat="1" ht="60" x14ac:dyDescent="0.25">
      <c r="A92" s="10" t="s">
        <v>145</v>
      </c>
      <c r="B92" s="11" t="s">
        <v>3032</v>
      </c>
      <c r="C92" s="94">
        <v>175.85980372731368</v>
      </c>
      <c r="D92" s="94">
        <v>1153.6350906394405</v>
      </c>
      <c r="E92" s="94">
        <v>1153.6350906394405</v>
      </c>
      <c r="F92" s="94">
        <v>1338.8599191310498</v>
      </c>
      <c r="G92" s="15">
        <v>567</v>
      </c>
      <c r="H92" s="49">
        <v>9119</v>
      </c>
      <c r="I92" s="15">
        <v>2469</v>
      </c>
      <c r="J92" s="15">
        <v>3589</v>
      </c>
      <c r="K92" s="46">
        <v>175.6773094433234</v>
      </c>
      <c r="L92" s="46">
        <v>1152.4379335552737</v>
      </c>
      <c r="M92" s="46">
        <v>1152.4379335552737</v>
      </c>
      <c r="N92" s="46">
        <v>1337.4705494335606</v>
      </c>
      <c r="O92" s="95">
        <f t="shared" si="14"/>
        <v>1.038803955778711E-3</v>
      </c>
      <c r="P92" s="95">
        <f t="shared" si="14"/>
        <v>1.038803955778711E-3</v>
      </c>
      <c r="Q92" s="95">
        <f t="shared" si="14"/>
        <v>1.038803955778711E-3</v>
      </c>
      <c r="R92" s="95">
        <f t="shared" si="14"/>
        <v>1.038803955778711E-3</v>
      </c>
      <c r="S92" s="46" t="s">
        <v>2</v>
      </c>
      <c r="T92" s="46">
        <v>1053.3409305499081</v>
      </c>
      <c r="U92" s="46">
        <v>1053.3409305499081</v>
      </c>
      <c r="V92" s="46">
        <v>1053.3409305499081</v>
      </c>
      <c r="W92" s="74" t="str">
        <f t="shared" si="10"/>
        <v>-</v>
      </c>
      <c r="X92" s="74">
        <f t="shared" si="11"/>
        <v>9.5215288023767108E-2</v>
      </c>
      <c r="Y92" s="74">
        <f t="shared" si="12"/>
        <v>9.5215288023767108E-2</v>
      </c>
      <c r="Z92" s="74">
        <f t="shared" si="13"/>
        <v>0.27106037589565934</v>
      </c>
      <c r="AB92" s="158" t="s">
        <v>4761</v>
      </c>
      <c r="AC92" s="158" t="s">
        <v>4736</v>
      </c>
      <c r="AD92" s="158">
        <v>0</v>
      </c>
      <c r="AF92" s="13"/>
      <c r="AG92" s="13"/>
      <c r="AI92" s="41">
        <v>209.0250538000538</v>
      </c>
      <c r="AJ92" s="41">
        <v>5</v>
      </c>
      <c r="AK92" s="41">
        <v>10</v>
      </c>
      <c r="AL92" s="40" t="s">
        <v>4214</v>
      </c>
      <c r="AM92" s="53" t="s">
        <v>2</v>
      </c>
      <c r="AN92" s="67" t="s">
        <v>2</v>
      </c>
      <c r="AO92" s="64" t="s">
        <v>5537</v>
      </c>
      <c r="AP92" s="65" t="s">
        <v>2</v>
      </c>
    </row>
    <row r="93" spans="1:42" s="27" customFormat="1" ht="45" x14ac:dyDescent="0.25">
      <c r="A93" s="10" t="s">
        <v>146</v>
      </c>
      <c r="B93" s="11" t="s">
        <v>3033</v>
      </c>
      <c r="C93" s="94" t="s">
        <v>2</v>
      </c>
      <c r="D93" s="94">
        <v>2793.3705962124141</v>
      </c>
      <c r="E93" s="94">
        <v>2793.3705962124141</v>
      </c>
      <c r="F93" s="94">
        <v>5141.549037889602</v>
      </c>
      <c r="G93" s="15" t="s">
        <v>2088</v>
      </c>
      <c r="H93" s="49">
        <v>75</v>
      </c>
      <c r="I93" s="15">
        <v>133</v>
      </c>
      <c r="J93" s="15">
        <v>414</v>
      </c>
      <c r="K93" s="46" t="s">
        <v>2</v>
      </c>
      <c r="L93" s="46">
        <v>2790.4718430233925</v>
      </c>
      <c r="M93" s="46">
        <v>2790.4718430233925</v>
      </c>
      <c r="N93" s="46">
        <v>5136.2135189683731</v>
      </c>
      <c r="O93" s="95" t="str">
        <f t="shared" si="14"/>
        <v>-</v>
      </c>
      <c r="P93" s="95">
        <f t="shared" si="14"/>
        <v>1.038803955778711E-3</v>
      </c>
      <c r="Q93" s="95">
        <f t="shared" si="14"/>
        <v>1.038803955778711E-3</v>
      </c>
      <c r="R93" s="95">
        <f t="shared" si="14"/>
        <v>1.038803955778711E-3</v>
      </c>
      <c r="S93" s="46" t="s">
        <v>2</v>
      </c>
      <c r="T93" s="46">
        <v>984.85447810572896</v>
      </c>
      <c r="U93" s="46">
        <v>984.85447810572896</v>
      </c>
      <c r="V93" s="46">
        <v>984.85447810572896</v>
      </c>
      <c r="W93" s="74" t="str">
        <f t="shared" si="10"/>
        <v>-</v>
      </c>
      <c r="X93" s="74">
        <f t="shared" si="11"/>
        <v>1.8363282680962052</v>
      </c>
      <c r="Y93" s="74">
        <f t="shared" si="12"/>
        <v>1.8363282680962052</v>
      </c>
      <c r="Z93" s="74">
        <f t="shared" si="13"/>
        <v>4.2206180224502479</v>
      </c>
      <c r="AB93" s="158" t="s">
        <v>4735</v>
      </c>
      <c r="AC93" s="158" t="s">
        <v>4736</v>
      </c>
      <c r="AD93" s="158">
        <v>0</v>
      </c>
      <c r="AF93" s="13"/>
      <c r="AG93" s="13"/>
      <c r="AI93" s="41">
        <v>209.0250538000538</v>
      </c>
      <c r="AJ93" s="41">
        <v>13</v>
      </c>
      <c r="AK93" s="41">
        <v>39</v>
      </c>
      <c r="AL93" s="40" t="s">
        <v>4214</v>
      </c>
      <c r="AM93" s="53" t="s">
        <v>2</v>
      </c>
      <c r="AN93" s="67" t="s">
        <v>2</v>
      </c>
      <c r="AO93" s="64" t="s">
        <v>5503</v>
      </c>
      <c r="AP93" s="65" t="s">
        <v>2</v>
      </c>
    </row>
    <row r="94" spans="1:42" s="27" customFormat="1" ht="45" x14ac:dyDescent="0.25">
      <c r="A94" s="10" t="s">
        <v>147</v>
      </c>
      <c r="B94" s="11" t="s">
        <v>3034</v>
      </c>
      <c r="C94" s="94" t="s">
        <v>2</v>
      </c>
      <c r="D94" s="94">
        <v>1526.7815330193093</v>
      </c>
      <c r="E94" s="94">
        <v>1526.7815330193093</v>
      </c>
      <c r="F94" s="94">
        <v>3521.6251637572509</v>
      </c>
      <c r="G94" s="15" t="s">
        <v>2088</v>
      </c>
      <c r="H94" s="49">
        <v>287</v>
      </c>
      <c r="I94" s="15">
        <v>228</v>
      </c>
      <c r="J94" s="15">
        <v>122</v>
      </c>
      <c r="K94" s="46" t="s">
        <v>2</v>
      </c>
      <c r="L94" s="46">
        <v>1525.1971521842779</v>
      </c>
      <c r="M94" s="46">
        <v>1525.1971521842779</v>
      </c>
      <c r="N94" s="46">
        <v>3517.9706818965833</v>
      </c>
      <c r="O94" s="95" t="str">
        <f t="shared" si="14"/>
        <v>-</v>
      </c>
      <c r="P94" s="95">
        <f t="shared" si="14"/>
        <v>1.038803955778711E-3</v>
      </c>
      <c r="Q94" s="95">
        <f t="shared" si="14"/>
        <v>1.038803955778711E-3</v>
      </c>
      <c r="R94" s="95">
        <f t="shared" si="14"/>
        <v>1.038803955778711E-3</v>
      </c>
      <c r="S94" s="46" t="s">
        <v>2</v>
      </c>
      <c r="T94" s="46">
        <v>901.89905683531492</v>
      </c>
      <c r="U94" s="46">
        <v>901.89905683531492</v>
      </c>
      <c r="V94" s="46">
        <v>901.89905683531492</v>
      </c>
      <c r="W94" s="74" t="str">
        <f t="shared" si="10"/>
        <v>-</v>
      </c>
      <c r="X94" s="74">
        <f t="shared" si="11"/>
        <v>0.69285190116137008</v>
      </c>
      <c r="Y94" s="74">
        <f t="shared" si="12"/>
        <v>0.69285190116137008</v>
      </c>
      <c r="Z94" s="74">
        <f t="shared" si="13"/>
        <v>2.9046777320228343</v>
      </c>
      <c r="AB94" s="158" t="s">
        <v>4735</v>
      </c>
      <c r="AC94" s="158" t="s">
        <v>4736</v>
      </c>
      <c r="AD94" s="158">
        <v>0</v>
      </c>
      <c r="AF94" s="13"/>
      <c r="AG94" s="13"/>
      <c r="AI94" s="41">
        <v>209.0250538000538</v>
      </c>
      <c r="AJ94" s="41">
        <v>5</v>
      </c>
      <c r="AK94" s="41">
        <v>21</v>
      </c>
      <c r="AL94" s="40" t="s">
        <v>4214</v>
      </c>
      <c r="AM94" s="53" t="s">
        <v>2</v>
      </c>
      <c r="AN94" s="67" t="s">
        <v>2</v>
      </c>
      <c r="AO94" s="64" t="s">
        <v>5503</v>
      </c>
      <c r="AP94" s="65" t="s">
        <v>2</v>
      </c>
    </row>
    <row r="95" spans="1:42" s="27" customFormat="1" ht="45" x14ac:dyDescent="0.25">
      <c r="A95" s="10" t="s">
        <v>148</v>
      </c>
      <c r="B95" s="11" t="s">
        <v>3035</v>
      </c>
      <c r="C95" s="94">
        <v>73.533659229110214</v>
      </c>
      <c r="D95" s="94">
        <v>1294.9189094517103</v>
      </c>
      <c r="E95" s="94">
        <v>1294.9189094517103</v>
      </c>
      <c r="F95" s="94">
        <v>2499.0406931905513</v>
      </c>
      <c r="G95" s="15">
        <v>4536</v>
      </c>
      <c r="H95" s="49">
        <v>4227</v>
      </c>
      <c r="I95" s="15">
        <v>1510</v>
      </c>
      <c r="J95" s="15">
        <v>485</v>
      </c>
      <c r="K95" s="46">
        <v>73.457351441851387</v>
      </c>
      <c r="L95" s="46">
        <v>1293.5751384807595</v>
      </c>
      <c r="M95" s="46">
        <v>1293.5751384807595</v>
      </c>
      <c r="N95" s="46">
        <v>2496.4473737832718</v>
      </c>
      <c r="O95" s="95">
        <f t="shared" si="14"/>
        <v>1.038803955778711E-3</v>
      </c>
      <c r="P95" s="95">
        <f t="shared" si="14"/>
        <v>1.038803955778711E-3</v>
      </c>
      <c r="Q95" s="95">
        <f t="shared" si="14"/>
        <v>1.038803955778711E-3</v>
      </c>
      <c r="R95" s="95">
        <f t="shared" si="14"/>
        <v>1.038803955778711E-3</v>
      </c>
      <c r="S95" s="46">
        <v>124.45940914911831</v>
      </c>
      <c r="T95" s="46">
        <v>839.20019192162988</v>
      </c>
      <c r="U95" s="46">
        <v>839.20019192162988</v>
      </c>
      <c r="V95" s="46">
        <v>839.20019192162988</v>
      </c>
      <c r="W95" s="74">
        <f t="shared" si="10"/>
        <v>-0.40917557192475928</v>
      </c>
      <c r="X95" s="74">
        <f t="shared" si="11"/>
        <v>0.54303933902417234</v>
      </c>
      <c r="Y95" s="74">
        <f t="shared" si="12"/>
        <v>0.54303933902417234</v>
      </c>
      <c r="Z95" s="74">
        <f t="shared" si="13"/>
        <v>1.9778838437443165</v>
      </c>
      <c r="AB95" s="158" t="s">
        <v>4735</v>
      </c>
      <c r="AC95" s="158" t="s">
        <v>4736</v>
      </c>
      <c r="AD95" s="158">
        <v>0</v>
      </c>
      <c r="AF95" s="13"/>
      <c r="AG95" s="13"/>
      <c r="AI95" s="41">
        <v>209.0250538000538</v>
      </c>
      <c r="AJ95" s="41">
        <v>5</v>
      </c>
      <c r="AK95" s="41">
        <v>16</v>
      </c>
      <c r="AL95" s="40" t="s">
        <v>4214</v>
      </c>
      <c r="AM95" s="53" t="s">
        <v>2</v>
      </c>
      <c r="AN95" s="67" t="s">
        <v>2</v>
      </c>
      <c r="AO95" s="64" t="s">
        <v>5503</v>
      </c>
      <c r="AP95" s="65" t="s">
        <v>2</v>
      </c>
    </row>
    <row r="96" spans="1:42" s="27" customFormat="1" ht="45" x14ac:dyDescent="0.25">
      <c r="A96" s="10" t="s">
        <v>149</v>
      </c>
      <c r="B96" s="11" t="s">
        <v>3036</v>
      </c>
      <c r="C96" s="94" t="s">
        <v>2</v>
      </c>
      <c r="D96" s="94">
        <v>2416.8792596040889</v>
      </c>
      <c r="E96" s="94">
        <v>2416.8792596040889</v>
      </c>
      <c r="F96" s="94">
        <v>4342.6752156338744</v>
      </c>
      <c r="G96" s="15" t="s">
        <v>2088</v>
      </c>
      <c r="H96" s="49">
        <v>0</v>
      </c>
      <c r="I96" s="15">
        <v>6</v>
      </c>
      <c r="J96" s="15">
        <v>26</v>
      </c>
      <c r="K96" s="46" t="s">
        <v>2</v>
      </c>
      <c r="L96" s="46">
        <v>2414.3712012495125</v>
      </c>
      <c r="M96" s="46">
        <v>2414.3712012495125</v>
      </c>
      <c r="N96" s="46">
        <v>4338.1687088183189</v>
      </c>
      <c r="O96" s="95" t="str">
        <f t="shared" si="14"/>
        <v>-</v>
      </c>
      <c r="P96" s="95">
        <f t="shared" si="14"/>
        <v>1.038803955778711E-3</v>
      </c>
      <c r="Q96" s="95">
        <f t="shared" si="14"/>
        <v>1.038803955778711E-3</v>
      </c>
      <c r="R96" s="95">
        <f t="shared" si="14"/>
        <v>1.038803955778711E-3</v>
      </c>
      <c r="S96" s="46" t="s">
        <v>2</v>
      </c>
      <c r="T96" s="46">
        <v>1167.1634853162898</v>
      </c>
      <c r="U96" s="46">
        <v>1167.1634853162898</v>
      </c>
      <c r="V96" s="46">
        <v>1167.1634853162898</v>
      </c>
      <c r="W96" s="74" t="str">
        <f t="shared" si="10"/>
        <v>-</v>
      </c>
      <c r="X96" s="74">
        <f t="shared" si="11"/>
        <v>1.0707289852793318</v>
      </c>
      <c r="Y96" s="74">
        <f t="shared" si="12"/>
        <v>1.0707289852793318</v>
      </c>
      <c r="Z96" s="74">
        <f t="shared" si="13"/>
        <v>2.7207085984677222</v>
      </c>
      <c r="AB96" s="158" t="s">
        <v>4735</v>
      </c>
      <c r="AC96" s="158" t="s">
        <v>4736</v>
      </c>
      <c r="AD96" s="158">
        <v>0</v>
      </c>
      <c r="AF96" s="13"/>
      <c r="AG96" s="13"/>
      <c r="AI96" s="41">
        <v>347.00391751042173</v>
      </c>
      <c r="AJ96" s="41">
        <v>16</v>
      </c>
      <c r="AK96" s="41">
        <v>18</v>
      </c>
      <c r="AL96" s="40" t="s">
        <v>4214</v>
      </c>
      <c r="AM96" s="53" t="s">
        <v>2</v>
      </c>
      <c r="AN96" s="67" t="s">
        <v>2</v>
      </c>
      <c r="AO96" s="64" t="s">
        <v>5508</v>
      </c>
      <c r="AP96" s="65" t="s">
        <v>2</v>
      </c>
    </row>
    <row r="97" spans="1:42" s="27" customFormat="1" ht="45" x14ac:dyDescent="0.25">
      <c r="A97" s="10" t="s">
        <v>150</v>
      </c>
      <c r="B97" s="11" t="s">
        <v>3037</v>
      </c>
      <c r="C97" s="94" t="s">
        <v>2</v>
      </c>
      <c r="D97" s="94">
        <v>1483.316068941112</v>
      </c>
      <c r="E97" s="94">
        <v>1483.316068941112</v>
      </c>
      <c r="F97" s="94">
        <v>4695.782226987385</v>
      </c>
      <c r="G97" s="15" t="s">
        <v>2088</v>
      </c>
      <c r="H97" s="49">
        <v>18</v>
      </c>
      <c r="I97" s="15">
        <v>15</v>
      </c>
      <c r="J97" s="15">
        <v>4</v>
      </c>
      <c r="K97" s="46" t="s">
        <v>2</v>
      </c>
      <c r="L97" s="46">
        <v>1481.7767933466025</v>
      </c>
      <c r="M97" s="46">
        <v>1481.7767933466025</v>
      </c>
      <c r="N97" s="46">
        <v>4690.909291858803</v>
      </c>
      <c r="O97" s="95" t="str">
        <f t="shared" si="14"/>
        <v>-</v>
      </c>
      <c r="P97" s="95">
        <f t="shared" si="14"/>
        <v>1.038803955778711E-3</v>
      </c>
      <c r="Q97" s="95">
        <f t="shared" si="14"/>
        <v>1.038803955778711E-3</v>
      </c>
      <c r="R97" s="95">
        <f t="shared" si="14"/>
        <v>1.038803955778711E-3</v>
      </c>
      <c r="S97" s="46" t="s">
        <v>2</v>
      </c>
      <c r="T97" s="46">
        <v>986.78367394922691</v>
      </c>
      <c r="U97" s="46">
        <v>986.78367394922691</v>
      </c>
      <c r="V97" s="46">
        <v>986.78367394922691</v>
      </c>
      <c r="W97" s="74" t="str">
        <f t="shared" si="10"/>
        <v>-</v>
      </c>
      <c r="X97" s="74">
        <f t="shared" si="11"/>
        <v>0.50318262056839957</v>
      </c>
      <c r="Y97" s="74">
        <f t="shared" si="12"/>
        <v>0.50318262056839957</v>
      </c>
      <c r="Z97" s="74">
        <f t="shared" si="13"/>
        <v>3.7586744196874475</v>
      </c>
      <c r="AB97" s="158" t="s">
        <v>4735</v>
      </c>
      <c r="AC97" s="158" t="s">
        <v>4736</v>
      </c>
      <c r="AD97" s="158">
        <v>0</v>
      </c>
      <c r="AF97" s="13"/>
      <c r="AG97" s="13"/>
      <c r="AI97" s="41">
        <v>347.00391751042173</v>
      </c>
      <c r="AJ97" s="41">
        <v>5</v>
      </c>
      <c r="AK97" s="41">
        <v>62</v>
      </c>
      <c r="AL97" s="40" t="s">
        <v>4214</v>
      </c>
      <c r="AM97" s="53" t="s">
        <v>2</v>
      </c>
      <c r="AN97" s="67" t="s">
        <v>2</v>
      </c>
      <c r="AO97" s="64" t="s">
        <v>5503</v>
      </c>
      <c r="AP97" s="65" t="s">
        <v>2</v>
      </c>
    </row>
    <row r="98" spans="1:42" s="27" customFormat="1" ht="45" x14ac:dyDescent="0.25">
      <c r="A98" s="10" t="s">
        <v>151</v>
      </c>
      <c r="B98" s="11" t="s">
        <v>3038</v>
      </c>
      <c r="C98" s="94" t="s">
        <v>2</v>
      </c>
      <c r="D98" s="94">
        <v>1386.067377806078</v>
      </c>
      <c r="E98" s="94">
        <v>1386.067377806078</v>
      </c>
      <c r="F98" s="94">
        <v>2539.4124251664616</v>
      </c>
      <c r="G98" s="15" t="s">
        <v>2088</v>
      </c>
      <c r="H98" s="49">
        <v>643</v>
      </c>
      <c r="I98" s="15">
        <v>273</v>
      </c>
      <c r="J98" s="15">
        <v>90</v>
      </c>
      <c r="K98" s="46" t="s">
        <v>2</v>
      </c>
      <c r="L98" s="46">
        <v>1384.6290197031244</v>
      </c>
      <c r="M98" s="46">
        <v>1384.6290197031244</v>
      </c>
      <c r="N98" s="46">
        <v>2536.7772109647822</v>
      </c>
      <c r="O98" s="95" t="str">
        <f t="shared" si="14"/>
        <v>-</v>
      </c>
      <c r="P98" s="95">
        <f t="shared" si="14"/>
        <v>1.038803955778711E-3</v>
      </c>
      <c r="Q98" s="95">
        <f t="shared" si="14"/>
        <v>1.038803955778711E-3</v>
      </c>
      <c r="R98" s="95">
        <f t="shared" si="14"/>
        <v>1.038803955778711E-3</v>
      </c>
      <c r="S98" s="46" t="s">
        <v>2</v>
      </c>
      <c r="T98" s="46">
        <v>926.01400487904004</v>
      </c>
      <c r="U98" s="46">
        <v>926.01400487904004</v>
      </c>
      <c r="V98" s="46">
        <v>926.01400487904004</v>
      </c>
      <c r="W98" s="74" t="str">
        <f t="shared" si="10"/>
        <v>-</v>
      </c>
      <c r="X98" s="74">
        <f t="shared" si="11"/>
        <v>0.49681038353964424</v>
      </c>
      <c r="Y98" s="74">
        <f t="shared" si="12"/>
        <v>0.49681038353964424</v>
      </c>
      <c r="Z98" s="74">
        <f t="shared" si="13"/>
        <v>1.7423045567201445</v>
      </c>
      <c r="AB98" s="158" t="s">
        <v>4735</v>
      </c>
      <c r="AC98" s="158" t="s">
        <v>4736</v>
      </c>
      <c r="AD98" s="158">
        <v>0</v>
      </c>
      <c r="AF98" s="13"/>
      <c r="AG98" s="13"/>
      <c r="AI98" s="41">
        <v>347.00391751042173</v>
      </c>
      <c r="AJ98" s="41">
        <v>5</v>
      </c>
      <c r="AK98" s="41">
        <v>14</v>
      </c>
      <c r="AL98" s="40" t="s">
        <v>4214</v>
      </c>
      <c r="AM98" s="53" t="s">
        <v>2</v>
      </c>
      <c r="AN98" s="67" t="s">
        <v>2</v>
      </c>
      <c r="AO98" s="64" t="s">
        <v>5503</v>
      </c>
      <c r="AP98" s="65" t="s">
        <v>2</v>
      </c>
    </row>
    <row r="99" spans="1:42" s="27" customFormat="1" ht="30" x14ac:dyDescent="0.25">
      <c r="A99" s="10" t="s">
        <v>321</v>
      </c>
      <c r="B99" s="11" t="s">
        <v>3039</v>
      </c>
      <c r="C99" s="94">
        <v>284.78272536803036</v>
      </c>
      <c r="D99" s="94">
        <v>284.78272536803036</v>
      </c>
      <c r="E99" s="94">
        <v>284.78272536803036</v>
      </c>
      <c r="F99" s="94">
        <v>284.78272536803036</v>
      </c>
      <c r="G99" s="15">
        <v>13195</v>
      </c>
      <c r="H99" s="49">
        <v>9072</v>
      </c>
      <c r="I99" s="15">
        <v>271</v>
      </c>
      <c r="J99" s="15">
        <v>192</v>
      </c>
      <c r="K99" s="46">
        <v>135.896288889847</v>
      </c>
      <c r="L99" s="46">
        <v>490.22485573680143</v>
      </c>
      <c r="M99" s="46">
        <v>490.22485573680143</v>
      </c>
      <c r="N99" s="46">
        <v>484.74829617128017</v>
      </c>
      <c r="O99" s="95">
        <f t="shared" si="14"/>
        <v>1.0955886852720882</v>
      </c>
      <c r="P99" s="95">
        <f t="shared" si="14"/>
        <v>-0.41907734372218697</v>
      </c>
      <c r="Q99" s="95">
        <f t="shared" si="14"/>
        <v>-0.41907734372218697</v>
      </c>
      <c r="R99" s="95">
        <f t="shared" si="14"/>
        <v>-0.41251423137048904</v>
      </c>
      <c r="S99" s="46">
        <v>347.69954827289911</v>
      </c>
      <c r="T99" s="46">
        <v>347.69954827289911</v>
      </c>
      <c r="U99" s="46">
        <v>347.69954827289911</v>
      </c>
      <c r="V99" s="46">
        <v>347.69954827289911</v>
      </c>
      <c r="W99" s="74">
        <f t="shared" si="10"/>
        <v>-0.18095169584599857</v>
      </c>
      <c r="X99" s="74">
        <f t="shared" si="11"/>
        <v>-0.18095169584599857</v>
      </c>
      <c r="Y99" s="74">
        <f t="shared" si="12"/>
        <v>-0.18095169584599857</v>
      </c>
      <c r="Z99" s="74">
        <f t="shared" si="13"/>
        <v>-0.18095169584599857</v>
      </c>
      <c r="AB99" s="158" t="s">
        <v>4753</v>
      </c>
      <c r="AC99" s="158" t="s">
        <v>4663</v>
      </c>
      <c r="AD99" s="158" t="s">
        <v>4754</v>
      </c>
      <c r="AF99" s="13"/>
      <c r="AG99" s="13"/>
      <c r="AI99" s="41">
        <v>209.0250538000538</v>
      </c>
      <c r="AJ99" s="41">
        <v>5</v>
      </c>
      <c r="AK99" s="41">
        <v>5</v>
      </c>
      <c r="AL99" s="40" t="s">
        <v>4214</v>
      </c>
      <c r="AM99" s="53" t="s">
        <v>2</v>
      </c>
      <c r="AN99" s="67" t="s">
        <v>2</v>
      </c>
      <c r="AO99" s="64" t="s">
        <v>5503</v>
      </c>
      <c r="AP99" s="65" t="s">
        <v>2</v>
      </c>
    </row>
    <row r="100" spans="1:42" s="27" customFormat="1" ht="45" x14ac:dyDescent="0.25">
      <c r="A100" s="10" t="s">
        <v>152</v>
      </c>
      <c r="B100" s="11" t="s">
        <v>3040</v>
      </c>
      <c r="C100" s="94" t="s">
        <v>2</v>
      </c>
      <c r="D100" s="94">
        <v>2980.8365464329022</v>
      </c>
      <c r="E100" s="94">
        <v>2980.8365464329022</v>
      </c>
      <c r="F100" s="94">
        <v>8856.8109290262746</v>
      </c>
      <c r="G100" s="15" t="s">
        <v>2088</v>
      </c>
      <c r="H100" s="49">
        <v>2437</v>
      </c>
      <c r="I100" s="15">
        <v>5021</v>
      </c>
      <c r="J100" s="15">
        <v>83</v>
      </c>
      <c r="K100" s="46" t="s">
        <v>2</v>
      </c>
      <c r="L100" s="46">
        <v>2977.7432549603559</v>
      </c>
      <c r="M100" s="46">
        <v>2977.7432549603559</v>
      </c>
      <c r="N100" s="46">
        <v>8847.6199863851907</v>
      </c>
      <c r="O100" s="95" t="str">
        <f t="shared" si="14"/>
        <v>-</v>
      </c>
      <c r="P100" s="95">
        <f t="shared" si="14"/>
        <v>1.038803955778711E-3</v>
      </c>
      <c r="Q100" s="95">
        <f t="shared" si="14"/>
        <v>1.038803955778711E-3</v>
      </c>
      <c r="R100" s="95">
        <f t="shared" si="14"/>
        <v>1.038803955778711E-3</v>
      </c>
      <c r="S100" s="46" t="s">
        <v>2</v>
      </c>
      <c r="T100" s="46">
        <v>3003.7579283263858</v>
      </c>
      <c r="U100" s="46">
        <v>4792.1224752490325</v>
      </c>
      <c r="V100" s="46">
        <v>4792.1224752490325</v>
      </c>
      <c r="W100" s="74" t="str">
        <f t="shared" ref="W100:W119" si="15">IFERROR((C100/S100-1),"-")</f>
        <v>-</v>
      </c>
      <c r="X100" s="74">
        <f t="shared" ref="X100:X119" si="16">IFERROR((D100/T100-1),"-")</f>
        <v>-7.6309018371046866E-3</v>
      </c>
      <c r="Y100" s="74">
        <f t="shared" ref="Y100:Y119" si="17">IFERROR((E100/U100-1),"-")</f>
        <v>-0.37797154354282303</v>
      </c>
      <c r="Z100" s="74">
        <f t="shared" si="13"/>
        <v>0.84820212228945846</v>
      </c>
      <c r="AB100" s="158" t="s">
        <v>4735</v>
      </c>
      <c r="AC100" s="158" t="s">
        <v>4736</v>
      </c>
      <c r="AD100" s="158">
        <v>0</v>
      </c>
      <c r="AF100" s="13"/>
      <c r="AG100" s="13"/>
      <c r="AI100" s="41">
        <v>209.0250538000538</v>
      </c>
      <c r="AJ100" s="41">
        <v>5</v>
      </c>
      <c r="AK100" s="41">
        <v>69</v>
      </c>
      <c r="AL100" s="40" t="s">
        <v>4214</v>
      </c>
      <c r="AM100" s="53" t="s">
        <v>2</v>
      </c>
      <c r="AN100" s="67" t="s">
        <v>2</v>
      </c>
      <c r="AO100" s="64" t="s">
        <v>5508</v>
      </c>
      <c r="AP100" s="65" t="s">
        <v>2</v>
      </c>
    </row>
    <row r="101" spans="1:42" s="27" customFormat="1" ht="45" x14ac:dyDescent="0.25">
      <c r="A101" s="10" t="s">
        <v>153</v>
      </c>
      <c r="B101" s="11" t="s">
        <v>3041</v>
      </c>
      <c r="C101" s="94" t="s">
        <v>2</v>
      </c>
      <c r="D101" s="94">
        <v>2122.9546386954016</v>
      </c>
      <c r="E101" s="94">
        <v>2122.9546386954016</v>
      </c>
      <c r="F101" s="94">
        <v>6915.2255486883887</v>
      </c>
      <c r="G101" s="15" t="s">
        <v>2088</v>
      </c>
      <c r="H101" s="49">
        <v>8107</v>
      </c>
      <c r="I101" s="15">
        <v>8068</v>
      </c>
      <c r="J101" s="15">
        <v>138</v>
      </c>
      <c r="K101" s="46" t="s">
        <v>2</v>
      </c>
      <c r="L101" s="46">
        <v>2120.7515935507972</v>
      </c>
      <c r="M101" s="46">
        <v>2120.7515935507972</v>
      </c>
      <c r="N101" s="46">
        <v>6908.049439603813</v>
      </c>
      <c r="O101" s="95" t="str">
        <f t="shared" si="14"/>
        <v>-</v>
      </c>
      <c r="P101" s="95">
        <f t="shared" si="14"/>
        <v>1.038803955778711E-3</v>
      </c>
      <c r="Q101" s="95">
        <f t="shared" si="14"/>
        <v>1.038803955778711E-3</v>
      </c>
      <c r="R101" s="95">
        <f t="shared" si="14"/>
        <v>1.038803955778711E-3</v>
      </c>
      <c r="S101" s="46" t="s">
        <v>2</v>
      </c>
      <c r="T101" s="46">
        <v>2845.56386915955</v>
      </c>
      <c r="U101" s="46">
        <v>2845.56386915955</v>
      </c>
      <c r="V101" s="46">
        <v>2845.56386915955</v>
      </c>
      <c r="W101" s="74" t="str">
        <f t="shared" si="15"/>
        <v>-</v>
      </c>
      <c r="X101" s="74">
        <f t="shared" si="16"/>
        <v>-0.2539423691366921</v>
      </c>
      <c r="Y101" s="74">
        <f t="shared" si="17"/>
        <v>-0.2539423691366921</v>
      </c>
      <c r="Z101" s="74">
        <f t="shared" si="13"/>
        <v>1.4301775910342971</v>
      </c>
      <c r="AB101" s="158" t="s">
        <v>4735</v>
      </c>
      <c r="AC101" s="158" t="s">
        <v>4736</v>
      </c>
      <c r="AD101" s="158">
        <v>0</v>
      </c>
      <c r="AF101" s="13"/>
      <c r="AG101" s="13"/>
      <c r="AI101" s="41">
        <v>209.0250538000538</v>
      </c>
      <c r="AJ101" s="41">
        <v>5</v>
      </c>
      <c r="AK101" s="41">
        <v>56</v>
      </c>
      <c r="AL101" s="40" t="s">
        <v>4214</v>
      </c>
      <c r="AM101" s="53" t="s">
        <v>2</v>
      </c>
      <c r="AN101" s="67" t="s">
        <v>2</v>
      </c>
      <c r="AO101" s="64" t="s">
        <v>5538</v>
      </c>
      <c r="AP101" s="65" t="s">
        <v>2</v>
      </c>
    </row>
    <row r="102" spans="1:42" s="27" customFormat="1" ht="45" x14ac:dyDescent="0.25">
      <c r="A102" s="10" t="s">
        <v>154</v>
      </c>
      <c r="B102" s="11" t="s">
        <v>3042</v>
      </c>
      <c r="C102" s="94" t="s">
        <v>2</v>
      </c>
      <c r="D102" s="94">
        <v>2665.6316865427812</v>
      </c>
      <c r="E102" s="94">
        <v>2665.6316865427812</v>
      </c>
      <c r="F102" s="94">
        <v>2689.7886581721896</v>
      </c>
      <c r="G102" s="15" t="s">
        <v>2088</v>
      </c>
      <c r="H102" s="49">
        <v>319</v>
      </c>
      <c r="I102" s="15">
        <v>643</v>
      </c>
      <c r="J102" s="15">
        <v>10</v>
      </c>
      <c r="K102" s="46" t="s">
        <v>2</v>
      </c>
      <c r="L102" s="46">
        <v>2662.865491336674</v>
      </c>
      <c r="M102" s="46">
        <v>2662.865491336674</v>
      </c>
      <c r="N102" s="46">
        <v>2686.9973946494606</v>
      </c>
      <c r="O102" s="95" t="str">
        <f t="shared" si="14"/>
        <v>-</v>
      </c>
      <c r="P102" s="95">
        <f t="shared" si="14"/>
        <v>1.038803955778711E-3</v>
      </c>
      <c r="Q102" s="95">
        <f t="shared" si="14"/>
        <v>1.038803955778711E-3</v>
      </c>
      <c r="R102" s="95">
        <f t="shared" si="14"/>
        <v>1.038803955778711E-3</v>
      </c>
      <c r="S102" s="46" t="s">
        <v>2</v>
      </c>
      <c r="T102" s="46">
        <v>2465.5122879904438</v>
      </c>
      <c r="U102" s="46">
        <v>2465.5122879904438</v>
      </c>
      <c r="V102" s="46">
        <v>2465.5122879904438</v>
      </c>
      <c r="W102" s="74" t="str">
        <f t="shared" si="15"/>
        <v>-</v>
      </c>
      <c r="X102" s="74">
        <f t="shared" si="16"/>
        <v>8.1167471574618677E-2</v>
      </c>
      <c r="Y102" s="74">
        <f t="shared" si="17"/>
        <v>8.1167471574618677E-2</v>
      </c>
      <c r="Z102" s="74">
        <f t="shared" si="13"/>
        <v>9.0965423808350154E-2</v>
      </c>
      <c r="AB102" s="158">
        <v>0</v>
      </c>
      <c r="AC102" s="158">
        <v>0</v>
      </c>
      <c r="AD102" s="158">
        <v>0</v>
      </c>
      <c r="AF102" s="13"/>
      <c r="AG102" s="13"/>
      <c r="AI102" s="41">
        <v>347.00391751042173</v>
      </c>
      <c r="AJ102" s="41">
        <v>5</v>
      </c>
      <c r="AK102" s="41">
        <v>11</v>
      </c>
      <c r="AL102" s="40" t="s">
        <v>4214</v>
      </c>
      <c r="AM102" s="53" t="s">
        <v>2</v>
      </c>
      <c r="AN102" s="67" t="s">
        <v>2</v>
      </c>
      <c r="AO102" s="64" t="s">
        <v>5503</v>
      </c>
      <c r="AP102" s="65" t="s">
        <v>2</v>
      </c>
    </row>
    <row r="103" spans="1:42" s="27" customFormat="1" ht="45" x14ac:dyDescent="0.25">
      <c r="A103" s="10" t="s">
        <v>155</v>
      </c>
      <c r="B103" s="11" t="s">
        <v>3043</v>
      </c>
      <c r="C103" s="94" t="s">
        <v>2</v>
      </c>
      <c r="D103" s="94">
        <v>2113.0314146469318</v>
      </c>
      <c r="E103" s="94">
        <v>2113.0314146469318</v>
      </c>
      <c r="F103" s="94">
        <v>8082.5265802459971</v>
      </c>
      <c r="G103" s="15" t="s">
        <v>2088</v>
      </c>
      <c r="H103" s="49">
        <v>728</v>
      </c>
      <c r="I103" s="15">
        <v>976</v>
      </c>
      <c r="J103" s="15">
        <v>378</v>
      </c>
      <c r="K103" s="46" t="s">
        <v>2</v>
      </c>
      <c r="L103" s="46">
        <v>2110.8386670895484</v>
      </c>
      <c r="M103" s="46">
        <v>2110.8386670895484</v>
      </c>
      <c r="N103" s="46">
        <v>8074.1391325755703</v>
      </c>
      <c r="O103" s="95" t="str">
        <f t="shared" si="14"/>
        <v>-</v>
      </c>
      <c r="P103" s="95">
        <f t="shared" si="14"/>
        <v>1.038803955778711E-3</v>
      </c>
      <c r="Q103" s="95">
        <f t="shared" si="14"/>
        <v>1.038803955778711E-3</v>
      </c>
      <c r="R103" s="95">
        <f t="shared" si="14"/>
        <v>1.038803955778711E-3</v>
      </c>
      <c r="S103" s="46" t="s">
        <v>2</v>
      </c>
      <c r="T103" s="46">
        <v>2424.9991752769861</v>
      </c>
      <c r="U103" s="46">
        <v>2424.9991752769861</v>
      </c>
      <c r="V103" s="46">
        <v>2424.9991752769861</v>
      </c>
      <c r="W103" s="74" t="str">
        <f t="shared" si="15"/>
        <v>-</v>
      </c>
      <c r="X103" s="74">
        <f t="shared" si="16"/>
        <v>-0.1286465429805439</v>
      </c>
      <c r="Y103" s="74">
        <f t="shared" si="17"/>
        <v>-0.1286465429805439</v>
      </c>
      <c r="Z103" s="74">
        <f t="shared" si="13"/>
        <v>2.3330017851749587</v>
      </c>
      <c r="AB103" s="158" t="s">
        <v>4735</v>
      </c>
      <c r="AC103" s="158" t="s">
        <v>4736</v>
      </c>
      <c r="AD103" s="158">
        <v>0</v>
      </c>
      <c r="AF103" s="13"/>
      <c r="AG103" s="13"/>
      <c r="AI103" s="41">
        <v>209.0250538000538</v>
      </c>
      <c r="AJ103" s="41">
        <v>5</v>
      </c>
      <c r="AK103" s="41">
        <v>59</v>
      </c>
      <c r="AL103" s="40" t="s">
        <v>4214</v>
      </c>
      <c r="AM103" s="53" t="s">
        <v>2</v>
      </c>
      <c r="AN103" s="67" t="s">
        <v>2</v>
      </c>
      <c r="AO103" s="64" t="s">
        <v>5539</v>
      </c>
      <c r="AP103" s="65" t="s">
        <v>2</v>
      </c>
    </row>
    <row r="104" spans="1:42" s="27" customFormat="1" ht="45" x14ac:dyDescent="0.25">
      <c r="A104" s="10" t="s">
        <v>156</v>
      </c>
      <c r="B104" s="11" t="s">
        <v>3044</v>
      </c>
      <c r="C104" s="94" t="s">
        <v>2</v>
      </c>
      <c r="D104" s="94">
        <v>1504.0212733978308</v>
      </c>
      <c r="E104" s="94">
        <v>1504.0212733978308</v>
      </c>
      <c r="F104" s="94">
        <v>2819.9957239880569</v>
      </c>
      <c r="G104" s="15" t="s">
        <v>2088</v>
      </c>
      <c r="H104" s="49">
        <v>9912</v>
      </c>
      <c r="I104" s="15">
        <v>4271</v>
      </c>
      <c r="J104" s="15">
        <v>87</v>
      </c>
      <c r="K104" s="46" t="s">
        <v>2</v>
      </c>
      <c r="L104" s="46">
        <v>1502.4605114751091</v>
      </c>
      <c r="M104" s="46">
        <v>1502.4605114751091</v>
      </c>
      <c r="N104" s="46">
        <v>2817.0693412127021</v>
      </c>
      <c r="O104" s="95" t="str">
        <f t="shared" si="14"/>
        <v>-</v>
      </c>
      <c r="P104" s="95">
        <f t="shared" si="14"/>
        <v>1.038803955778711E-3</v>
      </c>
      <c r="Q104" s="95">
        <f t="shared" si="14"/>
        <v>1.038803955778711E-3</v>
      </c>
      <c r="R104" s="95">
        <f t="shared" si="14"/>
        <v>1.038803955778711E-3</v>
      </c>
      <c r="S104" s="46" t="s">
        <v>2</v>
      </c>
      <c r="T104" s="46">
        <v>1628.2412919123119</v>
      </c>
      <c r="U104" s="46">
        <v>1628.2412919123119</v>
      </c>
      <c r="V104" s="46">
        <v>1628.2412919123119</v>
      </c>
      <c r="W104" s="74" t="str">
        <f t="shared" si="15"/>
        <v>-</v>
      </c>
      <c r="X104" s="74">
        <f t="shared" si="16"/>
        <v>-7.6290915315499142E-2</v>
      </c>
      <c r="Y104" s="74">
        <f t="shared" si="17"/>
        <v>-7.6290915315499142E-2</v>
      </c>
      <c r="Z104" s="74">
        <f t="shared" si="13"/>
        <v>0.73192741026489472</v>
      </c>
      <c r="AB104" s="158" t="s">
        <v>4735</v>
      </c>
      <c r="AC104" s="158" t="s">
        <v>4736</v>
      </c>
      <c r="AD104" s="158">
        <v>0</v>
      </c>
      <c r="AF104" s="13"/>
      <c r="AG104" s="13"/>
      <c r="AI104" s="41">
        <v>209.0250538000538</v>
      </c>
      <c r="AJ104" s="41">
        <v>5</v>
      </c>
      <c r="AK104" s="41">
        <v>24</v>
      </c>
      <c r="AL104" s="40" t="s">
        <v>4214</v>
      </c>
      <c r="AM104" s="53" t="s">
        <v>2</v>
      </c>
      <c r="AN104" s="67" t="s">
        <v>2</v>
      </c>
      <c r="AO104" s="64" t="s">
        <v>5540</v>
      </c>
      <c r="AP104" s="65" t="s">
        <v>2</v>
      </c>
    </row>
    <row r="105" spans="1:42" s="27" customFormat="1" ht="45" x14ac:dyDescent="0.25">
      <c r="A105" s="10" t="s">
        <v>157</v>
      </c>
      <c r="B105" s="11" t="s">
        <v>3045</v>
      </c>
      <c r="C105" s="94" t="s">
        <v>2</v>
      </c>
      <c r="D105" s="94">
        <v>2571.85955330963</v>
      </c>
      <c r="E105" s="94">
        <v>2571.85955330963</v>
      </c>
      <c r="F105" s="94">
        <v>7706.4929747704136</v>
      </c>
      <c r="G105" s="15" t="s">
        <v>2088</v>
      </c>
      <c r="H105" s="49">
        <v>31</v>
      </c>
      <c r="I105" s="15">
        <v>102</v>
      </c>
      <c r="J105" s="15">
        <v>29</v>
      </c>
      <c r="K105" s="46" t="s">
        <v>2</v>
      </c>
      <c r="L105" s="46">
        <v>2569.1906678806859</v>
      </c>
      <c r="M105" s="46">
        <v>2569.1906678806859</v>
      </c>
      <c r="N105" s="46">
        <v>7698.495746934952</v>
      </c>
      <c r="O105" s="95" t="str">
        <f t="shared" si="14"/>
        <v>-</v>
      </c>
      <c r="P105" s="95">
        <f t="shared" si="14"/>
        <v>1.038803955778711E-3</v>
      </c>
      <c r="Q105" s="95">
        <f t="shared" si="14"/>
        <v>1.038803955778711E-3</v>
      </c>
      <c r="R105" s="95">
        <f t="shared" si="14"/>
        <v>1.038803955778711E-3</v>
      </c>
      <c r="S105" s="46" t="s">
        <v>2</v>
      </c>
      <c r="T105" s="46">
        <v>2345.9021456935684</v>
      </c>
      <c r="U105" s="46">
        <v>2345.9021456935684</v>
      </c>
      <c r="V105" s="46">
        <v>2345.9021456935684</v>
      </c>
      <c r="W105" s="74" t="str">
        <f t="shared" si="15"/>
        <v>-</v>
      </c>
      <c r="X105" s="74">
        <f t="shared" si="16"/>
        <v>9.6320048144743486E-2</v>
      </c>
      <c r="Y105" s="74">
        <f t="shared" si="17"/>
        <v>9.6320048144743486E-2</v>
      </c>
      <c r="Z105" s="74">
        <f t="shared" si="13"/>
        <v>2.2850871418134027</v>
      </c>
      <c r="AB105" s="158" t="s">
        <v>4735</v>
      </c>
      <c r="AC105" s="158" t="s">
        <v>4736</v>
      </c>
      <c r="AD105" s="158">
        <v>0</v>
      </c>
      <c r="AF105" s="13"/>
      <c r="AG105" s="13"/>
      <c r="AI105" s="41">
        <v>347.00391751042173</v>
      </c>
      <c r="AJ105" s="41">
        <v>5</v>
      </c>
      <c r="AK105" s="41">
        <v>28</v>
      </c>
      <c r="AL105" s="40" t="s">
        <v>4214</v>
      </c>
      <c r="AM105" s="53" t="s">
        <v>2</v>
      </c>
      <c r="AN105" s="67" t="s">
        <v>2</v>
      </c>
      <c r="AO105" s="64" t="s">
        <v>5541</v>
      </c>
      <c r="AP105" s="65" t="s">
        <v>2</v>
      </c>
    </row>
    <row r="106" spans="1:42" s="27" customFormat="1" ht="45" x14ac:dyDescent="0.25">
      <c r="A106" s="10" t="s">
        <v>158</v>
      </c>
      <c r="B106" s="11" t="s">
        <v>3046</v>
      </c>
      <c r="C106" s="94" t="s">
        <v>2</v>
      </c>
      <c r="D106" s="94">
        <v>1840.8554910964717</v>
      </c>
      <c r="E106" s="94">
        <v>1840.8554910964717</v>
      </c>
      <c r="F106" s="94">
        <v>3306.2431364766335</v>
      </c>
      <c r="G106" s="15" t="s">
        <v>2088</v>
      </c>
      <c r="H106" s="49">
        <v>905</v>
      </c>
      <c r="I106" s="15">
        <v>841</v>
      </c>
      <c r="J106" s="15">
        <v>24</v>
      </c>
      <c r="K106" s="46" t="s">
        <v>2</v>
      </c>
      <c r="L106" s="46">
        <v>1838.945187561173</v>
      </c>
      <c r="M106" s="46">
        <v>1838.945187561173</v>
      </c>
      <c r="N106" s="46">
        <v>3302.8121621374112</v>
      </c>
      <c r="O106" s="95" t="str">
        <f t="shared" si="14"/>
        <v>-</v>
      </c>
      <c r="P106" s="95">
        <f t="shared" si="14"/>
        <v>1.038803955778711E-3</v>
      </c>
      <c r="Q106" s="95">
        <f t="shared" si="14"/>
        <v>1.038803955778711E-3</v>
      </c>
      <c r="R106" s="95">
        <f t="shared" si="14"/>
        <v>1.038803955778711E-3</v>
      </c>
      <c r="S106" s="46" t="s">
        <v>2</v>
      </c>
      <c r="T106" s="46">
        <v>1461.3658514497349</v>
      </c>
      <c r="U106" s="46">
        <v>1461.3658514497349</v>
      </c>
      <c r="V106" s="46">
        <v>1461.3658514497349</v>
      </c>
      <c r="W106" s="74" t="str">
        <f t="shared" si="15"/>
        <v>-</v>
      </c>
      <c r="X106" s="74">
        <f t="shared" si="16"/>
        <v>0.25968147488205462</v>
      </c>
      <c r="Y106" s="74">
        <f t="shared" si="17"/>
        <v>0.25968147488205462</v>
      </c>
      <c r="Z106" s="74">
        <f t="shared" si="13"/>
        <v>1.2624335536489406</v>
      </c>
      <c r="AB106" s="158" t="s">
        <v>4735</v>
      </c>
      <c r="AC106" s="158" t="s">
        <v>4736</v>
      </c>
      <c r="AD106" s="158">
        <v>0</v>
      </c>
      <c r="AF106" s="13"/>
      <c r="AG106" s="13"/>
      <c r="AI106" s="41">
        <v>347.00391751042173</v>
      </c>
      <c r="AJ106" s="41">
        <v>5</v>
      </c>
      <c r="AK106" s="41">
        <v>18</v>
      </c>
      <c r="AL106" s="40" t="s">
        <v>4214</v>
      </c>
      <c r="AM106" s="53" t="s">
        <v>2</v>
      </c>
      <c r="AN106" s="67" t="s">
        <v>2</v>
      </c>
      <c r="AO106" s="64" t="s">
        <v>5542</v>
      </c>
      <c r="AP106" s="65" t="s">
        <v>2</v>
      </c>
    </row>
    <row r="107" spans="1:42" s="27" customFormat="1" ht="45" x14ac:dyDescent="0.25">
      <c r="A107" s="10" t="s">
        <v>159</v>
      </c>
      <c r="B107" s="11" t="s">
        <v>3047</v>
      </c>
      <c r="C107" s="94" t="s">
        <v>2</v>
      </c>
      <c r="D107" s="94">
        <v>1512.8390865976651</v>
      </c>
      <c r="E107" s="94">
        <v>1512.8390865976651</v>
      </c>
      <c r="F107" s="94">
        <v>5858.2777897146461</v>
      </c>
      <c r="G107" s="15" t="s">
        <v>2088</v>
      </c>
      <c r="H107" s="49">
        <v>1624</v>
      </c>
      <c r="I107" s="15">
        <v>1113</v>
      </c>
      <c r="J107" s="15">
        <v>608</v>
      </c>
      <c r="K107" s="46" t="s">
        <v>2</v>
      </c>
      <c r="L107" s="46">
        <v>1511.2691742012585</v>
      </c>
      <c r="M107" s="46">
        <v>1511.2691742012585</v>
      </c>
      <c r="N107" s="46">
        <v>5852.1985027599767</v>
      </c>
      <c r="O107" s="95" t="str">
        <f t="shared" si="14"/>
        <v>-</v>
      </c>
      <c r="P107" s="95">
        <f t="shared" si="14"/>
        <v>1.038803955778711E-3</v>
      </c>
      <c r="Q107" s="95">
        <f t="shared" si="14"/>
        <v>1.038803955778711E-3</v>
      </c>
      <c r="R107" s="95">
        <f t="shared" si="14"/>
        <v>1.038803955778711E-3</v>
      </c>
      <c r="S107" s="46" t="s">
        <v>2</v>
      </c>
      <c r="T107" s="46">
        <v>1790.2937427661439</v>
      </c>
      <c r="U107" s="46">
        <v>1790.2937427661439</v>
      </c>
      <c r="V107" s="46">
        <v>1790.2937427661439</v>
      </c>
      <c r="W107" s="74" t="str">
        <f t="shared" si="15"/>
        <v>-</v>
      </c>
      <c r="X107" s="74">
        <f t="shared" si="16"/>
        <v>-0.1549771691319155</v>
      </c>
      <c r="Y107" s="74">
        <f t="shared" si="17"/>
        <v>-0.1549771691319155</v>
      </c>
      <c r="Z107" s="74">
        <f t="shared" si="13"/>
        <v>2.272243905998995</v>
      </c>
      <c r="AB107" s="158" t="s">
        <v>4735</v>
      </c>
      <c r="AC107" s="158" t="s">
        <v>4736</v>
      </c>
      <c r="AD107" s="158">
        <v>0</v>
      </c>
      <c r="AF107" s="13"/>
      <c r="AG107" s="13"/>
      <c r="AI107" s="41">
        <v>209.0250538000538</v>
      </c>
      <c r="AJ107" s="41">
        <v>5</v>
      </c>
      <c r="AK107" s="41">
        <v>48</v>
      </c>
      <c r="AL107" s="40" t="s">
        <v>4214</v>
      </c>
      <c r="AM107" s="53" t="s">
        <v>2</v>
      </c>
      <c r="AN107" s="67" t="s">
        <v>2</v>
      </c>
      <c r="AO107" s="64" t="s">
        <v>5543</v>
      </c>
      <c r="AP107" s="65" t="s">
        <v>2</v>
      </c>
    </row>
    <row r="108" spans="1:42" s="27" customFormat="1" ht="45" x14ac:dyDescent="0.25">
      <c r="A108" s="10" t="s">
        <v>160</v>
      </c>
      <c r="B108" s="11" t="s">
        <v>3048</v>
      </c>
      <c r="C108" s="94" t="s">
        <v>2</v>
      </c>
      <c r="D108" s="94">
        <v>1198.3766215622329</v>
      </c>
      <c r="E108" s="94">
        <v>1198.3766215622329</v>
      </c>
      <c r="F108" s="94">
        <v>1847.1867577876621</v>
      </c>
      <c r="G108" s="15" t="s">
        <v>2088</v>
      </c>
      <c r="H108" s="49">
        <v>15983</v>
      </c>
      <c r="I108" s="15">
        <v>3993</v>
      </c>
      <c r="J108" s="15">
        <v>421</v>
      </c>
      <c r="K108" s="46" t="s">
        <v>2</v>
      </c>
      <c r="L108" s="46">
        <v>1197.1330350298506</v>
      </c>
      <c r="M108" s="46">
        <v>1197.1330350298506</v>
      </c>
      <c r="N108" s="46">
        <v>1845.2698841325459</v>
      </c>
      <c r="O108" s="95" t="str">
        <f t="shared" si="14"/>
        <v>-</v>
      </c>
      <c r="P108" s="95">
        <f t="shared" si="14"/>
        <v>1.038803955778711E-3</v>
      </c>
      <c r="Q108" s="95">
        <f t="shared" si="14"/>
        <v>1.038803955778711E-3</v>
      </c>
      <c r="R108" s="95">
        <f t="shared" si="14"/>
        <v>1.038803955778711E-3</v>
      </c>
      <c r="S108" s="46" t="s">
        <v>2</v>
      </c>
      <c r="T108" s="46">
        <v>1154.6237123335529</v>
      </c>
      <c r="U108" s="46">
        <v>1154.6237123335529</v>
      </c>
      <c r="V108" s="46">
        <v>1154.6237123335529</v>
      </c>
      <c r="W108" s="74" t="str">
        <f t="shared" si="15"/>
        <v>-</v>
      </c>
      <c r="X108" s="74">
        <f t="shared" si="16"/>
        <v>3.7893652071507411E-2</v>
      </c>
      <c r="Y108" s="74">
        <f t="shared" si="17"/>
        <v>3.7893652071507411E-2</v>
      </c>
      <c r="Z108" s="74">
        <f t="shared" si="13"/>
        <v>0.59981709890090884</v>
      </c>
      <c r="AB108" s="158" t="s">
        <v>4735</v>
      </c>
      <c r="AC108" s="158" t="s">
        <v>4736</v>
      </c>
      <c r="AD108" s="158">
        <v>0</v>
      </c>
      <c r="AF108" s="13"/>
      <c r="AG108" s="13"/>
      <c r="AI108" s="41">
        <v>209.0250538000538</v>
      </c>
      <c r="AJ108" s="41">
        <v>5</v>
      </c>
      <c r="AK108" s="41">
        <v>8</v>
      </c>
      <c r="AL108" s="40" t="s">
        <v>4214</v>
      </c>
      <c r="AM108" s="53" t="s">
        <v>2</v>
      </c>
      <c r="AN108" s="67" t="s">
        <v>2</v>
      </c>
      <c r="AO108" s="64" t="s">
        <v>5523</v>
      </c>
      <c r="AP108" s="65" t="s">
        <v>2</v>
      </c>
    </row>
    <row r="109" spans="1:42" s="27" customFormat="1" ht="45" x14ac:dyDescent="0.25">
      <c r="A109" s="10" t="s">
        <v>161</v>
      </c>
      <c r="B109" s="11" t="s">
        <v>3049</v>
      </c>
      <c r="C109" s="94" t="s">
        <v>2</v>
      </c>
      <c r="D109" s="94">
        <v>1755.3212981882814</v>
      </c>
      <c r="E109" s="94">
        <v>1755.3212981882814</v>
      </c>
      <c r="F109" s="94">
        <v>3702.4485111895328</v>
      </c>
      <c r="G109" s="15" t="s">
        <v>2088</v>
      </c>
      <c r="H109" s="49">
        <v>80</v>
      </c>
      <c r="I109" s="15">
        <v>77</v>
      </c>
      <c r="J109" s="15">
        <v>36</v>
      </c>
      <c r="K109" s="46" t="s">
        <v>2</v>
      </c>
      <c r="L109" s="46">
        <v>1753.4997557055974</v>
      </c>
      <c r="M109" s="46">
        <v>1753.4997557055974</v>
      </c>
      <c r="N109" s="46">
        <v>3698.6063842467088</v>
      </c>
      <c r="O109" s="95" t="str">
        <f t="shared" si="14"/>
        <v>-</v>
      </c>
      <c r="P109" s="95">
        <f t="shared" si="14"/>
        <v>1.038803955778711E-3</v>
      </c>
      <c r="Q109" s="95">
        <f t="shared" si="14"/>
        <v>1.038803955778711E-3</v>
      </c>
      <c r="R109" s="95">
        <f t="shared" si="14"/>
        <v>1.038803955778711E-3</v>
      </c>
      <c r="S109" s="46" t="s">
        <v>2</v>
      </c>
      <c r="T109" s="46">
        <v>1576.1530041378658</v>
      </c>
      <c r="U109" s="46">
        <v>1576.1530041378658</v>
      </c>
      <c r="V109" s="46">
        <v>1576.1530041378658</v>
      </c>
      <c r="W109" s="74" t="str">
        <f t="shared" si="15"/>
        <v>-</v>
      </c>
      <c r="X109" s="74">
        <f t="shared" si="16"/>
        <v>0.11367442981743903</v>
      </c>
      <c r="Y109" s="74">
        <f t="shared" si="17"/>
        <v>0.11367442981743903</v>
      </c>
      <c r="Z109" s="74">
        <f t="shared" si="13"/>
        <v>1.3490413059325554</v>
      </c>
      <c r="AB109" s="158" t="s">
        <v>4735</v>
      </c>
      <c r="AC109" s="158" t="s">
        <v>4736</v>
      </c>
      <c r="AD109" s="158">
        <v>0</v>
      </c>
      <c r="AF109" s="13"/>
      <c r="AG109" s="13"/>
      <c r="AI109" s="41">
        <v>347.00391751042173</v>
      </c>
      <c r="AJ109" s="41">
        <v>5</v>
      </c>
      <c r="AK109" s="41">
        <v>24</v>
      </c>
      <c r="AL109" s="40" t="s">
        <v>4214</v>
      </c>
      <c r="AM109" s="53" t="s">
        <v>2</v>
      </c>
      <c r="AN109" s="67" t="s">
        <v>2</v>
      </c>
      <c r="AO109" s="64" t="s">
        <v>5544</v>
      </c>
      <c r="AP109" s="65" t="s">
        <v>2</v>
      </c>
    </row>
    <row r="110" spans="1:42" s="27" customFormat="1" ht="45" x14ac:dyDescent="0.25">
      <c r="A110" s="10" t="s">
        <v>162</v>
      </c>
      <c r="B110" s="11" t="s">
        <v>3050</v>
      </c>
      <c r="C110" s="94" t="s">
        <v>2</v>
      </c>
      <c r="D110" s="94">
        <v>1244.0105610342805</v>
      </c>
      <c r="E110" s="94">
        <v>1244.0105610342805</v>
      </c>
      <c r="F110" s="94">
        <v>1857.6401492757298</v>
      </c>
      <c r="G110" s="15" t="s">
        <v>2088</v>
      </c>
      <c r="H110" s="49">
        <v>2170</v>
      </c>
      <c r="I110" s="15">
        <v>724</v>
      </c>
      <c r="J110" s="15">
        <v>97</v>
      </c>
      <c r="K110" s="46" t="s">
        <v>2</v>
      </c>
      <c r="L110" s="46">
        <v>1242.7196189781621</v>
      </c>
      <c r="M110" s="46">
        <v>1242.7196189781621</v>
      </c>
      <c r="N110" s="46">
        <v>1855.712427864876</v>
      </c>
      <c r="O110" s="95" t="str">
        <f t="shared" si="14"/>
        <v>-</v>
      </c>
      <c r="P110" s="95">
        <f>IFERROR(D110/L110-1,"-")</f>
        <v>1.038803955778711E-3</v>
      </c>
      <c r="Q110" s="95">
        <f t="shared" si="14"/>
        <v>1.038803955778711E-3</v>
      </c>
      <c r="R110" s="95">
        <f t="shared" si="14"/>
        <v>1.038803955778711E-3</v>
      </c>
      <c r="S110" s="46" t="s">
        <v>2</v>
      </c>
      <c r="T110" s="46">
        <v>1082.2788682023779</v>
      </c>
      <c r="U110" s="46">
        <v>1082.2788682023779</v>
      </c>
      <c r="V110" s="46">
        <v>1082.2788682023779</v>
      </c>
      <c r="W110" s="74" t="str">
        <f t="shared" si="15"/>
        <v>-</v>
      </c>
      <c r="X110" s="74">
        <f t="shared" si="16"/>
        <v>0.1494362475177331</v>
      </c>
      <c r="Y110" s="74">
        <f t="shared" si="17"/>
        <v>0.1494362475177331</v>
      </c>
      <c r="Z110" s="74">
        <f t="shared" si="13"/>
        <v>0.71641543030512644</v>
      </c>
      <c r="AB110" s="158" t="s">
        <v>4735</v>
      </c>
      <c r="AC110" s="158" t="s">
        <v>4736</v>
      </c>
      <c r="AD110" s="158">
        <v>0</v>
      </c>
      <c r="AF110" s="13"/>
      <c r="AG110" s="13"/>
      <c r="AI110" s="41">
        <v>347.00391751042173</v>
      </c>
      <c r="AJ110" s="41">
        <v>5</v>
      </c>
      <c r="AK110" s="41">
        <v>8</v>
      </c>
      <c r="AL110" s="40" t="s">
        <v>4214</v>
      </c>
      <c r="AM110" s="53" t="s">
        <v>2</v>
      </c>
      <c r="AN110" s="67" t="s">
        <v>2</v>
      </c>
      <c r="AO110" s="64" t="s">
        <v>5545</v>
      </c>
      <c r="AP110" s="65" t="s">
        <v>2</v>
      </c>
    </row>
    <row r="111" spans="1:42" s="27" customFormat="1" ht="45" x14ac:dyDescent="0.25">
      <c r="A111" s="10" t="s">
        <v>163</v>
      </c>
      <c r="B111" s="11" t="s">
        <v>3051</v>
      </c>
      <c r="C111" s="94" t="s">
        <v>2</v>
      </c>
      <c r="D111" s="94">
        <v>1297.5651266876237</v>
      </c>
      <c r="E111" s="94">
        <v>1297.5651266876237</v>
      </c>
      <c r="F111" s="94">
        <v>4780.2904671679307</v>
      </c>
      <c r="G111" s="15" t="s">
        <v>2088</v>
      </c>
      <c r="H111" s="49">
        <v>515</v>
      </c>
      <c r="I111" s="15">
        <v>229</v>
      </c>
      <c r="J111" s="15">
        <v>634</v>
      </c>
      <c r="K111" s="46" t="s">
        <v>2</v>
      </c>
      <c r="L111" s="46">
        <v>1296.2186096683463</v>
      </c>
      <c r="M111" s="46">
        <v>1296.2186096683463</v>
      </c>
      <c r="N111" s="46">
        <v>4775.3298356445148</v>
      </c>
      <c r="O111" s="95" t="str">
        <f t="shared" si="14"/>
        <v>-</v>
      </c>
      <c r="P111" s="95">
        <f t="shared" si="14"/>
        <v>1.038803955778711E-3</v>
      </c>
      <c r="Q111" s="95">
        <f t="shared" si="14"/>
        <v>1.038803955778711E-3</v>
      </c>
      <c r="R111" s="95">
        <f t="shared" si="14"/>
        <v>1.038803955778711E-3</v>
      </c>
      <c r="S111" s="46" t="s">
        <v>2</v>
      </c>
      <c r="T111" s="46">
        <v>1176.8094645337799</v>
      </c>
      <c r="U111" s="46">
        <v>1176.8094645337799</v>
      </c>
      <c r="V111" s="46">
        <v>1176.8094645337799</v>
      </c>
      <c r="W111" s="74" t="str">
        <f t="shared" si="15"/>
        <v>-</v>
      </c>
      <c r="X111" s="74">
        <f t="shared" si="16"/>
        <v>0.10261275575454687</v>
      </c>
      <c r="Y111" s="74">
        <f t="shared" si="17"/>
        <v>0.10261275575454687</v>
      </c>
      <c r="Z111" s="74">
        <f t="shared" si="13"/>
        <v>3.0620768367645246</v>
      </c>
      <c r="AB111" s="158" t="s">
        <v>4735</v>
      </c>
      <c r="AC111" s="158" t="s">
        <v>4736</v>
      </c>
      <c r="AD111" s="158">
        <v>0</v>
      </c>
      <c r="AF111" s="13"/>
      <c r="AG111" s="13"/>
      <c r="AI111" s="41">
        <v>209.0250538000538</v>
      </c>
      <c r="AJ111" s="41">
        <v>5</v>
      </c>
      <c r="AK111" s="41">
        <v>42</v>
      </c>
      <c r="AL111" s="40" t="s">
        <v>4214</v>
      </c>
      <c r="AM111" s="53" t="s">
        <v>2</v>
      </c>
      <c r="AN111" s="67" t="s">
        <v>2</v>
      </c>
      <c r="AO111" s="64" t="s">
        <v>5503</v>
      </c>
      <c r="AP111" s="65" t="s">
        <v>2</v>
      </c>
    </row>
    <row r="112" spans="1:42" s="27" customFormat="1" ht="45" x14ac:dyDescent="0.25">
      <c r="A112" s="10" t="s">
        <v>164</v>
      </c>
      <c r="B112" s="11" t="s">
        <v>3052</v>
      </c>
      <c r="C112" s="94">
        <v>177.69369442367562</v>
      </c>
      <c r="D112" s="94">
        <v>1073.9473086265411</v>
      </c>
      <c r="E112" s="94">
        <v>1073.9473086265411</v>
      </c>
      <c r="F112" s="94">
        <v>1494.3458552609104</v>
      </c>
      <c r="G112" s="15">
        <v>5855</v>
      </c>
      <c r="H112" s="49">
        <v>4053</v>
      </c>
      <c r="I112" s="15">
        <v>830</v>
      </c>
      <c r="J112" s="15">
        <v>448</v>
      </c>
      <c r="K112" s="46">
        <v>177.50929706369834</v>
      </c>
      <c r="L112" s="46">
        <v>1072.8328456226191</v>
      </c>
      <c r="M112" s="46">
        <v>1072.8328456226191</v>
      </c>
      <c r="N112" s="46">
        <v>1492.7951337707821</v>
      </c>
      <c r="O112" s="95">
        <f t="shared" si="14"/>
        <v>1.038803955778711E-3</v>
      </c>
      <c r="P112" s="95">
        <f t="shared" si="14"/>
        <v>1.038803955778711E-3</v>
      </c>
      <c r="Q112" s="95">
        <f t="shared" si="14"/>
        <v>1.038803955778711E-3</v>
      </c>
      <c r="R112" s="95">
        <f t="shared" si="14"/>
        <v>1.038803955778711E-3</v>
      </c>
      <c r="S112" s="46">
        <v>250.8484215408586</v>
      </c>
      <c r="T112" s="46">
        <v>793.86408959942696</v>
      </c>
      <c r="U112" s="46">
        <v>793.86408959942696</v>
      </c>
      <c r="V112" s="46">
        <v>793.86408959942696</v>
      </c>
      <c r="W112" s="74">
        <f t="shared" si="15"/>
        <v>-0.29162921045236645</v>
      </c>
      <c r="X112" s="74">
        <f t="shared" si="16"/>
        <v>0.35281003725516835</v>
      </c>
      <c r="Y112" s="74">
        <f t="shared" si="17"/>
        <v>0.35281003725516835</v>
      </c>
      <c r="Z112" s="74">
        <f t="shared" si="13"/>
        <v>0.88236988527209625</v>
      </c>
      <c r="AB112" s="158" t="s">
        <v>4735</v>
      </c>
      <c r="AC112" s="158" t="s">
        <v>4736</v>
      </c>
      <c r="AD112" s="158">
        <v>0</v>
      </c>
      <c r="AF112" s="13"/>
      <c r="AG112" s="13"/>
      <c r="AI112" s="41">
        <v>209.0250538000538</v>
      </c>
      <c r="AJ112" s="41">
        <v>5</v>
      </c>
      <c r="AK112" s="41">
        <v>9</v>
      </c>
      <c r="AL112" s="40" t="s">
        <v>4214</v>
      </c>
      <c r="AM112" s="53" t="s">
        <v>2</v>
      </c>
      <c r="AN112" s="67" t="s">
        <v>2</v>
      </c>
      <c r="AO112" s="64" t="s">
        <v>5503</v>
      </c>
      <c r="AP112" s="65" t="s">
        <v>2</v>
      </c>
    </row>
    <row r="113" spans="1:42" s="27" customFormat="1" ht="30" x14ac:dyDescent="0.25">
      <c r="A113" s="10" t="s">
        <v>322</v>
      </c>
      <c r="B113" s="11" t="s">
        <v>3053</v>
      </c>
      <c r="C113" s="94">
        <v>426.61694830331203</v>
      </c>
      <c r="D113" s="94">
        <v>426.61694830331203</v>
      </c>
      <c r="E113" s="94">
        <v>426.61694830331203</v>
      </c>
      <c r="F113" s="94">
        <v>426.61694830331203</v>
      </c>
      <c r="G113" s="15">
        <v>7532</v>
      </c>
      <c r="H113" s="49">
        <v>10683</v>
      </c>
      <c r="I113" s="15">
        <v>339</v>
      </c>
      <c r="J113" s="15">
        <v>69</v>
      </c>
      <c r="K113" s="46">
        <v>118.12016752538024</v>
      </c>
      <c r="L113" s="46">
        <v>635.58623955703979</v>
      </c>
      <c r="M113" s="46">
        <v>635.58623955703979</v>
      </c>
      <c r="N113" s="46">
        <v>601.88663919854741</v>
      </c>
      <c r="O113" s="95">
        <f t="shared" si="14"/>
        <v>2.6117198040008343</v>
      </c>
      <c r="P113" s="95">
        <f t="shared" si="14"/>
        <v>-0.32878196261669401</v>
      </c>
      <c r="Q113" s="95">
        <f t="shared" si="14"/>
        <v>-0.32878196261669401</v>
      </c>
      <c r="R113" s="95">
        <f t="shared" si="14"/>
        <v>-0.29120050102560635</v>
      </c>
      <c r="S113" s="46" t="s">
        <v>2</v>
      </c>
      <c r="T113" s="46">
        <v>656.64722038381467</v>
      </c>
      <c r="U113" s="46">
        <v>656.64722038381467</v>
      </c>
      <c r="V113" s="46">
        <v>656.64722038381467</v>
      </c>
      <c r="W113" s="74" t="str">
        <f t="shared" si="15"/>
        <v>-</v>
      </c>
      <c r="X113" s="74">
        <f t="shared" si="16"/>
        <v>-0.35031028068016246</v>
      </c>
      <c r="Y113" s="74">
        <f t="shared" si="17"/>
        <v>-0.35031028068016246</v>
      </c>
      <c r="Z113" s="74">
        <f t="shared" si="13"/>
        <v>-0.35031028068016246</v>
      </c>
      <c r="AB113" s="158" t="s">
        <v>4753</v>
      </c>
      <c r="AC113" s="158" t="s">
        <v>4663</v>
      </c>
      <c r="AD113" s="158" t="s">
        <v>4754</v>
      </c>
      <c r="AF113" s="13"/>
      <c r="AG113" s="13"/>
      <c r="AI113" s="41">
        <v>209.0250538000538</v>
      </c>
      <c r="AJ113" s="41">
        <v>5</v>
      </c>
      <c r="AK113" s="41">
        <v>5</v>
      </c>
      <c r="AL113" s="40" t="s">
        <v>4214</v>
      </c>
      <c r="AM113" s="53" t="s">
        <v>2</v>
      </c>
      <c r="AN113" s="67" t="s">
        <v>2</v>
      </c>
      <c r="AO113" s="64" t="s">
        <v>5503</v>
      </c>
      <c r="AP113" s="65" t="s">
        <v>2</v>
      </c>
    </row>
    <row r="114" spans="1:42" s="27" customFormat="1" ht="45" x14ac:dyDescent="0.25">
      <c r="A114" s="10" t="s">
        <v>165</v>
      </c>
      <c r="B114" s="11" t="s">
        <v>3054</v>
      </c>
      <c r="C114" s="94" t="s">
        <v>2</v>
      </c>
      <c r="D114" s="94">
        <v>1631.5629621088094</v>
      </c>
      <c r="E114" s="94">
        <v>1631.5629621088094</v>
      </c>
      <c r="F114" s="94">
        <v>2325.3885844419547</v>
      </c>
      <c r="G114" s="15" t="s">
        <v>2088</v>
      </c>
      <c r="H114" s="49">
        <v>6218</v>
      </c>
      <c r="I114" s="15">
        <v>1478</v>
      </c>
      <c r="J114" s="15">
        <v>40</v>
      </c>
      <c r="K114" s="46" t="s">
        <v>2</v>
      </c>
      <c r="L114" s="46">
        <v>1629.869846864482</v>
      </c>
      <c r="M114" s="46">
        <v>1629.869846864482</v>
      </c>
      <c r="N114" s="46">
        <v>2322.9754683362698</v>
      </c>
      <c r="O114" s="95" t="str">
        <f t="shared" si="14"/>
        <v>-</v>
      </c>
      <c r="P114" s="95">
        <f t="shared" si="14"/>
        <v>1.038803955778711E-3</v>
      </c>
      <c r="Q114" s="95">
        <f t="shared" si="14"/>
        <v>1.038803955778711E-3</v>
      </c>
      <c r="R114" s="95">
        <f t="shared" si="14"/>
        <v>1.038803955778711E-3</v>
      </c>
      <c r="S114" s="46" t="s">
        <v>2</v>
      </c>
      <c r="T114" s="46">
        <v>4636.8222098474425</v>
      </c>
      <c r="U114" s="46">
        <v>4636.8222098474425</v>
      </c>
      <c r="V114" s="46">
        <v>4636.8222098474425</v>
      </c>
      <c r="W114" s="74" t="str">
        <f t="shared" si="15"/>
        <v>-</v>
      </c>
      <c r="X114" s="74">
        <f t="shared" si="16"/>
        <v>-0.64812906592713848</v>
      </c>
      <c r="Y114" s="74">
        <f t="shared" si="17"/>
        <v>-0.64812906592713848</v>
      </c>
      <c r="Z114" s="74">
        <f t="shared" si="13"/>
        <v>-0.49849520227378674</v>
      </c>
      <c r="AB114" s="158" t="s">
        <v>4735</v>
      </c>
      <c r="AC114" s="158" t="s">
        <v>4736</v>
      </c>
      <c r="AD114" s="158">
        <v>0</v>
      </c>
      <c r="AF114" s="13"/>
      <c r="AG114" s="13"/>
      <c r="AI114" s="41">
        <v>209.0250538000538</v>
      </c>
      <c r="AJ114" s="41">
        <v>5</v>
      </c>
      <c r="AK114" s="41">
        <v>8</v>
      </c>
      <c r="AL114" s="40" t="s">
        <v>4214</v>
      </c>
      <c r="AM114" s="53" t="s">
        <v>2</v>
      </c>
      <c r="AN114" s="67" t="s">
        <v>2</v>
      </c>
      <c r="AO114" s="64" t="s">
        <v>5503</v>
      </c>
      <c r="AP114" s="65" t="s">
        <v>2</v>
      </c>
    </row>
    <row r="115" spans="1:42" s="27" customFormat="1" ht="45" x14ac:dyDescent="0.25">
      <c r="A115" s="10" t="s">
        <v>166</v>
      </c>
      <c r="B115" s="11" t="s">
        <v>3055</v>
      </c>
      <c r="C115" s="94" t="s">
        <v>2</v>
      </c>
      <c r="D115" s="94">
        <v>1862.4328510796752</v>
      </c>
      <c r="E115" s="94">
        <v>1862.4328510796752</v>
      </c>
      <c r="F115" s="94">
        <v>3230.4429045531197</v>
      </c>
      <c r="G115" s="15" t="s">
        <v>2088</v>
      </c>
      <c r="H115" s="49">
        <v>142</v>
      </c>
      <c r="I115" s="15">
        <v>112</v>
      </c>
      <c r="J115" s="15">
        <v>23</v>
      </c>
      <c r="K115" s="46" t="s">
        <v>2</v>
      </c>
      <c r="L115" s="46">
        <v>1860.5001561577317</v>
      </c>
      <c r="M115" s="46">
        <v>1860.5001561577317</v>
      </c>
      <c r="N115" s="46">
        <v>3227.0905900824855</v>
      </c>
      <c r="O115" s="95" t="str">
        <f t="shared" si="14"/>
        <v>-</v>
      </c>
      <c r="P115" s="95">
        <f t="shared" si="14"/>
        <v>1.038803955778711E-3</v>
      </c>
      <c r="Q115" s="95">
        <f t="shared" si="14"/>
        <v>1.038803955778711E-3</v>
      </c>
      <c r="R115" s="95">
        <f t="shared" si="14"/>
        <v>1.038803955778711E-3</v>
      </c>
      <c r="S115" s="46" t="s">
        <v>2</v>
      </c>
      <c r="T115" s="46">
        <v>4057.0988588762943</v>
      </c>
      <c r="U115" s="46">
        <v>4057.0988588762943</v>
      </c>
      <c r="V115" s="46">
        <v>4057.0988588762943</v>
      </c>
      <c r="W115" s="74" t="str">
        <f t="shared" si="15"/>
        <v>-</v>
      </c>
      <c r="X115" s="74">
        <f t="shared" si="16"/>
        <v>-0.54094467109053435</v>
      </c>
      <c r="Y115" s="74">
        <f t="shared" si="17"/>
        <v>-0.54094467109053435</v>
      </c>
      <c r="Z115" s="74">
        <f t="shared" si="13"/>
        <v>-0.20375543783326389</v>
      </c>
      <c r="AB115" s="158" t="s">
        <v>4735</v>
      </c>
      <c r="AC115" s="158" t="s">
        <v>4736</v>
      </c>
      <c r="AD115" s="158">
        <v>0</v>
      </c>
      <c r="AF115" s="13"/>
      <c r="AG115" s="13"/>
      <c r="AI115" s="41">
        <v>209.0250538000538</v>
      </c>
      <c r="AJ115" s="41">
        <v>5</v>
      </c>
      <c r="AK115" s="41">
        <v>16</v>
      </c>
      <c r="AL115" s="40" t="s">
        <v>4214</v>
      </c>
      <c r="AM115" s="53" t="s">
        <v>2</v>
      </c>
      <c r="AN115" s="67" t="s">
        <v>2</v>
      </c>
      <c r="AO115" s="64" t="s">
        <v>5503</v>
      </c>
      <c r="AP115" s="65" t="s">
        <v>2</v>
      </c>
    </row>
    <row r="116" spans="1:42" s="27" customFormat="1" ht="45" x14ac:dyDescent="0.25">
      <c r="A116" s="10" t="s">
        <v>167</v>
      </c>
      <c r="B116" s="11" t="s">
        <v>3056</v>
      </c>
      <c r="C116" s="94" t="s">
        <v>2</v>
      </c>
      <c r="D116" s="94">
        <v>1785.536564806928</v>
      </c>
      <c r="E116" s="94">
        <v>1785.536564806928</v>
      </c>
      <c r="F116" s="94">
        <v>1539.4795821344442</v>
      </c>
      <c r="G116" s="15" t="s">
        <v>2088</v>
      </c>
      <c r="H116" s="49">
        <v>1231</v>
      </c>
      <c r="I116" s="15">
        <v>479</v>
      </c>
      <c r="J116" s="15">
        <v>59</v>
      </c>
      <c r="K116" s="46" t="s">
        <v>2</v>
      </c>
      <c r="L116" s="46">
        <v>1783.6836671576268</v>
      </c>
      <c r="M116" s="46">
        <v>1783.6836671576268</v>
      </c>
      <c r="N116" s="46">
        <v>1537.88202420418</v>
      </c>
      <c r="O116" s="95" t="str">
        <f t="shared" si="14"/>
        <v>-</v>
      </c>
      <c r="P116" s="95">
        <f t="shared" si="14"/>
        <v>1.038803955778711E-3</v>
      </c>
      <c r="Q116" s="95">
        <f t="shared" si="14"/>
        <v>1.038803955778711E-3</v>
      </c>
      <c r="R116" s="95">
        <f t="shared" si="14"/>
        <v>1.038803955778711E-3</v>
      </c>
      <c r="S116" s="46" t="s">
        <v>2</v>
      </c>
      <c r="T116" s="46">
        <v>3341.3672009385355</v>
      </c>
      <c r="U116" s="46">
        <v>3341.3672009385355</v>
      </c>
      <c r="V116" s="46">
        <v>3341.3672009385355</v>
      </c>
      <c r="W116" s="74" t="str">
        <f t="shared" si="15"/>
        <v>-</v>
      </c>
      <c r="X116" s="74">
        <f t="shared" si="16"/>
        <v>-0.46562695524592446</v>
      </c>
      <c r="Y116" s="74">
        <f t="shared" si="17"/>
        <v>-0.46562695524592446</v>
      </c>
      <c r="Z116" s="74">
        <f t="shared" si="13"/>
        <v>-0.53926656678079876</v>
      </c>
      <c r="AB116" s="158" t="s">
        <v>4735</v>
      </c>
      <c r="AC116" s="158" t="s">
        <v>4736</v>
      </c>
      <c r="AD116" s="158">
        <v>0</v>
      </c>
      <c r="AF116" s="13"/>
      <c r="AG116" s="13"/>
      <c r="AI116" s="41">
        <v>209.0250538000538</v>
      </c>
      <c r="AJ116" s="41">
        <v>5</v>
      </c>
      <c r="AK116" s="41">
        <v>8</v>
      </c>
      <c r="AL116" s="40" t="s">
        <v>4214</v>
      </c>
      <c r="AM116" s="53" t="s">
        <v>2</v>
      </c>
      <c r="AN116" s="67" t="s">
        <v>2</v>
      </c>
      <c r="AO116" s="64" t="s">
        <v>5503</v>
      </c>
      <c r="AP116" s="65" t="s">
        <v>2</v>
      </c>
    </row>
    <row r="117" spans="1:42" s="27" customFormat="1" ht="45" x14ac:dyDescent="0.25">
      <c r="A117" s="10" t="s">
        <v>168</v>
      </c>
      <c r="B117" s="11" t="s">
        <v>3057</v>
      </c>
      <c r="C117" s="94" t="s">
        <v>2</v>
      </c>
      <c r="D117" s="94">
        <v>1459.522717124574</v>
      </c>
      <c r="E117" s="94">
        <v>1459.522717124574</v>
      </c>
      <c r="F117" s="94">
        <v>2915.1074586175446</v>
      </c>
      <c r="G117" s="15" t="s">
        <v>2088</v>
      </c>
      <c r="H117" s="49">
        <v>6707</v>
      </c>
      <c r="I117" s="15">
        <v>1701</v>
      </c>
      <c r="J117" s="15">
        <v>288</v>
      </c>
      <c r="K117" s="46" t="s">
        <v>2</v>
      </c>
      <c r="L117" s="46">
        <v>1458.0081325089661</v>
      </c>
      <c r="M117" s="46">
        <v>1458.0081325089661</v>
      </c>
      <c r="N117" s="46">
        <v>2912.0823759258792</v>
      </c>
      <c r="O117" s="95" t="str">
        <f t="shared" si="14"/>
        <v>-</v>
      </c>
      <c r="P117" s="95">
        <f t="shared" si="14"/>
        <v>1.038803955778711E-3</v>
      </c>
      <c r="Q117" s="95">
        <f t="shared" si="14"/>
        <v>1.038803955778711E-3</v>
      </c>
      <c r="R117" s="95">
        <f t="shared" si="14"/>
        <v>1.038803955778711E-3</v>
      </c>
      <c r="S117" s="46" t="s">
        <v>2</v>
      </c>
      <c r="T117" s="46">
        <v>2364.2295062067988</v>
      </c>
      <c r="U117" s="46">
        <v>2364.2295062067988</v>
      </c>
      <c r="V117" s="46">
        <v>2364.2295062067988</v>
      </c>
      <c r="W117" s="74" t="str">
        <f t="shared" si="15"/>
        <v>-</v>
      </c>
      <c r="X117" s="74">
        <f t="shared" si="16"/>
        <v>-0.38266453688489332</v>
      </c>
      <c r="Y117" s="74">
        <f t="shared" si="17"/>
        <v>-0.38266453688489332</v>
      </c>
      <c r="Z117" s="74">
        <f t="shared" si="13"/>
        <v>0.23300527760292677</v>
      </c>
      <c r="AB117" s="158" t="s">
        <v>4735</v>
      </c>
      <c r="AC117" s="158" t="s">
        <v>4736</v>
      </c>
      <c r="AD117" s="158">
        <v>0</v>
      </c>
      <c r="AF117" s="13"/>
      <c r="AG117" s="13"/>
      <c r="AI117" s="41">
        <v>209.0250538000538</v>
      </c>
      <c r="AJ117" s="41">
        <v>5</v>
      </c>
      <c r="AK117" s="41">
        <v>14</v>
      </c>
      <c r="AL117" s="40" t="s">
        <v>4214</v>
      </c>
      <c r="AM117" s="53" t="s">
        <v>2</v>
      </c>
      <c r="AN117" s="67" t="s">
        <v>2</v>
      </c>
      <c r="AO117" s="64" t="s">
        <v>5503</v>
      </c>
      <c r="AP117" s="65" t="s">
        <v>2</v>
      </c>
    </row>
    <row r="118" spans="1:42" ht="45" x14ac:dyDescent="0.25">
      <c r="A118" s="10" t="s">
        <v>169</v>
      </c>
      <c r="B118" s="11" t="s">
        <v>3058</v>
      </c>
      <c r="C118" s="94" t="s">
        <v>2</v>
      </c>
      <c r="D118" s="94">
        <v>1341.0036272785264</v>
      </c>
      <c r="E118" s="94">
        <v>1341.0036272785264</v>
      </c>
      <c r="F118" s="94">
        <v>4766.0002561512338</v>
      </c>
      <c r="G118" s="15" t="s">
        <v>2088</v>
      </c>
      <c r="H118" s="49">
        <v>1478</v>
      </c>
      <c r="I118" s="15">
        <v>507</v>
      </c>
      <c r="J118" s="15">
        <v>476</v>
      </c>
      <c r="K118" s="46" t="s">
        <v>2</v>
      </c>
      <c r="L118" s="46">
        <v>1339.6120329994378</v>
      </c>
      <c r="M118" s="46">
        <v>1339.6120329994378</v>
      </c>
      <c r="N118" s="46">
        <v>4761.0544539507919</v>
      </c>
      <c r="O118" s="95" t="str">
        <f t="shared" si="14"/>
        <v>-</v>
      </c>
      <c r="P118" s="95">
        <f t="shared" si="14"/>
        <v>1.038803955778711E-3</v>
      </c>
      <c r="Q118" s="95">
        <f t="shared" si="14"/>
        <v>1.038803955778711E-3</v>
      </c>
      <c r="R118" s="95">
        <f t="shared" si="14"/>
        <v>1.038803955778711E-3</v>
      </c>
      <c r="S118" s="46" t="s">
        <v>2</v>
      </c>
      <c r="T118" s="46">
        <v>1384.1980177098148</v>
      </c>
      <c r="U118" s="46">
        <v>1384.1980177098148</v>
      </c>
      <c r="V118" s="46">
        <v>1384.1980177098148</v>
      </c>
      <c r="W118" s="74" t="str">
        <f t="shared" si="15"/>
        <v>-</v>
      </c>
      <c r="X118" s="74">
        <f t="shared" si="16"/>
        <v>-3.1205354926569284E-2</v>
      </c>
      <c r="Y118" s="74">
        <f t="shared" si="17"/>
        <v>-3.1205354926569284E-2</v>
      </c>
      <c r="Z118" s="74">
        <f t="shared" si="13"/>
        <v>2.4431491702586619</v>
      </c>
      <c r="AA118" s="27"/>
      <c r="AB118" s="158" t="s">
        <v>4735</v>
      </c>
      <c r="AC118" s="158" t="s">
        <v>4736</v>
      </c>
      <c r="AD118" s="158">
        <v>0</v>
      </c>
      <c r="AF118" s="13"/>
      <c r="AG118" s="13"/>
      <c r="AI118" s="41">
        <v>209.0250538000538</v>
      </c>
      <c r="AJ118" s="41">
        <v>5</v>
      </c>
      <c r="AK118" s="41">
        <v>28</v>
      </c>
      <c r="AL118" s="40" t="s">
        <v>4214</v>
      </c>
      <c r="AM118" s="53" t="s">
        <v>2</v>
      </c>
      <c r="AN118" s="67" t="s">
        <v>2</v>
      </c>
      <c r="AO118" s="64" t="s">
        <v>5546</v>
      </c>
      <c r="AP118" s="65" t="s">
        <v>2</v>
      </c>
    </row>
    <row r="119" spans="1:42" ht="45" x14ac:dyDescent="0.25">
      <c r="A119" s="10" t="s">
        <v>170</v>
      </c>
      <c r="B119" s="11" t="s">
        <v>3059</v>
      </c>
      <c r="C119" s="94" t="s">
        <v>2</v>
      </c>
      <c r="D119" s="94">
        <v>1235.6452892577879</v>
      </c>
      <c r="E119" s="94">
        <v>1235.6452892577879</v>
      </c>
      <c r="F119" s="94">
        <v>1792.9779817593865</v>
      </c>
      <c r="G119" s="15" t="s">
        <v>2088</v>
      </c>
      <c r="H119" s="49">
        <v>10173</v>
      </c>
      <c r="I119" s="15">
        <v>1771</v>
      </c>
      <c r="J119" s="15">
        <v>841</v>
      </c>
      <c r="K119" s="46" t="s">
        <v>2</v>
      </c>
      <c r="L119" s="46">
        <v>1234.3630280613709</v>
      </c>
      <c r="M119" s="46">
        <v>1234.3630280613709</v>
      </c>
      <c r="N119" s="46">
        <v>1791.11736195852</v>
      </c>
      <c r="O119" s="95" t="str">
        <f t="shared" si="14"/>
        <v>-</v>
      </c>
      <c r="P119" s="95">
        <f t="shared" si="14"/>
        <v>1.038803955778711E-3</v>
      </c>
      <c r="Q119" s="95">
        <f t="shared" si="14"/>
        <v>1.038803955778711E-3</v>
      </c>
      <c r="R119" s="95">
        <f t="shared" si="14"/>
        <v>1.038803955778711E-3</v>
      </c>
      <c r="S119" s="46" t="s">
        <v>2</v>
      </c>
      <c r="T119" s="46">
        <v>1079.3850744371309</v>
      </c>
      <c r="U119" s="46">
        <v>1079.3850744371309</v>
      </c>
      <c r="V119" s="46">
        <v>1079.3850744371309</v>
      </c>
      <c r="W119" s="74" t="str">
        <f t="shared" si="15"/>
        <v>-</v>
      </c>
      <c r="X119" s="74">
        <f t="shared" si="16"/>
        <v>0.14476781134123273</v>
      </c>
      <c r="Y119" s="74">
        <f t="shared" si="17"/>
        <v>0.14476781134123273</v>
      </c>
      <c r="Z119" s="74">
        <f t="shared" si="13"/>
        <v>0.66111059363533831</v>
      </c>
      <c r="AA119" s="27"/>
      <c r="AB119" s="158" t="s">
        <v>4735</v>
      </c>
      <c r="AC119" s="158" t="s">
        <v>4736</v>
      </c>
      <c r="AD119" s="158">
        <v>0</v>
      </c>
      <c r="AF119" s="13"/>
      <c r="AG119" s="13"/>
      <c r="AI119" s="41">
        <v>209.0250538000538</v>
      </c>
      <c r="AJ119" s="41">
        <v>5</v>
      </c>
      <c r="AK119" s="41">
        <v>8</v>
      </c>
      <c r="AL119" s="40" t="s">
        <v>4214</v>
      </c>
      <c r="AM119" s="53" t="s">
        <v>2</v>
      </c>
      <c r="AN119" s="67" t="s">
        <v>2</v>
      </c>
      <c r="AO119" s="64" t="s">
        <v>5503</v>
      </c>
      <c r="AP119" s="65" t="s">
        <v>2</v>
      </c>
    </row>
    <row r="120" spans="1:42" ht="45" x14ac:dyDescent="0.25">
      <c r="A120" s="10" t="s">
        <v>171</v>
      </c>
      <c r="B120" s="11" t="s">
        <v>3060</v>
      </c>
      <c r="C120" s="94" t="s">
        <v>2</v>
      </c>
      <c r="D120" s="94">
        <v>854.91458690924014</v>
      </c>
      <c r="E120" s="94">
        <v>854.91458690924014</v>
      </c>
      <c r="F120" s="94">
        <v>3543.1237395110352</v>
      </c>
      <c r="G120" s="15" t="s">
        <v>2088</v>
      </c>
      <c r="H120" s="49">
        <v>8203</v>
      </c>
      <c r="I120" s="15">
        <v>635</v>
      </c>
      <c r="J120" s="15">
        <v>1186</v>
      </c>
      <c r="K120" s="46" t="s">
        <v>2</v>
      </c>
      <c r="L120" s="46">
        <v>854.02741984715942</v>
      </c>
      <c r="M120" s="46">
        <v>854.02741984715942</v>
      </c>
      <c r="N120" s="46">
        <v>3539.4469480201628</v>
      </c>
      <c r="O120" s="95" t="str">
        <f t="shared" ref="O120:O183" si="18">IFERROR(C120/K120-1,"-")</f>
        <v>-</v>
      </c>
      <c r="P120" s="95">
        <f t="shared" ref="P120:P183" si="19">IFERROR(D120/L120-1,"-")</f>
        <v>1.038803955778711E-3</v>
      </c>
      <c r="Q120" s="95">
        <f t="shared" ref="Q120:Q183" si="20">IFERROR(E120/M120-1,"-")</f>
        <v>1.038803955778711E-3</v>
      </c>
      <c r="R120" s="95">
        <f t="shared" ref="R120:R183" si="21">IFERROR(F120/N120-1,"-")</f>
        <v>1.038803955778711E-3</v>
      </c>
      <c r="S120" s="46" t="s">
        <v>2</v>
      </c>
      <c r="T120" s="46">
        <v>869.10272749584897</v>
      </c>
      <c r="U120" s="46">
        <v>869.10272749584897</v>
      </c>
      <c r="V120" s="46">
        <v>869.10272749584897</v>
      </c>
      <c r="W120" s="74" t="str">
        <f t="shared" ref="W120:W183" si="22">IFERROR((C120/S120-1),"-")</f>
        <v>-</v>
      </c>
      <c r="X120" s="74">
        <f t="shared" ref="X120:X183" si="23">IFERROR((D120/T120-1),"-")</f>
        <v>-1.6325044367872632E-2</v>
      </c>
      <c r="Y120" s="74">
        <f t="shared" ref="Y120:Y183" si="24">IFERROR((E120/U120-1),"-")</f>
        <v>-1.6325044367872632E-2</v>
      </c>
      <c r="Z120" s="74">
        <f t="shared" ref="Z120:Z183" si="25">IFERROR((F120/V120-1),"-")</f>
        <v>3.07676058009835</v>
      </c>
      <c r="AA120" s="27"/>
      <c r="AB120" s="158" t="s">
        <v>4735</v>
      </c>
      <c r="AC120" s="158" t="s">
        <v>4736</v>
      </c>
      <c r="AD120" s="158">
        <v>0</v>
      </c>
      <c r="AF120" s="13"/>
      <c r="AG120" s="13"/>
      <c r="AI120" s="41">
        <v>209.0250538000538</v>
      </c>
      <c r="AJ120" s="41">
        <v>5</v>
      </c>
      <c r="AK120" s="41">
        <v>27</v>
      </c>
      <c r="AL120" s="40" t="s">
        <v>4214</v>
      </c>
      <c r="AM120" s="53" t="s">
        <v>2</v>
      </c>
      <c r="AN120" s="67" t="s">
        <v>2</v>
      </c>
      <c r="AO120" s="64" t="s">
        <v>5503</v>
      </c>
      <c r="AP120" s="65" t="s">
        <v>2</v>
      </c>
    </row>
    <row r="121" spans="1:42" ht="45" x14ac:dyDescent="0.25">
      <c r="A121" s="10" t="s">
        <v>172</v>
      </c>
      <c r="B121" s="11" t="s">
        <v>3061</v>
      </c>
      <c r="C121" s="94">
        <v>107.68834756782184</v>
      </c>
      <c r="D121" s="94">
        <v>865.78080684457927</v>
      </c>
      <c r="E121" s="94">
        <v>865.78080684457927</v>
      </c>
      <c r="F121" s="94">
        <v>1448.9713494874961</v>
      </c>
      <c r="G121" s="15">
        <v>2174</v>
      </c>
      <c r="H121" s="49">
        <v>52618</v>
      </c>
      <c r="I121" s="15">
        <v>2759</v>
      </c>
      <c r="J121" s="15">
        <v>1982</v>
      </c>
      <c r="K121" s="46">
        <v>107.57659657375181</v>
      </c>
      <c r="L121" s="46">
        <v>864.88236362396344</v>
      </c>
      <c r="M121" s="46">
        <v>864.88236362396344</v>
      </c>
      <c r="N121" s="46">
        <v>1447.4677143000192</v>
      </c>
      <c r="O121" s="95">
        <f t="shared" si="18"/>
        <v>1.038803955778711E-3</v>
      </c>
      <c r="P121" s="95">
        <f t="shared" si="19"/>
        <v>1.038803955778711E-3</v>
      </c>
      <c r="Q121" s="95">
        <f t="shared" si="20"/>
        <v>1.038803955778711E-3</v>
      </c>
      <c r="R121" s="95">
        <f t="shared" si="21"/>
        <v>1.038803955778711E-3</v>
      </c>
      <c r="S121" s="46" t="s">
        <v>2</v>
      </c>
      <c r="T121" s="46">
        <v>797.72248128642286</v>
      </c>
      <c r="U121" s="46">
        <v>797.72248128642286</v>
      </c>
      <c r="V121" s="46">
        <v>797.72248128642286</v>
      </c>
      <c r="W121" s="74" t="str">
        <f t="shared" si="22"/>
        <v>-</v>
      </c>
      <c r="X121" s="74">
        <f t="shared" si="23"/>
        <v>8.53157923397172E-2</v>
      </c>
      <c r="Y121" s="74">
        <f t="shared" si="24"/>
        <v>8.53157923397172E-2</v>
      </c>
      <c r="Z121" s="74">
        <f t="shared" si="25"/>
        <v>0.81638525110995563</v>
      </c>
      <c r="AA121" s="27"/>
      <c r="AB121" s="158" t="s">
        <v>4735</v>
      </c>
      <c r="AC121" s="158" t="s">
        <v>4736</v>
      </c>
      <c r="AD121" s="158">
        <v>0</v>
      </c>
      <c r="AF121" s="13"/>
      <c r="AG121" s="13"/>
      <c r="AI121" s="41">
        <v>209.0250538000538</v>
      </c>
      <c r="AJ121" s="41">
        <v>5</v>
      </c>
      <c r="AK121" s="41">
        <v>8</v>
      </c>
      <c r="AL121" s="40" t="s">
        <v>4214</v>
      </c>
      <c r="AM121" s="53" t="s">
        <v>2</v>
      </c>
      <c r="AN121" s="67" t="s">
        <v>2</v>
      </c>
      <c r="AO121" s="64" t="s">
        <v>5503</v>
      </c>
      <c r="AP121" s="65" t="s">
        <v>2</v>
      </c>
    </row>
    <row r="122" spans="1:42" ht="45" x14ac:dyDescent="0.25">
      <c r="A122" s="10" t="s">
        <v>173</v>
      </c>
      <c r="B122" s="11" t="s">
        <v>3062</v>
      </c>
      <c r="C122" s="94" t="s">
        <v>2</v>
      </c>
      <c r="D122" s="94">
        <v>1133.3772231108687</v>
      </c>
      <c r="E122" s="94">
        <v>1133.3772231108687</v>
      </c>
      <c r="F122" s="94">
        <v>3062.8220315546232</v>
      </c>
      <c r="G122" s="15" t="s">
        <v>2088</v>
      </c>
      <c r="H122" s="49">
        <v>207</v>
      </c>
      <c r="I122" s="15">
        <v>60</v>
      </c>
      <c r="J122" s="15">
        <v>164</v>
      </c>
      <c r="K122" s="46" t="s">
        <v>2</v>
      </c>
      <c r="L122" s="46">
        <v>1132.20108814177</v>
      </c>
      <c r="M122" s="46">
        <v>1132.20108814177</v>
      </c>
      <c r="N122" s="46">
        <v>3059.6436616156634</v>
      </c>
      <c r="O122" s="95" t="str">
        <f t="shared" si="18"/>
        <v>-</v>
      </c>
      <c r="P122" s="95">
        <f t="shared" si="19"/>
        <v>1.038803955778711E-3</v>
      </c>
      <c r="Q122" s="95">
        <f t="shared" si="20"/>
        <v>1.038803955778711E-3</v>
      </c>
      <c r="R122" s="95">
        <f t="shared" si="21"/>
        <v>1.038803955778711E-3</v>
      </c>
      <c r="S122" s="46" t="s">
        <v>2</v>
      </c>
      <c r="T122" s="46">
        <v>709.94407040726389</v>
      </c>
      <c r="U122" s="46">
        <v>709.94407040726389</v>
      </c>
      <c r="V122" s="46">
        <v>709.94407040726389</v>
      </c>
      <c r="W122" s="74" t="str">
        <f t="shared" si="22"/>
        <v>-</v>
      </c>
      <c r="X122" s="74">
        <f t="shared" si="23"/>
        <v>0.59643170547322089</v>
      </c>
      <c r="Y122" s="74">
        <f t="shared" si="24"/>
        <v>0.59643170547322089</v>
      </c>
      <c r="Z122" s="74">
        <f t="shared" si="25"/>
        <v>3.31417369229891</v>
      </c>
      <c r="AA122" s="27"/>
      <c r="AB122" s="158" t="s">
        <v>4735</v>
      </c>
      <c r="AC122" s="158" t="s">
        <v>4736</v>
      </c>
      <c r="AD122" s="158">
        <v>0</v>
      </c>
      <c r="AF122" s="13"/>
      <c r="AG122" s="13"/>
      <c r="AI122" s="41">
        <v>209.0250538000538</v>
      </c>
      <c r="AJ122" s="41">
        <v>5</v>
      </c>
      <c r="AK122" s="41">
        <v>22</v>
      </c>
      <c r="AL122" s="40" t="s">
        <v>4214</v>
      </c>
      <c r="AM122" s="53" t="s">
        <v>2</v>
      </c>
      <c r="AN122" s="67" t="s">
        <v>2</v>
      </c>
      <c r="AO122" s="64" t="s">
        <v>5503</v>
      </c>
      <c r="AP122" s="65" t="s">
        <v>2</v>
      </c>
    </row>
    <row r="123" spans="1:42" ht="45" x14ac:dyDescent="0.25">
      <c r="A123" s="10" t="s">
        <v>174</v>
      </c>
      <c r="B123" s="11" t="s">
        <v>3063</v>
      </c>
      <c r="C123" s="94">
        <v>72.647581305652281</v>
      </c>
      <c r="D123" s="94">
        <v>977.46780993443303</v>
      </c>
      <c r="E123" s="94">
        <v>977.46780993443303</v>
      </c>
      <c r="F123" s="94">
        <v>1667.1192333456197</v>
      </c>
      <c r="G123" s="15">
        <v>4099</v>
      </c>
      <c r="H123" s="49">
        <v>2208</v>
      </c>
      <c r="I123" s="15">
        <v>217</v>
      </c>
      <c r="J123" s="15">
        <v>318</v>
      </c>
      <c r="K123" s="46">
        <v>72.57219302445894</v>
      </c>
      <c r="L123" s="46">
        <v>976.45346621109911</v>
      </c>
      <c r="M123" s="46">
        <v>976.45346621109911</v>
      </c>
      <c r="N123" s="46">
        <v>1665.38922043552</v>
      </c>
      <c r="O123" s="95">
        <f t="shared" si="18"/>
        <v>1.038803955778711E-3</v>
      </c>
      <c r="P123" s="95">
        <f t="shared" si="19"/>
        <v>1.038803955778711E-3</v>
      </c>
      <c r="Q123" s="95">
        <f t="shared" si="20"/>
        <v>1.038803955778711E-3</v>
      </c>
      <c r="R123" s="95">
        <f t="shared" si="21"/>
        <v>1.038803955778711E-3</v>
      </c>
      <c r="S123" s="46">
        <v>221.90437290152877</v>
      </c>
      <c r="T123" s="46">
        <v>694.51050365927995</v>
      </c>
      <c r="U123" s="46">
        <v>694.51050365927995</v>
      </c>
      <c r="V123" s="46">
        <v>694.51050365927995</v>
      </c>
      <c r="W123" s="74">
        <f t="shared" si="22"/>
        <v>-0.67261762192541363</v>
      </c>
      <c r="X123" s="74">
        <f t="shared" si="23"/>
        <v>0.40741976512131939</v>
      </c>
      <c r="Y123" s="74">
        <f t="shared" si="24"/>
        <v>0.40741976512131939</v>
      </c>
      <c r="Z123" s="74">
        <f t="shared" si="25"/>
        <v>1.4004233550994529</v>
      </c>
      <c r="AA123" s="27"/>
      <c r="AB123" s="158" t="s">
        <v>4735</v>
      </c>
      <c r="AC123" s="158" t="s">
        <v>4736</v>
      </c>
      <c r="AD123" s="158">
        <v>0</v>
      </c>
      <c r="AF123" s="13"/>
      <c r="AG123" s="13"/>
      <c r="AI123" s="41">
        <v>209.0250538000538</v>
      </c>
      <c r="AJ123" s="41">
        <v>5</v>
      </c>
      <c r="AK123" s="41">
        <v>8</v>
      </c>
      <c r="AL123" s="40" t="s">
        <v>4214</v>
      </c>
      <c r="AM123" s="53" t="s">
        <v>2</v>
      </c>
      <c r="AN123" s="67" t="s">
        <v>2</v>
      </c>
      <c r="AO123" s="64" t="s">
        <v>5523</v>
      </c>
      <c r="AP123" s="65" t="s">
        <v>2</v>
      </c>
    </row>
    <row r="124" spans="1:42" ht="30" x14ac:dyDescent="0.25">
      <c r="A124" s="10" t="s">
        <v>323</v>
      </c>
      <c r="B124" s="11" t="s">
        <v>3064</v>
      </c>
      <c r="C124" s="94">
        <v>269.62562879508801</v>
      </c>
      <c r="D124" s="94">
        <v>269.62562879508801</v>
      </c>
      <c r="E124" s="94">
        <v>269.62562879508801</v>
      </c>
      <c r="F124" s="94">
        <v>269.62562879508801</v>
      </c>
      <c r="G124" s="15">
        <v>14288</v>
      </c>
      <c r="H124" s="49">
        <v>8748</v>
      </c>
      <c r="I124" s="15">
        <v>114</v>
      </c>
      <c r="J124" s="15">
        <v>90</v>
      </c>
      <c r="K124" s="46">
        <v>123.58586760318535</v>
      </c>
      <c r="L124" s="46">
        <v>502.56597131822036</v>
      </c>
      <c r="M124" s="46">
        <v>502.56597131822036</v>
      </c>
      <c r="N124" s="46">
        <v>445.14005347464956</v>
      </c>
      <c r="O124" s="95">
        <f t="shared" si="18"/>
        <v>1.1816865797375247</v>
      </c>
      <c r="P124" s="95">
        <f t="shared" si="19"/>
        <v>-0.46350201927148904</v>
      </c>
      <c r="Q124" s="95">
        <f t="shared" si="20"/>
        <v>-0.46350201927148904</v>
      </c>
      <c r="R124" s="95">
        <f t="shared" si="21"/>
        <v>-0.39429034370091121</v>
      </c>
      <c r="S124" s="46" t="s">
        <v>2</v>
      </c>
      <c r="T124" s="46">
        <v>544.23019007739936</v>
      </c>
      <c r="U124" s="46">
        <v>544.23019007739936</v>
      </c>
      <c r="V124" s="46">
        <v>544.23019007739936</v>
      </c>
      <c r="W124" s="74" t="str">
        <f t="shared" si="22"/>
        <v>-</v>
      </c>
      <c r="X124" s="74">
        <f t="shared" si="23"/>
        <v>-0.50457428913169555</v>
      </c>
      <c r="Y124" s="74">
        <f t="shared" si="24"/>
        <v>-0.50457428913169555</v>
      </c>
      <c r="Z124" s="74">
        <f t="shared" si="25"/>
        <v>-0.50457428913169555</v>
      </c>
      <c r="AA124" s="27"/>
      <c r="AB124" s="158" t="s">
        <v>4753</v>
      </c>
      <c r="AC124" s="158" t="s">
        <v>4663</v>
      </c>
      <c r="AD124" s="158" t="s">
        <v>4754</v>
      </c>
      <c r="AF124" s="13"/>
      <c r="AG124" s="13"/>
      <c r="AI124" s="41">
        <v>209.0250538000538</v>
      </c>
      <c r="AJ124" s="41">
        <v>5</v>
      </c>
      <c r="AK124" s="41">
        <v>5</v>
      </c>
      <c r="AL124" s="40" t="s">
        <v>4214</v>
      </c>
      <c r="AM124" s="53" t="s">
        <v>2</v>
      </c>
      <c r="AN124" s="67" t="s">
        <v>2</v>
      </c>
      <c r="AO124" s="64" t="s">
        <v>5503</v>
      </c>
      <c r="AP124" s="65" t="s">
        <v>2</v>
      </c>
    </row>
    <row r="125" spans="1:42" ht="45" x14ac:dyDescent="0.25">
      <c r="A125" s="10" t="s">
        <v>175</v>
      </c>
      <c r="B125" s="11" t="s">
        <v>3065</v>
      </c>
      <c r="C125" s="94" t="s">
        <v>2</v>
      </c>
      <c r="D125" s="94">
        <v>2576.7612835790442</v>
      </c>
      <c r="E125" s="94">
        <v>2576.7612835790442</v>
      </c>
      <c r="F125" s="94">
        <v>6828.8597617688847</v>
      </c>
      <c r="G125" s="15" t="s">
        <v>2088</v>
      </c>
      <c r="H125" s="49">
        <v>1559</v>
      </c>
      <c r="I125" s="15">
        <v>2441</v>
      </c>
      <c r="J125" s="15">
        <v>91</v>
      </c>
      <c r="K125" s="46" t="s">
        <v>2</v>
      </c>
      <c r="L125" s="46">
        <v>2574.087311497341</v>
      </c>
      <c r="M125" s="46">
        <v>2574.087311497341</v>
      </c>
      <c r="N125" s="46">
        <v>6821.7732767036196</v>
      </c>
      <c r="O125" s="95" t="str">
        <f t="shared" si="18"/>
        <v>-</v>
      </c>
      <c r="P125" s="95">
        <f t="shared" si="19"/>
        <v>1.038803955778711E-3</v>
      </c>
      <c r="Q125" s="95">
        <f t="shared" si="20"/>
        <v>1.038803955778711E-3</v>
      </c>
      <c r="R125" s="95">
        <f t="shared" si="21"/>
        <v>1.038803955778711E-3</v>
      </c>
      <c r="S125" s="46" t="s">
        <v>2</v>
      </c>
      <c r="T125" s="46">
        <v>5295.6425904020107</v>
      </c>
      <c r="U125" s="46">
        <v>5295.6425904020107</v>
      </c>
      <c r="V125" s="46">
        <v>5295.6425904020107</v>
      </c>
      <c r="W125" s="74" t="str">
        <f t="shared" si="22"/>
        <v>-</v>
      </c>
      <c r="X125" s="74">
        <f t="shared" si="23"/>
        <v>-0.51341858148636255</v>
      </c>
      <c r="Y125" s="74">
        <f t="shared" si="24"/>
        <v>-0.51341858148636255</v>
      </c>
      <c r="Z125" s="74">
        <f t="shared" si="25"/>
        <v>0.28952429194253493</v>
      </c>
      <c r="AA125" s="27"/>
      <c r="AB125" s="158" t="s">
        <v>4735</v>
      </c>
      <c r="AC125" s="158" t="s">
        <v>4736</v>
      </c>
      <c r="AD125" s="158">
        <v>0</v>
      </c>
      <c r="AF125" s="13"/>
      <c r="AG125" s="13"/>
      <c r="AI125" s="41">
        <v>209.0250538000538</v>
      </c>
      <c r="AJ125" s="41">
        <v>5</v>
      </c>
      <c r="AK125" s="41">
        <v>63</v>
      </c>
      <c r="AL125" s="40" t="s">
        <v>4214</v>
      </c>
      <c r="AM125" s="53" t="s">
        <v>2</v>
      </c>
      <c r="AN125" s="67" t="s">
        <v>2</v>
      </c>
      <c r="AO125" s="64" t="s">
        <v>5503</v>
      </c>
      <c r="AP125" s="65" t="s">
        <v>2</v>
      </c>
    </row>
    <row r="126" spans="1:42" ht="45" x14ac:dyDescent="0.25">
      <c r="A126" s="10" t="s">
        <v>176</v>
      </c>
      <c r="B126" s="11" t="s">
        <v>3066</v>
      </c>
      <c r="C126" s="94" t="s">
        <v>2</v>
      </c>
      <c r="D126" s="94">
        <v>2176.3787697421558</v>
      </c>
      <c r="E126" s="94">
        <v>2176.3787697421558</v>
      </c>
      <c r="F126" s="94">
        <v>2123.8972144825798</v>
      </c>
      <c r="G126" s="15" t="s">
        <v>2088</v>
      </c>
      <c r="H126" s="49">
        <v>13598</v>
      </c>
      <c r="I126" s="15">
        <v>10914</v>
      </c>
      <c r="J126" s="15">
        <v>126</v>
      </c>
      <c r="K126" s="46" t="s">
        <v>2</v>
      </c>
      <c r="L126" s="46">
        <v>2174.1202849897695</v>
      </c>
      <c r="M126" s="46">
        <v>2174.1202849897695</v>
      </c>
      <c r="N126" s="46">
        <v>2121.6931912026098</v>
      </c>
      <c r="O126" s="95" t="str">
        <f t="shared" si="18"/>
        <v>-</v>
      </c>
      <c r="P126" s="95">
        <f t="shared" si="19"/>
        <v>1.038803955778711E-3</v>
      </c>
      <c r="Q126" s="95">
        <f t="shared" si="20"/>
        <v>1.038803955778711E-3</v>
      </c>
      <c r="R126" s="95">
        <f t="shared" si="21"/>
        <v>1.038803955778711E-3</v>
      </c>
      <c r="S126" s="46" t="s">
        <v>2</v>
      </c>
      <c r="T126" s="46">
        <v>3529.4637956795909</v>
      </c>
      <c r="U126" s="46">
        <v>4934.8829676678833</v>
      </c>
      <c r="V126" s="46">
        <v>4934.8829676678833</v>
      </c>
      <c r="W126" s="74" t="str">
        <f t="shared" si="22"/>
        <v>-</v>
      </c>
      <c r="X126" s="74">
        <f t="shared" si="23"/>
        <v>-0.38336843902287465</v>
      </c>
      <c r="Y126" s="74">
        <f t="shared" si="24"/>
        <v>-0.55898067208457747</v>
      </c>
      <c r="Z126" s="74">
        <f t="shared" si="25"/>
        <v>-0.56961548462287315</v>
      </c>
      <c r="AA126" s="27"/>
      <c r="AB126" s="158" t="s">
        <v>4735</v>
      </c>
      <c r="AC126" s="158" t="s">
        <v>4736</v>
      </c>
      <c r="AD126" s="158">
        <v>0</v>
      </c>
      <c r="AF126" s="13"/>
      <c r="AG126" s="13"/>
      <c r="AI126" s="41">
        <v>209.0250538000538</v>
      </c>
      <c r="AJ126" s="41">
        <v>5</v>
      </c>
      <c r="AK126" s="41">
        <v>6</v>
      </c>
      <c r="AL126" s="40" t="s">
        <v>4214</v>
      </c>
      <c r="AM126" s="53" t="s">
        <v>2</v>
      </c>
      <c r="AN126" s="67" t="s">
        <v>2</v>
      </c>
      <c r="AO126" s="64" t="s">
        <v>5503</v>
      </c>
      <c r="AP126" s="65" t="s">
        <v>2</v>
      </c>
    </row>
    <row r="127" spans="1:42" ht="45" x14ac:dyDescent="0.25">
      <c r="A127" s="10" t="s">
        <v>177</v>
      </c>
      <c r="B127" s="11" t="s">
        <v>3067</v>
      </c>
      <c r="C127" s="94" t="s">
        <v>2</v>
      </c>
      <c r="D127" s="94">
        <v>1565.8742211332628</v>
      </c>
      <c r="E127" s="94">
        <v>1565.8742211332628</v>
      </c>
      <c r="F127" s="94">
        <v>7496.5315064822698</v>
      </c>
      <c r="G127" s="15" t="s">
        <v>2088</v>
      </c>
      <c r="H127" s="49">
        <v>1549</v>
      </c>
      <c r="I127" s="15">
        <v>1140</v>
      </c>
      <c r="J127" s="15">
        <v>353</v>
      </c>
      <c r="K127" s="46" t="s">
        <v>2</v>
      </c>
      <c r="L127" s="46">
        <v>1564.2492728008533</v>
      </c>
      <c r="M127" s="46">
        <v>1564.2492728008533</v>
      </c>
      <c r="N127" s="46">
        <v>7488.7521611134589</v>
      </c>
      <c r="O127" s="95" t="str">
        <f t="shared" si="18"/>
        <v>-</v>
      </c>
      <c r="P127" s="95">
        <f t="shared" si="19"/>
        <v>1.038803955778711E-3</v>
      </c>
      <c r="Q127" s="95">
        <f t="shared" si="20"/>
        <v>1.038803955778711E-3</v>
      </c>
      <c r="R127" s="95">
        <f t="shared" si="21"/>
        <v>1.038803955778711E-3</v>
      </c>
      <c r="S127" s="46" t="s">
        <v>2</v>
      </c>
      <c r="T127" s="46">
        <v>3024.9790826048643</v>
      </c>
      <c r="U127" s="46">
        <v>3024.9790826048643</v>
      </c>
      <c r="V127" s="46">
        <v>3024.9790826048643</v>
      </c>
      <c r="W127" s="74" t="str">
        <f t="shared" si="22"/>
        <v>-</v>
      </c>
      <c r="X127" s="74">
        <f t="shared" si="23"/>
        <v>-0.48235204992397496</v>
      </c>
      <c r="Y127" s="74">
        <f t="shared" si="24"/>
        <v>-0.48235204992397496</v>
      </c>
      <c r="Z127" s="74">
        <f t="shared" si="25"/>
        <v>1.4782093699725256</v>
      </c>
      <c r="AA127" s="27"/>
      <c r="AB127" s="158" t="s">
        <v>4735</v>
      </c>
      <c r="AC127" s="158" t="s">
        <v>4736</v>
      </c>
      <c r="AD127" s="158">
        <v>0</v>
      </c>
      <c r="AF127" s="13"/>
      <c r="AG127" s="13"/>
      <c r="AI127" s="41">
        <v>209.0250538000538</v>
      </c>
      <c r="AJ127" s="41">
        <v>5</v>
      </c>
      <c r="AK127" s="41">
        <v>60</v>
      </c>
      <c r="AL127" s="40" t="s">
        <v>4214</v>
      </c>
      <c r="AM127" s="53" t="s">
        <v>2</v>
      </c>
      <c r="AN127" s="67" t="s">
        <v>2</v>
      </c>
      <c r="AO127" s="64" t="s">
        <v>5508</v>
      </c>
      <c r="AP127" s="65" t="s">
        <v>2</v>
      </c>
    </row>
    <row r="128" spans="1:42" ht="45" x14ac:dyDescent="0.25">
      <c r="A128" s="10" t="s">
        <v>178</v>
      </c>
      <c r="B128" s="11" t="s">
        <v>3068</v>
      </c>
      <c r="C128" s="94" t="s">
        <v>2</v>
      </c>
      <c r="D128" s="94">
        <v>1404.5053160272955</v>
      </c>
      <c r="E128" s="94">
        <v>1404.5053160272955</v>
      </c>
      <c r="F128" s="94">
        <v>1692.50572685917</v>
      </c>
      <c r="G128" s="15" t="s">
        <v>2088</v>
      </c>
      <c r="H128" s="49">
        <v>11623</v>
      </c>
      <c r="I128" s="15">
        <v>4204</v>
      </c>
      <c r="J128" s="15">
        <v>397</v>
      </c>
      <c r="K128" s="46" t="s">
        <v>2</v>
      </c>
      <c r="L128" s="46">
        <v>1403.047824397165</v>
      </c>
      <c r="M128" s="46">
        <v>1403.047824397165</v>
      </c>
      <c r="N128" s="46">
        <v>1690.7493697256687</v>
      </c>
      <c r="O128" s="95" t="str">
        <f t="shared" si="18"/>
        <v>-</v>
      </c>
      <c r="P128" s="95">
        <f t="shared" si="19"/>
        <v>1.038803955778711E-3</v>
      </c>
      <c r="Q128" s="95">
        <f t="shared" si="20"/>
        <v>1.038803955778711E-3</v>
      </c>
      <c r="R128" s="95">
        <f t="shared" si="21"/>
        <v>1.038803955778711E-3</v>
      </c>
      <c r="S128" s="46" t="s">
        <v>2</v>
      </c>
      <c r="T128" s="46">
        <v>2474.193669286185</v>
      </c>
      <c r="U128" s="46">
        <v>2474.193669286185</v>
      </c>
      <c r="V128" s="46">
        <v>2474.193669286185</v>
      </c>
      <c r="W128" s="74" t="str">
        <f t="shared" si="22"/>
        <v>-</v>
      </c>
      <c r="X128" s="74">
        <f t="shared" si="23"/>
        <v>-0.43233816598015096</v>
      </c>
      <c r="Y128" s="74">
        <f t="shared" si="24"/>
        <v>-0.43233816598015096</v>
      </c>
      <c r="Z128" s="74">
        <f t="shared" si="25"/>
        <v>-0.31593644108407049</v>
      </c>
      <c r="AA128" s="27"/>
      <c r="AB128" s="158" t="s">
        <v>4735</v>
      </c>
      <c r="AC128" s="158" t="s">
        <v>4736</v>
      </c>
      <c r="AD128" s="158">
        <v>0</v>
      </c>
      <c r="AF128" s="13"/>
      <c r="AG128" s="13"/>
      <c r="AI128" s="41">
        <v>209.0250538000538</v>
      </c>
      <c r="AJ128" s="41">
        <v>5</v>
      </c>
      <c r="AK128" s="41">
        <v>8</v>
      </c>
      <c r="AL128" s="40" t="s">
        <v>4214</v>
      </c>
      <c r="AM128" s="53" t="s">
        <v>2</v>
      </c>
      <c r="AN128" s="67" t="s">
        <v>2</v>
      </c>
      <c r="AO128" s="64" t="s">
        <v>5503</v>
      </c>
      <c r="AP128" s="65" t="s">
        <v>2</v>
      </c>
    </row>
    <row r="129" spans="1:42" ht="45" x14ac:dyDescent="0.25">
      <c r="A129" s="10" t="s">
        <v>179</v>
      </c>
      <c r="B129" s="11" t="s">
        <v>3069</v>
      </c>
      <c r="C129" s="94">
        <v>480.78182707286493</v>
      </c>
      <c r="D129" s="94">
        <v>480.78182707286493</v>
      </c>
      <c r="E129" s="94">
        <v>480.78182707286493</v>
      </c>
      <c r="F129" s="94">
        <v>480.78182707286493</v>
      </c>
      <c r="G129" s="15">
        <v>5013</v>
      </c>
      <c r="H129" s="49">
        <v>6453</v>
      </c>
      <c r="I129" s="15">
        <v>2310</v>
      </c>
      <c r="J129" s="15">
        <v>1024</v>
      </c>
      <c r="K129" s="46">
        <v>76.939575847227232</v>
      </c>
      <c r="L129" s="46">
        <v>1211.1549895390601</v>
      </c>
      <c r="M129" s="46">
        <v>1211.1549895390601</v>
      </c>
      <c r="N129" s="46">
        <v>3639.0672934450922</v>
      </c>
      <c r="O129" s="95">
        <f t="shared" si="18"/>
        <v>5.2488234667099674</v>
      </c>
      <c r="P129" s="95">
        <f t="shared" si="19"/>
        <v>-0.60303856135221778</v>
      </c>
      <c r="Q129" s="95">
        <f t="shared" si="20"/>
        <v>-0.60303856135221778</v>
      </c>
      <c r="R129" s="95">
        <f t="shared" si="21"/>
        <v>-0.86788322712831434</v>
      </c>
      <c r="S129" s="46" t="s">
        <v>2</v>
      </c>
      <c r="T129" s="46">
        <v>991.60666355797196</v>
      </c>
      <c r="U129" s="46">
        <v>991.60666355797196</v>
      </c>
      <c r="V129" s="46">
        <v>991.60666355797196</v>
      </c>
      <c r="W129" s="74" t="str">
        <f t="shared" si="22"/>
        <v>-</v>
      </c>
      <c r="X129" s="74">
        <f t="shared" si="23"/>
        <v>-0.51514865244271613</v>
      </c>
      <c r="Y129" s="74">
        <f t="shared" si="24"/>
        <v>-0.51514865244271613</v>
      </c>
      <c r="Z129" s="74">
        <f t="shared" si="25"/>
        <v>-0.51514865244271613</v>
      </c>
      <c r="AA129" s="27"/>
      <c r="AB129" s="158" t="s">
        <v>4762</v>
      </c>
      <c r="AC129" s="158" t="s">
        <v>4663</v>
      </c>
      <c r="AD129" s="158" t="s">
        <v>4763</v>
      </c>
      <c r="AF129" s="13"/>
      <c r="AG129" s="13"/>
      <c r="AI129" s="41">
        <v>209.0250538000538</v>
      </c>
      <c r="AJ129" s="41">
        <v>5</v>
      </c>
      <c r="AK129" s="41">
        <v>5</v>
      </c>
      <c r="AL129" s="40" t="s">
        <v>4214</v>
      </c>
      <c r="AM129" s="53" t="s">
        <v>2</v>
      </c>
      <c r="AN129" s="67" t="s">
        <v>2</v>
      </c>
      <c r="AO129" s="64" t="s">
        <v>5503</v>
      </c>
      <c r="AP129" s="65" t="s">
        <v>2</v>
      </c>
    </row>
    <row r="130" spans="1:42" ht="60" x14ac:dyDescent="0.25">
      <c r="A130" s="10" t="s">
        <v>324</v>
      </c>
      <c r="B130" s="11" t="s">
        <v>3070</v>
      </c>
      <c r="C130" s="94">
        <v>480.78182707286493</v>
      </c>
      <c r="D130" s="94">
        <v>388.84298491395742</v>
      </c>
      <c r="E130" s="94">
        <v>388.84298491395742</v>
      </c>
      <c r="F130" s="94">
        <v>1059.109966231794</v>
      </c>
      <c r="G130" s="15">
        <v>21853</v>
      </c>
      <c r="H130" s="49">
        <v>6588</v>
      </c>
      <c r="I130" s="15">
        <v>118</v>
      </c>
      <c r="J130" s="15">
        <v>100</v>
      </c>
      <c r="K130" s="46">
        <v>131.71442023148413</v>
      </c>
      <c r="L130" s="46">
        <v>388.43947245339223</v>
      </c>
      <c r="M130" s="46">
        <v>388.43947245339223</v>
      </c>
      <c r="N130" s="46">
        <v>1058.0109003232812</v>
      </c>
      <c r="O130" s="95">
        <f t="shared" si="18"/>
        <v>2.6501836794172222</v>
      </c>
      <c r="P130" s="95">
        <f t="shared" si="19"/>
        <v>1.038803955778711E-3</v>
      </c>
      <c r="Q130" s="95">
        <f t="shared" si="20"/>
        <v>1.038803955778711E-3</v>
      </c>
      <c r="R130" s="95">
        <f t="shared" si="21"/>
        <v>1.038803955778711E-3</v>
      </c>
      <c r="S130" s="46">
        <v>276.26142400020535</v>
      </c>
      <c r="T130" s="46">
        <v>276.26142400020535</v>
      </c>
      <c r="U130" s="46">
        <v>276.26142400020535</v>
      </c>
      <c r="V130" s="46">
        <v>276.26142400020535</v>
      </c>
      <c r="W130" s="74">
        <f t="shared" si="22"/>
        <v>0.74031473562703254</v>
      </c>
      <c r="X130" s="74">
        <f t="shared" si="23"/>
        <v>0.40751820968557806</v>
      </c>
      <c r="Y130" s="74">
        <f t="shared" si="24"/>
        <v>0.40751820968557806</v>
      </c>
      <c r="Z130" s="74">
        <f t="shared" si="25"/>
        <v>2.8337236914807433</v>
      </c>
      <c r="AA130" s="27"/>
      <c r="AB130" s="158" t="s">
        <v>4764</v>
      </c>
      <c r="AC130" s="158" t="s">
        <v>4765</v>
      </c>
      <c r="AD130" s="158" t="s">
        <v>4766</v>
      </c>
      <c r="AF130" s="13"/>
      <c r="AG130" s="13"/>
      <c r="AI130" s="41">
        <v>209.0250538000538</v>
      </c>
      <c r="AJ130" s="41">
        <v>5</v>
      </c>
      <c r="AK130" s="41">
        <v>5</v>
      </c>
      <c r="AL130" s="40" t="s">
        <v>4214</v>
      </c>
      <c r="AM130" s="53" t="s">
        <v>2</v>
      </c>
      <c r="AN130" s="67" t="s">
        <v>2</v>
      </c>
      <c r="AO130" s="64" t="s">
        <v>5503</v>
      </c>
      <c r="AP130" s="65" t="s">
        <v>2</v>
      </c>
    </row>
    <row r="131" spans="1:42" ht="45" x14ac:dyDescent="0.25">
      <c r="A131" s="10" t="s">
        <v>180</v>
      </c>
      <c r="B131" s="11" t="s">
        <v>3071</v>
      </c>
      <c r="C131" s="94" t="s">
        <v>2</v>
      </c>
      <c r="D131" s="94">
        <v>4073.5639687178814</v>
      </c>
      <c r="E131" s="94">
        <v>4073.5639687178814</v>
      </c>
      <c r="F131" s="94">
        <v>4532.1422361528976</v>
      </c>
      <c r="G131" s="15" t="s">
        <v>2088</v>
      </c>
      <c r="H131" s="49">
        <v>60</v>
      </c>
      <c r="I131" s="15">
        <v>192</v>
      </c>
      <c r="J131" s="15">
        <v>34</v>
      </c>
      <c r="K131" s="46" t="s">
        <v>2</v>
      </c>
      <c r="L131" s="46">
        <v>4069.3367256299016</v>
      </c>
      <c r="M131" s="46">
        <v>4069.3367256299016</v>
      </c>
      <c r="N131" s="46">
        <v>4527.439114491217</v>
      </c>
      <c r="O131" s="95" t="str">
        <f t="shared" si="18"/>
        <v>-</v>
      </c>
      <c r="P131" s="95">
        <f t="shared" si="19"/>
        <v>1.038803955778711E-3</v>
      </c>
      <c r="Q131" s="95">
        <f t="shared" si="20"/>
        <v>1.038803955778711E-3</v>
      </c>
      <c r="R131" s="95">
        <f t="shared" si="21"/>
        <v>1.038803955778711E-3</v>
      </c>
      <c r="S131" s="46" t="s">
        <v>2</v>
      </c>
      <c r="T131" s="46">
        <v>5167.3510668093932</v>
      </c>
      <c r="U131" s="46">
        <v>5167.3510668093932</v>
      </c>
      <c r="V131" s="46">
        <v>5167.3510668093932</v>
      </c>
      <c r="W131" s="74" t="str">
        <f t="shared" si="22"/>
        <v>-</v>
      </c>
      <c r="X131" s="74">
        <f t="shared" si="23"/>
        <v>-0.21167268953662866</v>
      </c>
      <c r="Y131" s="74">
        <f t="shared" si="24"/>
        <v>-0.21167268953662866</v>
      </c>
      <c r="Z131" s="74">
        <f t="shared" si="25"/>
        <v>-0.12292736112638625</v>
      </c>
      <c r="AA131" s="27"/>
      <c r="AB131" s="158" t="s">
        <v>4735</v>
      </c>
      <c r="AC131" s="158" t="s">
        <v>4736</v>
      </c>
      <c r="AD131" s="158">
        <v>0</v>
      </c>
      <c r="AF131" s="13"/>
      <c r="AG131" s="13"/>
      <c r="AI131" s="41">
        <v>209.0250538000538</v>
      </c>
      <c r="AJ131" s="41">
        <v>10</v>
      </c>
      <c r="AK131" s="41">
        <v>33</v>
      </c>
      <c r="AL131" s="40" t="s">
        <v>4214</v>
      </c>
      <c r="AM131" s="53" t="s">
        <v>2</v>
      </c>
      <c r="AN131" s="67" t="s">
        <v>2</v>
      </c>
      <c r="AO131" s="64" t="s">
        <v>5542</v>
      </c>
      <c r="AP131" s="65" t="s">
        <v>2</v>
      </c>
    </row>
    <row r="132" spans="1:42" ht="45" x14ac:dyDescent="0.25">
      <c r="A132" s="10" t="s">
        <v>181</v>
      </c>
      <c r="B132" s="11" t="s">
        <v>3072</v>
      </c>
      <c r="C132" s="94" t="s">
        <v>2</v>
      </c>
      <c r="D132" s="94">
        <v>2689.5990237867431</v>
      </c>
      <c r="E132" s="94">
        <v>2689.5990237867431</v>
      </c>
      <c r="F132" s="94">
        <v>2306.7765911956726</v>
      </c>
      <c r="G132" s="15" t="s">
        <v>2088</v>
      </c>
      <c r="H132" s="49">
        <v>782</v>
      </c>
      <c r="I132" s="15">
        <v>928</v>
      </c>
      <c r="J132" s="15">
        <v>157</v>
      </c>
      <c r="K132" s="46" t="s">
        <v>2</v>
      </c>
      <c r="L132" s="46">
        <v>2686.8079570525392</v>
      </c>
      <c r="M132" s="46">
        <v>2686.8079570525392</v>
      </c>
      <c r="N132" s="46">
        <v>2304.382789238583</v>
      </c>
      <c r="O132" s="95" t="str">
        <f t="shared" si="18"/>
        <v>-</v>
      </c>
      <c r="P132" s="95">
        <f t="shared" si="19"/>
        <v>1.038803955778711E-3</v>
      </c>
      <c r="Q132" s="95">
        <f t="shared" si="20"/>
        <v>1.038803955778711E-3</v>
      </c>
      <c r="R132" s="95">
        <f t="shared" si="21"/>
        <v>1.038803955778711E-3</v>
      </c>
      <c r="S132" s="46" t="s">
        <v>2</v>
      </c>
      <c r="T132" s="46">
        <v>2608.272780409296</v>
      </c>
      <c r="U132" s="46">
        <v>4853.8567422409678</v>
      </c>
      <c r="V132" s="46">
        <v>4853.8567422409678</v>
      </c>
      <c r="W132" s="74" t="str">
        <f t="shared" si="22"/>
        <v>-</v>
      </c>
      <c r="X132" s="74">
        <f t="shared" si="23"/>
        <v>3.1180114284168337E-2</v>
      </c>
      <c r="Y132" s="74">
        <f t="shared" si="24"/>
        <v>-0.44588413572647234</v>
      </c>
      <c r="Z132" s="74">
        <f t="shared" si="25"/>
        <v>-0.52475387847341759</v>
      </c>
      <c r="AA132" s="27"/>
      <c r="AB132" s="158" t="s">
        <v>4735</v>
      </c>
      <c r="AC132" s="158" t="s">
        <v>4736</v>
      </c>
      <c r="AD132" s="158">
        <v>0</v>
      </c>
      <c r="AF132" s="13"/>
      <c r="AG132" s="13"/>
      <c r="AI132" s="41">
        <v>209.0250538000538</v>
      </c>
      <c r="AJ132" s="41">
        <v>5</v>
      </c>
      <c r="AK132" s="41">
        <v>6</v>
      </c>
      <c r="AL132" s="40" t="s">
        <v>4214</v>
      </c>
      <c r="AM132" s="53" t="s">
        <v>2</v>
      </c>
      <c r="AN132" s="67" t="s">
        <v>2</v>
      </c>
      <c r="AO132" s="64" t="s">
        <v>5547</v>
      </c>
      <c r="AP132" s="65" t="s">
        <v>2</v>
      </c>
    </row>
    <row r="133" spans="1:42" ht="45" x14ac:dyDescent="0.25">
      <c r="A133" s="10" t="s">
        <v>182</v>
      </c>
      <c r="B133" s="11" t="s">
        <v>3073</v>
      </c>
      <c r="C133" s="94" t="s">
        <v>2</v>
      </c>
      <c r="D133" s="94">
        <v>1408.0735025289837</v>
      </c>
      <c r="E133" s="94">
        <v>1408.0735025289837</v>
      </c>
      <c r="F133" s="94">
        <v>3141.5244541894249</v>
      </c>
      <c r="G133" s="15" t="s">
        <v>2088</v>
      </c>
      <c r="H133" s="49">
        <v>4489</v>
      </c>
      <c r="I133" s="15">
        <v>1358</v>
      </c>
      <c r="J133" s="15">
        <v>587</v>
      </c>
      <c r="K133" s="46" t="s">
        <v>2</v>
      </c>
      <c r="L133" s="46">
        <v>1406.6123080990833</v>
      </c>
      <c r="M133" s="46">
        <v>1406.6123080990833</v>
      </c>
      <c r="N133" s="46">
        <v>3138.264412703229</v>
      </c>
      <c r="O133" s="95" t="str">
        <f t="shared" si="18"/>
        <v>-</v>
      </c>
      <c r="P133" s="95">
        <f t="shared" si="19"/>
        <v>1.038803955778711E-3</v>
      </c>
      <c r="Q133" s="95">
        <f t="shared" si="20"/>
        <v>1.038803955778711E-3</v>
      </c>
      <c r="R133" s="95">
        <f t="shared" si="21"/>
        <v>1.038803955778711E-3</v>
      </c>
      <c r="S133" s="46" t="s">
        <v>2</v>
      </c>
      <c r="T133" s="46">
        <v>2333.3623727108306</v>
      </c>
      <c r="U133" s="46">
        <v>2333.3623727108306</v>
      </c>
      <c r="V133" s="46">
        <v>2333.3623727108306</v>
      </c>
      <c r="W133" s="74" t="str">
        <f t="shared" si="22"/>
        <v>-</v>
      </c>
      <c r="X133" s="74">
        <f t="shared" si="23"/>
        <v>-0.39654743772476031</v>
      </c>
      <c r="Y133" s="74">
        <f t="shared" si="24"/>
        <v>-0.39654743772476031</v>
      </c>
      <c r="Z133" s="74">
        <f t="shared" si="25"/>
        <v>0.34635086728500553</v>
      </c>
      <c r="AA133" s="27"/>
      <c r="AB133" s="158" t="s">
        <v>4735</v>
      </c>
      <c r="AC133" s="158" t="s">
        <v>4736</v>
      </c>
      <c r="AD133" s="158">
        <v>0</v>
      </c>
      <c r="AF133" s="13"/>
      <c r="AG133" s="13"/>
      <c r="AI133" s="41">
        <v>209.0250538000538</v>
      </c>
      <c r="AJ133" s="41">
        <v>5</v>
      </c>
      <c r="AK133" s="41">
        <v>20</v>
      </c>
      <c r="AL133" s="40" t="s">
        <v>4214</v>
      </c>
      <c r="AM133" s="53" t="s">
        <v>2</v>
      </c>
      <c r="AN133" s="67" t="s">
        <v>2</v>
      </c>
      <c r="AO133" s="64" t="s">
        <v>5503</v>
      </c>
      <c r="AP133" s="65" t="s">
        <v>2</v>
      </c>
    </row>
    <row r="134" spans="1:42" ht="45" x14ac:dyDescent="0.25">
      <c r="A134" s="10" t="s">
        <v>183</v>
      </c>
      <c r="B134" s="11" t="s">
        <v>3074</v>
      </c>
      <c r="C134" s="94" t="s">
        <v>2</v>
      </c>
      <c r="D134" s="94">
        <v>1208.0291868219888</v>
      </c>
      <c r="E134" s="94">
        <v>1208.0291868219888</v>
      </c>
      <c r="F134" s="94">
        <v>2618.3699039423236</v>
      </c>
      <c r="G134" s="15" t="s">
        <v>2088</v>
      </c>
      <c r="H134" s="49">
        <v>5454</v>
      </c>
      <c r="I134" s="15">
        <v>1115</v>
      </c>
      <c r="J134" s="15">
        <v>1178</v>
      </c>
      <c r="K134" s="46" t="s">
        <v>2</v>
      </c>
      <c r="L134" s="46">
        <v>1206.775583572037</v>
      </c>
      <c r="M134" s="46">
        <v>1206.775583572037</v>
      </c>
      <c r="N134" s="46">
        <v>2615.6527535150285</v>
      </c>
      <c r="O134" s="95" t="str">
        <f t="shared" si="18"/>
        <v>-</v>
      </c>
      <c r="P134" s="95">
        <f t="shared" si="19"/>
        <v>1.038803955778711E-3</v>
      </c>
      <c r="Q134" s="95">
        <f t="shared" si="20"/>
        <v>1.038803955778711E-3</v>
      </c>
      <c r="R134" s="95">
        <f t="shared" si="21"/>
        <v>1.038803955778711E-3</v>
      </c>
      <c r="S134" s="46" t="s">
        <v>2</v>
      </c>
      <c r="T134" s="46">
        <v>1080.3496723588798</v>
      </c>
      <c r="U134" s="46">
        <v>1080.3496723588798</v>
      </c>
      <c r="V134" s="46">
        <v>1080.3496723588798</v>
      </c>
      <c r="W134" s="74" t="str">
        <f t="shared" si="22"/>
        <v>-</v>
      </c>
      <c r="X134" s="74">
        <f t="shared" si="23"/>
        <v>0.11818350829350299</v>
      </c>
      <c r="Y134" s="74">
        <f t="shared" si="24"/>
        <v>0.11818350829350299</v>
      </c>
      <c r="Z134" s="74">
        <f t="shared" si="25"/>
        <v>1.4236318767286402</v>
      </c>
      <c r="AA134" s="27"/>
      <c r="AB134" s="158" t="s">
        <v>4735</v>
      </c>
      <c r="AC134" s="158" t="s">
        <v>4736</v>
      </c>
      <c r="AD134" s="158">
        <v>0</v>
      </c>
      <c r="AF134" s="13"/>
      <c r="AG134" s="13"/>
      <c r="AI134" s="41">
        <v>209.0250538000538</v>
      </c>
      <c r="AJ134" s="41">
        <v>5</v>
      </c>
      <c r="AK134" s="41">
        <v>19</v>
      </c>
      <c r="AL134" s="40" t="s">
        <v>4214</v>
      </c>
      <c r="AM134" s="53" t="s">
        <v>2</v>
      </c>
      <c r="AN134" s="67" t="s">
        <v>2</v>
      </c>
      <c r="AO134" s="64" t="s">
        <v>5503</v>
      </c>
      <c r="AP134" s="65" t="s">
        <v>2</v>
      </c>
    </row>
    <row r="135" spans="1:42" ht="30" x14ac:dyDescent="0.25">
      <c r="A135" s="10" t="s">
        <v>325</v>
      </c>
      <c r="B135" s="11" t="s">
        <v>3075</v>
      </c>
      <c r="C135" s="94">
        <v>132.60120616055912</v>
      </c>
      <c r="D135" s="94">
        <v>516.39344436510112</v>
      </c>
      <c r="E135" s="94">
        <v>516.39344436510112</v>
      </c>
      <c r="F135" s="94">
        <v>401.82302094263872</v>
      </c>
      <c r="G135" s="15">
        <v>7965</v>
      </c>
      <c r="H135" s="49">
        <v>1200</v>
      </c>
      <c r="I135" s="15">
        <v>37</v>
      </c>
      <c r="J135" s="15">
        <v>56</v>
      </c>
      <c r="K135" s="46">
        <v>132.46360244634116</v>
      </c>
      <c r="L135" s="46">
        <v>515.85756948130552</v>
      </c>
      <c r="M135" s="46">
        <v>515.85756948130552</v>
      </c>
      <c r="N135" s="46">
        <v>401.40603876169962</v>
      </c>
      <c r="O135" s="95">
        <f t="shared" si="18"/>
        <v>1.038803955778711E-3</v>
      </c>
      <c r="P135" s="95">
        <f t="shared" si="19"/>
        <v>1.038803955778711E-3</v>
      </c>
      <c r="Q135" s="95">
        <f t="shared" si="20"/>
        <v>1.038803955778711E-3</v>
      </c>
      <c r="R135" s="95">
        <f t="shared" si="21"/>
        <v>1.038803955778711E-3</v>
      </c>
      <c r="S135" s="46">
        <v>262.06364906977632</v>
      </c>
      <c r="T135" s="46">
        <v>262.06364906977632</v>
      </c>
      <c r="U135" s="46">
        <v>262.06364906977632</v>
      </c>
      <c r="V135" s="46">
        <v>262.06364906977632</v>
      </c>
      <c r="W135" s="74">
        <f t="shared" si="22"/>
        <v>-0.49401144862615765</v>
      </c>
      <c r="X135" s="74">
        <f t="shared" si="23"/>
        <v>0.97048864349594588</v>
      </c>
      <c r="Y135" s="74">
        <f t="shared" si="24"/>
        <v>0.97048864349594588</v>
      </c>
      <c r="Z135" s="74">
        <f t="shared" si="25"/>
        <v>0.53330315886599933</v>
      </c>
      <c r="AA135" s="27"/>
      <c r="AB135" s="158">
        <v>0</v>
      </c>
      <c r="AC135" s="158">
        <v>0</v>
      </c>
      <c r="AD135" s="158">
        <v>0</v>
      </c>
      <c r="AF135" s="13"/>
      <c r="AG135" s="13"/>
      <c r="AI135" s="41">
        <v>209.0250538000538</v>
      </c>
      <c r="AJ135" s="41">
        <v>5</v>
      </c>
      <c r="AK135" s="41">
        <v>5</v>
      </c>
      <c r="AL135" s="40" t="s">
        <v>4214</v>
      </c>
      <c r="AM135" s="53" t="s">
        <v>2</v>
      </c>
      <c r="AN135" s="67" t="s">
        <v>2</v>
      </c>
      <c r="AO135" s="64" t="s">
        <v>5503</v>
      </c>
      <c r="AP135" s="65" t="s">
        <v>2</v>
      </c>
    </row>
    <row r="136" spans="1:42" ht="45" x14ac:dyDescent="0.25">
      <c r="A136" s="10" t="s">
        <v>184</v>
      </c>
      <c r="B136" s="11" t="s">
        <v>3076</v>
      </c>
      <c r="C136" s="94" t="s">
        <v>2</v>
      </c>
      <c r="D136" s="94">
        <v>1491.7150933695561</v>
      </c>
      <c r="E136" s="94">
        <v>1491.7150933695561</v>
      </c>
      <c r="F136" s="94">
        <v>2913.1711336221479</v>
      </c>
      <c r="G136" s="15" t="s">
        <v>2088</v>
      </c>
      <c r="H136" s="49">
        <v>80</v>
      </c>
      <c r="I136" s="15">
        <v>161</v>
      </c>
      <c r="J136" s="15">
        <v>2153</v>
      </c>
      <c r="K136" s="46" t="s">
        <v>2</v>
      </c>
      <c r="L136" s="46">
        <v>1490.1671018893421</v>
      </c>
      <c r="M136" s="46">
        <v>1490.1671018893421</v>
      </c>
      <c r="N136" s="46">
        <v>2910.1480603052009</v>
      </c>
      <c r="O136" s="95" t="str">
        <f t="shared" si="18"/>
        <v>-</v>
      </c>
      <c r="P136" s="95">
        <f t="shared" si="19"/>
        <v>1.038803955778711E-3</v>
      </c>
      <c r="Q136" s="95">
        <f t="shared" si="20"/>
        <v>1.038803955778711E-3</v>
      </c>
      <c r="R136" s="95">
        <f t="shared" si="21"/>
        <v>1.038803955778711E-3</v>
      </c>
      <c r="S136" s="46" t="s">
        <v>2</v>
      </c>
      <c r="T136" s="46">
        <v>749.49258519897296</v>
      </c>
      <c r="U136" s="46">
        <v>749.49258519897296</v>
      </c>
      <c r="V136" s="46">
        <v>749.49258519897296</v>
      </c>
      <c r="W136" s="74" t="str">
        <f t="shared" si="22"/>
        <v>-</v>
      </c>
      <c r="X136" s="74">
        <f t="shared" si="23"/>
        <v>0.99030000139833296</v>
      </c>
      <c r="Y136" s="74">
        <f t="shared" si="24"/>
        <v>0.99030000139833296</v>
      </c>
      <c r="Z136" s="74">
        <f t="shared" si="25"/>
        <v>2.8868578437620811</v>
      </c>
      <c r="AA136" s="27"/>
      <c r="AB136" s="158" t="s">
        <v>4735</v>
      </c>
      <c r="AC136" s="158" t="s">
        <v>4736</v>
      </c>
      <c r="AD136" s="158">
        <v>0</v>
      </c>
      <c r="AF136" s="13"/>
      <c r="AG136" s="13"/>
      <c r="AI136" s="41">
        <v>209.0250538000538</v>
      </c>
      <c r="AJ136" s="41">
        <v>11</v>
      </c>
      <c r="AK136" s="41">
        <v>24</v>
      </c>
      <c r="AL136" s="40" t="s">
        <v>4215</v>
      </c>
      <c r="AM136" s="53">
        <v>0.30000000000000004</v>
      </c>
      <c r="AN136" s="67" t="s">
        <v>2</v>
      </c>
      <c r="AO136" s="64" t="s">
        <v>5509</v>
      </c>
      <c r="AP136" s="65" t="s">
        <v>2</v>
      </c>
    </row>
    <row r="137" spans="1:42" ht="45" x14ac:dyDescent="0.25">
      <c r="A137" s="10" t="s">
        <v>185</v>
      </c>
      <c r="B137" s="11" t="s">
        <v>3077</v>
      </c>
      <c r="C137" s="94">
        <v>116.53367763715997</v>
      </c>
      <c r="D137" s="94">
        <v>1252.0558350418657</v>
      </c>
      <c r="E137" s="94">
        <v>1252.0558350418657</v>
      </c>
      <c r="F137" s="94">
        <v>5555.6208160114911</v>
      </c>
      <c r="G137" s="15">
        <v>60515</v>
      </c>
      <c r="H137" s="49">
        <v>8126</v>
      </c>
      <c r="I137" s="15">
        <v>2736</v>
      </c>
      <c r="J137" s="15">
        <v>2254</v>
      </c>
      <c r="K137" s="46">
        <v>116.41274761443502</v>
      </c>
      <c r="L137" s="46">
        <v>1250.7565441960387</v>
      </c>
      <c r="M137" s="46">
        <v>1250.7565441960387</v>
      </c>
      <c r="N137" s="46">
        <v>5549.855604055997</v>
      </c>
      <c r="O137" s="95">
        <f t="shared" si="18"/>
        <v>1.038803955778711E-3</v>
      </c>
      <c r="P137" s="95">
        <f t="shared" si="19"/>
        <v>1.038803955778711E-3</v>
      </c>
      <c r="Q137" s="95">
        <f t="shared" si="20"/>
        <v>1.038803955778711E-3</v>
      </c>
      <c r="R137" s="95">
        <f t="shared" si="21"/>
        <v>1.038803955778711E-3</v>
      </c>
      <c r="S137" s="46" t="s">
        <v>2</v>
      </c>
      <c r="T137" s="46">
        <v>278.76879938546102</v>
      </c>
      <c r="U137" s="46">
        <v>278.76879938546102</v>
      </c>
      <c r="V137" s="46">
        <v>278.76879938546102</v>
      </c>
      <c r="W137" s="74" t="str">
        <f t="shared" si="22"/>
        <v>-</v>
      </c>
      <c r="X137" s="74">
        <f t="shared" si="23"/>
        <v>3.4913772194090305</v>
      </c>
      <c r="Y137" s="74">
        <f t="shared" si="24"/>
        <v>3.4913772194090305</v>
      </c>
      <c r="Z137" s="74">
        <f t="shared" si="25"/>
        <v>18.929134208199486</v>
      </c>
      <c r="AA137" s="27"/>
      <c r="AB137" s="158" t="s">
        <v>4735</v>
      </c>
      <c r="AC137" s="158" t="s">
        <v>4736</v>
      </c>
      <c r="AD137" s="158">
        <v>0</v>
      </c>
      <c r="AF137" s="13"/>
      <c r="AG137" s="13"/>
      <c r="AI137" s="41">
        <v>209.0250538000538</v>
      </c>
      <c r="AJ137" s="41">
        <v>5</v>
      </c>
      <c r="AK137" s="41">
        <v>47</v>
      </c>
      <c r="AL137" s="40" t="s">
        <v>4214</v>
      </c>
      <c r="AM137" s="53" t="s">
        <v>2</v>
      </c>
      <c r="AN137" s="67" t="s">
        <v>2</v>
      </c>
      <c r="AO137" s="64" t="s">
        <v>5548</v>
      </c>
      <c r="AP137" s="65" t="s">
        <v>2</v>
      </c>
    </row>
    <row r="138" spans="1:42" ht="30" x14ac:dyDescent="0.25">
      <c r="A138" s="10" t="s">
        <v>1113</v>
      </c>
      <c r="B138" s="11" t="s">
        <v>3078</v>
      </c>
      <c r="C138" s="94" t="s">
        <v>2</v>
      </c>
      <c r="D138" s="94">
        <v>12253.505039859772</v>
      </c>
      <c r="E138" s="94">
        <v>12253.505039859772</v>
      </c>
      <c r="F138" s="94">
        <v>16202.761090258176</v>
      </c>
      <c r="G138" s="15" t="s">
        <v>2088</v>
      </c>
      <c r="H138" s="49">
        <v>0</v>
      </c>
      <c r="I138" s="15">
        <v>125</v>
      </c>
      <c r="J138" s="15">
        <v>167</v>
      </c>
      <c r="K138" s="46" t="s">
        <v>2</v>
      </c>
      <c r="L138" s="46">
        <v>12240.789259555093</v>
      </c>
      <c r="M138" s="46">
        <v>12240.789259555093</v>
      </c>
      <c r="N138" s="46">
        <v>16185.947064419632</v>
      </c>
      <c r="O138" s="95" t="str">
        <f t="shared" si="18"/>
        <v>-</v>
      </c>
      <c r="P138" s="95">
        <f t="shared" si="19"/>
        <v>1.038803955778711E-3</v>
      </c>
      <c r="Q138" s="95">
        <f t="shared" si="20"/>
        <v>1.038803955778711E-3</v>
      </c>
      <c r="R138" s="95">
        <f t="shared" si="21"/>
        <v>1.038803955778711E-3</v>
      </c>
      <c r="S138" s="46" t="s">
        <v>2</v>
      </c>
      <c r="T138" s="46" t="s">
        <v>2</v>
      </c>
      <c r="U138" s="46" t="s">
        <v>2</v>
      </c>
      <c r="V138" s="46" t="s">
        <v>2</v>
      </c>
      <c r="W138" s="74" t="str">
        <f t="shared" si="22"/>
        <v>-</v>
      </c>
      <c r="X138" s="74" t="str">
        <f t="shared" si="23"/>
        <v>-</v>
      </c>
      <c r="Y138" s="74" t="str">
        <f t="shared" si="24"/>
        <v>-</v>
      </c>
      <c r="Z138" s="74" t="str">
        <f t="shared" si="25"/>
        <v>-</v>
      </c>
      <c r="AA138" s="27"/>
      <c r="AB138" s="158">
        <v>0</v>
      </c>
      <c r="AC138" s="158">
        <v>0</v>
      </c>
      <c r="AD138" s="158">
        <v>0</v>
      </c>
      <c r="AF138" s="13"/>
      <c r="AG138" s="13"/>
      <c r="AI138" s="41">
        <v>209.0250538000538</v>
      </c>
      <c r="AJ138" s="41">
        <v>41</v>
      </c>
      <c r="AK138" s="41">
        <v>114</v>
      </c>
      <c r="AL138" s="40" t="s">
        <v>4214</v>
      </c>
      <c r="AM138" s="53" t="s">
        <v>2</v>
      </c>
      <c r="AN138" s="67" t="s">
        <v>2</v>
      </c>
      <c r="AO138" s="64" t="s">
        <v>5508</v>
      </c>
      <c r="AP138" s="65" t="s">
        <v>2</v>
      </c>
    </row>
    <row r="139" spans="1:42" ht="45" x14ac:dyDescent="0.25">
      <c r="A139" s="10" t="s">
        <v>1114</v>
      </c>
      <c r="B139" s="11" t="s">
        <v>3079</v>
      </c>
      <c r="C139" s="94" t="s">
        <v>2</v>
      </c>
      <c r="D139" s="94">
        <v>6764.7881640745427</v>
      </c>
      <c r="E139" s="94">
        <v>6764.7881640745427</v>
      </c>
      <c r="F139" s="94">
        <v>11055.529667791807</v>
      </c>
      <c r="G139" s="15" t="s">
        <v>2088</v>
      </c>
      <c r="H139" s="49">
        <v>0</v>
      </c>
      <c r="I139" s="15">
        <v>818</v>
      </c>
      <c r="J139" s="15">
        <v>227</v>
      </c>
      <c r="K139" s="46" t="s">
        <v>2</v>
      </c>
      <c r="L139" s="46">
        <v>6757.7681677696282</v>
      </c>
      <c r="M139" s="46">
        <v>6757.7681677696282</v>
      </c>
      <c r="N139" s="46">
        <v>11044.057057632492</v>
      </c>
      <c r="O139" s="95" t="str">
        <f t="shared" si="18"/>
        <v>-</v>
      </c>
      <c r="P139" s="95">
        <f t="shared" si="19"/>
        <v>1.038803955778711E-3</v>
      </c>
      <c r="Q139" s="95">
        <f t="shared" si="20"/>
        <v>1.038803955778711E-3</v>
      </c>
      <c r="R139" s="95">
        <f t="shared" si="21"/>
        <v>1.038803955778711E-3</v>
      </c>
      <c r="S139" s="46" t="s">
        <v>2</v>
      </c>
      <c r="T139" s="46" t="s">
        <v>2</v>
      </c>
      <c r="U139" s="46" t="s">
        <v>2</v>
      </c>
      <c r="V139" s="46" t="s">
        <v>2</v>
      </c>
      <c r="W139" s="74" t="str">
        <f t="shared" si="22"/>
        <v>-</v>
      </c>
      <c r="X139" s="74" t="str">
        <f t="shared" si="23"/>
        <v>-</v>
      </c>
      <c r="Y139" s="74" t="str">
        <f t="shared" si="24"/>
        <v>-</v>
      </c>
      <c r="Z139" s="74" t="str">
        <f t="shared" si="25"/>
        <v>-</v>
      </c>
      <c r="AA139" s="27"/>
      <c r="AB139" s="158" t="s">
        <v>4735</v>
      </c>
      <c r="AC139" s="158" t="s">
        <v>4736</v>
      </c>
      <c r="AD139" s="158">
        <v>0</v>
      </c>
      <c r="AF139" s="13"/>
      <c r="AG139" s="13"/>
      <c r="AI139" s="41">
        <v>209.0250538000538</v>
      </c>
      <c r="AJ139" s="41">
        <v>13</v>
      </c>
      <c r="AK139" s="41">
        <v>47</v>
      </c>
      <c r="AL139" s="40" t="s">
        <v>4214</v>
      </c>
      <c r="AM139" s="53" t="s">
        <v>2</v>
      </c>
      <c r="AN139" s="67" t="s">
        <v>2</v>
      </c>
      <c r="AO139" s="64" t="s">
        <v>5549</v>
      </c>
      <c r="AP139" s="65" t="s">
        <v>2</v>
      </c>
    </row>
    <row r="140" spans="1:42" ht="45" x14ac:dyDescent="0.25">
      <c r="A140" s="10" t="s">
        <v>1115</v>
      </c>
      <c r="B140" s="11" t="s">
        <v>3080</v>
      </c>
      <c r="C140" s="94" t="s">
        <v>2</v>
      </c>
      <c r="D140" s="94">
        <v>5972.7062329514984</v>
      </c>
      <c r="E140" s="94">
        <v>5972.7062329514984</v>
      </c>
      <c r="F140" s="94">
        <v>8167.0445764457636</v>
      </c>
      <c r="G140" s="15" t="s">
        <v>2088</v>
      </c>
      <c r="H140" s="49">
        <v>16</v>
      </c>
      <c r="I140" s="15">
        <v>2126</v>
      </c>
      <c r="J140" s="15">
        <v>282</v>
      </c>
      <c r="K140" s="46" t="s">
        <v>2</v>
      </c>
      <c r="L140" s="46">
        <v>5966.5082006304974</v>
      </c>
      <c r="M140" s="46">
        <v>5966.5082006304974</v>
      </c>
      <c r="N140" s="46">
        <v>8158.569422256428</v>
      </c>
      <c r="O140" s="95" t="str">
        <f t="shared" si="18"/>
        <v>-</v>
      </c>
      <c r="P140" s="95">
        <f t="shared" si="19"/>
        <v>1.038803955778711E-3</v>
      </c>
      <c r="Q140" s="95">
        <f t="shared" si="20"/>
        <v>1.038803955778711E-3</v>
      </c>
      <c r="R140" s="95">
        <f t="shared" si="21"/>
        <v>1.038803955778711E-3</v>
      </c>
      <c r="S140" s="46" t="s">
        <v>2</v>
      </c>
      <c r="T140" s="46" t="s">
        <v>2</v>
      </c>
      <c r="U140" s="46" t="s">
        <v>2</v>
      </c>
      <c r="V140" s="46" t="s">
        <v>2</v>
      </c>
      <c r="W140" s="74" t="str">
        <f t="shared" si="22"/>
        <v>-</v>
      </c>
      <c r="X140" s="74" t="str">
        <f t="shared" si="23"/>
        <v>-</v>
      </c>
      <c r="Y140" s="74" t="str">
        <f t="shared" si="24"/>
        <v>-</v>
      </c>
      <c r="Z140" s="74" t="str">
        <f t="shared" si="25"/>
        <v>-</v>
      </c>
      <c r="AA140" s="27"/>
      <c r="AB140" s="158" t="s">
        <v>4735</v>
      </c>
      <c r="AC140" s="158" t="s">
        <v>4736</v>
      </c>
      <c r="AD140" s="158">
        <v>0</v>
      </c>
      <c r="AF140" s="13"/>
      <c r="AG140" s="13"/>
      <c r="AI140" s="41">
        <v>209.0250538000538</v>
      </c>
      <c r="AJ140" s="41">
        <v>10</v>
      </c>
      <c r="AK140" s="41">
        <v>28</v>
      </c>
      <c r="AL140" s="40" t="s">
        <v>4214</v>
      </c>
      <c r="AM140" s="53" t="s">
        <v>2</v>
      </c>
      <c r="AN140" s="67" t="s">
        <v>2</v>
      </c>
      <c r="AO140" s="64" t="s">
        <v>5550</v>
      </c>
      <c r="AP140" s="65" t="s">
        <v>2</v>
      </c>
    </row>
    <row r="141" spans="1:42" ht="45" x14ac:dyDescent="0.25">
      <c r="A141" s="10" t="s">
        <v>1116</v>
      </c>
      <c r="B141" s="11" t="s">
        <v>3081</v>
      </c>
      <c r="C141" s="94" t="s">
        <v>2</v>
      </c>
      <c r="D141" s="94">
        <v>9556.3055862133024</v>
      </c>
      <c r="E141" s="94">
        <v>9556.3055862133024</v>
      </c>
      <c r="F141" s="94">
        <v>13011.108813868697</v>
      </c>
      <c r="G141" s="15" t="s">
        <v>2088</v>
      </c>
      <c r="H141" s="49">
        <v>0</v>
      </c>
      <c r="I141" s="15">
        <v>138</v>
      </c>
      <c r="J141" s="15">
        <v>194</v>
      </c>
      <c r="K141" s="46" t="s">
        <v>2</v>
      </c>
      <c r="L141" s="46">
        <v>9546.3887598062138</v>
      </c>
      <c r="M141" s="46">
        <v>9546.3887598062138</v>
      </c>
      <c r="N141" s="46">
        <v>12997.606848458861</v>
      </c>
      <c r="O141" s="95" t="str">
        <f t="shared" si="18"/>
        <v>-</v>
      </c>
      <c r="P141" s="95">
        <f t="shared" si="19"/>
        <v>1.038803955778711E-3</v>
      </c>
      <c r="Q141" s="95">
        <f t="shared" si="20"/>
        <v>1.038803955778711E-3</v>
      </c>
      <c r="R141" s="95">
        <f t="shared" si="21"/>
        <v>1.038803955778711E-3</v>
      </c>
      <c r="S141" s="46" t="s">
        <v>2</v>
      </c>
      <c r="T141" s="46" t="s">
        <v>2</v>
      </c>
      <c r="U141" s="46" t="s">
        <v>2</v>
      </c>
      <c r="V141" s="46" t="s">
        <v>2</v>
      </c>
      <c r="W141" s="74" t="str">
        <f t="shared" si="22"/>
        <v>-</v>
      </c>
      <c r="X141" s="74" t="str">
        <f t="shared" si="23"/>
        <v>-</v>
      </c>
      <c r="Y141" s="74" t="str">
        <f t="shared" si="24"/>
        <v>-</v>
      </c>
      <c r="Z141" s="74" t="str">
        <f t="shared" si="25"/>
        <v>-</v>
      </c>
      <c r="AA141" s="27"/>
      <c r="AB141" s="158" t="s">
        <v>4735</v>
      </c>
      <c r="AC141" s="158" t="s">
        <v>4736</v>
      </c>
      <c r="AD141" s="158">
        <v>0</v>
      </c>
      <c r="AF141" s="13"/>
      <c r="AG141" s="13"/>
      <c r="AI141" s="41">
        <v>209.0250538000538</v>
      </c>
      <c r="AJ141" s="41">
        <v>32</v>
      </c>
      <c r="AK141" s="41">
        <v>76</v>
      </c>
      <c r="AL141" s="40" t="s">
        <v>4214</v>
      </c>
      <c r="AM141" s="53" t="s">
        <v>2</v>
      </c>
      <c r="AN141" s="67" t="s">
        <v>2</v>
      </c>
      <c r="AO141" s="64" t="s">
        <v>5503</v>
      </c>
      <c r="AP141" s="65" t="s">
        <v>2</v>
      </c>
    </row>
    <row r="142" spans="1:42" ht="60" x14ac:dyDescent="0.25">
      <c r="A142" s="10" t="s">
        <v>1117</v>
      </c>
      <c r="B142" s="11" t="s">
        <v>3082</v>
      </c>
      <c r="C142" s="94" t="s">
        <v>2</v>
      </c>
      <c r="D142" s="94">
        <v>5960.677334835892</v>
      </c>
      <c r="E142" s="94">
        <v>5960.677334835892</v>
      </c>
      <c r="F142" s="94">
        <v>5960.677334835892</v>
      </c>
      <c r="G142" s="15" t="s">
        <v>2088</v>
      </c>
      <c r="H142" s="49">
        <v>4</v>
      </c>
      <c r="I142" s="15">
        <v>1000</v>
      </c>
      <c r="J142" s="15">
        <v>293</v>
      </c>
      <c r="K142" s="46" t="s">
        <v>2</v>
      </c>
      <c r="L142" s="46">
        <v>5263.1255750843993</v>
      </c>
      <c r="M142" s="46">
        <v>5263.1255750843993</v>
      </c>
      <c r="N142" s="46">
        <v>8323.5418704396088</v>
      </c>
      <c r="O142" s="95" t="str">
        <f t="shared" si="18"/>
        <v>-</v>
      </c>
      <c r="P142" s="95">
        <f t="shared" si="19"/>
        <v>0.13253564821894015</v>
      </c>
      <c r="Q142" s="95">
        <f t="shared" si="20"/>
        <v>0.13253564821894015</v>
      </c>
      <c r="R142" s="95">
        <f t="shared" si="21"/>
        <v>-0.28387729315031629</v>
      </c>
      <c r="S142" s="46" t="s">
        <v>2</v>
      </c>
      <c r="T142" s="46" t="s">
        <v>2</v>
      </c>
      <c r="U142" s="46" t="s">
        <v>2</v>
      </c>
      <c r="V142" s="46" t="s">
        <v>2</v>
      </c>
      <c r="W142" s="74" t="str">
        <f t="shared" si="22"/>
        <v>-</v>
      </c>
      <c r="X142" s="74" t="str">
        <f t="shared" si="23"/>
        <v>-</v>
      </c>
      <c r="Y142" s="74" t="str">
        <f t="shared" si="24"/>
        <v>-</v>
      </c>
      <c r="Z142" s="74" t="str">
        <f t="shared" si="25"/>
        <v>-</v>
      </c>
      <c r="AA142" s="27"/>
      <c r="AB142" s="158" t="s">
        <v>4767</v>
      </c>
      <c r="AC142" s="158">
        <v>0</v>
      </c>
      <c r="AD142" s="158" t="s">
        <v>4738</v>
      </c>
      <c r="AF142" s="13"/>
      <c r="AG142" s="13"/>
      <c r="AI142" s="41">
        <v>209.0250538000538</v>
      </c>
      <c r="AJ142" s="41">
        <v>17</v>
      </c>
      <c r="AK142" s="41">
        <v>17</v>
      </c>
      <c r="AL142" s="40" t="s">
        <v>4214</v>
      </c>
      <c r="AM142" s="53" t="s">
        <v>2</v>
      </c>
      <c r="AN142" s="67" t="s">
        <v>2</v>
      </c>
      <c r="AO142" s="64" t="s">
        <v>5551</v>
      </c>
      <c r="AP142" s="65" t="s">
        <v>2</v>
      </c>
    </row>
    <row r="143" spans="1:42" ht="30" x14ac:dyDescent="0.25">
      <c r="A143" s="10" t="s">
        <v>1118</v>
      </c>
      <c r="B143" s="11" t="s">
        <v>3083</v>
      </c>
      <c r="C143" s="94" t="s">
        <v>2</v>
      </c>
      <c r="D143" s="94">
        <v>4285.7747423511355</v>
      </c>
      <c r="E143" s="94">
        <v>4285.7747423511355</v>
      </c>
      <c r="F143" s="94">
        <v>6327.5887000083294</v>
      </c>
      <c r="G143" s="15" t="s">
        <v>2088</v>
      </c>
      <c r="H143" s="49">
        <v>21</v>
      </c>
      <c r="I143" s="15">
        <v>2478</v>
      </c>
      <c r="J143" s="15">
        <v>506</v>
      </c>
      <c r="K143" s="46" t="s">
        <v>2</v>
      </c>
      <c r="L143" s="46">
        <v>4281.3272826339517</v>
      </c>
      <c r="M143" s="46">
        <v>4281.3272826339517</v>
      </c>
      <c r="N143" s="46">
        <v>6321.0223969378249</v>
      </c>
      <c r="O143" s="95" t="str">
        <f t="shared" si="18"/>
        <v>-</v>
      </c>
      <c r="P143" s="95">
        <f t="shared" si="19"/>
        <v>1.038803955778711E-3</v>
      </c>
      <c r="Q143" s="95">
        <f t="shared" si="20"/>
        <v>1.038803955778711E-3</v>
      </c>
      <c r="R143" s="95">
        <f t="shared" si="21"/>
        <v>1.038803955778711E-3</v>
      </c>
      <c r="S143" s="46" t="s">
        <v>2</v>
      </c>
      <c r="T143" s="46" t="s">
        <v>2</v>
      </c>
      <c r="U143" s="46" t="s">
        <v>2</v>
      </c>
      <c r="V143" s="46" t="s">
        <v>2</v>
      </c>
      <c r="W143" s="74" t="str">
        <f t="shared" si="22"/>
        <v>-</v>
      </c>
      <c r="X143" s="74" t="str">
        <f t="shared" si="23"/>
        <v>-</v>
      </c>
      <c r="Y143" s="74" t="str">
        <f t="shared" si="24"/>
        <v>-</v>
      </c>
      <c r="Z143" s="74" t="str">
        <f t="shared" si="25"/>
        <v>-</v>
      </c>
      <c r="AA143" s="27"/>
      <c r="AB143" s="158">
        <v>0</v>
      </c>
      <c r="AC143" s="158">
        <v>0</v>
      </c>
      <c r="AD143" s="158">
        <v>0</v>
      </c>
      <c r="AF143" s="13"/>
      <c r="AG143" s="13"/>
      <c r="AI143" s="41">
        <v>209.0250538000538</v>
      </c>
      <c r="AJ143" s="41">
        <v>6</v>
      </c>
      <c r="AK143" s="41">
        <v>22</v>
      </c>
      <c r="AL143" s="40" t="s">
        <v>4214</v>
      </c>
      <c r="AM143" s="53" t="s">
        <v>2</v>
      </c>
      <c r="AN143" s="67" t="s">
        <v>2</v>
      </c>
      <c r="AO143" s="64" t="s">
        <v>5552</v>
      </c>
      <c r="AP143" s="65" t="s">
        <v>2</v>
      </c>
    </row>
    <row r="144" spans="1:42" ht="30" x14ac:dyDescent="0.25">
      <c r="A144" s="10" t="s">
        <v>1119</v>
      </c>
      <c r="B144" s="11" t="s">
        <v>3084</v>
      </c>
      <c r="C144" s="94" t="s">
        <v>2</v>
      </c>
      <c r="D144" s="94">
        <v>8701.833474726689</v>
      </c>
      <c r="E144" s="94">
        <v>8701.833474726689</v>
      </c>
      <c r="F144" s="94">
        <v>14631.84678034388</v>
      </c>
      <c r="G144" s="15" t="s">
        <v>2088</v>
      </c>
      <c r="H144" s="49">
        <v>0</v>
      </c>
      <c r="I144" s="15">
        <v>148</v>
      </c>
      <c r="J144" s="15">
        <v>173</v>
      </c>
      <c r="K144" s="46" t="s">
        <v>2</v>
      </c>
      <c r="L144" s="46">
        <v>8692.8033562134478</v>
      </c>
      <c r="M144" s="46">
        <v>8692.8033562134478</v>
      </c>
      <c r="N144" s="46">
        <v>14616.662933068725</v>
      </c>
      <c r="O144" s="95" t="str">
        <f t="shared" si="18"/>
        <v>-</v>
      </c>
      <c r="P144" s="95">
        <f t="shared" si="19"/>
        <v>1.038803955778711E-3</v>
      </c>
      <c r="Q144" s="95">
        <f t="shared" si="20"/>
        <v>1.038803955778711E-3</v>
      </c>
      <c r="R144" s="95">
        <f t="shared" si="21"/>
        <v>1.038803955778711E-3</v>
      </c>
      <c r="S144" s="46" t="s">
        <v>2</v>
      </c>
      <c r="T144" s="46" t="s">
        <v>2</v>
      </c>
      <c r="U144" s="46" t="s">
        <v>2</v>
      </c>
      <c r="V144" s="46" t="s">
        <v>2</v>
      </c>
      <c r="W144" s="74" t="str">
        <f t="shared" si="22"/>
        <v>-</v>
      </c>
      <c r="X144" s="74" t="str">
        <f t="shared" si="23"/>
        <v>-</v>
      </c>
      <c r="Y144" s="74" t="str">
        <f t="shared" si="24"/>
        <v>-</v>
      </c>
      <c r="Z144" s="74" t="str">
        <f t="shared" si="25"/>
        <v>-</v>
      </c>
      <c r="AA144" s="27"/>
      <c r="AB144" s="158">
        <v>0</v>
      </c>
      <c r="AC144" s="158">
        <v>0</v>
      </c>
      <c r="AD144" s="158">
        <v>0</v>
      </c>
      <c r="AF144" s="13"/>
      <c r="AG144" s="13"/>
      <c r="AI144" s="41">
        <v>209.0250538000538</v>
      </c>
      <c r="AJ144" s="41">
        <v>38</v>
      </c>
      <c r="AK144" s="41">
        <v>98</v>
      </c>
      <c r="AL144" s="40" t="s">
        <v>4214</v>
      </c>
      <c r="AM144" s="53" t="s">
        <v>2</v>
      </c>
      <c r="AN144" s="67" t="s">
        <v>2</v>
      </c>
      <c r="AO144" s="64" t="s">
        <v>5508</v>
      </c>
      <c r="AP144" s="65" t="s">
        <v>2</v>
      </c>
    </row>
    <row r="145" spans="1:42" ht="30" x14ac:dyDescent="0.25">
      <c r="A145" s="10" t="s">
        <v>1120</v>
      </c>
      <c r="B145" s="11" t="s">
        <v>3085</v>
      </c>
      <c r="C145" s="94" t="s">
        <v>2</v>
      </c>
      <c r="D145" s="94">
        <v>4659.2146389168329</v>
      </c>
      <c r="E145" s="94">
        <v>4659.2146389168329</v>
      </c>
      <c r="F145" s="94">
        <v>8130.629539755204</v>
      </c>
      <c r="G145" s="15" t="s">
        <v>2088</v>
      </c>
      <c r="H145" s="49">
        <v>8</v>
      </c>
      <c r="I145" s="15">
        <v>1235</v>
      </c>
      <c r="J145" s="15">
        <v>339</v>
      </c>
      <c r="K145" s="46" t="s">
        <v>2</v>
      </c>
      <c r="L145" s="46">
        <v>4654.3796509237573</v>
      </c>
      <c r="M145" s="46">
        <v>4654.3796509237573</v>
      </c>
      <c r="N145" s="46">
        <v>8122.1921743948478</v>
      </c>
      <c r="O145" s="95" t="str">
        <f t="shared" si="18"/>
        <v>-</v>
      </c>
      <c r="P145" s="95">
        <f t="shared" si="19"/>
        <v>1.038803955778711E-3</v>
      </c>
      <c r="Q145" s="95">
        <f t="shared" si="20"/>
        <v>1.038803955778711E-3</v>
      </c>
      <c r="R145" s="95">
        <f t="shared" si="21"/>
        <v>1.038803955778711E-3</v>
      </c>
      <c r="S145" s="46" t="s">
        <v>2</v>
      </c>
      <c r="T145" s="46" t="s">
        <v>2</v>
      </c>
      <c r="U145" s="46" t="s">
        <v>2</v>
      </c>
      <c r="V145" s="46" t="s">
        <v>2</v>
      </c>
      <c r="W145" s="74" t="str">
        <f t="shared" si="22"/>
        <v>-</v>
      </c>
      <c r="X145" s="74" t="str">
        <f t="shared" si="23"/>
        <v>-</v>
      </c>
      <c r="Y145" s="74" t="str">
        <f t="shared" si="24"/>
        <v>-</v>
      </c>
      <c r="Z145" s="74" t="str">
        <f t="shared" si="25"/>
        <v>-</v>
      </c>
      <c r="AA145" s="27"/>
      <c r="AB145" s="158">
        <v>0</v>
      </c>
      <c r="AC145" s="158">
        <v>0</v>
      </c>
      <c r="AD145" s="158">
        <v>0</v>
      </c>
      <c r="AF145" s="13"/>
      <c r="AG145" s="13"/>
      <c r="AI145" s="41">
        <v>209.0250538000538</v>
      </c>
      <c r="AJ145" s="41">
        <v>14</v>
      </c>
      <c r="AK145" s="41">
        <v>44</v>
      </c>
      <c r="AL145" s="40" t="s">
        <v>4214</v>
      </c>
      <c r="AM145" s="53" t="s">
        <v>2</v>
      </c>
      <c r="AN145" s="67" t="s">
        <v>2</v>
      </c>
      <c r="AO145" s="64" t="s">
        <v>5503</v>
      </c>
      <c r="AP145" s="65" t="s">
        <v>2</v>
      </c>
    </row>
    <row r="146" spans="1:42" ht="45" x14ac:dyDescent="0.25">
      <c r="A146" s="10" t="s">
        <v>1121</v>
      </c>
      <c r="B146" s="11" t="s">
        <v>3086</v>
      </c>
      <c r="C146" s="94" t="s">
        <v>2</v>
      </c>
      <c r="D146" s="94">
        <v>3532.8768962786544</v>
      </c>
      <c r="E146" s="94">
        <v>3532.8768962786544</v>
      </c>
      <c r="F146" s="94">
        <v>5170.7746459016607</v>
      </c>
      <c r="G146" s="15" t="s">
        <v>2088</v>
      </c>
      <c r="H146" s="49">
        <v>117</v>
      </c>
      <c r="I146" s="15">
        <v>8031</v>
      </c>
      <c r="J146" s="15">
        <v>987</v>
      </c>
      <c r="K146" s="46" t="s">
        <v>2</v>
      </c>
      <c r="L146" s="46">
        <v>3529.2107382030322</v>
      </c>
      <c r="M146" s="46">
        <v>3529.2107382030322</v>
      </c>
      <c r="N146" s="46">
        <v>5165.4087988082447</v>
      </c>
      <c r="O146" s="95" t="str">
        <f t="shared" si="18"/>
        <v>-</v>
      </c>
      <c r="P146" s="95">
        <f t="shared" si="19"/>
        <v>1.038803955778711E-3</v>
      </c>
      <c r="Q146" s="95">
        <f t="shared" si="20"/>
        <v>1.038803955778711E-3</v>
      </c>
      <c r="R146" s="95">
        <f t="shared" si="21"/>
        <v>1.038803955778711E-3</v>
      </c>
      <c r="S146" s="46" t="s">
        <v>2</v>
      </c>
      <c r="T146" s="46" t="s">
        <v>2</v>
      </c>
      <c r="U146" s="46" t="s">
        <v>2</v>
      </c>
      <c r="V146" s="46" t="s">
        <v>2</v>
      </c>
      <c r="W146" s="74" t="str">
        <f t="shared" si="22"/>
        <v>-</v>
      </c>
      <c r="X146" s="74" t="str">
        <f t="shared" si="23"/>
        <v>-</v>
      </c>
      <c r="Y146" s="74" t="str">
        <f t="shared" si="24"/>
        <v>-</v>
      </c>
      <c r="Z146" s="74" t="str">
        <f t="shared" si="25"/>
        <v>-</v>
      </c>
      <c r="AA146" s="27"/>
      <c r="AB146" s="158" t="s">
        <v>4735</v>
      </c>
      <c r="AC146" s="158" t="s">
        <v>4736</v>
      </c>
      <c r="AD146" s="158">
        <v>0</v>
      </c>
      <c r="AF146" s="13"/>
      <c r="AG146" s="13"/>
      <c r="AI146" s="41">
        <v>209.0250538000538</v>
      </c>
      <c r="AJ146" s="41">
        <v>6</v>
      </c>
      <c r="AK146" s="41">
        <v>18</v>
      </c>
      <c r="AL146" s="40" t="s">
        <v>4214</v>
      </c>
      <c r="AM146" s="53" t="s">
        <v>2</v>
      </c>
      <c r="AN146" s="67" t="s">
        <v>2</v>
      </c>
      <c r="AO146" s="64" t="s">
        <v>5375</v>
      </c>
      <c r="AP146" s="65" t="s">
        <v>2</v>
      </c>
    </row>
    <row r="147" spans="1:42" ht="60" x14ac:dyDescent="0.25">
      <c r="A147" s="10" t="s">
        <v>1122</v>
      </c>
      <c r="B147" s="11" t="s">
        <v>3087</v>
      </c>
      <c r="C147" s="94" t="s">
        <v>2</v>
      </c>
      <c r="D147" s="94">
        <v>8488.8697161872988</v>
      </c>
      <c r="E147" s="94">
        <v>8488.8697161872988</v>
      </c>
      <c r="F147" s="94">
        <v>8488.8697161872988</v>
      </c>
      <c r="G147" s="15" t="s">
        <v>2088</v>
      </c>
      <c r="H147" s="49">
        <v>4</v>
      </c>
      <c r="I147" s="15">
        <v>300</v>
      </c>
      <c r="J147" s="15">
        <v>233</v>
      </c>
      <c r="K147" s="46" t="s">
        <v>2</v>
      </c>
      <c r="L147" s="46">
        <v>6149.3404741488503</v>
      </c>
      <c r="M147" s="46">
        <v>6149.3404741488503</v>
      </c>
      <c r="N147" s="46">
        <v>11521.000153421019</v>
      </c>
      <c r="O147" s="95" t="str">
        <f t="shared" si="18"/>
        <v>-</v>
      </c>
      <c r="P147" s="95">
        <f t="shared" si="19"/>
        <v>0.38045205853758968</v>
      </c>
      <c r="Q147" s="95">
        <f t="shared" si="20"/>
        <v>0.38045205853758968</v>
      </c>
      <c r="R147" s="95">
        <f t="shared" si="21"/>
        <v>-0.263182917876567</v>
      </c>
      <c r="S147" s="46" t="s">
        <v>2</v>
      </c>
      <c r="T147" s="46" t="s">
        <v>2</v>
      </c>
      <c r="U147" s="46" t="s">
        <v>2</v>
      </c>
      <c r="V147" s="46" t="s">
        <v>2</v>
      </c>
      <c r="W147" s="74" t="str">
        <f t="shared" si="22"/>
        <v>-</v>
      </c>
      <c r="X147" s="74" t="str">
        <f t="shared" si="23"/>
        <v>-</v>
      </c>
      <c r="Y147" s="74" t="str">
        <f t="shared" si="24"/>
        <v>-</v>
      </c>
      <c r="Z147" s="74" t="str">
        <f t="shared" si="25"/>
        <v>-</v>
      </c>
      <c r="AA147" s="27"/>
      <c r="AB147" s="158" t="s">
        <v>4768</v>
      </c>
      <c r="AC147" s="158">
        <v>0</v>
      </c>
      <c r="AD147" s="158" t="s">
        <v>4738</v>
      </c>
      <c r="AF147" s="13"/>
      <c r="AG147" s="13"/>
      <c r="AI147" s="41">
        <v>209.0250538000538</v>
      </c>
      <c r="AJ147" s="41">
        <v>54</v>
      </c>
      <c r="AK147" s="41">
        <v>54</v>
      </c>
      <c r="AL147" s="40" t="s">
        <v>4214</v>
      </c>
      <c r="AM147" s="53" t="s">
        <v>2</v>
      </c>
      <c r="AN147" s="67" t="s">
        <v>2</v>
      </c>
      <c r="AO147" s="64" t="s">
        <v>5508</v>
      </c>
      <c r="AP147" s="65" t="s">
        <v>2</v>
      </c>
    </row>
    <row r="148" spans="1:42" ht="60" x14ac:dyDescent="0.25">
      <c r="A148" s="10" t="s">
        <v>1123</v>
      </c>
      <c r="B148" s="11" t="s">
        <v>3088</v>
      </c>
      <c r="C148" s="94" t="s">
        <v>2</v>
      </c>
      <c r="D148" s="94">
        <v>3986.0295595013167</v>
      </c>
      <c r="E148" s="94">
        <v>3986.0295595013167</v>
      </c>
      <c r="F148" s="94">
        <v>3986.0295595013167</v>
      </c>
      <c r="G148" s="15" t="s">
        <v>2088</v>
      </c>
      <c r="H148" s="49">
        <v>88</v>
      </c>
      <c r="I148" s="15">
        <v>2806</v>
      </c>
      <c r="J148" s="15">
        <v>555</v>
      </c>
      <c r="K148" s="46" t="s">
        <v>2</v>
      </c>
      <c r="L148" s="46">
        <v>3629.6041102220925</v>
      </c>
      <c r="M148" s="46">
        <v>3629.6041102220925</v>
      </c>
      <c r="N148" s="46">
        <v>5818.8742165859567</v>
      </c>
      <c r="O148" s="95" t="str">
        <f t="shared" si="18"/>
        <v>-</v>
      </c>
      <c r="P148" s="95">
        <f t="shared" si="19"/>
        <v>9.8199538697738342E-2</v>
      </c>
      <c r="Q148" s="95">
        <f t="shared" si="20"/>
        <v>9.8199538697738342E-2</v>
      </c>
      <c r="R148" s="95">
        <f t="shared" si="21"/>
        <v>-0.31498269061399375</v>
      </c>
      <c r="S148" s="46" t="s">
        <v>2</v>
      </c>
      <c r="T148" s="46" t="s">
        <v>2</v>
      </c>
      <c r="U148" s="46" t="s">
        <v>2</v>
      </c>
      <c r="V148" s="46" t="s">
        <v>2</v>
      </c>
      <c r="W148" s="74" t="str">
        <f t="shared" si="22"/>
        <v>-</v>
      </c>
      <c r="X148" s="74" t="str">
        <f t="shared" si="23"/>
        <v>-</v>
      </c>
      <c r="Y148" s="74" t="str">
        <f t="shared" si="24"/>
        <v>-</v>
      </c>
      <c r="Z148" s="74" t="str">
        <f t="shared" si="25"/>
        <v>-</v>
      </c>
      <c r="AA148" s="27"/>
      <c r="AB148" s="158" t="s">
        <v>4768</v>
      </c>
      <c r="AC148" s="158">
        <v>0</v>
      </c>
      <c r="AD148" s="158" t="s">
        <v>4738</v>
      </c>
      <c r="AF148" s="13"/>
      <c r="AG148" s="13"/>
      <c r="AI148" s="41">
        <v>209.0250538000538</v>
      </c>
      <c r="AJ148" s="41">
        <v>9</v>
      </c>
      <c r="AK148" s="41">
        <v>9</v>
      </c>
      <c r="AL148" s="40" t="s">
        <v>4214</v>
      </c>
      <c r="AM148" s="53" t="s">
        <v>2</v>
      </c>
      <c r="AN148" s="67" t="s">
        <v>2</v>
      </c>
      <c r="AO148" s="64" t="s">
        <v>5503</v>
      </c>
      <c r="AP148" s="65" t="s">
        <v>2</v>
      </c>
    </row>
    <row r="149" spans="1:42" ht="60" x14ac:dyDescent="0.25">
      <c r="A149" s="10" t="s">
        <v>1124</v>
      </c>
      <c r="B149" s="11" t="s">
        <v>3089</v>
      </c>
      <c r="C149" s="94" t="s">
        <v>2</v>
      </c>
      <c r="D149" s="94">
        <v>3059.424861005275</v>
      </c>
      <c r="E149" s="94">
        <v>3059.424861005275</v>
      </c>
      <c r="F149" s="94">
        <v>3059.424861005275</v>
      </c>
      <c r="G149" s="15" t="s">
        <v>2088</v>
      </c>
      <c r="H149" s="49">
        <v>593</v>
      </c>
      <c r="I149" s="15">
        <v>10484</v>
      </c>
      <c r="J149" s="15">
        <v>1496</v>
      </c>
      <c r="K149" s="46" t="s">
        <v>2</v>
      </c>
      <c r="L149" s="46">
        <v>2924.4000703559318</v>
      </c>
      <c r="M149" s="46">
        <v>2924.4000703559318</v>
      </c>
      <c r="N149" s="46">
        <v>4032.5213080510171</v>
      </c>
      <c r="O149" s="95" t="str">
        <f t="shared" si="18"/>
        <v>-</v>
      </c>
      <c r="P149" s="95">
        <f t="shared" si="19"/>
        <v>4.6171791615676305E-2</v>
      </c>
      <c r="Q149" s="95">
        <f t="shared" si="20"/>
        <v>4.6171791615676305E-2</v>
      </c>
      <c r="R149" s="95">
        <f t="shared" si="21"/>
        <v>-0.24131216494825058</v>
      </c>
      <c r="S149" s="46" t="s">
        <v>2</v>
      </c>
      <c r="T149" s="46" t="s">
        <v>2</v>
      </c>
      <c r="U149" s="46" t="s">
        <v>2</v>
      </c>
      <c r="V149" s="46" t="s">
        <v>2</v>
      </c>
      <c r="W149" s="74" t="str">
        <f t="shared" si="22"/>
        <v>-</v>
      </c>
      <c r="X149" s="74" t="str">
        <f t="shared" si="23"/>
        <v>-</v>
      </c>
      <c r="Y149" s="74" t="str">
        <f t="shared" si="24"/>
        <v>-</v>
      </c>
      <c r="Z149" s="74" t="str">
        <f t="shared" si="25"/>
        <v>-</v>
      </c>
      <c r="AA149" s="27"/>
      <c r="AB149" s="158" t="s">
        <v>4768</v>
      </c>
      <c r="AC149" s="158">
        <v>0</v>
      </c>
      <c r="AD149" s="158" t="s">
        <v>4738</v>
      </c>
      <c r="AF149" s="13"/>
      <c r="AG149" s="13"/>
      <c r="AI149" s="41">
        <v>209.0250538000538</v>
      </c>
      <c r="AJ149" s="41">
        <v>5</v>
      </c>
      <c r="AK149" s="41">
        <v>5</v>
      </c>
      <c r="AL149" s="40" t="s">
        <v>4214</v>
      </c>
      <c r="AM149" s="53" t="s">
        <v>2</v>
      </c>
      <c r="AN149" s="67" t="s">
        <v>2</v>
      </c>
      <c r="AO149" s="64" t="s">
        <v>5503</v>
      </c>
      <c r="AP149" s="65" t="s">
        <v>2</v>
      </c>
    </row>
    <row r="150" spans="1:42" ht="60" x14ac:dyDescent="0.25">
      <c r="A150" s="10" t="s">
        <v>1125</v>
      </c>
      <c r="B150" s="11" t="s">
        <v>3090</v>
      </c>
      <c r="C150" s="94" t="s">
        <v>2</v>
      </c>
      <c r="D150" s="94">
        <v>7610.7353283704524</v>
      </c>
      <c r="E150" s="94">
        <v>7610.7353283704524</v>
      </c>
      <c r="F150" s="94">
        <v>7610.7353283704524</v>
      </c>
      <c r="G150" s="15" t="s">
        <v>2088</v>
      </c>
      <c r="H150" s="49">
        <v>82</v>
      </c>
      <c r="I150" s="15">
        <v>95</v>
      </c>
      <c r="J150" s="15">
        <v>292</v>
      </c>
      <c r="K150" s="46" t="s">
        <v>2</v>
      </c>
      <c r="L150" s="46">
        <v>2713.011614988628</v>
      </c>
      <c r="M150" s="46">
        <v>2713.011614988628</v>
      </c>
      <c r="N150" s="46">
        <v>10566.875746300404</v>
      </c>
      <c r="O150" s="95" t="str">
        <f t="shared" si="18"/>
        <v>-</v>
      </c>
      <c r="P150" s="95">
        <f t="shared" si="19"/>
        <v>1.8052719296604831</v>
      </c>
      <c r="Q150" s="95">
        <f t="shared" si="20"/>
        <v>1.8052719296604831</v>
      </c>
      <c r="R150" s="95">
        <f t="shared" si="21"/>
        <v>-0.2797553873920523</v>
      </c>
      <c r="S150" s="46" t="s">
        <v>2</v>
      </c>
      <c r="T150" s="46" t="s">
        <v>2</v>
      </c>
      <c r="U150" s="46" t="s">
        <v>2</v>
      </c>
      <c r="V150" s="46" t="s">
        <v>2</v>
      </c>
      <c r="W150" s="74" t="str">
        <f t="shared" si="22"/>
        <v>-</v>
      </c>
      <c r="X150" s="74" t="str">
        <f t="shared" si="23"/>
        <v>-</v>
      </c>
      <c r="Y150" s="74" t="str">
        <f t="shared" si="24"/>
        <v>-</v>
      </c>
      <c r="Z150" s="74" t="str">
        <f t="shared" si="25"/>
        <v>-</v>
      </c>
      <c r="AA150" s="27"/>
      <c r="AB150" s="158" t="s">
        <v>4768</v>
      </c>
      <c r="AC150" s="158">
        <v>0</v>
      </c>
      <c r="AD150" s="158" t="s">
        <v>4738</v>
      </c>
      <c r="AF150" s="13"/>
      <c r="AG150" s="13"/>
      <c r="AI150" s="41">
        <v>209.0250538000538</v>
      </c>
      <c r="AJ150" s="41">
        <v>74</v>
      </c>
      <c r="AK150" s="41">
        <v>74</v>
      </c>
      <c r="AL150" s="40" t="s">
        <v>4214</v>
      </c>
      <c r="AM150" s="53" t="s">
        <v>2</v>
      </c>
      <c r="AN150" s="67" t="s">
        <v>2</v>
      </c>
      <c r="AO150" s="64" t="s">
        <v>5508</v>
      </c>
      <c r="AP150" s="65" t="s">
        <v>2</v>
      </c>
    </row>
    <row r="151" spans="1:42" ht="60" x14ac:dyDescent="0.25">
      <c r="A151" s="10" t="s">
        <v>1126</v>
      </c>
      <c r="B151" s="11" t="s">
        <v>3091</v>
      </c>
      <c r="C151" s="94" t="s">
        <v>2</v>
      </c>
      <c r="D151" s="94">
        <v>2307.9365630447419</v>
      </c>
      <c r="E151" s="94">
        <v>2307.9365630447419</v>
      </c>
      <c r="F151" s="94">
        <v>2307.9365630447419</v>
      </c>
      <c r="G151" s="15" t="s">
        <v>2088</v>
      </c>
      <c r="H151" s="49">
        <v>457</v>
      </c>
      <c r="I151" s="15">
        <v>218</v>
      </c>
      <c r="J151" s="15">
        <v>214</v>
      </c>
      <c r="K151" s="46" t="s">
        <v>2</v>
      </c>
      <c r="L151" s="46">
        <v>1226.6822061409621</v>
      </c>
      <c r="M151" s="46">
        <v>1226.6822061409621</v>
      </c>
      <c r="N151" s="46">
        <v>5708.4857726318842</v>
      </c>
      <c r="O151" s="95" t="str">
        <f t="shared" si="18"/>
        <v>-</v>
      </c>
      <c r="P151" s="95">
        <f t="shared" si="19"/>
        <v>0.88144618996741952</v>
      </c>
      <c r="Q151" s="95">
        <f t="shared" si="20"/>
        <v>0.88144618996741952</v>
      </c>
      <c r="R151" s="95">
        <f t="shared" si="21"/>
        <v>-0.59570074184827604</v>
      </c>
      <c r="S151" s="46" t="s">
        <v>2</v>
      </c>
      <c r="T151" s="46" t="s">
        <v>2</v>
      </c>
      <c r="U151" s="46" t="s">
        <v>2</v>
      </c>
      <c r="V151" s="46" t="s">
        <v>2</v>
      </c>
      <c r="W151" s="74" t="str">
        <f t="shared" si="22"/>
        <v>-</v>
      </c>
      <c r="X151" s="74" t="str">
        <f t="shared" si="23"/>
        <v>-</v>
      </c>
      <c r="Y151" s="74" t="str">
        <f t="shared" si="24"/>
        <v>-</v>
      </c>
      <c r="Z151" s="74" t="str">
        <f t="shared" si="25"/>
        <v>-</v>
      </c>
      <c r="AA151" s="27"/>
      <c r="AB151" s="158" t="s">
        <v>4768</v>
      </c>
      <c r="AC151" s="158">
        <v>0</v>
      </c>
      <c r="AD151" s="158" t="s">
        <v>4738</v>
      </c>
      <c r="AF151" s="13"/>
      <c r="AG151" s="13"/>
      <c r="AI151" s="41">
        <v>209.0250538000538</v>
      </c>
      <c r="AJ151" s="41">
        <v>5</v>
      </c>
      <c r="AK151" s="41">
        <v>5</v>
      </c>
      <c r="AL151" s="40" t="s">
        <v>4214</v>
      </c>
      <c r="AM151" s="53" t="s">
        <v>2</v>
      </c>
      <c r="AN151" s="67" t="s">
        <v>2</v>
      </c>
      <c r="AO151" s="64" t="s">
        <v>5503</v>
      </c>
      <c r="AP151" s="65" t="s">
        <v>2</v>
      </c>
    </row>
    <row r="152" spans="1:42" ht="60" x14ac:dyDescent="0.25">
      <c r="A152" s="10" t="s">
        <v>1127</v>
      </c>
      <c r="B152" s="11" t="s">
        <v>3092</v>
      </c>
      <c r="C152" s="94" t="s">
        <v>2</v>
      </c>
      <c r="D152" s="94">
        <v>1275.4207954207757</v>
      </c>
      <c r="E152" s="94">
        <v>1275.4207954207757</v>
      </c>
      <c r="F152" s="94">
        <v>1275.4207954207757</v>
      </c>
      <c r="G152" s="15" t="s">
        <v>2088</v>
      </c>
      <c r="H152" s="49">
        <v>2146</v>
      </c>
      <c r="I152" s="15">
        <v>590</v>
      </c>
      <c r="J152" s="15">
        <v>256</v>
      </c>
      <c r="K152" s="46" t="s">
        <v>2</v>
      </c>
      <c r="L152" s="46">
        <v>950.39820758346866</v>
      </c>
      <c r="M152" s="46">
        <v>950.39820758346866</v>
      </c>
      <c r="N152" s="46">
        <v>4733.6308610676897</v>
      </c>
      <c r="O152" s="95" t="str">
        <f t="shared" si="18"/>
        <v>-</v>
      </c>
      <c r="P152" s="95">
        <f t="shared" si="19"/>
        <v>0.34198569109649957</v>
      </c>
      <c r="Q152" s="95">
        <f t="shared" si="20"/>
        <v>0.34198569109649957</v>
      </c>
      <c r="R152" s="95">
        <f t="shared" si="21"/>
        <v>-0.73056183871230318</v>
      </c>
      <c r="S152" s="46" t="s">
        <v>2</v>
      </c>
      <c r="T152" s="46" t="s">
        <v>2</v>
      </c>
      <c r="U152" s="46" t="s">
        <v>2</v>
      </c>
      <c r="V152" s="46" t="s">
        <v>2</v>
      </c>
      <c r="W152" s="74" t="str">
        <f t="shared" si="22"/>
        <v>-</v>
      </c>
      <c r="X152" s="74" t="str">
        <f t="shared" si="23"/>
        <v>-</v>
      </c>
      <c r="Y152" s="74" t="str">
        <f t="shared" si="24"/>
        <v>-</v>
      </c>
      <c r="Z152" s="74" t="str">
        <f t="shared" si="25"/>
        <v>-</v>
      </c>
      <c r="AA152" s="27"/>
      <c r="AB152" s="158" t="s">
        <v>4768</v>
      </c>
      <c r="AC152" s="158">
        <v>0</v>
      </c>
      <c r="AD152" s="158" t="s">
        <v>4738</v>
      </c>
      <c r="AF152" s="13"/>
      <c r="AG152" s="13"/>
      <c r="AI152" s="41">
        <v>209.0250538000538</v>
      </c>
      <c r="AJ152" s="41">
        <v>5</v>
      </c>
      <c r="AK152" s="41">
        <v>5</v>
      </c>
      <c r="AL152" s="40" t="s">
        <v>4214</v>
      </c>
      <c r="AM152" s="53" t="s">
        <v>2</v>
      </c>
      <c r="AN152" s="67" t="s">
        <v>2</v>
      </c>
      <c r="AO152" s="64" t="s">
        <v>5503</v>
      </c>
      <c r="AP152" s="65" t="s">
        <v>2</v>
      </c>
    </row>
    <row r="153" spans="1:42" x14ac:dyDescent="0.25">
      <c r="A153" s="10" t="s">
        <v>326</v>
      </c>
      <c r="B153" s="11" t="s">
        <v>3093</v>
      </c>
      <c r="C153" s="94" t="s">
        <v>2</v>
      </c>
      <c r="D153" s="94">
        <v>601.35889760612758</v>
      </c>
      <c r="E153" s="94">
        <v>601.35889760612758</v>
      </c>
      <c r="F153" s="94">
        <v>1172.9523221079087</v>
      </c>
      <c r="G153" s="15" t="s">
        <v>2088</v>
      </c>
      <c r="H153" s="49">
        <v>3967</v>
      </c>
      <c r="I153" s="15">
        <v>219</v>
      </c>
      <c r="J153" s="15">
        <v>17</v>
      </c>
      <c r="K153" s="46" t="s">
        <v>2</v>
      </c>
      <c r="L153" s="46">
        <v>600.73485186563539</v>
      </c>
      <c r="M153" s="46">
        <v>600.73485186563539</v>
      </c>
      <c r="N153" s="46">
        <v>1171.7351190311342</v>
      </c>
      <c r="O153" s="95" t="str">
        <f t="shared" si="18"/>
        <v>-</v>
      </c>
      <c r="P153" s="95">
        <f t="shared" si="19"/>
        <v>1.038803955778711E-3</v>
      </c>
      <c r="Q153" s="95">
        <f t="shared" si="20"/>
        <v>1.038803955778711E-3</v>
      </c>
      <c r="R153" s="95">
        <f t="shared" si="21"/>
        <v>1.038803955778711E-3</v>
      </c>
      <c r="S153" s="46" t="s">
        <v>2</v>
      </c>
      <c r="T153" s="46">
        <v>696.45633799736095</v>
      </c>
      <c r="U153" s="46">
        <v>696.45633799736095</v>
      </c>
      <c r="V153" s="46">
        <v>696.45633799736095</v>
      </c>
      <c r="W153" s="74" t="str">
        <f t="shared" si="22"/>
        <v>-</v>
      </c>
      <c r="X153" s="74">
        <f t="shared" si="23"/>
        <v>-0.13654472678744389</v>
      </c>
      <c r="Y153" s="74">
        <f t="shared" si="24"/>
        <v>-0.13654472678744389</v>
      </c>
      <c r="Z153" s="74">
        <f t="shared" si="25"/>
        <v>0.68417208389645423</v>
      </c>
      <c r="AA153" s="27"/>
      <c r="AB153" s="158">
        <v>0</v>
      </c>
      <c r="AC153" s="158">
        <v>0</v>
      </c>
      <c r="AD153" s="158">
        <v>0</v>
      </c>
      <c r="AF153" s="13"/>
      <c r="AG153" s="13"/>
      <c r="AI153" s="41">
        <v>209.0250538000538</v>
      </c>
      <c r="AJ153" s="41">
        <v>5</v>
      </c>
      <c r="AK153" s="41">
        <v>5</v>
      </c>
      <c r="AL153" s="40" t="s">
        <v>4214</v>
      </c>
      <c r="AM153" s="53" t="s">
        <v>2</v>
      </c>
      <c r="AN153" s="67" t="s">
        <v>2</v>
      </c>
      <c r="AO153" s="64" t="s">
        <v>5508</v>
      </c>
      <c r="AP153" s="65" t="s">
        <v>2</v>
      </c>
    </row>
    <row r="154" spans="1:42" ht="30" x14ac:dyDescent="0.25">
      <c r="A154" s="10" t="s">
        <v>1128</v>
      </c>
      <c r="B154" s="11" t="s">
        <v>3094</v>
      </c>
      <c r="C154" s="94" t="s">
        <v>2</v>
      </c>
      <c r="D154" s="94">
        <v>7925.8208348811122</v>
      </c>
      <c r="E154" s="94">
        <v>7925.8208348811122</v>
      </c>
      <c r="F154" s="94">
        <v>12484.197703833312</v>
      </c>
      <c r="G154" s="15" t="s">
        <v>2088</v>
      </c>
      <c r="H154" s="49">
        <v>6</v>
      </c>
      <c r="I154" s="15">
        <v>193</v>
      </c>
      <c r="J154" s="15">
        <v>205</v>
      </c>
      <c r="K154" s="46" t="s">
        <v>2</v>
      </c>
      <c r="L154" s="46">
        <v>7917.5960048310362</v>
      </c>
      <c r="M154" s="46">
        <v>7917.5960048310362</v>
      </c>
      <c r="N154" s="46">
        <v>12471.242527761997</v>
      </c>
      <c r="O154" s="95" t="str">
        <f t="shared" si="18"/>
        <v>-</v>
      </c>
      <c r="P154" s="95">
        <f t="shared" si="19"/>
        <v>1.038803955778711E-3</v>
      </c>
      <c r="Q154" s="95">
        <f t="shared" si="20"/>
        <v>1.038803955778711E-3</v>
      </c>
      <c r="R154" s="95">
        <f t="shared" si="21"/>
        <v>1.038803955778711E-3</v>
      </c>
      <c r="S154" s="46" t="s">
        <v>2</v>
      </c>
      <c r="T154" s="46" t="s">
        <v>2</v>
      </c>
      <c r="U154" s="46" t="s">
        <v>2</v>
      </c>
      <c r="V154" s="46" t="s">
        <v>2</v>
      </c>
      <c r="W154" s="74" t="str">
        <f t="shared" si="22"/>
        <v>-</v>
      </c>
      <c r="X154" s="74" t="str">
        <f t="shared" si="23"/>
        <v>-</v>
      </c>
      <c r="Y154" s="74" t="str">
        <f t="shared" si="24"/>
        <v>-</v>
      </c>
      <c r="Z154" s="74" t="str">
        <f t="shared" si="25"/>
        <v>-</v>
      </c>
      <c r="AA154" s="27"/>
      <c r="AB154" s="158">
        <v>0</v>
      </c>
      <c r="AC154" s="158">
        <v>0</v>
      </c>
      <c r="AD154" s="158">
        <v>0</v>
      </c>
      <c r="AF154" s="13"/>
      <c r="AG154" s="13"/>
      <c r="AI154" s="41">
        <v>209.0250538000538</v>
      </c>
      <c r="AJ154" s="41">
        <v>32</v>
      </c>
      <c r="AK154" s="41">
        <v>81</v>
      </c>
      <c r="AL154" s="40" t="s">
        <v>4214</v>
      </c>
      <c r="AM154" s="53" t="s">
        <v>2</v>
      </c>
      <c r="AN154" s="67" t="s">
        <v>2</v>
      </c>
      <c r="AO154" s="64" t="s">
        <v>5508</v>
      </c>
      <c r="AP154" s="65" t="s">
        <v>2</v>
      </c>
    </row>
    <row r="155" spans="1:42" ht="30" x14ac:dyDescent="0.25">
      <c r="A155" s="10" t="s">
        <v>1129</v>
      </c>
      <c r="B155" s="11" t="s">
        <v>3095</v>
      </c>
      <c r="C155" s="94" t="s">
        <v>2</v>
      </c>
      <c r="D155" s="94">
        <v>5379.2544901817364</v>
      </c>
      <c r="E155" s="94">
        <v>5379.2544901817364</v>
      </c>
      <c r="F155" s="94">
        <v>7563.498218112295</v>
      </c>
      <c r="G155" s="15" t="s">
        <v>2088</v>
      </c>
      <c r="H155" s="49">
        <v>131</v>
      </c>
      <c r="I155" s="15">
        <v>1063</v>
      </c>
      <c r="J155" s="15">
        <v>311</v>
      </c>
      <c r="K155" s="46" t="s">
        <v>2</v>
      </c>
      <c r="L155" s="46">
        <v>5373.6722981413686</v>
      </c>
      <c r="M155" s="46">
        <v>5373.6722981413686</v>
      </c>
      <c r="N155" s="46">
        <v>7555.6493796482391</v>
      </c>
      <c r="O155" s="95" t="str">
        <f t="shared" si="18"/>
        <v>-</v>
      </c>
      <c r="P155" s="95">
        <f t="shared" si="19"/>
        <v>1.038803955778711E-3</v>
      </c>
      <c r="Q155" s="95">
        <f t="shared" si="20"/>
        <v>1.038803955778711E-3</v>
      </c>
      <c r="R155" s="95">
        <f t="shared" si="21"/>
        <v>1.038803955778711E-3</v>
      </c>
      <c r="S155" s="46" t="s">
        <v>2</v>
      </c>
      <c r="T155" s="46" t="s">
        <v>2</v>
      </c>
      <c r="U155" s="46" t="s">
        <v>2</v>
      </c>
      <c r="V155" s="46" t="s">
        <v>2</v>
      </c>
      <c r="W155" s="74" t="str">
        <f t="shared" si="22"/>
        <v>-</v>
      </c>
      <c r="X155" s="74" t="str">
        <f t="shared" si="23"/>
        <v>-</v>
      </c>
      <c r="Y155" s="74" t="str">
        <f t="shared" si="24"/>
        <v>-</v>
      </c>
      <c r="Z155" s="74" t="str">
        <f t="shared" si="25"/>
        <v>-</v>
      </c>
      <c r="AA155" s="27"/>
      <c r="AB155" s="158">
        <v>0</v>
      </c>
      <c r="AC155" s="158">
        <v>0</v>
      </c>
      <c r="AD155" s="158">
        <v>0</v>
      </c>
      <c r="AF155" s="13"/>
      <c r="AG155" s="13"/>
      <c r="AI155" s="41">
        <v>209.0250538000538</v>
      </c>
      <c r="AJ155" s="41">
        <v>15</v>
      </c>
      <c r="AK155" s="41">
        <v>28</v>
      </c>
      <c r="AL155" s="40" t="s">
        <v>4214</v>
      </c>
      <c r="AM155" s="53" t="s">
        <v>2</v>
      </c>
      <c r="AN155" s="67" t="s">
        <v>2</v>
      </c>
      <c r="AO155" s="64" t="s">
        <v>5553</v>
      </c>
      <c r="AP155" s="65" t="s">
        <v>2</v>
      </c>
    </row>
    <row r="156" spans="1:42" x14ac:dyDescent="0.25">
      <c r="A156" s="10" t="s">
        <v>186</v>
      </c>
      <c r="B156" s="11" t="s">
        <v>3096</v>
      </c>
      <c r="C156" s="94" t="s">
        <v>2</v>
      </c>
      <c r="D156" s="94">
        <v>3002.5466884365969</v>
      </c>
      <c r="E156" s="94">
        <v>3002.5466884365969</v>
      </c>
      <c r="F156" s="94">
        <v>5963.2225183221171</v>
      </c>
      <c r="G156" s="15" t="s">
        <v>2088</v>
      </c>
      <c r="H156" s="49">
        <v>25</v>
      </c>
      <c r="I156" s="15">
        <v>98</v>
      </c>
      <c r="J156" s="15">
        <v>110</v>
      </c>
      <c r="K156" s="46" t="s">
        <v>2</v>
      </c>
      <c r="L156" s="46">
        <v>2999.4308677860558</v>
      </c>
      <c r="M156" s="46">
        <v>2999.4308677860558</v>
      </c>
      <c r="N156" s="46">
        <v>5957.0343274980023</v>
      </c>
      <c r="O156" s="95" t="str">
        <f t="shared" si="18"/>
        <v>-</v>
      </c>
      <c r="P156" s="95">
        <f t="shared" si="19"/>
        <v>1.038803955778711E-3</v>
      </c>
      <c r="Q156" s="95">
        <f t="shared" si="20"/>
        <v>1.038803955778711E-3</v>
      </c>
      <c r="R156" s="95">
        <f t="shared" si="21"/>
        <v>1.038803955778711E-3</v>
      </c>
      <c r="S156" s="46" t="s">
        <v>2</v>
      </c>
      <c r="T156" s="46">
        <v>3696.7900919983008</v>
      </c>
      <c r="U156" s="46">
        <v>3696.7900919983008</v>
      </c>
      <c r="V156" s="46">
        <v>3696.7900919983008</v>
      </c>
      <c r="W156" s="74" t="str">
        <f t="shared" si="22"/>
        <v>-</v>
      </c>
      <c r="X156" s="74">
        <f t="shared" si="23"/>
        <v>-0.18779627360081741</v>
      </c>
      <c r="Y156" s="74">
        <f t="shared" si="24"/>
        <v>-0.18779627360081741</v>
      </c>
      <c r="Z156" s="74">
        <f t="shared" si="25"/>
        <v>0.61308117851470856</v>
      </c>
      <c r="AA156" s="27"/>
      <c r="AB156" s="158">
        <v>0</v>
      </c>
      <c r="AC156" s="158">
        <v>0</v>
      </c>
      <c r="AD156" s="158">
        <v>0</v>
      </c>
      <c r="AF156" s="13"/>
      <c r="AG156" s="13"/>
      <c r="AI156" s="41">
        <v>209.0250538000538</v>
      </c>
      <c r="AJ156" s="41">
        <v>11</v>
      </c>
      <c r="AK156" s="41">
        <v>42</v>
      </c>
      <c r="AL156" s="40" t="s">
        <v>4214</v>
      </c>
      <c r="AM156" s="53" t="s">
        <v>2</v>
      </c>
      <c r="AN156" s="67" t="s">
        <v>2</v>
      </c>
      <c r="AO156" s="64" t="s">
        <v>5554</v>
      </c>
      <c r="AP156" s="65" t="s">
        <v>2</v>
      </c>
    </row>
    <row r="157" spans="1:42" ht="60" x14ac:dyDescent="0.25">
      <c r="A157" s="10" t="s">
        <v>187</v>
      </c>
      <c r="B157" s="11" t="s">
        <v>3097</v>
      </c>
      <c r="C157" s="94" t="s">
        <v>2</v>
      </c>
      <c r="D157" s="94">
        <v>2234.1782109738692</v>
      </c>
      <c r="E157" s="94">
        <v>2234.1782109738692</v>
      </c>
      <c r="F157" s="94">
        <v>2234.1782109738692</v>
      </c>
      <c r="G157" s="15" t="s">
        <v>2088</v>
      </c>
      <c r="H157" s="49">
        <v>176</v>
      </c>
      <c r="I157" s="15">
        <v>216</v>
      </c>
      <c r="J157" s="15">
        <v>217</v>
      </c>
      <c r="K157" s="46" t="s">
        <v>2</v>
      </c>
      <c r="L157" s="46">
        <v>2639.841742848484</v>
      </c>
      <c r="M157" s="46">
        <v>2639.841742848484</v>
      </c>
      <c r="N157" s="46">
        <v>1494.860010433177</v>
      </c>
      <c r="O157" s="95" t="str">
        <f t="shared" si="18"/>
        <v>-</v>
      </c>
      <c r="P157" s="95">
        <f t="shared" si="19"/>
        <v>-0.1536696406038679</v>
      </c>
      <c r="Q157" s="95">
        <f t="shared" si="20"/>
        <v>-0.1536696406038679</v>
      </c>
      <c r="R157" s="95">
        <f t="shared" si="21"/>
        <v>0.49457353556902928</v>
      </c>
      <c r="S157" s="46" t="s">
        <v>2</v>
      </c>
      <c r="T157" s="46">
        <v>2969.0147057406716</v>
      </c>
      <c r="U157" s="46">
        <v>2969.0147057406716</v>
      </c>
      <c r="V157" s="46">
        <v>2969.0147057406716</v>
      </c>
      <c r="W157" s="74" t="str">
        <f t="shared" si="22"/>
        <v>-</v>
      </c>
      <c r="X157" s="74">
        <f t="shared" si="23"/>
        <v>-0.24750180366098418</v>
      </c>
      <c r="Y157" s="74">
        <f t="shared" si="24"/>
        <v>-0.24750180366098418</v>
      </c>
      <c r="Z157" s="74">
        <f t="shared" si="25"/>
        <v>-0.24750180366098418</v>
      </c>
      <c r="AA157" s="27"/>
      <c r="AB157" s="158" t="s">
        <v>4768</v>
      </c>
      <c r="AC157" s="158">
        <v>0</v>
      </c>
      <c r="AD157" s="158" t="s">
        <v>4738</v>
      </c>
      <c r="AF157" s="13"/>
      <c r="AG157" s="13"/>
      <c r="AI157" s="41">
        <v>209.0250538000538</v>
      </c>
      <c r="AJ157" s="41">
        <v>8</v>
      </c>
      <c r="AK157" s="41">
        <v>8</v>
      </c>
      <c r="AL157" s="40" t="s">
        <v>4214</v>
      </c>
      <c r="AM157" s="53" t="s">
        <v>2</v>
      </c>
      <c r="AN157" s="67" t="s">
        <v>2</v>
      </c>
      <c r="AO157" s="64" t="s">
        <v>5555</v>
      </c>
      <c r="AP157" s="65" t="s">
        <v>2</v>
      </c>
    </row>
    <row r="158" spans="1:42" x14ac:dyDescent="0.25">
      <c r="A158" s="10" t="s">
        <v>188</v>
      </c>
      <c r="B158" s="11" t="s">
        <v>3098</v>
      </c>
      <c r="C158" s="94" t="s">
        <v>2</v>
      </c>
      <c r="D158" s="94">
        <v>597.45767187724948</v>
      </c>
      <c r="E158" s="94">
        <v>597.45767187724948</v>
      </c>
      <c r="F158" s="94">
        <v>680.38976739044392</v>
      </c>
      <c r="G158" s="15" t="s">
        <v>2088</v>
      </c>
      <c r="H158" s="49">
        <v>11652</v>
      </c>
      <c r="I158" s="15">
        <v>1152</v>
      </c>
      <c r="J158" s="15">
        <v>15177</v>
      </c>
      <c r="K158" s="46" t="s">
        <v>2</v>
      </c>
      <c r="L158" s="46">
        <v>596.83767453997962</v>
      </c>
      <c r="M158" s="46">
        <v>596.83767453997962</v>
      </c>
      <c r="N158" s="46">
        <v>679.68370926458158</v>
      </c>
      <c r="O158" s="95" t="str">
        <f t="shared" si="18"/>
        <v>-</v>
      </c>
      <c r="P158" s="95">
        <f t="shared" si="19"/>
        <v>1.038803955778711E-3</v>
      </c>
      <c r="Q158" s="95">
        <f t="shared" si="20"/>
        <v>1.038803955778711E-3</v>
      </c>
      <c r="R158" s="95">
        <f t="shared" si="21"/>
        <v>1.038803955778711E-3</v>
      </c>
      <c r="S158" s="46" t="s">
        <v>2</v>
      </c>
      <c r="T158" s="46">
        <v>581.0620457919</v>
      </c>
      <c r="U158" s="46">
        <v>581.0620457919</v>
      </c>
      <c r="V158" s="46">
        <v>581.0620457919</v>
      </c>
      <c r="W158" s="74" t="str">
        <f t="shared" si="22"/>
        <v>-</v>
      </c>
      <c r="X158" s="74">
        <f t="shared" si="23"/>
        <v>2.8216652944531351E-2</v>
      </c>
      <c r="Y158" s="74">
        <f t="shared" si="24"/>
        <v>2.8216652944531351E-2</v>
      </c>
      <c r="Z158" s="74">
        <f t="shared" si="25"/>
        <v>0.17094167880673594</v>
      </c>
      <c r="AA158" s="27"/>
      <c r="AB158" s="158">
        <v>0</v>
      </c>
      <c r="AC158" s="158">
        <v>0</v>
      </c>
      <c r="AD158" s="158">
        <v>0</v>
      </c>
      <c r="AF158" s="13"/>
      <c r="AG158" s="13"/>
      <c r="AI158" s="41">
        <v>209.0250538000538</v>
      </c>
      <c r="AJ158" s="41">
        <v>5</v>
      </c>
      <c r="AK158" s="41">
        <v>5</v>
      </c>
      <c r="AL158" s="40" t="s">
        <v>4214</v>
      </c>
      <c r="AM158" s="53" t="s">
        <v>2</v>
      </c>
      <c r="AN158" s="67" t="s">
        <v>2</v>
      </c>
      <c r="AO158" s="64" t="s">
        <v>5503</v>
      </c>
      <c r="AP158" s="65" t="s">
        <v>2</v>
      </c>
    </row>
    <row r="159" spans="1:42" ht="45" x14ac:dyDescent="0.25">
      <c r="A159" s="10" t="s">
        <v>1130</v>
      </c>
      <c r="B159" s="11" t="s">
        <v>3099</v>
      </c>
      <c r="C159" s="94" t="s">
        <v>2</v>
      </c>
      <c r="D159" s="94">
        <v>10863.686902618441</v>
      </c>
      <c r="E159" s="94">
        <v>10863.686902618441</v>
      </c>
      <c r="F159" s="94">
        <v>6624.8498945858628</v>
      </c>
      <c r="G159" s="15" t="s">
        <v>2088</v>
      </c>
      <c r="H159" s="49">
        <v>0</v>
      </c>
      <c r="I159" s="15">
        <v>12</v>
      </c>
      <c r="J159" s="15">
        <v>1448</v>
      </c>
      <c r="K159" s="46" t="s">
        <v>2</v>
      </c>
      <c r="L159" s="46">
        <v>10852.413372677158</v>
      </c>
      <c r="M159" s="46">
        <v>10852.413372677158</v>
      </c>
      <c r="N159" s="46">
        <v>6617.9751158562658</v>
      </c>
      <c r="O159" s="95" t="str">
        <f t="shared" si="18"/>
        <v>-</v>
      </c>
      <c r="P159" s="95">
        <f t="shared" si="19"/>
        <v>1.038803955778711E-3</v>
      </c>
      <c r="Q159" s="95">
        <f t="shared" si="20"/>
        <v>1.038803955778711E-3</v>
      </c>
      <c r="R159" s="95">
        <f t="shared" si="21"/>
        <v>1.038803955778711E-3</v>
      </c>
      <c r="S159" s="46" t="s">
        <v>2</v>
      </c>
      <c r="T159" s="46" t="s">
        <v>2</v>
      </c>
      <c r="U159" s="46" t="s">
        <v>2</v>
      </c>
      <c r="V159" s="46" t="s">
        <v>2</v>
      </c>
      <c r="W159" s="74" t="str">
        <f t="shared" si="22"/>
        <v>-</v>
      </c>
      <c r="X159" s="74" t="str">
        <f t="shared" si="23"/>
        <v>-</v>
      </c>
      <c r="Y159" s="74" t="str">
        <f t="shared" si="24"/>
        <v>-</v>
      </c>
      <c r="Z159" s="74" t="str">
        <f t="shared" si="25"/>
        <v>-</v>
      </c>
      <c r="AA159" s="27"/>
      <c r="AB159" s="158" t="s">
        <v>4769</v>
      </c>
      <c r="AC159" s="158" t="s">
        <v>4736</v>
      </c>
      <c r="AD159" s="158">
        <v>0</v>
      </c>
      <c r="AF159" s="13"/>
      <c r="AG159" s="13"/>
      <c r="AI159" s="41">
        <v>209.0250538000538</v>
      </c>
      <c r="AJ159" s="41">
        <v>178</v>
      </c>
      <c r="AK159" s="41">
        <v>63</v>
      </c>
      <c r="AL159" s="40" t="s">
        <v>4215</v>
      </c>
      <c r="AM159" s="53">
        <v>0.30000000000000004</v>
      </c>
      <c r="AN159" s="67" t="s">
        <v>2</v>
      </c>
      <c r="AO159" s="64" t="s">
        <v>5508</v>
      </c>
      <c r="AP159" s="65" t="s">
        <v>2</v>
      </c>
    </row>
    <row r="160" spans="1:42" ht="45" x14ac:dyDescent="0.25">
      <c r="A160" s="10" t="s">
        <v>1131</v>
      </c>
      <c r="B160" s="11" t="s">
        <v>3100</v>
      </c>
      <c r="C160" s="94" t="s">
        <v>2</v>
      </c>
      <c r="D160" s="94">
        <v>7628.3271018018531</v>
      </c>
      <c r="E160" s="94">
        <v>7628.3271018018531</v>
      </c>
      <c r="F160" s="94">
        <v>3787.1154676544211</v>
      </c>
      <c r="G160" s="15" t="s">
        <v>2088</v>
      </c>
      <c r="H160" s="49">
        <v>6</v>
      </c>
      <c r="I160" s="15">
        <v>31</v>
      </c>
      <c r="J160" s="15">
        <v>2316</v>
      </c>
      <c r="K160" s="46" t="s">
        <v>2</v>
      </c>
      <c r="L160" s="46">
        <v>7620.4109887221093</v>
      </c>
      <c r="M160" s="46">
        <v>7620.4109887221093</v>
      </c>
      <c r="N160" s="46">
        <v>3783.185479612755</v>
      </c>
      <c r="O160" s="95" t="str">
        <f t="shared" si="18"/>
        <v>-</v>
      </c>
      <c r="P160" s="95">
        <f t="shared" si="19"/>
        <v>1.038803955778711E-3</v>
      </c>
      <c r="Q160" s="95">
        <f t="shared" si="20"/>
        <v>1.038803955778711E-3</v>
      </c>
      <c r="R160" s="95">
        <f t="shared" si="21"/>
        <v>1.038803955778711E-3</v>
      </c>
      <c r="S160" s="46" t="s">
        <v>2</v>
      </c>
      <c r="T160" s="46" t="s">
        <v>2</v>
      </c>
      <c r="U160" s="46" t="s">
        <v>2</v>
      </c>
      <c r="V160" s="46" t="s">
        <v>2</v>
      </c>
      <c r="W160" s="74" t="str">
        <f t="shared" si="22"/>
        <v>-</v>
      </c>
      <c r="X160" s="74" t="str">
        <f t="shared" si="23"/>
        <v>-</v>
      </c>
      <c r="Y160" s="74" t="str">
        <f t="shared" si="24"/>
        <v>-</v>
      </c>
      <c r="Z160" s="74" t="str">
        <f t="shared" si="25"/>
        <v>-</v>
      </c>
      <c r="AA160" s="27"/>
      <c r="AB160" s="158" t="s">
        <v>4769</v>
      </c>
      <c r="AC160" s="158" t="s">
        <v>4736</v>
      </c>
      <c r="AD160" s="158">
        <v>0</v>
      </c>
      <c r="AF160" s="13"/>
      <c r="AG160" s="13"/>
      <c r="AI160" s="41">
        <v>209.0250538000538</v>
      </c>
      <c r="AJ160" s="41">
        <v>83</v>
      </c>
      <c r="AK160" s="41">
        <v>38</v>
      </c>
      <c r="AL160" s="40" t="s">
        <v>4215</v>
      </c>
      <c r="AM160" s="53">
        <v>0.30000000000000004</v>
      </c>
      <c r="AN160" s="67" t="s">
        <v>2</v>
      </c>
      <c r="AO160" s="64" t="s">
        <v>5509</v>
      </c>
      <c r="AP160" s="65" t="s">
        <v>2</v>
      </c>
    </row>
    <row r="161" spans="1:42" ht="45" x14ac:dyDescent="0.25">
      <c r="A161" s="10" t="s">
        <v>1132</v>
      </c>
      <c r="B161" s="11" t="s">
        <v>3101</v>
      </c>
      <c r="C161" s="94" t="s">
        <v>2</v>
      </c>
      <c r="D161" s="94">
        <v>2998.774394801681</v>
      </c>
      <c r="E161" s="94">
        <v>2998.774394801681</v>
      </c>
      <c r="F161" s="94">
        <v>2717.2559755751977</v>
      </c>
      <c r="G161" s="15" t="s">
        <v>2088</v>
      </c>
      <c r="H161" s="49">
        <v>13</v>
      </c>
      <c r="I161" s="15">
        <v>43</v>
      </c>
      <c r="J161" s="15">
        <v>2967</v>
      </c>
      <c r="K161" s="46" t="s">
        <v>2</v>
      </c>
      <c r="L161" s="46">
        <v>2995.6624887581811</v>
      </c>
      <c r="M161" s="46">
        <v>2995.6624887581811</v>
      </c>
      <c r="N161" s="46">
        <v>2714.4362085040948</v>
      </c>
      <c r="O161" s="95" t="str">
        <f t="shared" si="18"/>
        <v>-</v>
      </c>
      <c r="P161" s="95">
        <f t="shared" si="19"/>
        <v>1.038803955778711E-3</v>
      </c>
      <c r="Q161" s="95">
        <f t="shared" si="20"/>
        <v>1.038803955778711E-3</v>
      </c>
      <c r="R161" s="95">
        <f t="shared" si="21"/>
        <v>1.038803955778711E-3</v>
      </c>
      <c r="S161" s="46" t="s">
        <v>2</v>
      </c>
      <c r="T161" s="46" t="s">
        <v>2</v>
      </c>
      <c r="U161" s="46" t="s">
        <v>2</v>
      </c>
      <c r="V161" s="46" t="s">
        <v>2</v>
      </c>
      <c r="W161" s="74" t="str">
        <f t="shared" si="22"/>
        <v>-</v>
      </c>
      <c r="X161" s="74" t="str">
        <f t="shared" si="23"/>
        <v>-</v>
      </c>
      <c r="Y161" s="74" t="str">
        <f t="shared" si="24"/>
        <v>-</v>
      </c>
      <c r="Z161" s="74" t="str">
        <f t="shared" si="25"/>
        <v>-</v>
      </c>
      <c r="AA161" s="27"/>
      <c r="AB161" s="158" t="s">
        <v>4735</v>
      </c>
      <c r="AC161" s="158" t="s">
        <v>4736</v>
      </c>
      <c r="AD161" s="158">
        <v>0</v>
      </c>
      <c r="AF161" s="13"/>
      <c r="AG161" s="13"/>
      <c r="AI161" s="41">
        <v>209.0250538000538</v>
      </c>
      <c r="AJ161" s="41">
        <v>46</v>
      </c>
      <c r="AK161" s="41">
        <v>22</v>
      </c>
      <c r="AL161" s="40" t="s">
        <v>4215</v>
      </c>
      <c r="AM161" s="53">
        <v>0.30000000000000004</v>
      </c>
      <c r="AN161" s="67" t="s">
        <v>2</v>
      </c>
      <c r="AO161" s="64" t="s">
        <v>5503</v>
      </c>
      <c r="AP161" s="65" t="s">
        <v>2</v>
      </c>
    </row>
    <row r="162" spans="1:42" ht="30" x14ac:dyDescent="0.25">
      <c r="A162" s="10" t="s">
        <v>1133</v>
      </c>
      <c r="B162" s="11" t="s">
        <v>3102</v>
      </c>
      <c r="C162" s="94" t="s">
        <v>2</v>
      </c>
      <c r="D162" s="94">
        <v>1737.1468946406037</v>
      </c>
      <c r="E162" s="94">
        <v>1737.1468946406037</v>
      </c>
      <c r="F162" s="94">
        <v>1888.6737770753298</v>
      </c>
      <c r="G162" s="15" t="s">
        <v>2088</v>
      </c>
      <c r="H162" s="49">
        <v>9</v>
      </c>
      <c r="I162" s="15">
        <v>28</v>
      </c>
      <c r="J162" s="15">
        <v>2822</v>
      </c>
      <c r="K162" s="46" t="s">
        <v>2</v>
      </c>
      <c r="L162" s="46">
        <v>1735.3442122083241</v>
      </c>
      <c r="M162" s="46">
        <v>1735.3442122083241</v>
      </c>
      <c r="N162" s="46">
        <v>1886.713851263215</v>
      </c>
      <c r="O162" s="95" t="str">
        <f t="shared" si="18"/>
        <v>-</v>
      </c>
      <c r="P162" s="95">
        <f t="shared" si="19"/>
        <v>1.038803955778711E-3</v>
      </c>
      <c r="Q162" s="95">
        <f t="shared" si="20"/>
        <v>1.038803955778711E-3</v>
      </c>
      <c r="R162" s="95">
        <f t="shared" si="21"/>
        <v>1.038803955778711E-3</v>
      </c>
      <c r="S162" s="46" t="s">
        <v>2</v>
      </c>
      <c r="T162" s="46" t="s">
        <v>2</v>
      </c>
      <c r="U162" s="46" t="s">
        <v>2</v>
      </c>
      <c r="V162" s="46" t="s">
        <v>2</v>
      </c>
      <c r="W162" s="74" t="str">
        <f t="shared" si="22"/>
        <v>-</v>
      </c>
      <c r="X162" s="74" t="str">
        <f t="shared" si="23"/>
        <v>-</v>
      </c>
      <c r="Y162" s="74" t="str">
        <f t="shared" si="24"/>
        <v>-</v>
      </c>
      <c r="Z162" s="74" t="str">
        <f t="shared" si="25"/>
        <v>-</v>
      </c>
      <c r="AA162" s="27"/>
      <c r="AB162" s="158">
        <v>0</v>
      </c>
      <c r="AC162" s="158">
        <v>0</v>
      </c>
      <c r="AD162" s="158">
        <v>0</v>
      </c>
      <c r="AF162" s="13"/>
      <c r="AG162" s="13"/>
      <c r="AI162" s="41">
        <v>209.0250538000538</v>
      </c>
      <c r="AJ162" s="41">
        <v>30</v>
      </c>
      <c r="AK162" s="41">
        <v>11</v>
      </c>
      <c r="AL162" s="40" t="s">
        <v>4215</v>
      </c>
      <c r="AM162" s="53">
        <v>0.4</v>
      </c>
      <c r="AN162" s="67" t="s">
        <v>2</v>
      </c>
      <c r="AO162" s="64" t="s">
        <v>5503</v>
      </c>
      <c r="AP162" s="65" t="s">
        <v>2</v>
      </c>
    </row>
    <row r="163" spans="1:42" ht="60" x14ac:dyDescent="0.25">
      <c r="A163" s="10" t="s">
        <v>1134</v>
      </c>
      <c r="B163" s="11" t="s">
        <v>3103</v>
      </c>
      <c r="C163" s="94" t="s">
        <v>2</v>
      </c>
      <c r="D163" s="94">
        <v>17926.790735589388</v>
      </c>
      <c r="E163" s="94">
        <v>17926.790735589388</v>
      </c>
      <c r="F163" s="94">
        <v>17926.790735589388</v>
      </c>
      <c r="G163" s="15" t="s">
        <v>2088</v>
      </c>
      <c r="H163" s="49">
        <v>0</v>
      </c>
      <c r="I163" s="15">
        <v>14</v>
      </c>
      <c r="J163" s="15">
        <v>265</v>
      </c>
      <c r="K163" s="46" t="s">
        <v>2</v>
      </c>
      <c r="L163" s="46">
        <v>28113.075655313656</v>
      </c>
      <c r="M163" s="46">
        <v>28113.075655313656</v>
      </c>
      <c r="N163" s="46">
        <v>17369.06148009895</v>
      </c>
      <c r="O163" s="95" t="str">
        <f t="shared" si="18"/>
        <v>-</v>
      </c>
      <c r="P163" s="95">
        <f t="shared" si="19"/>
        <v>-0.36233263996495368</v>
      </c>
      <c r="Q163" s="95">
        <f t="shared" si="20"/>
        <v>-0.36233263996495368</v>
      </c>
      <c r="R163" s="95">
        <f t="shared" si="21"/>
        <v>3.2110500393442098E-2</v>
      </c>
      <c r="S163" s="46" t="s">
        <v>2</v>
      </c>
      <c r="T163" s="46" t="s">
        <v>2</v>
      </c>
      <c r="U163" s="46" t="s">
        <v>2</v>
      </c>
      <c r="V163" s="46" t="s">
        <v>2</v>
      </c>
      <c r="W163" s="74" t="str">
        <f t="shared" si="22"/>
        <v>-</v>
      </c>
      <c r="X163" s="74" t="str">
        <f t="shared" si="23"/>
        <v>-</v>
      </c>
      <c r="Y163" s="74" t="str">
        <f t="shared" si="24"/>
        <v>-</v>
      </c>
      <c r="Z163" s="74" t="str">
        <f t="shared" si="25"/>
        <v>-</v>
      </c>
      <c r="AA163" s="27"/>
      <c r="AB163" s="158" t="s">
        <v>4768</v>
      </c>
      <c r="AC163" s="158">
        <v>0</v>
      </c>
      <c r="AD163" s="158" t="s">
        <v>4738</v>
      </c>
      <c r="AF163" s="13"/>
      <c r="AG163" s="13"/>
      <c r="AI163" s="41">
        <v>209.0250538000538</v>
      </c>
      <c r="AJ163" s="41">
        <v>187</v>
      </c>
      <c r="AK163" s="41">
        <v>187</v>
      </c>
      <c r="AL163" s="40" t="s">
        <v>4215</v>
      </c>
      <c r="AM163" s="53">
        <v>0.30000000000000004</v>
      </c>
      <c r="AN163" s="67" t="s">
        <v>2</v>
      </c>
      <c r="AO163" s="64" t="s">
        <v>5556</v>
      </c>
      <c r="AP163" s="65" t="s">
        <v>2</v>
      </c>
    </row>
    <row r="164" spans="1:42" ht="60" x14ac:dyDescent="0.25">
      <c r="A164" s="10" t="s">
        <v>1135</v>
      </c>
      <c r="B164" s="11" t="s">
        <v>3104</v>
      </c>
      <c r="C164" s="94" t="s">
        <v>2</v>
      </c>
      <c r="D164" s="94">
        <v>4268.2235572466561</v>
      </c>
      <c r="E164" s="94">
        <v>4268.2235572466561</v>
      </c>
      <c r="F164" s="94">
        <v>4268.2235572466561</v>
      </c>
      <c r="G164" s="15" t="s">
        <v>2088</v>
      </c>
      <c r="H164" s="49">
        <v>0</v>
      </c>
      <c r="I164" s="15">
        <v>2</v>
      </c>
      <c r="J164" s="15">
        <v>125</v>
      </c>
      <c r="K164" s="46" t="s">
        <v>2</v>
      </c>
      <c r="L164" s="46">
        <v>4320.5469466024924</v>
      </c>
      <c r="M164" s="46">
        <v>4320.5469466024924</v>
      </c>
      <c r="N164" s="46">
        <v>4262.8862686778775</v>
      </c>
      <c r="O164" s="95" t="str">
        <f t="shared" si="18"/>
        <v>-</v>
      </c>
      <c r="P164" s="95">
        <f t="shared" si="19"/>
        <v>-1.2110362415337583E-2</v>
      </c>
      <c r="Q164" s="95">
        <f t="shared" si="20"/>
        <v>-1.2110362415337583E-2</v>
      </c>
      <c r="R164" s="95">
        <f t="shared" si="21"/>
        <v>1.2520363510504229E-3</v>
      </c>
      <c r="S164" s="46" t="s">
        <v>2</v>
      </c>
      <c r="T164" s="46" t="s">
        <v>2</v>
      </c>
      <c r="U164" s="46" t="s">
        <v>2</v>
      </c>
      <c r="V164" s="46" t="s">
        <v>2</v>
      </c>
      <c r="W164" s="74" t="str">
        <f t="shared" si="22"/>
        <v>-</v>
      </c>
      <c r="X164" s="74" t="str">
        <f t="shared" si="23"/>
        <v>-</v>
      </c>
      <c r="Y164" s="74" t="str">
        <f t="shared" si="24"/>
        <v>-</v>
      </c>
      <c r="Z164" s="74" t="str">
        <f t="shared" si="25"/>
        <v>-</v>
      </c>
      <c r="AA164" s="27"/>
      <c r="AB164" s="158" t="s">
        <v>4768</v>
      </c>
      <c r="AC164" s="158">
        <v>0</v>
      </c>
      <c r="AD164" s="158" t="s">
        <v>4738</v>
      </c>
      <c r="AF164" s="13"/>
      <c r="AG164" s="13"/>
      <c r="AI164" s="41">
        <v>209.0250538000538</v>
      </c>
      <c r="AJ164" s="41">
        <v>26</v>
      </c>
      <c r="AK164" s="41">
        <v>26</v>
      </c>
      <c r="AL164" s="40" t="s">
        <v>4215</v>
      </c>
      <c r="AM164" s="53">
        <v>0.30000000000000004</v>
      </c>
      <c r="AN164" s="67" t="s">
        <v>2</v>
      </c>
      <c r="AO164" s="64" t="s">
        <v>5503</v>
      </c>
      <c r="AP164" s="65" t="s">
        <v>2</v>
      </c>
    </row>
    <row r="165" spans="1:42" ht="30" x14ac:dyDescent="0.25">
      <c r="A165" s="10" t="s">
        <v>1136</v>
      </c>
      <c r="B165" s="11" t="s">
        <v>3105</v>
      </c>
      <c r="C165" s="94" t="s">
        <v>2</v>
      </c>
      <c r="D165" s="94">
        <v>1169.5012149055781</v>
      </c>
      <c r="E165" s="94">
        <v>1169.5012149055781</v>
      </c>
      <c r="F165" s="94">
        <v>4596.6895293774996</v>
      </c>
      <c r="G165" s="15" t="s">
        <v>2088</v>
      </c>
      <c r="H165" s="49">
        <v>95</v>
      </c>
      <c r="I165" s="15">
        <v>28</v>
      </c>
      <c r="J165" s="15">
        <v>362</v>
      </c>
      <c r="K165" s="46" t="s">
        <v>2</v>
      </c>
      <c r="L165" s="46">
        <v>1168.2875931323449</v>
      </c>
      <c r="M165" s="46">
        <v>1168.2875931323449</v>
      </c>
      <c r="N165" s="46">
        <v>4591.9194253138667</v>
      </c>
      <c r="O165" s="95" t="str">
        <f t="shared" si="18"/>
        <v>-</v>
      </c>
      <c r="P165" s="95">
        <f t="shared" si="19"/>
        <v>1.038803955778711E-3</v>
      </c>
      <c r="Q165" s="95">
        <f t="shared" si="20"/>
        <v>1.038803955778711E-3</v>
      </c>
      <c r="R165" s="95">
        <f t="shared" si="21"/>
        <v>1.038803955778711E-3</v>
      </c>
      <c r="S165" s="46" t="s">
        <v>2</v>
      </c>
      <c r="T165" s="46" t="s">
        <v>2</v>
      </c>
      <c r="U165" s="46" t="s">
        <v>2</v>
      </c>
      <c r="V165" s="46" t="s">
        <v>2</v>
      </c>
      <c r="W165" s="74" t="str">
        <f t="shared" si="22"/>
        <v>-</v>
      </c>
      <c r="X165" s="74" t="str">
        <f t="shared" si="23"/>
        <v>-</v>
      </c>
      <c r="Y165" s="74" t="str">
        <f t="shared" si="24"/>
        <v>-</v>
      </c>
      <c r="Z165" s="74" t="str">
        <f t="shared" si="25"/>
        <v>-</v>
      </c>
      <c r="AA165" s="27"/>
      <c r="AB165" s="158">
        <v>0</v>
      </c>
      <c r="AC165" s="158">
        <v>0</v>
      </c>
      <c r="AD165" s="158">
        <v>0</v>
      </c>
      <c r="AF165" s="13"/>
      <c r="AG165" s="13"/>
      <c r="AI165" s="41">
        <v>209.0250538000538</v>
      </c>
      <c r="AJ165" s="41">
        <v>5</v>
      </c>
      <c r="AK165" s="41">
        <v>48</v>
      </c>
      <c r="AL165" s="40" t="s">
        <v>4215</v>
      </c>
      <c r="AM165" s="53">
        <v>0.30000000000000004</v>
      </c>
      <c r="AN165" s="67" t="s">
        <v>2</v>
      </c>
      <c r="AO165" s="64" t="s">
        <v>5503</v>
      </c>
      <c r="AP165" s="65" t="s">
        <v>2</v>
      </c>
    </row>
    <row r="166" spans="1:42" ht="30" x14ac:dyDescent="0.25">
      <c r="A166" s="10" t="s">
        <v>1137</v>
      </c>
      <c r="B166" s="11" t="s">
        <v>3106</v>
      </c>
      <c r="C166" s="94" t="s">
        <v>2</v>
      </c>
      <c r="D166" s="94">
        <v>780.9905584189305</v>
      </c>
      <c r="E166" s="94">
        <v>780.9905584189305</v>
      </c>
      <c r="F166" s="94">
        <v>2472.1553825077149</v>
      </c>
      <c r="G166" s="15" t="s">
        <v>2088</v>
      </c>
      <c r="H166" s="49">
        <v>562</v>
      </c>
      <c r="I166" s="15">
        <v>82</v>
      </c>
      <c r="J166" s="15">
        <v>304</v>
      </c>
      <c r="K166" s="46" t="s">
        <v>2</v>
      </c>
      <c r="L166" s="46">
        <v>780.18010424042575</v>
      </c>
      <c r="M166" s="46">
        <v>780.18010424042575</v>
      </c>
      <c r="N166" s="46">
        <v>2469.5899626853261</v>
      </c>
      <c r="O166" s="95" t="str">
        <f t="shared" si="18"/>
        <v>-</v>
      </c>
      <c r="P166" s="95">
        <f t="shared" si="19"/>
        <v>1.038803955778711E-3</v>
      </c>
      <c r="Q166" s="95">
        <f t="shared" si="20"/>
        <v>1.038803955778711E-3</v>
      </c>
      <c r="R166" s="95">
        <f t="shared" si="21"/>
        <v>1.038803955778711E-3</v>
      </c>
      <c r="S166" s="46" t="s">
        <v>2</v>
      </c>
      <c r="T166" s="46" t="s">
        <v>2</v>
      </c>
      <c r="U166" s="46" t="s">
        <v>2</v>
      </c>
      <c r="V166" s="46" t="s">
        <v>2</v>
      </c>
      <c r="W166" s="74" t="str">
        <f t="shared" si="22"/>
        <v>-</v>
      </c>
      <c r="X166" s="74" t="str">
        <f t="shared" si="23"/>
        <v>-</v>
      </c>
      <c r="Y166" s="74" t="str">
        <f t="shared" si="24"/>
        <v>-</v>
      </c>
      <c r="Z166" s="74" t="str">
        <f t="shared" si="25"/>
        <v>-</v>
      </c>
      <c r="AA166" s="27"/>
      <c r="AB166" s="158">
        <v>0</v>
      </c>
      <c r="AC166" s="158">
        <v>0</v>
      </c>
      <c r="AD166" s="158">
        <v>0</v>
      </c>
      <c r="AF166" s="13"/>
      <c r="AG166" s="13"/>
      <c r="AI166" s="41">
        <v>209.0250538000538</v>
      </c>
      <c r="AJ166" s="41">
        <v>5</v>
      </c>
      <c r="AK166" s="41">
        <v>16</v>
      </c>
      <c r="AL166" s="40" t="s">
        <v>4215</v>
      </c>
      <c r="AM166" s="53">
        <v>0.30000000000000004</v>
      </c>
      <c r="AN166" s="67" t="s">
        <v>2</v>
      </c>
      <c r="AO166" s="64" t="s">
        <v>5503</v>
      </c>
      <c r="AP166" s="65" t="s">
        <v>2</v>
      </c>
    </row>
    <row r="167" spans="1:42" ht="30" x14ac:dyDescent="0.25">
      <c r="A167" s="10" t="s">
        <v>1138</v>
      </c>
      <c r="B167" s="11" t="s">
        <v>3107</v>
      </c>
      <c r="C167" s="94" t="s">
        <v>2</v>
      </c>
      <c r="D167" s="94">
        <v>669.54424011225808</v>
      </c>
      <c r="E167" s="94">
        <v>669.54424011225808</v>
      </c>
      <c r="F167" s="94">
        <v>1477.3288475115096</v>
      </c>
      <c r="G167" s="15" t="s">
        <v>2088</v>
      </c>
      <c r="H167" s="49">
        <v>827</v>
      </c>
      <c r="I167" s="15">
        <v>81</v>
      </c>
      <c r="J167" s="15">
        <v>281</v>
      </c>
      <c r="K167" s="46" t="s">
        <v>2</v>
      </c>
      <c r="L167" s="46">
        <v>668.84943667162327</v>
      </c>
      <c r="M167" s="46">
        <v>668.84943667162327</v>
      </c>
      <c r="N167" s="46">
        <v>1475.7957850121174</v>
      </c>
      <c r="O167" s="95" t="str">
        <f t="shared" si="18"/>
        <v>-</v>
      </c>
      <c r="P167" s="95">
        <f t="shared" si="19"/>
        <v>1.038803955778711E-3</v>
      </c>
      <c r="Q167" s="95">
        <f t="shared" si="20"/>
        <v>1.038803955778711E-3</v>
      </c>
      <c r="R167" s="95">
        <f t="shared" si="21"/>
        <v>1.038803955778711E-3</v>
      </c>
      <c r="S167" s="46" t="s">
        <v>2</v>
      </c>
      <c r="T167" s="46" t="s">
        <v>2</v>
      </c>
      <c r="U167" s="46" t="s">
        <v>2</v>
      </c>
      <c r="V167" s="46" t="s">
        <v>2</v>
      </c>
      <c r="W167" s="74" t="str">
        <f t="shared" si="22"/>
        <v>-</v>
      </c>
      <c r="X167" s="74" t="str">
        <f t="shared" si="23"/>
        <v>-</v>
      </c>
      <c r="Y167" s="74" t="str">
        <f t="shared" si="24"/>
        <v>-</v>
      </c>
      <c r="Z167" s="74" t="str">
        <f t="shared" si="25"/>
        <v>-</v>
      </c>
      <c r="AA167" s="27"/>
      <c r="AB167" s="158">
        <v>0</v>
      </c>
      <c r="AC167" s="158">
        <v>0</v>
      </c>
      <c r="AD167" s="158">
        <v>0</v>
      </c>
      <c r="AF167" s="13"/>
      <c r="AG167" s="13"/>
      <c r="AI167" s="41">
        <v>209.0250538000538</v>
      </c>
      <c r="AJ167" s="41">
        <v>5</v>
      </c>
      <c r="AK167" s="41">
        <v>8</v>
      </c>
      <c r="AL167" s="40" t="s">
        <v>4215</v>
      </c>
      <c r="AM167" s="53">
        <v>0.4</v>
      </c>
      <c r="AN167" s="67" t="s">
        <v>2</v>
      </c>
      <c r="AO167" s="64" t="s">
        <v>5503</v>
      </c>
      <c r="AP167" s="65" t="s">
        <v>2</v>
      </c>
    </row>
    <row r="168" spans="1:42" ht="45" x14ac:dyDescent="0.25">
      <c r="A168" s="10" t="s">
        <v>1139</v>
      </c>
      <c r="B168" s="11" t="s">
        <v>3108</v>
      </c>
      <c r="C168" s="94" t="s">
        <v>2</v>
      </c>
      <c r="D168" s="94">
        <v>9354.199458330153</v>
      </c>
      <c r="E168" s="94">
        <v>9354.199458330153</v>
      </c>
      <c r="F168" s="94">
        <v>5635.9133157787992</v>
      </c>
      <c r="G168" s="15" t="s">
        <v>2088</v>
      </c>
      <c r="H168" s="49">
        <v>1</v>
      </c>
      <c r="I168" s="15">
        <v>9</v>
      </c>
      <c r="J168" s="15">
        <v>552</v>
      </c>
      <c r="K168" s="46" t="s">
        <v>2</v>
      </c>
      <c r="L168" s="46">
        <v>9344.4923626990367</v>
      </c>
      <c r="M168" s="46">
        <v>9344.4923626990367</v>
      </c>
      <c r="N168" s="46">
        <v>5630.0647822117471</v>
      </c>
      <c r="O168" s="95" t="str">
        <f t="shared" si="18"/>
        <v>-</v>
      </c>
      <c r="P168" s="95">
        <f t="shared" si="19"/>
        <v>1.038803955778711E-3</v>
      </c>
      <c r="Q168" s="95">
        <f t="shared" si="20"/>
        <v>1.038803955778711E-3</v>
      </c>
      <c r="R168" s="95">
        <f t="shared" si="21"/>
        <v>1.038803955778711E-3</v>
      </c>
      <c r="S168" s="46" t="s">
        <v>2</v>
      </c>
      <c r="T168" s="46" t="s">
        <v>2</v>
      </c>
      <c r="U168" s="46" t="s">
        <v>2</v>
      </c>
      <c r="V168" s="46" t="s">
        <v>2</v>
      </c>
      <c r="W168" s="74" t="str">
        <f t="shared" si="22"/>
        <v>-</v>
      </c>
      <c r="X168" s="74" t="str">
        <f t="shared" si="23"/>
        <v>-</v>
      </c>
      <c r="Y168" s="74" t="str">
        <f t="shared" si="24"/>
        <v>-</v>
      </c>
      <c r="Z168" s="74" t="str">
        <f t="shared" si="25"/>
        <v>-</v>
      </c>
      <c r="AA168" s="27"/>
      <c r="AB168" s="158" t="s">
        <v>4735</v>
      </c>
      <c r="AC168" s="158" t="s">
        <v>4736</v>
      </c>
      <c r="AD168" s="158">
        <v>0</v>
      </c>
      <c r="AF168" s="13"/>
      <c r="AG168" s="13"/>
      <c r="AI168" s="41">
        <v>209.0250538000538</v>
      </c>
      <c r="AJ168" s="41">
        <v>103</v>
      </c>
      <c r="AK168" s="41">
        <v>58</v>
      </c>
      <c r="AL168" s="40" t="s">
        <v>4215</v>
      </c>
      <c r="AM168" s="53">
        <v>0.30000000000000004</v>
      </c>
      <c r="AN168" s="67" t="s">
        <v>2</v>
      </c>
      <c r="AO168" s="64" t="s">
        <v>5556</v>
      </c>
      <c r="AP168" s="65" t="s">
        <v>2</v>
      </c>
    </row>
    <row r="169" spans="1:42" ht="30" x14ac:dyDescent="0.25">
      <c r="A169" s="10" t="s">
        <v>1140</v>
      </c>
      <c r="B169" s="11" t="s">
        <v>3109</v>
      </c>
      <c r="C169" s="94" t="s">
        <v>2</v>
      </c>
      <c r="D169" s="94">
        <v>1235.4591181285273</v>
      </c>
      <c r="E169" s="94">
        <v>1235.4591181285273</v>
      </c>
      <c r="F169" s="94">
        <v>3467.8764738685363</v>
      </c>
      <c r="G169" s="15" t="s">
        <v>2088</v>
      </c>
      <c r="H169" s="49">
        <v>74</v>
      </c>
      <c r="I169" s="15">
        <v>40</v>
      </c>
      <c r="J169" s="15">
        <v>1503</v>
      </c>
      <c r="K169" s="46" t="s">
        <v>2</v>
      </c>
      <c r="L169" s="46">
        <v>1234.1770501267242</v>
      </c>
      <c r="M169" s="46">
        <v>1234.1770501267242</v>
      </c>
      <c r="N169" s="46">
        <v>3464.2777684187868</v>
      </c>
      <c r="O169" s="95" t="str">
        <f t="shared" si="18"/>
        <v>-</v>
      </c>
      <c r="P169" s="95">
        <f t="shared" si="19"/>
        <v>1.038803955778711E-3</v>
      </c>
      <c r="Q169" s="95">
        <f t="shared" si="20"/>
        <v>1.038803955778711E-3</v>
      </c>
      <c r="R169" s="95">
        <f t="shared" si="21"/>
        <v>1.038803955778711E-3</v>
      </c>
      <c r="S169" s="46" t="s">
        <v>2</v>
      </c>
      <c r="T169" s="46" t="s">
        <v>2</v>
      </c>
      <c r="U169" s="46" t="s">
        <v>2</v>
      </c>
      <c r="V169" s="46" t="s">
        <v>2</v>
      </c>
      <c r="W169" s="74" t="str">
        <f t="shared" si="22"/>
        <v>-</v>
      </c>
      <c r="X169" s="74" t="str">
        <f t="shared" si="23"/>
        <v>-</v>
      </c>
      <c r="Y169" s="74" t="str">
        <f t="shared" si="24"/>
        <v>-</v>
      </c>
      <c r="Z169" s="74" t="str">
        <f t="shared" si="25"/>
        <v>-</v>
      </c>
      <c r="AA169" s="27"/>
      <c r="AB169" s="158">
        <v>0</v>
      </c>
      <c r="AC169" s="158">
        <v>0</v>
      </c>
      <c r="AD169" s="158">
        <v>0</v>
      </c>
      <c r="AF169" s="13"/>
      <c r="AG169" s="13"/>
      <c r="AI169" s="41">
        <v>209.0250538000538</v>
      </c>
      <c r="AJ169" s="41">
        <v>5</v>
      </c>
      <c r="AK169" s="41">
        <v>37</v>
      </c>
      <c r="AL169" s="40" t="s">
        <v>4215</v>
      </c>
      <c r="AM169" s="53">
        <v>0.30000000000000004</v>
      </c>
      <c r="AN169" s="67" t="s">
        <v>2</v>
      </c>
      <c r="AO169" s="64" t="s">
        <v>5508</v>
      </c>
      <c r="AP169" s="65" t="s">
        <v>2</v>
      </c>
    </row>
    <row r="170" spans="1:42" ht="30" x14ac:dyDescent="0.25">
      <c r="A170" s="10" t="s">
        <v>1141</v>
      </c>
      <c r="B170" s="11" t="s">
        <v>3110</v>
      </c>
      <c r="C170" s="94" t="s">
        <v>2</v>
      </c>
      <c r="D170" s="94">
        <v>614.84693976614665</v>
      </c>
      <c r="E170" s="94">
        <v>614.84693976614665</v>
      </c>
      <c r="F170" s="94">
        <v>2467.7144334732452</v>
      </c>
      <c r="G170" s="15" t="s">
        <v>2088</v>
      </c>
      <c r="H170" s="49">
        <v>2010</v>
      </c>
      <c r="I170" s="15">
        <v>215</v>
      </c>
      <c r="J170" s="15">
        <v>5985</v>
      </c>
      <c r="K170" s="46" t="s">
        <v>2</v>
      </c>
      <c r="L170" s="46">
        <v>614.20889713412919</v>
      </c>
      <c r="M170" s="46">
        <v>614.20889713412919</v>
      </c>
      <c r="N170" s="46">
        <v>2465.1536221389651</v>
      </c>
      <c r="O170" s="95" t="str">
        <f t="shared" si="18"/>
        <v>-</v>
      </c>
      <c r="P170" s="95">
        <f t="shared" si="19"/>
        <v>1.038803955778711E-3</v>
      </c>
      <c r="Q170" s="95">
        <f t="shared" si="20"/>
        <v>1.038803955778711E-3</v>
      </c>
      <c r="R170" s="95">
        <f t="shared" si="21"/>
        <v>1.038803955778711E-3</v>
      </c>
      <c r="S170" s="46" t="s">
        <v>2</v>
      </c>
      <c r="T170" s="46" t="s">
        <v>2</v>
      </c>
      <c r="U170" s="46" t="s">
        <v>2</v>
      </c>
      <c r="V170" s="46" t="s">
        <v>2</v>
      </c>
      <c r="W170" s="74" t="str">
        <f t="shared" si="22"/>
        <v>-</v>
      </c>
      <c r="X170" s="74" t="str">
        <f t="shared" si="23"/>
        <v>-</v>
      </c>
      <c r="Y170" s="74" t="str">
        <f t="shared" si="24"/>
        <v>-</v>
      </c>
      <c r="Z170" s="74" t="str">
        <f t="shared" si="25"/>
        <v>-</v>
      </c>
      <c r="AA170" s="27"/>
      <c r="AB170" s="158">
        <v>0</v>
      </c>
      <c r="AC170" s="158">
        <v>0</v>
      </c>
      <c r="AD170" s="158">
        <v>0</v>
      </c>
      <c r="AF170" s="13"/>
      <c r="AG170" s="13"/>
      <c r="AI170" s="41">
        <v>209.0250538000538</v>
      </c>
      <c r="AJ170" s="41">
        <v>5</v>
      </c>
      <c r="AK170" s="41">
        <v>19</v>
      </c>
      <c r="AL170" s="40" t="s">
        <v>4215</v>
      </c>
      <c r="AM170" s="53">
        <v>0.30000000000000004</v>
      </c>
      <c r="AN170" s="67" t="s">
        <v>2</v>
      </c>
      <c r="AO170" s="64" t="s">
        <v>5503</v>
      </c>
      <c r="AP170" s="65" t="s">
        <v>2</v>
      </c>
    </row>
    <row r="171" spans="1:42" ht="30" x14ac:dyDescent="0.25">
      <c r="A171" s="10" t="s">
        <v>1142</v>
      </c>
      <c r="B171" s="11" t="s">
        <v>3111</v>
      </c>
      <c r="C171" s="94" t="s">
        <v>2</v>
      </c>
      <c r="D171" s="94">
        <v>517.90531214244493</v>
      </c>
      <c r="E171" s="94">
        <v>517.90531214244493</v>
      </c>
      <c r="F171" s="94">
        <v>1365.6138854999222</v>
      </c>
      <c r="G171" s="15" t="s">
        <v>2088</v>
      </c>
      <c r="H171" s="49">
        <v>28454</v>
      </c>
      <c r="I171" s="15">
        <v>1120</v>
      </c>
      <c r="J171" s="15">
        <v>23320</v>
      </c>
      <c r="K171" s="46" t="s">
        <v>2</v>
      </c>
      <c r="L171" s="46">
        <v>517.36786835420583</v>
      </c>
      <c r="M171" s="46">
        <v>517.36786835420583</v>
      </c>
      <c r="N171" s="46">
        <v>1364.1967525169471</v>
      </c>
      <c r="O171" s="95" t="str">
        <f t="shared" si="18"/>
        <v>-</v>
      </c>
      <c r="P171" s="95">
        <f t="shared" si="19"/>
        <v>1.038803955778711E-3</v>
      </c>
      <c r="Q171" s="95">
        <f t="shared" si="20"/>
        <v>1.038803955778711E-3</v>
      </c>
      <c r="R171" s="95">
        <f t="shared" si="21"/>
        <v>1.038803955778711E-3</v>
      </c>
      <c r="S171" s="46" t="s">
        <v>2</v>
      </c>
      <c r="T171" s="46" t="s">
        <v>2</v>
      </c>
      <c r="U171" s="46" t="s">
        <v>2</v>
      </c>
      <c r="V171" s="46" t="s">
        <v>2</v>
      </c>
      <c r="W171" s="74" t="str">
        <f t="shared" si="22"/>
        <v>-</v>
      </c>
      <c r="X171" s="74" t="str">
        <f t="shared" si="23"/>
        <v>-</v>
      </c>
      <c r="Y171" s="74" t="str">
        <f t="shared" si="24"/>
        <v>-</v>
      </c>
      <c r="Z171" s="74" t="str">
        <f t="shared" si="25"/>
        <v>-</v>
      </c>
      <c r="AA171" s="27"/>
      <c r="AB171" s="158">
        <v>0</v>
      </c>
      <c r="AC171" s="158">
        <v>0</v>
      </c>
      <c r="AD171" s="158">
        <v>0</v>
      </c>
      <c r="AF171" s="13"/>
      <c r="AG171" s="13"/>
      <c r="AI171" s="41">
        <v>209.0250538000538</v>
      </c>
      <c r="AJ171" s="41">
        <v>5</v>
      </c>
      <c r="AK171" s="41">
        <v>8</v>
      </c>
      <c r="AL171" s="40" t="s">
        <v>4215</v>
      </c>
      <c r="AM171" s="53">
        <v>0.4</v>
      </c>
      <c r="AN171" s="67" t="s">
        <v>2</v>
      </c>
      <c r="AO171" s="64" t="s">
        <v>5503</v>
      </c>
      <c r="AP171" s="65" t="s">
        <v>2</v>
      </c>
    </row>
    <row r="172" spans="1:42" ht="30" x14ac:dyDescent="0.25">
      <c r="A172" s="10" t="s">
        <v>1143</v>
      </c>
      <c r="B172" s="11" t="s">
        <v>3112</v>
      </c>
      <c r="C172" s="94" t="s">
        <v>2</v>
      </c>
      <c r="D172" s="94">
        <v>10424.101375501732</v>
      </c>
      <c r="E172" s="94">
        <v>10424.101375501732</v>
      </c>
      <c r="F172" s="94">
        <v>10424.101375501732</v>
      </c>
      <c r="G172" s="15" t="s">
        <v>2088</v>
      </c>
      <c r="H172" s="49">
        <v>4</v>
      </c>
      <c r="I172" s="15">
        <v>42</v>
      </c>
      <c r="J172" s="15">
        <v>515</v>
      </c>
      <c r="K172" s="46" t="s">
        <v>2</v>
      </c>
      <c r="L172" s="46">
        <v>13309.051634129377</v>
      </c>
      <c r="M172" s="46">
        <v>13309.051634129377</v>
      </c>
      <c r="N172" s="46">
        <v>10154.632926552631</v>
      </c>
      <c r="O172" s="95" t="str">
        <f t="shared" si="18"/>
        <v>-</v>
      </c>
      <c r="P172" s="95">
        <f t="shared" si="19"/>
        <v>-0.21676602795871314</v>
      </c>
      <c r="Q172" s="95">
        <f t="shared" si="20"/>
        <v>-0.21676602795871314</v>
      </c>
      <c r="R172" s="95">
        <f t="shared" si="21"/>
        <v>2.6536503180187632E-2</v>
      </c>
      <c r="S172" s="46" t="s">
        <v>2</v>
      </c>
      <c r="T172" s="46" t="s">
        <v>2</v>
      </c>
      <c r="U172" s="46" t="s">
        <v>2</v>
      </c>
      <c r="V172" s="46" t="s">
        <v>2</v>
      </c>
      <c r="W172" s="74" t="str">
        <f t="shared" si="22"/>
        <v>-</v>
      </c>
      <c r="X172" s="74" t="str">
        <f t="shared" si="23"/>
        <v>-</v>
      </c>
      <c r="Y172" s="74" t="str">
        <f t="shared" si="24"/>
        <v>-</v>
      </c>
      <c r="Z172" s="74" t="str">
        <f t="shared" si="25"/>
        <v>-</v>
      </c>
      <c r="AA172" s="27"/>
      <c r="AB172" s="158" t="s">
        <v>4770</v>
      </c>
      <c r="AC172" s="158">
        <v>0</v>
      </c>
      <c r="AD172" s="158" t="s">
        <v>4738</v>
      </c>
      <c r="AF172" s="13"/>
      <c r="AG172" s="13"/>
      <c r="AI172" s="41">
        <v>209.0250538000538</v>
      </c>
      <c r="AJ172" s="41">
        <v>84</v>
      </c>
      <c r="AK172" s="41">
        <v>84</v>
      </c>
      <c r="AL172" s="40" t="s">
        <v>4215</v>
      </c>
      <c r="AM172" s="53">
        <v>0.30000000000000004</v>
      </c>
      <c r="AN172" s="67" t="s">
        <v>2</v>
      </c>
      <c r="AO172" s="64" t="s">
        <v>5557</v>
      </c>
      <c r="AP172" s="65" t="s">
        <v>2</v>
      </c>
    </row>
    <row r="173" spans="1:42" ht="45" x14ac:dyDescent="0.25">
      <c r="A173" s="10" t="s">
        <v>1144</v>
      </c>
      <c r="B173" s="11" t="s">
        <v>3113</v>
      </c>
      <c r="C173" s="94" t="s">
        <v>2</v>
      </c>
      <c r="D173" s="94">
        <v>8178.1499564626238</v>
      </c>
      <c r="E173" s="94">
        <v>8178.1499564626238</v>
      </c>
      <c r="F173" s="94">
        <v>6362.5385194695255</v>
      </c>
      <c r="G173" s="15" t="s">
        <v>2088</v>
      </c>
      <c r="H173" s="49">
        <v>8</v>
      </c>
      <c r="I173" s="15">
        <v>46</v>
      </c>
      <c r="J173" s="15">
        <v>429</v>
      </c>
      <c r="K173" s="46" t="s">
        <v>2</v>
      </c>
      <c r="L173" s="46">
        <v>8169.663277932128</v>
      </c>
      <c r="M173" s="46">
        <v>8169.663277932128</v>
      </c>
      <c r="N173" s="46">
        <v>6355.9359480640005</v>
      </c>
      <c r="O173" s="95" t="str">
        <f t="shared" si="18"/>
        <v>-</v>
      </c>
      <c r="P173" s="95">
        <f t="shared" si="19"/>
        <v>1.038803955778711E-3</v>
      </c>
      <c r="Q173" s="95">
        <f t="shared" si="20"/>
        <v>1.038803955778711E-3</v>
      </c>
      <c r="R173" s="95">
        <f t="shared" si="21"/>
        <v>1.038803955778711E-3</v>
      </c>
      <c r="S173" s="46" t="s">
        <v>2</v>
      </c>
      <c r="T173" s="46" t="s">
        <v>2</v>
      </c>
      <c r="U173" s="46" t="s">
        <v>2</v>
      </c>
      <c r="V173" s="46" t="s">
        <v>2</v>
      </c>
      <c r="W173" s="74" t="str">
        <f t="shared" si="22"/>
        <v>-</v>
      </c>
      <c r="X173" s="74" t="str">
        <f t="shared" si="23"/>
        <v>-</v>
      </c>
      <c r="Y173" s="74" t="str">
        <f t="shared" si="24"/>
        <v>-</v>
      </c>
      <c r="Z173" s="74" t="str">
        <f t="shared" si="25"/>
        <v>-</v>
      </c>
      <c r="AA173" s="27"/>
      <c r="AB173" s="158" t="s">
        <v>4769</v>
      </c>
      <c r="AC173" s="158" t="s">
        <v>4736</v>
      </c>
      <c r="AD173" s="158">
        <v>0</v>
      </c>
      <c r="AF173" s="13"/>
      <c r="AG173" s="13"/>
      <c r="AI173" s="41">
        <v>209.0250538000538</v>
      </c>
      <c r="AJ173" s="41">
        <v>115</v>
      </c>
      <c r="AK173" s="41">
        <v>49</v>
      </c>
      <c r="AL173" s="40" t="s">
        <v>4215</v>
      </c>
      <c r="AM173" s="53">
        <v>0.30000000000000004</v>
      </c>
      <c r="AN173" s="67" t="s">
        <v>2</v>
      </c>
      <c r="AO173" s="64" t="s">
        <v>5557</v>
      </c>
      <c r="AP173" s="65" t="s">
        <v>2</v>
      </c>
    </row>
    <row r="174" spans="1:42" ht="30" x14ac:dyDescent="0.25">
      <c r="A174" s="10" t="s">
        <v>1145</v>
      </c>
      <c r="B174" s="11" t="s">
        <v>3114</v>
      </c>
      <c r="C174" s="94" t="s">
        <v>2</v>
      </c>
      <c r="D174" s="94">
        <v>2569.4471573766327</v>
      </c>
      <c r="E174" s="94">
        <v>2569.4471573766327</v>
      </c>
      <c r="F174" s="94">
        <v>4755.6821280512613</v>
      </c>
      <c r="G174" s="15" t="s">
        <v>2088</v>
      </c>
      <c r="H174" s="49">
        <v>35</v>
      </c>
      <c r="I174" s="15">
        <v>100</v>
      </c>
      <c r="J174" s="15">
        <v>694</v>
      </c>
      <c r="K174" s="46" t="s">
        <v>2</v>
      </c>
      <c r="L174" s="46">
        <v>2566.7807753535785</v>
      </c>
      <c r="M174" s="46">
        <v>2566.7807753535785</v>
      </c>
      <c r="N174" s="46">
        <v>4750.7470332402272</v>
      </c>
      <c r="O174" s="95" t="str">
        <f t="shared" si="18"/>
        <v>-</v>
      </c>
      <c r="P174" s="95">
        <f t="shared" si="19"/>
        <v>1.038803955778711E-3</v>
      </c>
      <c r="Q174" s="95">
        <f t="shared" si="20"/>
        <v>1.038803955778711E-3</v>
      </c>
      <c r="R174" s="95">
        <f t="shared" si="21"/>
        <v>1.038803955778711E-3</v>
      </c>
      <c r="S174" s="46" t="s">
        <v>2</v>
      </c>
      <c r="T174" s="46" t="s">
        <v>2</v>
      </c>
      <c r="U174" s="46" t="s">
        <v>2</v>
      </c>
      <c r="V174" s="46" t="s">
        <v>2</v>
      </c>
      <c r="W174" s="74" t="str">
        <f t="shared" si="22"/>
        <v>-</v>
      </c>
      <c r="X174" s="74" t="str">
        <f t="shared" si="23"/>
        <v>-</v>
      </c>
      <c r="Y174" s="74" t="str">
        <f t="shared" si="24"/>
        <v>-</v>
      </c>
      <c r="Z174" s="74" t="str">
        <f t="shared" si="25"/>
        <v>-</v>
      </c>
      <c r="AA174" s="27"/>
      <c r="AB174" s="158">
        <v>0</v>
      </c>
      <c r="AC174" s="158">
        <v>0</v>
      </c>
      <c r="AD174" s="158">
        <v>0</v>
      </c>
      <c r="AF174" s="13"/>
      <c r="AG174" s="13"/>
      <c r="AI174" s="41">
        <v>209.0250538000538</v>
      </c>
      <c r="AJ174" s="41">
        <v>33</v>
      </c>
      <c r="AK174" s="41">
        <v>37</v>
      </c>
      <c r="AL174" s="40" t="s">
        <v>4215</v>
      </c>
      <c r="AM174" s="53">
        <v>0.30000000000000004</v>
      </c>
      <c r="AN174" s="67" t="s">
        <v>2</v>
      </c>
      <c r="AO174" s="64" t="s">
        <v>5508</v>
      </c>
      <c r="AP174" s="65" t="s">
        <v>2</v>
      </c>
    </row>
    <row r="175" spans="1:42" ht="30" x14ac:dyDescent="0.25">
      <c r="A175" s="10" t="s">
        <v>1146</v>
      </c>
      <c r="B175" s="11" t="s">
        <v>3115</v>
      </c>
      <c r="C175" s="94" t="s">
        <v>2</v>
      </c>
      <c r="D175" s="94">
        <v>1487.0611120951651</v>
      </c>
      <c r="E175" s="94">
        <v>1487.0611120951651</v>
      </c>
      <c r="F175" s="94">
        <v>3068.5108411393871</v>
      </c>
      <c r="G175" s="15" t="s">
        <v>2088</v>
      </c>
      <c r="H175" s="49">
        <v>280</v>
      </c>
      <c r="I175" s="15">
        <v>199</v>
      </c>
      <c r="J175" s="15">
        <v>939</v>
      </c>
      <c r="K175" s="46" t="s">
        <v>2</v>
      </c>
      <c r="L175" s="46">
        <v>1485.5179501721459</v>
      </c>
      <c r="M175" s="46">
        <v>1485.5179501721459</v>
      </c>
      <c r="N175" s="46">
        <v>3065.3265677750287</v>
      </c>
      <c r="O175" s="95" t="str">
        <f t="shared" si="18"/>
        <v>-</v>
      </c>
      <c r="P175" s="95">
        <f t="shared" si="19"/>
        <v>1.038803955778711E-3</v>
      </c>
      <c r="Q175" s="95">
        <f t="shared" si="20"/>
        <v>1.038803955778711E-3</v>
      </c>
      <c r="R175" s="95">
        <f t="shared" si="21"/>
        <v>1.038803955778711E-3</v>
      </c>
      <c r="S175" s="46" t="s">
        <v>2</v>
      </c>
      <c r="T175" s="46" t="s">
        <v>2</v>
      </c>
      <c r="U175" s="46" t="s">
        <v>2</v>
      </c>
      <c r="V175" s="46" t="s">
        <v>2</v>
      </c>
      <c r="W175" s="74" t="str">
        <f t="shared" si="22"/>
        <v>-</v>
      </c>
      <c r="X175" s="74" t="str">
        <f t="shared" si="23"/>
        <v>-</v>
      </c>
      <c r="Y175" s="74" t="str">
        <f t="shared" si="24"/>
        <v>-</v>
      </c>
      <c r="Z175" s="74" t="str">
        <f t="shared" si="25"/>
        <v>-</v>
      </c>
      <c r="AA175" s="27"/>
      <c r="AB175" s="158">
        <v>0</v>
      </c>
      <c r="AC175" s="158">
        <v>0</v>
      </c>
      <c r="AD175" s="158">
        <v>0</v>
      </c>
      <c r="AF175" s="13"/>
      <c r="AG175" s="13"/>
      <c r="AI175" s="41">
        <v>209.0250538000538</v>
      </c>
      <c r="AJ175" s="41">
        <v>8</v>
      </c>
      <c r="AK175" s="41">
        <v>21</v>
      </c>
      <c r="AL175" s="40" t="s">
        <v>4215</v>
      </c>
      <c r="AM175" s="53">
        <v>0.30000000000000004</v>
      </c>
      <c r="AN175" s="67" t="s">
        <v>2</v>
      </c>
      <c r="AO175" s="64" t="s">
        <v>5503</v>
      </c>
      <c r="AP175" s="65" t="s">
        <v>2</v>
      </c>
    </row>
    <row r="176" spans="1:42" ht="30" x14ac:dyDescent="0.25">
      <c r="A176" s="10" t="s">
        <v>1147</v>
      </c>
      <c r="B176" s="11" t="s">
        <v>3116</v>
      </c>
      <c r="C176" s="94" t="s">
        <v>2</v>
      </c>
      <c r="D176" s="94">
        <v>576.15554613372785</v>
      </c>
      <c r="E176" s="94">
        <v>576.15554613372785</v>
      </c>
      <c r="F176" s="94">
        <v>2824.3053822071902</v>
      </c>
      <c r="G176" s="15" t="s">
        <v>2088</v>
      </c>
      <c r="H176" s="49">
        <v>163</v>
      </c>
      <c r="I176" s="15">
        <v>41</v>
      </c>
      <c r="J176" s="15">
        <v>254</v>
      </c>
      <c r="K176" s="46" t="s">
        <v>2</v>
      </c>
      <c r="L176" s="46">
        <v>575.55765456538666</v>
      </c>
      <c r="M176" s="46">
        <v>575.55765456538666</v>
      </c>
      <c r="N176" s="46">
        <v>2821.3745271876146</v>
      </c>
      <c r="O176" s="95" t="str">
        <f t="shared" si="18"/>
        <v>-</v>
      </c>
      <c r="P176" s="95">
        <f t="shared" si="19"/>
        <v>1.038803955778711E-3</v>
      </c>
      <c r="Q176" s="95">
        <f t="shared" si="20"/>
        <v>1.038803955778711E-3</v>
      </c>
      <c r="R176" s="95">
        <f t="shared" si="21"/>
        <v>1.038803955778711E-3</v>
      </c>
      <c r="S176" s="46" t="s">
        <v>2</v>
      </c>
      <c r="T176" s="46" t="s">
        <v>2</v>
      </c>
      <c r="U176" s="46" t="s">
        <v>2</v>
      </c>
      <c r="V176" s="46" t="s">
        <v>2</v>
      </c>
      <c r="W176" s="74" t="str">
        <f t="shared" si="22"/>
        <v>-</v>
      </c>
      <c r="X176" s="74" t="str">
        <f t="shared" si="23"/>
        <v>-</v>
      </c>
      <c r="Y176" s="74" t="str">
        <f t="shared" si="24"/>
        <v>-</v>
      </c>
      <c r="Z176" s="74" t="str">
        <f t="shared" si="25"/>
        <v>-</v>
      </c>
      <c r="AA176" s="27"/>
      <c r="AB176" s="158">
        <v>0</v>
      </c>
      <c r="AC176" s="158">
        <v>0</v>
      </c>
      <c r="AD176" s="158">
        <v>0</v>
      </c>
      <c r="AF176" s="13"/>
      <c r="AG176" s="13"/>
      <c r="AI176" s="41">
        <v>209.0250538000538</v>
      </c>
      <c r="AJ176" s="41">
        <v>5</v>
      </c>
      <c r="AK176" s="41">
        <v>19</v>
      </c>
      <c r="AL176" s="40" t="s">
        <v>4215</v>
      </c>
      <c r="AM176" s="53">
        <v>0.30000000000000004</v>
      </c>
      <c r="AN176" s="67" t="s">
        <v>2</v>
      </c>
      <c r="AO176" s="64" t="s">
        <v>5503</v>
      </c>
      <c r="AP176" s="65" t="s">
        <v>2</v>
      </c>
    </row>
    <row r="177" spans="1:42" ht="30" x14ac:dyDescent="0.25">
      <c r="A177" s="10" t="s">
        <v>1148</v>
      </c>
      <c r="B177" s="11" t="s">
        <v>3117</v>
      </c>
      <c r="C177" s="94" t="s">
        <v>2</v>
      </c>
      <c r="D177" s="94">
        <v>268.8027684099269</v>
      </c>
      <c r="E177" s="94">
        <v>268.8027684099269</v>
      </c>
      <c r="F177" s="94">
        <v>892.08383447049687</v>
      </c>
      <c r="G177" s="15" t="s">
        <v>2088</v>
      </c>
      <c r="H177" s="49">
        <v>1533</v>
      </c>
      <c r="I177" s="15">
        <v>72</v>
      </c>
      <c r="J177" s="15">
        <v>645</v>
      </c>
      <c r="K177" s="46" t="s">
        <v>2</v>
      </c>
      <c r="L177" s="46">
        <v>268.52382479850536</v>
      </c>
      <c r="M177" s="46">
        <v>268.52382479850536</v>
      </c>
      <c r="N177" s="46">
        <v>891.15809591523589</v>
      </c>
      <c r="O177" s="95" t="str">
        <f t="shared" si="18"/>
        <v>-</v>
      </c>
      <c r="P177" s="95">
        <f t="shared" si="19"/>
        <v>1.038803955778711E-3</v>
      </c>
      <c r="Q177" s="95">
        <f t="shared" si="20"/>
        <v>1.038803955778711E-3</v>
      </c>
      <c r="R177" s="95">
        <f t="shared" si="21"/>
        <v>1.038803955778711E-3</v>
      </c>
      <c r="S177" s="46" t="s">
        <v>2</v>
      </c>
      <c r="T177" s="46" t="s">
        <v>2</v>
      </c>
      <c r="U177" s="46" t="s">
        <v>2</v>
      </c>
      <c r="V177" s="46" t="s">
        <v>2</v>
      </c>
      <c r="W177" s="74" t="str">
        <f t="shared" si="22"/>
        <v>-</v>
      </c>
      <c r="X177" s="74" t="str">
        <f t="shared" si="23"/>
        <v>-</v>
      </c>
      <c r="Y177" s="74" t="str">
        <f t="shared" si="24"/>
        <v>-</v>
      </c>
      <c r="Z177" s="74" t="str">
        <f t="shared" si="25"/>
        <v>-</v>
      </c>
      <c r="AA177" s="27"/>
      <c r="AB177" s="158">
        <v>0</v>
      </c>
      <c r="AC177" s="158">
        <v>0</v>
      </c>
      <c r="AD177" s="158">
        <v>0</v>
      </c>
      <c r="AF177" s="13"/>
      <c r="AG177" s="13"/>
      <c r="AI177" s="41">
        <v>209.0250538000538</v>
      </c>
      <c r="AJ177" s="41">
        <v>5</v>
      </c>
      <c r="AK177" s="41">
        <v>5</v>
      </c>
      <c r="AL177" s="40" t="s">
        <v>4215</v>
      </c>
      <c r="AM177" s="53">
        <v>0.65</v>
      </c>
      <c r="AN177" s="67" t="s">
        <v>2</v>
      </c>
      <c r="AO177" s="64" t="s">
        <v>5503</v>
      </c>
      <c r="AP177" s="65" t="s">
        <v>2</v>
      </c>
    </row>
    <row r="178" spans="1:42" x14ac:dyDescent="0.25">
      <c r="A178" s="10" t="s">
        <v>1149</v>
      </c>
      <c r="B178" s="11" t="s">
        <v>3118</v>
      </c>
      <c r="C178" s="94" t="s">
        <v>2</v>
      </c>
      <c r="D178" s="94">
        <v>2253.4669596132699</v>
      </c>
      <c r="E178" s="94">
        <v>2253.4669596132699</v>
      </c>
      <c r="F178" s="94">
        <v>6154.8895941141809</v>
      </c>
      <c r="G178" s="15" t="s">
        <v>2088</v>
      </c>
      <c r="H178" s="49">
        <v>4</v>
      </c>
      <c r="I178" s="15">
        <v>50</v>
      </c>
      <c r="J178" s="15">
        <v>110</v>
      </c>
      <c r="K178" s="46" t="s">
        <v>2</v>
      </c>
      <c r="L178" s="46">
        <v>2251.1284784448953</v>
      </c>
      <c r="M178" s="46">
        <v>2251.1284784448953</v>
      </c>
      <c r="N178" s="46">
        <v>6148.5025053894669</v>
      </c>
      <c r="O178" s="95" t="str">
        <f t="shared" si="18"/>
        <v>-</v>
      </c>
      <c r="P178" s="95">
        <f t="shared" si="19"/>
        <v>1.038803955778711E-3</v>
      </c>
      <c r="Q178" s="95">
        <f t="shared" si="20"/>
        <v>1.038803955778711E-3</v>
      </c>
      <c r="R178" s="95">
        <f t="shared" si="21"/>
        <v>1.038803955778711E-3</v>
      </c>
      <c r="S178" s="46" t="s">
        <v>2</v>
      </c>
      <c r="T178" s="46" t="s">
        <v>2</v>
      </c>
      <c r="U178" s="46" t="s">
        <v>2</v>
      </c>
      <c r="V178" s="46" t="s">
        <v>2</v>
      </c>
      <c r="W178" s="74" t="str">
        <f t="shared" si="22"/>
        <v>-</v>
      </c>
      <c r="X178" s="74" t="str">
        <f t="shared" si="23"/>
        <v>-</v>
      </c>
      <c r="Y178" s="74" t="str">
        <f t="shared" si="24"/>
        <v>-</v>
      </c>
      <c r="Z178" s="74" t="str">
        <f t="shared" si="25"/>
        <v>-</v>
      </c>
      <c r="AA178" s="27"/>
      <c r="AB178" s="158">
        <v>0</v>
      </c>
      <c r="AC178" s="158">
        <v>0</v>
      </c>
      <c r="AD178" s="158">
        <v>0</v>
      </c>
      <c r="AF178" s="13"/>
      <c r="AG178" s="13"/>
      <c r="AI178" s="41">
        <v>209.0250538000538</v>
      </c>
      <c r="AJ178" s="41">
        <v>17</v>
      </c>
      <c r="AK178" s="41">
        <v>59</v>
      </c>
      <c r="AL178" s="40" t="s">
        <v>4215</v>
      </c>
      <c r="AM178" s="53">
        <v>0.30000000000000004</v>
      </c>
      <c r="AN178" s="67" t="s">
        <v>2</v>
      </c>
      <c r="AO178" s="64" t="s">
        <v>5557</v>
      </c>
      <c r="AP178" s="65" t="s">
        <v>2</v>
      </c>
    </row>
    <row r="179" spans="1:42" x14ac:dyDescent="0.25">
      <c r="A179" s="10" t="s">
        <v>1150</v>
      </c>
      <c r="B179" s="11" t="s">
        <v>3119</v>
      </c>
      <c r="C179" s="94" t="s">
        <v>2</v>
      </c>
      <c r="D179" s="94">
        <v>1727.4580026199587</v>
      </c>
      <c r="E179" s="94">
        <v>1727.4580026199587</v>
      </c>
      <c r="F179" s="94">
        <v>2807.2992750151775</v>
      </c>
      <c r="G179" s="15" t="s">
        <v>2088</v>
      </c>
      <c r="H179" s="49">
        <v>20</v>
      </c>
      <c r="I179" s="15">
        <v>52</v>
      </c>
      <c r="J179" s="15">
        <v>64</v>
      </c>
      <c r="K179" s="46" t="s">
        <v>2</v>
      </c>
      <c r="L179" s="46">
        <v>1725.6653746024713</v>
      </c>
      <c r="M179" s="46">
        <v>1725.6653746024713</v>
      </c>
      <c r="N179" s="46">
        <v>2804.3860676745467</v>
      </c>
      <c r="O179" s="95" t="str">
        <f t="shared" si="18"/>
        <v>-</v>
      </c>
      <c r="P179" s="95">
        <f t="shared" si="19"/>
        <v>1.038803955778711E-3</v>
      </c>
      <c r="Q179" s="95">
        <f t="shared" si="20"/>
        <v>1.038803955778711E-3</v>
      </c>
      <c r="R179" s="95">
        <f t="shared" si="21"/>
        <v>1.038803955778711E-3</v>
      </c>
      <c r="S179" s="46" t="s">
        <v>2</v>
      </c>
      <c r="T179" s="46" t="s">
        <v>2</v>
      </c>
      <c r="U179" s="46" t="s">
        <v>2</v>
      </c>
      <c r="V179" s="46" t="s">
        <v>2</v>
      </c>
      <c r="W179" s="74" t="str">
        <f t="shared" si="22"/>
        <v>-</v>
      </c>
      <c r="X179" s="74" t="str">
        <f t="shared" si="23"/>
        <v>-</v>
      </c>
      <c r="Y179" s="74" t="str">
        <f t="shared" si="24"/>
        <v>-</v>
      </c>
      <c r="Z179" s="74" t="str">
        <f t="shared" si="25"/>
        <v>-</v>
      </c>
      <c r="AA179" s="27"/>
      <c r="AB179" s="158">
        <v>0</v>
      </c>
      <c r="AC179" s="158">
        <v>0</v>
      </c>
      <c r="AD179" s="158">
        <v>0</v>
      </c>
      <c r="AF179" s="13"/>
      <c r="AG179" s="13"/>
      <c r="AI179" s="41">
        <v>209.0250538000538</v>
      </c>
      <c r="AJ179" s="41">
        <v>10</v>
      </c>
      <c r="AK179" s="41">
        <v>17</v>
      </c>
      <c r="AL179" s="40" t="s">
        <v>4215</v>
      </c>
      <c r="AM179" s="53">
        <v>0.30000000000000004</v>
      </c>
      <c r="AN179" s="67" t="s">
        <v>2</v>
      </c>
      <c r="AO179" s="64" t="s">
        <v>5503</v>
      </c>
      <c r="AP179" s="65" t="s">
        <v>2</v>
      </c>
    </row>
    <row r="180" spans="1:42" ht="45" x14ac:dyDescent="0.25">
      <c r="A180" s="10" t="s">
        <v>1151</v>
      </c>
      <c r="B180" s="11" t="s">
        <v>3120</v>
      </c>
      <c r="C180" s="94" t="s">
        <v>2</v>
      </c>
      <c r="D180" s="94">
        <v>9428.2645644654622</v>
      </c>
      <c r="E180" s="94">
        <v>9428.2645644654622</v>
      </c>
      <c r="F180" s="94">
        <v>11124.095480888072</v>
      </c>
      <c r="G180" s="15" t="s">
        <v>2088</v>
      </c>
      <c r="H180" s="49">
        <v>1</v>
      </c>
      <c r="I180" s="15">
        <v>7</v>
      </c>
      <c r="J180" s="15">
        <v>300</v>
      </c>
      <c r="K180" s="46" t="s">
        <v>2</v>
      </c>
      <c r="L180" s="46">
        <v>9418.4806095508357</v>
      </c>
      <c r="M180" s="46">
        <v>9418.4806095508357</v>
      </c>
      <c r="N180" s="46">
        <v>11112.551718204406</v>
      </c>
      <c r="O180" s="95" t="str">
        <f t="shared" si="18"/>
        <v>-</v>
      </c>
      <c r="P180" s="95">
        <f t="shared" si="19"/>
        <v>1.038803955778711E-3</v>
      </c>
      <c r="Q180" s="95">
        <f t="shared" si="20"/>
        <v>1.038803955778711E-3</v>
      </c>
      <c r="R180" s="95">
        <f t="shared" si="21"/>
        <v>1.038803955778711E-3</v>
      </c>
      <c r="S180" s="46" t="s">
        <v>2</v>
      </c>
      <c r="T180" s="46" t="s">
        <v>2</v>
      </c>
      <c r="U180" s="46" t="s">
        <v>2</v>
      </c>
      <c r="V180" s="46" t="s">
        <v>2</v>
      </c>
      <c r="W180" s="74" t="str">
        <f t="shared" si="22"/>
        <v>-</v>
      </c>
      <c r="X180" s="74" t="str">
        <f t="shared" si="23"/>
        <v>-</v>
      </c>
      <c r="Y180" s="74" t="str">
        <f t="shared" si="24"/>
        <v>-</v>
      </c>
      <c r="Z180" s="74" t="str">
        <f t="shared" si="25"/>
        <v>-</v>
      </c>
      <c r="AA180" s="27"/>
      <c r="AB180" s="158" t="s">
        <v>4771</v>
      </c>
      <c r="AC180" s="158" t="s">
        <v>4736</v>
      </c>
      <c r="AD180" s="158">
        <v>0</v>
      </c>
      <c r="AF180" s="13"/>
      <c r="AG180" s="13"/>
      <c r="AI180" s="41">
        <v>209.0250538000538</v>
      </c>
      <c r="AJ180" s="41">
        <v>485</v>
      </c>
      <c r="AK180" s="41">
        <v>121</v>
      </c>
      <c r="AL180" s="40" t="s">
        <v>4215</v>
      </c>
      <c r="AM180" s="53">
        <v>0.30000000000000004</v>
      </c>
      <c r="AN180" s="67" t="s">
        <v>2</v>
      </c>
      <c r="AO180" s="64" t="s">
        <v>5556</v>
      </c>
      <c r="AP180" s="65" t="s">
        <v>2</v>
      </c>
    </row>
    <row r="181" spans="1:42" x14ac:dyDescent="0.25">
      <c r="A181" s="10" t="s">
        <v>1152</v>
      </c>
      <c r="B181" s="11" t="s">
        <v>3121</v>
      </c>
      <c r="C181" s="94" t="s">
        <v>2</v>
      </c>
      <c r="D181" s="94">
        <v>928.41152543253077</v>
      </c>
      <c r="E181" s="94">
        <v>928.41152543253077</v>
      </c>
      <c r="F181" s="94">
        <v>7253.2075085821516</v>
      </c>
      <c r="G181" s="15" t="s">
        <v>2088</v>
      </c>
      <c r="H181" s="49">
        <v>61</v>
      </c>
      <c r="I181" s="15">
        <v>17</v>
      </c>
      <c r="J181" s="15">
        <v>269</v>
      </c>
      <c r="K181" s="46" t="s">
        <v>2</v>
      </c>
      <c r="L181" s="46">
        <v>927.44808868922098</v>
      </c>
      <c r="M181" s="46">
        <v>927.44808868922098</v>
      </c>
      <c r="N181" s="46">
        <v>7245.6806668431254</v>
      </c>
      <c r="O181" s="95" t="str">
        <f t="shared" si="18"/>
        <v>-</v>
      </c>
      <c r="P181" s="95">
        <f t="shared" si="19"/>
        <v>1.038803955778711E-3</v>
      </c>
      <c r="Q181" s="95">
        <f t="shared" si="20"/>
        <v>1.038803955778711E-3</v>
      </c>
      <c r="R181" s="95">
        <f t="shared" si="21"/>
        <v>1.038803955778711E-3</v>
      </c>
      <c r="S181" s="46" t="s">
        <v>2</v>
      </c>
      <c r="T181" s="46" t="s">
        <v>2</v>
      </c>
      <c r="U181" s="46" t="s">
        <v>2</v>
      </c>
      <c r="V181" s="46" t="s">
        <v>2</v>
      </c>
      <c r="W181" s="74" t="str">
        <f t="shared" si="22"/>
        <v>-</v>
      </c>
      <c r="X181" s="74" t="str">
        <f t="shared" si="23"/>
        <v>-</v>
      </c>
      <c r="Y181" s="74" t="str">
        <f t="shared" si="24"/>
        <v>-</v>
      </c>
      <c r="Z181" s="74" t="str">
        <f t="shared" si="25"/>
        <v>-</v>
      </c>
      <c r="AA181" s="27"/>
      <c r="AB181" s="158">
        <v>0</v>
      </c>
      <c r="AC181" s="158">
        <v>0</v>
      </c>
      <c r="AD181" s="158">
        <v>0</v>
      </c>
      <c r="AF181" s="13"/>
      <c r="AG181" s="13"/>
      <c r="AI181" s="41">
        <v>209.0250538000538</v>
      </c>
      <c r="AJ181" s="41">
        <v>5</v>
      </c>
      <c r="AK181" s="41">
        <v>74</v>
      </c>
      <c r="AL181" s="40" t="s">
        <v>4215</v>
      </c>
      <c r="AM181" s="53">
        <v>0.30000000000000004</v>
      </c>
      <c r="AN181" s="67" t="s">
        <v>2</v>
      </c>
      <c r="AO181" s="64" t="s">
        <v>5508</v>
      </c>
      <c r="AP181" s="65" t="s">
        <v>2</v>
      </c>
    </row>
    <row r="182" spans="1:42" x14ac:dyDescent="0.25">
      <c r="A182" s="10" t="s">
        <v>1153</v>
      </c>
      <c r="B182" s="11" t="s">
        <v>3122</v>
      </c>
      <c r="C182" s="94" t="s">
        <v>2</v>
      </c>
      <c r="D182" s="94">
        <v>537.22778711399656</v>
      </c>
      <c r="E182" s="94">
        <v>537.22778711399656</v>
      </c>
      <c r="F182" s="94">
        <v>5219.4205886581321</v>
      </c>
      <c r="G182" s="15" t="s">
        <v>2088</v>
      </c>
      <c r="H182" s="49">
        <v>197</v>
      </c>
      <c r="I182" s="15">
        <v>25</v>
      </c>
      <c r="J182" s="15">
        <v>392</v>
      </c>
      <c r="K182" s="46" t="s">
        <v>2</v>
      </c>
      <c r="L182" s="46">
        <v>536.6702918918304</v>
      </c>
      <c r="M182" s="46">
        <v>536.6702918918304</v>
      </c>
      <c r="N182" s="46">
        <v>5214.004260406974</v>
      </c>
      <c r="O182" s="95" t="str">
        <f t="shared" si="18"/>
        <v>-</v>
      </c>
      <c r="P182" s="95">
        <f t="shared" si="19"/>
        <v>1.038803955778711E-3</v>
      </c>
      <c r="Q182" s="95">
        <f t="shared" si="20"/>
        <v>1.038803955778711E-3</v>
      </c>
      <c r="R182" s="95">
        <f t="shared" si="21"/>
        <v>1.038803955778711E-3</v>
      </c>
      <c r="S182" s="46" t="s">
        <v>2</v>
      </c>
      <c r="T182" s="46" t="s">
        <v>2</v>
      </c>
      <c r="U182" s="46" t="s">
        <v>2</v>
      </c>
      <c r="V182" s="46" t="s">
        <v>2</v>
      </c>
      <c r="W182" s="74" t="str">
        <f t="shared" si="22"/>
        <v>-</v>
      </c>
      <c r="X182" s="74" t="str">
        <f t="shared" si="23"/>
        <v>-</v>
      </c>
      <c r="Y182" s="74" t="str">
        <f t="shared" si="24"/>
        <v>-</v>
      </c>
      <c r="Z182" s="74" t="str">
        <f t="shared" si="25"/>
        <v>-</v>
      </c>
      <c r="AA182" s="27"/>
      <c r="AB182" s="158">
        <v>0</v>
      </c>
      <c r="AC182" s="158">
        <v>0</v>
      </c>
      <c r="AD182" s="158">
        <v>0</v>
      </c>
      <c r="AF182" s="13"/>
      <c r="AG182" s="13"/>
      <c r="AI182" s="41">
        <v>209.0250538000538</v>
      </c>
      <c r="AJ182" s="41">
        <v>5</v>
      </c>
      <c r="AK182" s="41">
        <v>52</v>
      </c>
      <c r="AL182" s="40" t="s">
        <v>4215</v>
      </c>
      <c r="AM182" s="53">
        <v>0.30000000000000004</v>
      </c>
      <c r="AN182" s="67" t="s">
        <v>2</v>
      </c>
      <c r="AO182" s="64" t="s">
        <v>5508</v>
      </c>
      <c r="AP182" s="65" t="s">
        <v>2</v>
      </c>
    </row>
    <row r="183" spans="1:42" x14ac:dyDescent="0.25">
      <c r="A183" s="10" t="s">
        <v>1154</v>
      </c>
      <c r="B183" s="11" t="s">
        <v>3123</v>
      </c>
      <c r="C183" s="94" t="s">
        <v>2</v>
      </c>
      <c r="D183" s="94">
        <v>198.79980050016965</v>
      </c>
      <c r="E183" s="94">
        <v>198.79980050016965</v>
      </c>
      <c r="F183" s="94">
        <v>3696.263531472287</v>
      </c>
      <c r="G183" s="15" t="s">
        <v>2088</v>
      </c>
      <c r="H183" s="49">
        <v>137</v>
      </c>
      <c r="I183" s="15">
        <v>20</v>
      </c>
      <c r="J183" s="15">
        <v>165</v>
      </c>
      <c r="K183" s="46" t="s">
        <v>2</v>
      </c>
      <c r="L183" s="46">
        <v>198.59350078596125</v>
      </c>
      <c r="M183" s="46">
        <v>198.59350078596125</v>
      </c>
      <c r="N183" s="46">
        <v>3692.42782284349</v>
      </c>
      <c r="O183" s="95" t="str">
        <f t="shared" si="18"/>
        <v>-</v>
      </c>
      <c r="P183" s="95">
        <f t="shared" si="19"/>
        <v>1.038803955778711E-3</v>
      </c>
      <c r="Q183" s="95">
        <f t="shared" si="20"/>
        <v>1.038803955778711E-3</v>
      </c>
      <c r="R183" s="95">
        <f t="shared" si="21"/>
        <v>1.038803955778711E-3</v>
      </c>
      <c r="S183" s="46" t="s">
        <v>2</v>
      </c>
      <c r="T183" s="46" t="s">
        <v>2</v>
      </c>
      <c r="U183" s="46" t="s">
        <v>2</v>
      </c>
      <c r="V183" s="46" t="s">
        <v>2</v>
      </c>
      <c r="W183" s="74" t="str">
        <f t="shared" si="22"/>
        <v>-</v>
      </c>
      <c r="X183" s="74" t="str">
        <f t="shared" si="23"/>
        <v>-</v>
      </c>
      <c r="Y183" s="74" t="str">
        <f t="shared" si="24"/>
        <v>-</v>
      </c>
      <c r="Z183" s="74" t="str">
        <f t="shared" si="25"/>
        <v>-</v>
      </c>
      <c r="AA183" s="27"/>
      <c r="AB183" s="158">
        <v>0</v>
      </c>
      <c r="AC183" s="158">
        <v>0</v>
      </c>
      <c r="AD183" s="158">
        <v>0</v>
      </c>
      <c r="AF183" s="13"/>
      <c r="AG183" s="13"/>
      <c r="AI183" s="41">
        <v>209.0250538000538</v>
      </c>
      <c r="AJ183" s="41">
        <v>5</v>
      </c>
      <c r="AK183" s="41">
        <v>32</v>
      </c>
      <c r="AL183" s="40" t="s">
        <v>4215</v>
      </c>
      <c r="AM183" s="53">
        <v>0.30000000000000004</v>
      </c>
      <c r="AN183" s="67" t="s">
        <v>2</v>
      </c>
      <c r="AO183" s="64" t="s">
        <v>5503</v>
      </c>
      <c r="AP183" s="65" t="s">
        <v>2</v>
      </c>
    </row>
    <row r="184" spans="1:42" x14ac:dyDescent="0.25">
      <c r="A184" s="10" t="s">
        <v>1155</v>
      </c>
      <c r="B184" s="11" t="s">
        <v>3124</v>
      </c>
      <c r="C184" s="94" t="s">
        <v>2</v>
      </c>
      <c r="D184" s="94">
        <v>2920.779660404447</v>
      </c>
      <c r="E184" s="94">
        <v>2920.779660404447</v>
      </c>
      <c r="F184" s="94">
        <v>3355.4126029944209</v>
      </c>
      <c r="G184" s="15" t="s">
        <v>2088</v>
      </c>
      <c r="H184" s="49">
        <v>5</v>
      </c>
      <c r="I184" s="15">
        <v>7</v>
      </c>
      <c r="J184" s="15">
        <v>741</v>
      </c>
      <c r="K184" s="46" t="s">
        <v>2</v>
      </c>
      <c r="L184" s="46">
        <v>2917.748691521726</v>
      </c>
      <c r="M184" s="46">
        <v>2917.748691521726</v>
      </c>
      <c r="N184" s="46">
        <v>3351.9306042232579</v>
      </c>
      <c r="O184" s="95" t="str">
        <f t="shared" ref="O184:O236" si="26">IFERROR(C184/K184-1,"-")</f>
        <v>-</v>
      </c>
      <c r="P184" s="95">
        <f t="shared" ref="P184:P236" si="27">IFERROR(D184/L184-1,"-")</f>
        <v>1.038803955778711E-3</v>
      </c>
      <c r="Q184" s="95">
        <f t="shared" ref="Q184:Q236" si="28">IFERROR(E184/M184-1,"-")</f>
        <v>1.038803955778711E-3</v>
      </c>
      <c r="R184" s="95">
        <f t="shared" ref="R184:R236" si="29">IFERROR(F184/N184-1,"-")</f>
        <v>1.038803955778711E-3</v>
      </c>
      <c r="S184" s="46" t="s">
        <v>2</v>
      </c>
      <c r="T184" s="46" t="s">
        <v>2</v>
      </c>
      <c r="U184" s="46" t="s">
        <v>2</v>
      </c>
      <c r="V184" s="46" t="s">
        <v>2</v>
      </c>
      <c r="W184" s="74" t="str">
        <f t="shared" ref="W184:W236" si="30">IFERROR((C184/S184-1),"-")</f>
        <v>-</v>
      </c>
      <c r="X184" s="74" t="str">
        <f t="shared" ref="X184:X236" si="31">IFERROR((D184/T184-1),"-")</f>
        <v>-</v>
      </c>
      <c r="Y184" s="74" t="str">
        <f t="shared" ref="Y184:Y236" si="32">IFERROR((E184/U184-1),"-")</f>
        <v>-</v>
      </c>
      <c r="Z184" s="74" t="str">
        <f t="shared" ref="Z184:Z236" si="33">IFERROR((F184/V184-1),"-")</f>
        <v>-</v>
      </c>
      <c r="AA184" s="27"/>
      <c r="AB184" s="158">
        <v>0</v>
      </c>
      <c r="AC184" s="158">
        <v>0</v>
      </c>
      <c r="AD184" s="158">
        <v>0</v>
      </c>
      <c r="AF184" s="13"/>
      <c r="AG184" s="13"/>
      <c r="AI184" s="41">
        <v>209.0250538000538</v>
      </c>
      <c r="AJ184" s="41">
        <v>35</v>
      </c>
      <c r="AK184" s="41">
        <v>40</v>
      </c>
      <c r="AL184" s="40" t="s">
        <v>4215</v>
      </c>
      <c r="AM184" s="53">
        <v>0.30000000000000004</v>
      </c>
      <c r="AN184" s="67" t="s">
        <v>2</v>
      </c>
      <c r="AO184" s="64" t="s">
        <v>5503</v>
      </c>
      <c r="AP184" s="65" t="s">
        <v>2</v>
      </c>
    </row>
    <row r="185" spans="1:42" x14ac:dyDescent="0.25">
      <c r="A185" s="10" t="s">
        <v>1156</v>
      </c>
      <c r="B185" s="11" t="s">
        <v>3125</v>
      </c>
      <c r="C185" s="94" t="s">
        <v>2</v>
      </c>
      <c r="D185" s="94">
        <v>584.35331923589331</v>
      </c>
      <c r="E185" s="94">
        <v>584.35331923589331</v>
      </c>
      <c r="F185" s="94">
        <v>1608.0985380985821</v>
      </c>
      <c r="G185" s="15" t="s">
        <v>2088</v>
      </c>
      <c r="H185" s="49">
        <v>94</v>
      </c>
      <c r="I185" s="15">
        <v>41</v>
      </c>
      <c r="J185" s="15">
        <v>2829</v>
      </c>
      <c r="K185" s="46" t="s">
        <v>2</v>
      </c>
      <c r="L185" s="46">
        <v>583.74692062557381</v>
      </c>
      <c r="M185" s="46">
        <v>583.74692062557381</v>
      </c>
      <c r="N185" s="46">
        <v>1606.4297724962323</v>
      </c>
      <c r="O185" s="95" t="str">
        <f t="shared" si="26"/>
        <v>-</v>
      </c>
      <c r="P185" s="95">
        <f t="shared" si="27"/>
        <v>1.038803955778711E-3</v>
      </c>
      <c r="Q185" s="95">
        <f t="shared" si="28"/>
        <v>1.038803955778711E-3</v>
      </c>
      <c r="R185" s="95">
        <f t="shared" si="29"/>
        <v>1.038803955778711E-3</v>
      </c>
      <c r="S185" s="46" t="s">
        <v>2</v>
      </c>
      <c r="T185" s="46" t="s">
        <v>2</v>
      </c>
      <c r="U185" s="46" t="s">
        <v>2</v>
      </c>
      <c r="V185" s="46" t="s">
        <v>2</v>
      </c>
      <c r="W185" s="74" t="str">
        <f t="shared" si="30"/>
        <v>-</v>
      </c>
      <c r="X185" s="74" t="str">
        <f t="shared" si="31"/>
        <v>-</v>
      </c>
      <c r="Y185" s="74" t="str">
        <f t="shared" si="32"/>
        <v>-</v>
      </c>
      <c r="Z185" s="74" t="str">
        <f t="shared" si="33"/>
        <v>-</v>
      </c>
      <c r="AA185" s="27"/>
      <c r="AB185" s="158">
        <v>0</v>
      </c>
      <c r="AC185" s="158">
        <v>0</v>
      </c>
      <c r="AD185" s="158">
        <v>0</v>
      </c>
      <c r="AF185" s="13"/>
      <c r="AG185" s="13"/>
      <c r="AI185" s="41">
        <v>209.0250538000538</v>
      </c>
      <c r="AJ185" s="41">
        <v>5</v>
      </c>
      <c r="AK185" s="41">
        <v>13</v>
      </c>
      <c r="AL185" s="40" t="s">
        <v>4215</v>
      </c>
      <c r="AM185" s="53">
        <v>0.4</v>
      </c>
      <c r="AN185" s="67" t="s">
        <v>2</v>
      </c>
      <c r="AO185" s="64" t="s">
        <v>5503</v>
      </c>
      <c r="AP185" s="65" t="s">
        <v>2</v>
      </c>
    </row>
    <row r="186" spans="1:42" x14ac:dyDescent="0.25">
      <c r="A186" s="10" t="s">
        <v>1157</v>
      </c>
      <c r="B186" s="11" t="s">
        <v>3126</v>
      </c>
      <c r="C186" s="94" t="s">
        <v>2</v>
      </c>
      <c r="D186" s="94">
        <v>357.05778954099424</v>
      </c>
      <c r="E186" s="94">
        <v>357.05778954099424</v>
      </c>
      <c r="F186" s="94">
        <v>801.92962827102247</v>
      </c>
      <c r="G186" s="15" t="s">
        <v>2088</v>
      </c>
      <c r="H186" s="49">
        <v>1732</v>
      </c>
      <c r="I186" s="15">
        <v>252</v>
      </c>
      <c r="J186" s="15">
        <v>16138</v>
      </c>
      <c r="K186" s="46" t="s">
        <v>2</v>
      </c>
      <c r="L186" s="46">
        <v>356.68726140287305</v>
      </c>
      <c r="M186" s="46">
        <v>356.68726140287305</v>
      </c>
      <c r="N186" s="46">
        <v>801.09744507611322</v>
      </c>
      <c r="O186" s="95" t="str">
        <f t="shared" si="26"/>
        <v>-</v>
      </c>
      <c r="P186" s="95">
        <f t="shared" si="27"/>
        <v>1.038803955778711E-3</v>
      </c>
      <c r="Q186" s="95">
        <f t="shared" si="28"/>
        <v>1.038803955778711E-3</v>
      </c>
      <c r="R186" s="95">
        <f t="shared" si="29"/>
        <v>1.038803955778711E-3</v>
      </c>
      <c r="S186" s="46" t="s">
        <v>2</v>
      </c>
      <c r="T186" s="46" t="s">
        <v>2</v>
      </c>
      <c r="U186" s="46" t="s">
        <v>2</v>
      </c>
      <c r="V186" s="46" t="s">
        <v>2</v>
      </c>
      <c r="W186" s="74" t="str">
        <f t="shared" si="30"/>
        <v>-</v>
      </c>
      <c r="X186" s="74" t="str">
        <f t="shared" si="31"/>
        <v>-</v>
      </c>
      <c r="Y186" s="74" t="str">
        <f t="shared" si="32"/>
        <v>-</v>
      </c>
      <c r="Z186" s="74" t="str">
        <f t="shared" si="33"/>
        <v>-</v>
      </c>
      <c r="AA186" s="27"/>
      <c r="AB186" s="158">
        <v>0</v>
      </c>
      <c r="AC186" s="158">
        <v>0</v>
      </c>
      <c r="AD186" s="158">
        <v>0</v>
      </c>
      <c r="AF186" s="13"/>
      <c r="AG186" s="13"/>
      <c r="AI186" s="41">
        <v>209.0250538000538</v>
      </c>
      <c r="AJ186" s="41">
        <v>5</v>
      </c>
      <c r="AK186" s="41">
        <v>5</v>
      </c>
      <c r="AL186" s="40" t="s">
        <v>4215</v>
      </c>
      <c r="AM186" s="53">
        <v>0.65</v>
      </c>
      <c r="AN186" s="67" t="s">
        <v>2</v>
      </c>
      <c r="AO186" s="64" t="s">
        <v>5503</v>
      </c>
      <c r="AP186" s="65" t="s">
        <v>2</v>
      </c>
    </row>
    <row r="187" spans="1:42" ht="60" x14ac:dyDescent="0.25">
      <c r="A187" s="10" t="s">
        <v>1930</v>
      </c>
      <c r="B187" s="11" t="s">
        <v>3127</v>
      </c>
      <c r="C187" s="94" t="s">
        <v>2</v>
      </c>
      <c r="D187" s="94">
        <v>18296.50242682848</v>
      </c>
      <c r="E187" s="94">
        <v>18296.50242682848</v>
      </c>
      <c r="F187" s="94">
        <v>18296.50242682848</v>
      </c>
      <c r="G187" s="15" t="s">
        <v>2088</v>
      </c>
      <c r="H187" s="49">
        <v>0</v>
      </c>
      <c r="I187" s="15">
        <v>463</v>
      </c>
      <c r="J187" s="15">
        <v>99</v>
      </c>
      <c r="K187" s="46" t="s">
        <v>2</v>
      </c>
      <c r="L187" s="46">
        <v>18665.384364209473</v>
      </c>
      <c r="M187" s="46">
        <v>18665.384364209473</v>
      </c>
      <c r="N187" s="46">
        <v>16463.543905172141</v>
      </c>
      <c r="O187" s="95" t="str">
        <f t="shared" si="26"/>
        <v>-</v>
      </c>
      <c r="P187" s="95">
        <f t="shared" si="27"/>
        <v>-1.9762889966965624E-2</v>
      </c>
      <c r="Q187" s="95">
        <f t="shared" si="28"/>
        <v>-1.9762889966965624E-2</v>
      </c>
      <c r="R187" s="95">
        <f t="shared" si="29"/>
        <v>0.11133438415288599</v>
      </c>
      <c r="S187" s="46" t="s">
        <v>2</v>
      </c>
      <c r="T187" s="46" t="s">
        <v>2</v>
      </c>
      <c r="U187" s="46" t="s">
        <v>2</v>
      </c>
      <c r="V187" s="46" t="s">
        <v>2</v>
      </c>
      <c r="W187" s="74" t="str">
        <f t="shared" si="30"/>
        <v>-</v>
      </c>
      <c r="X187" s="74" t="str">
        <f t="shared" si="31"/>
        <v>-</v>
      </c>
      <c r="Y187" s="74" t="str">
        <f t="shared" si="32"/>
        <v>-</v>
      </c>
      <c r="Z187" s="74" t="str">
        <f t="shared" si="33"/>
        <v>-</v>
      </c>
      <c r="AA187" s="27"/>
      <c r="AB187" s="158" t="s">
        <v>4768</v>
      </c>
      <c r="AC187" s="158">
        <v>0</v>
      </c>
      <c r="AD187" s="158" t="s">
        <v>4738</v>
      </c>
      <c r="AF187" s="13"/>
      <c r="AG187" s="13"/>
      <c r="AI187" s="41">
        <v>209.0250538000538</v>
      </c>
      <c r="AJ187" s="41">
        <v>44</v>
      </c>
      <c r="AK187" s="41">
        <v>44</v>
      </c>
      <c r="AL187" s="40" t="s">
        <v>4214</v>
      </c>
      <c r="AM187" s="53" t="s">
        <v>2</v>
      </c>
      <c r="AN187" s="67" t="s">
        <v>2</v>
      </c>
      <c r="AO187" s="64" t="s">
        <v>5545</v>
      </c>
      <c r="AP187" s="65" t="s">
        <v>2</v>
      </c>
    </row>
    <row r="188" spans="1:42" ht="60" x14ac:dyDescent="0.25">
      <c r="A188" s="10" t="s">
        <v>1931</v>
      </c>
      <c r="B188" s="11" t="s">
        <v>3128</v>
      </c>
      <c r="C188" s="94" t="s">
        <v>2</v>
      </c>
      <c r="D188" s="94">
        <v>13571.146259141922</v>
      </c>
      <c r="E188" s="94">
        <v>13571.146259141922</v>
      </c>
      <c r="F188" s="94">
        <v>13571.146259141922</v>
      </c>
      <c r="G188" s="15" t="s">
        <v>2088</v>
      </c>
      <c r="H188" s="49">
        <v>3</v>
      </c>
      <c r="I188" s="15">
        <v>1880</v>
      </c>
      <c r="J188" s="15">
        <v>50</v>
      </c>
      <c r="K188" s="46" t="s">
        <v>2</v>
      </c>
      <c r="L188" s="46">
        <v>13592.173546140722</v>
      </c>
      <c r="M188" s="46">
        <v>13592.173546140722</v>
      </c>
      <c r="N188" s="46">
        <v>12234.804793789555</v>
      </c>
      <c r="O188" s="95" t="str">
        <f t="shared" si="26"/>
        <v>-</v>
      </c>
      <c r="P188" s="95">
        <f t="shared" si="27"/>
        <v>-1.5470143113918144E-3</v>
      </c>
      <c r="Q188" s="95">
        <f t="shared" si="28"/>
        <v>-1.5470143113918144E-3</v>
      </c>
      <c r="R188" s="95">
        <f t="shared" si="29"/>
        <v>0.10922458411683866</v>
      </c>
      <c r="S188" s="46" t="s">
        <v>2</v>
      </c>
      <c r="T188" s="46" t="s">
        <v>2</v>
      </c>
      <c r="U188" s="46" t="s">
        <v>2</v>
      </c>
      <c r="V188" s="46" t="s">
        <v>2</v>
      </c>
      <c r="W188" s="74" t="str">
        <f t="shared" si="30"/>
        <v>-</v>
      </c>
      <c r="X188" s="74" t="str">
        <f t="shared" si="31"/>
        <v>-</v>
      </c>
      <c r="Y188" s="74" t="str">
        <f t="shared" si="32"/>
        <v>-</v>
      </c>
      <c r="Z188" s="74" t="str">
        <f t="shared" si="33"/>
        <v>-</v>
      </c>
      <c r="AA188" s="27"/>
      <c r="AB188" s="158" t="s">
        <v>4768</v>
      </c>
      <c r="AC188" s="158">
        <v>0</v>
      </c>
      <c r="AD188" s="158" t="s">
        <v>4738</v>
      </c>
      <c r="AF188" s="13"/>
      <c r="AG188" s="13"/>
      <c r="AI188" s="41">
        <v>209.0250538000538</v>
      </c>
      <c r="AJ188" s="41">
        <v>15</v>
      </c>
      <c r="AK188" s="41">
        <v>15</v>
      </c>
      <c r="AL188" s="40" t="s">
        <v>4214</v>
      </c>
      <c r="AM188" s="53" t="s">
        <v>2</v>
      </c>
      <c r="AN188" s="67" t="s">
        <v>2</v>
      </c>
      <c r="AO188" s="64" t="s">
        <v>5552</v>
      </c>
      <c r="AP188" s="65" t="s">
        <v>2</v>
      </c>
    </row>
    <row r="189" spans="1:42" ht="30" x14ac:dyDescent="0.25">
      <c r="A189" s="10" t="s">
        <v>1932</v>
      </c>
      <c r="B189" s="11" t="s">
        <v>3129</v>
      </c>
      <c r="C189" s="94" t="s">
        <v>2</v>
      </c>
      <c r="D189" s="94">
        <v>7678.6351578465737</v>
      </c>
      <c r="E189" s="94">
        <v>7678.6351578465737</v>
      </c>
      <c r="F189" s="94">
        <v>7678.6351578465737</v>
      </c>
      <c r="G189" s="15" t="s">
        <v>2088</v>
      </c>
      <c r="H189" s="49">
        <v>6</v>
      </c>
      <c r="I189" s="15">
        <v>151</v>
      </c>
      <c r="J189" s="15">
        <v>308</v>
      </c>
      <c r="K189" s="46" t="s">
        <v>2</v>
      </c>
      <c r="L189" s="46">
        <v>8524.929163106528</v>
      </c>
      <c r="M189" s="46">
        <v>8524.929163106528</v>
      </c>
      <c r="N189" s="46">
        <v>11412.495826385866</v>
      </c>
      <c r="O189" s="95" t="str">
        <f t="shared" si="26"/>
        <v>-</v>
      </c>
      <c r="P189" s="95">
        <f t="shared" si="27"/>
        <v>-9.9272848966590166E-2</v>
      </c>
      <c r="Q189" s="95">
        <f t="shared" si="28"/>
        <v>-9.9272848966590166E-2</v>
      </c>
      <c r="R189" s="95">
        <f t="shared" si="29"/>
        <v>-0.32717301503029239</v>
      </c>
      <c r="S189" s="46" t="s">
        <v>2</v>
      </c>
      <c r="T189" s="46" t="s">
        <v>2</v>
      </c>
      <c r="U189" s="46" t="s">
        <v>2</v>
      </c>
      <c r="V189" s="46" t="s">
        <v>2</v>
      </c>
      <c r="W189" s="74" t="str">
        <f t="shared" si="30"/>
        <v>-</v>
      </c>
      <c r="X189" s="74" t="str">
        <f t="shared" si="31"/>
        <v>-</v>
      </c>
      <c r="Y189" s="74" t="str">
        <f t="shared" si="32"/>
        <v>-</v>
      </c>
      <c r="Z189" s="74" t="str">
        <f t="shared" si="33"/>
        <v>-</v>
      </c>
      <c r="AA189" s="27"/>
      <c r="AB189" s="158" t="s">
        <v>4772</v>
      </c>
      <c r="AC189" s="158">
        <v>0</v>
      </c>
      <c r="AD189" s="158" t="s">
        <v>4773</v>
      </c>
      <c r="AF189" s="13"/>
      <c r="AG189" s="13"/>
      <c r="AI189" s="41">
        <v>209.0250538000538</v>
      </c>
      <c r="AJ189" s="41">
        <v>13</v>
      </c>
      <c r="AK189" s="41">
        <v>13</v>
      </c>
      <c r="AL189" s="40" t="s">
        <v>4214</v>
      </c>
      <c r="AM189" s="53" t="s">
        <v>2</v>
      </c>
      <c r="AN189" s="67" t="s">
        <v>2</v>
      </c>
      <c r="AO189" s="64" t="s">
        <v>5558</v>
      </c>
      <c r="AP189" s="65" t="s">
        <v>2</v>
      </c>
    </row>
    <row r="190" spans="1:42" ht="60" x14ac:dyDescent="0.25">
      <c r="A190" s="10" t="s">
        <v>1933</v>
      </c>
      <c r="B190" s="11" t="s">
        <v>3130</v>
      </c>
      <c r="C190" s="94" t="s">
        <v>2</v>
      </c>
      <c r="D190" s="94">
        <v>5478.8736070386849</v>
      </c>
      <c r="E190" s="94">
        <v>5478.8736070386849</v>
      </c>
      <c r="F190" s="94">
        <v>9228.2803770670344</v>
      </c>
      <c r="G190" s="15" t="s">
        <v>2088</v>
      </c>
      <c r="H190" s="49">
        <v>82</v>
      </c>
      <c r="I190" s="15">
        <v>339</v>
      </c>
      <c r="J190" s="15">
        <v>53</v>
      </c>
      <c r="K190" s="46" t="s">
        <v>2</v>
      </c>
      <c r="L190" s="46">
        <v>5473.1880376544486</v>
      </c>
      <c r="M190" s="46">
        <v>5473.1880376544486</v>
      </c>
      <c r="N190" s="46">
        <v>9218.7039509356491</v>
      </c>
      <c r="O190" s="95" t="str">
        <f t="shared" si="26"/>
        <v>-</v>
      </c>
      <c r="P190" s="95">
        <f t="shared" si="27"/>
        <v>1.038803955778711E-3</v>
      </c>
      <c r="Q190" s="95">
        <f t="shared" si="28"/>
        <v>1.038803955778711E-3</v>
      </c>
      <c r="R190" s="95">
        <f t="shared" si="29"/>
        <v>1.038803955778711E-3</v>
      </c>
      <c r="S190" s="46" t="s">
        <v>2</v>
      </c>
      <c r="T190" s="46" t="s">
        <v>2</v>
      </c>
      <c r="U190" s="46" t="s">
        <v>2</v>
      </c>
      <c r="V190" s="46" t="s">
        <v>2</v>
      </c>
      <c r="W190" s="74" t="str">
        <f t="shared" si="30"/>
        <v>-</v>
      </c>
      <c r="X190" s="74" t="str">
        <f t="shared" si="31"/>
        <v>-</v>
      </c>
      <c r="Y190" s="74" t="str">
        <f t="shared" si="32"/>
        <v>-</v>
      </c>
      <c r="Z190" s="74" t="str">
        <f t="shared" si="33"/>
        <v>-</v>
      </c>
      <c r="AA190" s="27"/>
      <c r="AB190" s="158" t="s">
        <v>4774</v>
      </c>
      <c r="AC190" s="158" t="s">
        <v>4736</v>
      </c>
      <c r="AD190" s="158">
        <v>0</v>
      </c>
      <c r="AF190" s="13"/>
      <c r="AG190" s="13"/>
      <c r="AI190" s="41">
        <v>209.0250538000538</v>
      </c>
      <c r="AJ190" s="41">
        <v>10</v>
      </c>
      <c r="AK190" s="41">
        <v>24</v>
      </c>
      <c r="AL190" s="40" t="s">
        <v>4214</v>
      </c>
      <c r="AM190" s="53" t="s">
        <v>2</v>
      </c>
      <c r="AN190" s="67" t="s">
        <v>2</v>
      </c>
      <c r="AO190" s="64" t="s">
        <v>5503</v>
      </c>
      <c r="AP190" s="65" t="s">
        <v>2</v>
      </c>
    </row>
    <row r="191" spans="1:42" ht="45" x14ac:dyDescent="0.25">
      <c r="A191" s="10" t="s">
        <v>1934</v>
      </c>
      <c r="B191" s="11" t="s">
        <v>3131</v>
      </c>
      <c r="C191" s="94" t="s">
        <v>2</v>
      </c>
      <c r="D191" s="94">
        <v>7678.6351578465737</v>
      </c>
      <c r="E191" s="94">
        <v>7678.6351578465737</v>
      </c>
      <c r="F191" s="94">
        <v>7678.6351578465737</v>
      </c>
      <c r="G191" s="15" t="s">
        <v>2088</v>
      </c>
      <c r="H191" s="49">
        <v>0</v>
      </c>
      <c r="I191" s="15">
        <v>433</v>
      </c>
      <c r="J191" s="15">
        <v>54</v>
      </c>
      <c r="K191" s="46" t="s">
        <v>2</v>
      </c>
      <c r="L191" s="46">
        <v>7121.2971741678266</v>
      </c>
      <c r="M191" s="46">
        <v>7121.2971741678266</v>
      </c>
      <c r="N191" s="46">
        <v>12075.797668084013</v>
      </c>
      <c r="O191" s="95" t="str">
        <f t="shared" si="26"/>
        <v>-</v>
      </c>
      <c r="P191" s="95">
        <f t="shared" si="27"/>
        <v>7.8263548065437449E-2</v>
      </c>
      <c r="Q191" s="95">
        <f t="shared" si="28"/>
        <v>7.8263548065437449E-2</v>
      </c>
      <c r="R191" s="95">
        <f t="shared" si="29"/>
        <v>-0.36413019090730658</v>
      </c>
      <c r="S191" s="46" t="s">
        <v>2</v>
      </c>
      <c r="T191" s="46" t="s">
        <v>2</v>
      </c>
      <c r="U191" s="46" t="s">
        <v>2</v>
      </c>
      <c r="V191" s="46" t="s">
        <v>2</v>
      </c>
      <c r="W191" s="74" t="str">
        <f t="shared" si="30"/>
        <v>-</v>
      </c>
      <c r="X191" s="74" t="str">
        <f t="shared" si="31"/>
        <v>-</v>
      </c>
      <c r="Y191" s="74" t="str">
        <f t="shared" si="32"/>
        <v>-</v>
      </c>
      <c r="Z191" s="74" t="str">
        <f t="shared" si="33"/>
        <v>-</v>
      </c>
      <c r="AA191" s="27"/>
      <c r="AB191" s="158" t="s">
        <v>4735</v>
      </c>
      <c r="AC191" s="158">
        <v>0</v>
      </c>
      <c r="AD191" s="158" t="s">
        <v>4738</v>
      </c>
      <c r="AF191" s="13"/>
      <c r="AG191" s="13"/>
      <c r="AI191" s="41">
        <v>209.0250538000538</v>
      </c>
      <c r="AJ191" s="41">
        <v>13</v>
      </c>
      <c r="AK191" s="41">
        <v>13</v>
      </c>
      <c r="AL191" s="40" t="s">
        <v>4214</v>
      </c>
      <c r="AM191" s="53" t="s">
        <v>2</v>
      </c>
      <c r="AN191" s="67" t="s">
        <v>2</v>
      </c>
      <c r="AO191" s="64" t="s">
        <v>5508</v>
      </c>
      <c r="AP191" s="65" t="s">
        <v>2</v>
      </c>
    </row>
    <row r="192" spans="1:42" ht="45" x14ac:dyDescent="0.25">
      <c r="A192" s="10" t="s">
        <v>1935</v>
      </c>
      <c r="B192" s="11" t="s">
        <v>3132</v>
      </c>
      <c r="C192" s="94" t="s">
        <v>2</v>
      </c>
      <c r="D192" s="94">
        <v>8969.7116978465438</v>
      </c>
      <c r="E192" s="94">
        <v>8969.7116978465438</v>
      </c>
      <c r="F192" s="94">
        <v>8969.7116978465438</v>
      </c>
      <c r="G192" s="15" t="s">
        <v>2088</v>
      </c>
      <c r="H192" s="49">
        <v>15</v>
      </c>
      <c r="I192" s="15">
        <v>1208</v>
      </c>
      <c r="J192" s="15">
        <v>374</v>
      </c>
      <c r="K192" s="46" t="s">
        <v>2</v>
      </c>
      <c r="L192" s="46">
        <v>7648.4457215841994</v>
      </c>
      <c r="M192" s="46">
        <v>7648.4457215841994</v>
      </c>
      <c r="N192" s="46">
        <v>13250.575999870411</v>
      </c>
      <c r="O192" s="95" t="str">
        <f t="shared" si="26"/>
        <v>-</v>
      </c>
      <c r="P192" s="95">
        <f t="shared" si="27"/>
        <v>0.17274960486856594</v>
      </c>
      <c r="Q192" s="95">
        <f t="shared" si="28"/>
        <v>0.17274960486856594</v>
      </c>
      <c r="R192" s="95">
        <f t="shared" si="29"/>
        <v>-0.32307005386526089</v>
      </c>
      <c r="S192" s="46" t="s">
        <v>2</v>
      </c>
      <c r="T192" s="46" t="s">
        <v>2</v>
      </c>
      <c r="U192" s="46" t="s">
        <v>2</v>
      </c>
      <c r="V192" s="46" t="s">
        <v>2</v>
      </c>
      <c r="W192" s="74" t="str">
        <f t="shared" si="30"/>
        <v>-</v>
      </c>
      <c r="X192" s="74" t="str">
        <f t="shared" si="31"/>
        <v>-</v>
      </c>
      <c r="Y192" s="74" t="str">
        <f t="shared" si="32"/>
        <v>-</v>
      </c>
      <c r="Z192" s="74" t="str">
        <f t="shared" si="33"/>
        <v>-</v>
      </c>
      <c r="AA192" s="27"/>
      <c r="AB192" s="158" t="s">
        <v>4735</v>
      </c>
      <c r="AC192" s="158">
        <v>0</v>
      </c>
      <c r="AD192" s="158" t="s">
        <v>4738</v>
      </c>
      <c r="AF192" s="13"/>
      <c r="AG192" s="13"/>
      <c r="AI192" s="41">
        <v>209.0250538000538</v>
      </c>
      <c r="AJ192" s="41">
        <v>16</v>
      </c>
      <c r="AK192" s="41">
        <v>26</v>
      </c>
      <c r="AL192" s="40" t="s">
        <v>4214</v>
      </c>
      <c r="AM192" s="53" t="s">
        <v>2</v>
      </c>
      <c r="AN192" s="67" t="s">
        <v>2</v>
      </c>
      <c r="AO192" s="64" t="s">
        <v>5552</v>
      </c>
      <c r="AP192" s="65" t="s">
        <v>2</v>
      </c>
    </row>
    <row r="193" spans="1:42" ht="30" x14ac:dyDescent="0.25">
      <c r="A193" s="10" t="s">
        <v>1158</v>
      </c>
      <c r="B193" s="11" t="s">
        <v>3133</v>
      </c>
      <c r="C193" s="94" t="s">
        <v>2</v>
      </c>
      <c r="D193" s="94">
        <v>3094.6607206280532</v>
      </c>
      <c r="E193" s="94">
        <v>3094.6607206280532</v>
      </c>
      <c r="F193" s="94">
        <v>4476.6805131692918</v>
      </c>
      <c r="G193" s="15" t="s">
        <v>2088</v>
      </c>
      <c r="H193" s="49">
        <v>3</v>
      </c>
      <c r="I193" s="15">
        <v>30</v>
      </c>
      <c r="J193" s="15">
        <v>773</v>
      </c>
      <c r="K193" s="46" t="s">
        <v>2</v>
      </c>
      <c r="L193" s="46">
        <v>3091.4493108548477</v>
      </c>
      <c r="M193" s="46">
        <v>3091.4493108548477</v>
      </c>
      <c r="N193" s="46">
        <v>4472.0349455774449</v>
      </c>
      <c r="O193" s="95" t="str">
        <f t="shared" si="26"/>
        <v>-</v>
      </c>
      <c r="P193" s="95">
        <f t="shared" si="27"/>
        <v>1.038803955778711E-3</v>
      </c>
      <c r="Q193" s="95">
        <f t="shared" si="28"/>
        <v>1.038803955778711E-3</v>
      </c>
      <c r="R193" s="95">
        <f t="shared" si="29"/>
        <v>1.038803955778711E-3</v>
      </c>
      <c r="S193" s="46" t="s">
        <v>2</v>
      </c>
      <c r="T193" s="46" t="s">
        <v>2</v>
      </c>
      <c r="U193" s="46" t="s">
        <v>2</v>
      </c>
      <c r="V193" s="46" t="s">
        <v>2</v>
      </c>
      <c r="W193" s="74" t="str">
        <f t="shared" si="30"/>
        <v>-</v>
      </c>
      <c r="X193" s="74" t="str">
        <f t="shared" si="31"/>
        <v>-</v>
      </c>
      <c r="Y193" s="74" t="str">
        <f t="shared" si="32"/>
        <v>-</v>
      </c>
      <c r="Z193" s="74" t="str">
        <f t="shared" si="33"/>
        <v>-</v>
      </c>
      <c r="AA193" s="27"/>
      <c r="AB193" s="158">
        <v>0</v>
      </c>
      <c r="AC193" s="158">
        <v>0</v>
      </c>
      <c r="AD193" s="158">
        <v>0</v>
      </c>
      <c r="AF193" s="13"/>
      <c r="AG193" s="13"/>
      <c r="AI193" s="41">
        <v>209.0250538000538</v>
      </c>
      <c r="AJ193" s="41">
        <v>38</v>
      </c>
      <c r="AK193" s="41">
        <v>56</v>
      </c>
      <c r="AL193" s="40" t="s">
        <v>4215</v>
      </c>
      <c r="AM193" s="53">
        <v>0.30000000000000004</v>
      </c>
      <c r="AN193" s="67" t="s">
        <v>2</v>
      </c>
      <c r="AO193" s="64" t="s">
        <v>5557</v>
      </c>
      <c r="AP193" s="65" t="s">
        <v>2</v>
      </c>
    </row>
    <row r="194" spans="1:42" ht="30" x14ac:dyDescent="0.25">
      <c r="A194" s="10" t="s">
        <v>1159</v>
      </c>
      <c r="B194" s="11" t="s">
        <v>3134</v>
      </c>
      <c r="C194" s="94" t="s">
        <v>2</v>
      </c>
      <c r="D194" s="94">
        <v>1340.4349299201124</v>
      </c>
      <c r="E194" s="94">
        <v>1340.4349299201124</v>
      </c>
      <c r="F194" s="94">
        <v>2689.1674828340879</v>
      </c>
      <c r="G194" s="15" t="s">
        <v>2088</v>
      </c>
      <c r="H194" s="49">
        <v>42</v>
      </c>
      <c r="I194" s="15">
        <v>65</v>
      </c>
      <c r="J194" s="15">
        <v>1617</v>
      </c>
      <c r="K194" s="46" t="s">
        <v>2</v>
      </c>
      <c r="L194" s="46">
        <v>1339.043925793037</v>
      </c>
      <c r="M194" s="46">
        <v>1339.043925793037</v>
      </c>
      <c r="N194" s="46">
        <v>2686.3768639211344</v>
      </c>
      <c r="O194" s="95" t="str">
        <f t="shared" si="26"/>
        <v>-</v>
      </c>
      <c r="P194" s="95">
        <f t="shared" si="27"/>
        <v>1.038803955778711E-3</v>
      </c>
      <c r="Q194" s="95">
        <f t="shared" si="28"/>
        <v>1.038803955778711E-3</v>
      </c>
      <c r="R194" s="95">
        <f t="shared" si="29"/>
        <v>1.038803955778711E-3</v>
      </c>
      <c r="S194" s="46" t="s">
        <v>2</v>
      </c>
      <c r="T194" s="46" t="s">
        <v>2</v>
      </c>
      <c r="U194" s="46" t="s">
        <v>2</v>
      </c>
      <c r="V194" s="46" t="s">
        <v>2</v>
      </c>
      <c r="W194" s="74" t="str">
        <f t="shared" si="30"/>
        <v>-</v>
      </c>
      <c r="X194" s="74" t="str">
        <f t="shared" si="31"/>
        <v>-</v>
      </c>
      <c r="Y194" s="74" t="str">
        <f t="shared" si="32"/>
        <v>-</v>
      </c>
      <c r="Z194" s="74" t="str">
        <f t="shared" si="33"/>
        <v>-</v>
      </c>
      <c r="AA194" s="27"/>
      <c r="AB194" s="158">
        <v>0</v>
      </c>
      <c r="AC194" s="158">
        <v>0</v>
      </c>
      <c r="AD194" s="158">
        <v>0</v>
      </c>
      <c r="AF194" s="13"/>
      <c r="AG194" s="13"/>
      <c r="AI194" s="41">
        <v>209.0250538000538</v>
      </c>
      <c r="AJ194" s="41">
        <v>43</v>
      </c>
      <c r="AK194" s="41">
        <v>23</v>
      </c>
      <c r="AL194" s="40" t="s">
        <v>4215</v>
      </c>
      <c r="AM194" s="53">
        <v>0.30000000000000004</v>
      </c>
      <c r="AN194" s="67" t="s">
        <v>2</v>
      </c>
      <c r="AO194" s="64" t="s">
        <v>5503</v>
      </c>
      <c r="AP194" s="65" t="s">
        <v>2</v>
      </c>
    </row>
    <row r="195" spans="1:42" ht="30" x14ac:dyDescent="0.25">
      <c r="A195" s="10" t="s">
        <v>1160</v>
      </c>
      <c r="B195" s="11" t="s">
        <v>3135</v>
      </c>
      <c r="C195" s="94" t="s">
        <v>2</v>
      </c>
      <c r="D195" s="94">
        <v>866.40848435079329</v>
      </c>
      <c r="E195" s="94">
        <v>866.40848435079329</v>
      </c>
      <c r="F195" s="94">
        <v>1354.9706696644639</v>
      </c>
      <c r="G195" s="15" t="s">
        <v>2088</v>
      </c>
      <c r="H195" s="49">
        <v>265</v>
      </c>
      <c r="I195" s="15">
        <v>174</v>
      </c>
      <c r="J195" s="15">
        <v>5238</v>
      </c>
      <c r="K195" s="46" t="s">
        <v>2</v>
      </c>
      <c r="L195" s="46">
        <v>865.50938977293356</v>
      </c>
      <c r="M195" s="46">
        <v>865.50938977293356</v>
      </c>
      <c r="N195" s="46">
        <v>1353.5645814228799</v>
      </c>
      <c r="O195" s="95" t="str">
        <f t="shared" si="26"/>
        <v>-</v>
      </c>
      <c r="P195" s="95">
        <f t="shared" si="27"/>
        <v>1.038803955778711E-3</v>
      </c>
      <c r="Q195" s="95">
        <f t="shared" si="28"/>
        <v>1.038803955778711E-3</v>
      </c>
      <c r="R195" s="95">
        <f t="shared" si="29"/>
        <v>1.038803955778711E-3</v>
      </c>
      <c r="S195" s="46" t="s">
        <v>2</v>
      </c>
      <c r="T195" s="46" t="s">
        <v>2</v>
      </c>
      <c r="U195" s="46" t="s">
        <v>2</v>
      </c>
      <c r="V195" s="46" t="s">
        <v>2</v>
      </c>
      <c r="W195" s="74" t="str">
        <f t="shared" si="30"/>
        <v>-</v>
      </c>
      <c r="X195" s="74" t="str">
        <f t="shared" si="31"/>
        <v>-</v>
      </c>
      <c r="Y195" s="74" t="str">
        <f t="shared" si="32"/>
        <v>-</v>
      </c>
      <c r="Z195" s="74" t="str">
        <f t="shared" si="33"/>
        <v>-</v>
      </c>
      <c r="AA195" s="27"/>
      <c r="AB195" s="158">
        <v>0</v>
      </c>
      <c r="AC195" s="158">
        <v>0</v>
      </c>
      <c r="AD195" s="158">
        <v>0</v>
      </c>
      <c r="AF195" s="13"/>
      <c r="AG195" s="13"/>
      <c r="AI195" s="41">
        <v>209.0250538000538</v>
      </c>
      <c r="AJ195" s="41">
        <v>10</v>
      </c>
      <c r="AK195" s="41">
        <v>8</v>
      </c>
      <c r="AL195" s="40" t="s">
        <v>4215</v>
      </c>
      <c r="AM195" s="53">
        <v>0.4</v>
      </c>
      <c r="AN195" s="67" t="s">
        <v>2</v>
      </c>
      <c r="AO195" s="64" t="s">
        <v>5503</v>
      </c>
      <c r="AP195" s="65" t="s">
        <v>2</v>
      </c>
    </row>
    <row r="196" spans="1:42" ht="30" x14ac:dyDescent="0.25">
      <c r="A196" s="10" t="s">
        <v>1161</v>
      </c>
      <c r="B196" s="11" t="s">
        <v>3136</v>
      </c>
      <c r="C196" s="94" t="s">
        <v>2</v>
      </c>
      <c r="D196" s="94">
        <v>394.24890984719713</v>
      </c>
      <c r="E196" s="94">
        <v>394.24890984719713</v>
      </c>
      <c r="F196" s="94">
        <v>495.10515255897508</v>
      </c>
      <c r="G196" s="15" t="s">
        <v>2088</v>
      </c>
      <c r="H196" s="49">
        <v>1302</v>
      </c>
      <c r="I196" s="15">
        <v>372</v>
      </c>
      <c r="J196" s="15">
        <v>15097</v>
      </c>
      <c r="K196" s="46" t="s">
        <v>2</v>
      </c>
      <c r="L196" s="46">
        <v>387.52887460874229</v>
      </c>
      <c r="M196" s="46">
        <v>387.52887460874229</v>
      </c>
      <c r="N196" s="46">
        <v>494.59136908827219</v>
      </c>
      <c r="O196" s="95" t="str">
        <f t="shared" si="26"/>
        <v>-</v>
      </c>
      <c r="P196" s="95">
        <f t="shared" si="27"/>
        <v>1.7340734274934988E-2</v>
      </c>
      <c r="Q196" s="95">
        <f t="shared" si="28"/>
        <v>1.7340734274934988E-2</v>
      </c>
      <c r="R196" s="95">
        <f t="shared" si="29"/>
        <v>1.038803955778711E-3</v>
      </c>
      <c r="S196" s="46" t="s">
        <v>2</v>
      </c>
      <c r="T196" s="46" t="s">
        <v>2</v>
      </c>
      <c r="U196" s="46" t="s">
        <v>2</v>
      </c>
      <c r="V196" s="46" t="s">
        <v>2</v>
      </c>
      <c r="W196" s="74" t="str">
        <f t="shared" si="30"/>
        <v>-</v>
      </c>
      <c r="X196" s="74" t="str">
        <f t="shared" si="31"/>
        <v>-</v>
      </c>
      <c r="Y196" s="74" t="str">
        <f t="shared" si="32"/>
        <v>-</v>
      </c>
      <c r="Z196" s="74" t="str">
        <f t="shared" si="33"/>
        <v>-</v>
      </c>
      <c r="AA196" s="27"/>
      <c r="AB196" s="158" t="s">
        <v>4775</v>
      </c>
      <c r="AC196" s="158">
        <v>0</v>
      </c>
      <c r="AD196" s="158" t="s">
        <v>4776</v>
      </c>
      <c r="AF196" s="13"/>
      <c r="AG196" s="13"/>
      <c r="AI196" s="41">
        <v>209.0250538000538</v>
      </c>
      <c r="AJ196" s="41">
        <v>5</v>
      </c>
      <c r="AK196" s="41">
        <v>5</v>
      </c>
      <c r="AL196" s="40" t="s">
        <v>4215</v>
      </c>
      <c r="AM196" s="53">
        <v>1</v>
      </c>
      <c r="AN196" s="67" t="s">
        <v>2</v>
      </c>
      <c r="AO196" s="64" t="s">
        <v>5503</v>
      </c>
      <c r="AP196" s="65" t="s">
        <v>2</v>
      </c>
    </row>
    <row r="197" spans="1:42" ht="30" x14ac:dyDescent="0.25">
      <c r="A197" s="10" t="s">
        <v>1162</v>
      </c>
      <c r="B197" s="11" t="s">
        <v>3137</v>
      </c>
      <c r="C197" s="94" t="s">
        <v>2</v>
      </c>
      <c r="D197" s="94">
        <v>394.24890984719713</v>
      </c>
      <c r="E197" s="94">
        <v>394.24890984719713</v>
      </c>
      <c r="F197" s="94">
        <v>314.18118680007757</v>
      </c>
      <c r="G197" s="15" t="s">
        <v>2088</v>
      </c>
      <c r="H197" s="49">
        <v>5610</v>
      </c>
      <c r="I197" s="15">
        <v>534</v>
      </c>
      <c r="J197" s="15">
        <v>28537</v>
      </c>
      <c r="K197" s="46" t="s">
        <v>2</v>
      </c>
      <c r="L197" s="46">
        <v>395.55926476571233</v>
      </c>
      <c r="M197" s="46">
        <v>395.55926476571233</v>
      </c>
      <c r="N197" s="46">
        <v>313.85515282578064</v>
      </c>
      <c r="O197" s="95" t="str">
        <f t="shared" si="26"/>
        <v>-</v>
      </c>
      <c r="P197" s="95">
        <f t="shared" si="27"/>
        <v>-3.3126639551505077E-3</v>
      </c>
      <c r="Q197" s="95">
        <f t="shared" si="28"/>
        <v>-3.3126639551505077E-3</v>
      </c>
      <c r="R197" s="95">
        <f t="shared" si="29"/>
        <v>1.038803955778711E-3</v>
      </c>
      <c r="S197" s="46" t="s">
        <v>2</v>
      </c>
      <c r="T197" s="46" t="s">
        <v>2</v>
      </c>
      <c r="U197" s="46" t="s">
        <v>2</v>
      </c>
      <c r="V197" s="46" t="s">
        <v>2</v>
      </c>
      <c r="W197" s="74" t="str">
        <f t="shared" si="30"/>
        <v>-</v>
      </c>
      <c r="X197" s="74" t="str">
        <f t="shared" si="31"/>
        <v>-</v>
      </c>
      <c r="Y197" s="74" t="str">
        <f t="shared" si="32"/>
        <v>-</v>
      </c>
      <c r="Z197" s="74" t="str">
        <f t="shared" si="33"/>
        <v>-</v>
      </c>
      <c r="AA197" s="27"/>
      <c r="AB197" s="158" t="s">
        <v>4501</v>
      </c>
      <c r="AC197" s="158">
        <v>0</v>
      </c>
      <c r="AD197" s="158" t="s">
        <v>4776</v>
      </c>
      <c r="AF197" s="13"/>
      <c r="AG197" s="13"/>
      <c r="AI197" s="41">
        <v>209.0250538000538</v>
      </c>
      <c r="AJ197" s="41">
        <v>5</v>
      </c>
      <c r="AK197" s="41">
        <v>5</v>
      </c>
      <c r="AL197" s="40" t="s">
        <v>4215</v>
      </c>
      <c r="AM197" s="53">
        <v>1</v>
      </c>
      <c r="AN197" s="67" t="s">
        <v>2</v>
      </c>
      <c r="AO197" s="64" t="s">
        <v>5503</v>
      </c>
      <c r="AP197" s="65" t="s">
        <v>2</v>
      </c>
    </row>
    <row r="198" spans="1:42" ht="45" x14ac:dyDescent="0.25">
      <c r="A198" s="10" t="s">
        <v>1163</v>
      </c>
      <c r="B198" s="11" t="s">
        <v>3138</v>
      </c>
      <c r="C198" s="94" t="s">
        <v>2</v>
      </c>
      <c r="D198" s="94">
        <v>3412.308758171233</v>
      </c>
      <c r="E198" s="94">
        <v>3412.308758171233</v>
      </c>
      <c r="F198" s="94">
        <v>4667.4021728716725</v>
      </c>
      <c r="G198" s="15" t="s">
        <v>2088</v>
      </c>
      <c r="H198" s="49">
        <v>11</v>
      </c>
      <c r="I198" s="15">
        <v>42</v>
      </c>
      <c r="J198" s="15">
        <v>641</v>
      </c>
      <c r="K198" s="46" t="s">
        <v>2</v>
      </c>
      <c r="L198" s="46">
        <v>3408.7677167827082</v>
      </c>
      <c r="M198" s="46">
        <v>3408.7677167827082</v>
      </c>
      <c r="N198" s="46">
        <v>4662.5586884620479</v>
      </c>
      <c r="O198" s="95" t="str">
        <f t="shared" si="26"/>
        <v>-</v>
      </c>
      <c r="P198" s="95">
        <f t="shared" si="27"/>
        <v>1.038803955778711E-3</v>
      </c>
      <c r="Q198" s="95">
        <f t="shared" si="28"/>
        <v>1.038803955778711E-3</v>
      </c>
      <c r="R198" s="95">
        <f t="shared" si="29"/>
        <v>1.038803955778711E-3</v>
      </c>
      <c r="S198" s="46" t="s">
        <v>2</v>
      </c>
      <c r="T198" s="46" t="s">
        <v>2</v>
      </c>
      <c r="U198" s="46" t="s">
        <v>2</v>
      </c>
      <c r="V198" s="46" t="s">
        <v>2</v>
      </c>
      <c r="W198" s="74" t="str">
        <f t="shared" si="30"/>
        <v>-</v>
      </c>
      <c r="X198" s="74" t="str">
        <f t="shared" si="31"/>
        <v>-</v>
      </c>
      <c r="Y198" s="74" t="str">
        <f t="shared" si="32"/>
        <v>-</v>
      </c>
      <c r="Z198" s="74" t="str">
        <f t="shared" si="33"/>
        <v>-</v>
      </c>
      <c r="AA198" s="27"/>
      <c r="AB198" s="158">
        <v>0</v>
      </c>
      <c r="AC198" s="158">
        <v>0</v>
      </c>
      <c r="AD198" s="158">
        <v>0</v>
      </c>
      <c r="AF198" s="13"/>
      <c r="AG198" s="13"/>
      <c r="AI198" s="41">
        <v>209.0250538000538</v>
      </c>
      <c r="AJ198" s="41">
        <v>44</v>
      </c>
      <c r="AK198" s="41">
        <v>49</v>
      </c>
      <c r="AL198" s="40" t="s">
        <v>4215</v>
      </c>
      <c r="AM198" s="53">
        <v>0.30000000000000004</v>
      </c>
      <c r="AN198" s="67" t="s">
        <v>2</v>
      </c>
      <c r="AO198" s="64" t="s">
        <v>5508</v>
      </c>
      <c r="AP198" s="65" t="s">
        <v>2</v>
      </c>
    </row>
    <row r="199" spans="1:42" ht="45" x14ac:dyDescent="0.25">
      <c r="A199" s="10" t="s">
        <v>1164</v>
      </c>
      <c r="B199" s="11" t="s">
        <v>3139</v>
      </c>
      <c r="C199" s="94" t="s">
        <v>2</v>
      </c>
      <c r="D199" s="94">
        <v>1315.7119642008752</v>
      </c>
      <c r="E199" s="94">
        <v>1315.7119642008752</v>
      </c>
      <c r="F199" s="94">
        <v>3317.9187349995291</v>
      </c>
      <c r="G199" s="15" t="s">
        <v>2088</v>
      </c>
      <c r="H199" s="49">
        <v>180</v>
      </c>
      <c r="I199" s="15">
        <v>115</v>
      </c>
      <c r="J199" s="15">
        <v>1125</v>
      </c>
      <c r="K199" s="46" t="s">
        <v>2</v>
      </c>
      <c r="L199" s="46">
        <v>1314.3466157371831</v>
      </c>
      <c r="M199" s="46">
        <v>1314.3466157371831</v>
      </c>
      <c r="N199" s="46">
        <v>3314.4756445885982</v>
      </c>
      <c r="O199" s="95" t="str">
        <f t="shared" si="26"/>
        <v>-</v>
      </c>
      <c r="P199" s="95">
        <f t="shared" si="27"/>
        <v>1.038803955778711E-3</v>
      </c>
      <c r="Q199" s="95">
        <f t="shared" si="28"/>
        <v>1.038803955778711E-3</v>
      </c>
      <c r="R199" s="95">
        <f t="shared" si="29"/>
        <v>1.038803955778711E-3</v>
      </c>
      <c r="S199" s="46" t="s">
        <v>2</v>
      </c>
      <c r="T199" s="46" t="s">
        <v>2</v>
      </c>
      <c r="U199" s="46" t="s">
        <v>2</v>
      </c>
      <c r="V199" s="46" t="s">
        <v>2</v>
      </c>
      <c r="W199" s="74" t="str">
        <f t="shared" si="30"/>
        <v>-</v>
      </c>
      <c r="X199" s="74" t="str">
        <f t="shared" si="31"/>
        <v>-</v>
      </c>
      <c r="Y199" s="74" t="str">
        <f t="shared" si="32"/>
        <v>-</v>
      </c>
      <c r="Z199" s="74" t="str">
        <f t="shared" si="33"/>
        <v>-</v>
      </c>
      <c r="AA199" s="27"/>
      <c r="AB199" s="158">
        <v>0</v>
      </c>
      <c r="AC199" s="158">
        <v>0</v>
      </c>
      <c r="AD199" s="158">
        <v>0</v>
      </c>
      <c r="AF199" s="13"/>
      <c r="AG199" s="13"/>
      <c r="AI199" s="41">
        <v>209.0250538000538</v>
      </c>
      <c r="AJ199" s="41">
        <v>10</v>
      </c>
      <c r="AK199" s="41">
        <v>30</v>
      </c>
      <c r="AL199" s="40" t="s">
        <v>4215</v>
      </c>
      <c r="AM199" s="53">
        <v>0.30000000000000004</v>
      </c>
      <c r="AN199" s="67" t="s">
        <v>2</v>
      </c>
      <c r="AO199" s="64" t="s">
        <v>5508</v>
      </c>
      <c r="AP199" s="65" t="s">
        <v>2</v>
      </c>
    </row>
    <row r="200" spans="1:42" ht="45" x14ac:dyDescent="0.25">
      <c r="A200" s="10" t="s">
        <v>1165</v>
      </c>
      <c r="B200" s="11" t="s">
        <v>3140</v>
      </c>
      <c r="C200" s="94" t="s">
        <v>2</v>
      </c>
      <c r="D200" s="94">
        <v>466.78492808354275</v>
      </c>
      <c r="E200" s="94">
        <v>466.78492808354275</v>
      </c>
      <c r="F200" s="94">
        <v>2640.5879175167529</v>
      </c>
      <c r="G200" s="15" t="s">
        <v>2088</v>
      </c>
      <c r="H200" s="49">
        <v>669</v>
      </c>
      <c r="I200" s="15">
        <v>181</v>
      </c>
      <c r="J200" s="15">
        <v>1489</v>
      </c>
      <c r="K200" s="46" t="s">
        <v>2</v>
      </c>
      <c r="L200" s="46">
        <v>466.30053324502609</v>
      </c>
      <c r="M200" s="46">
        <v>466.30053324502609</v>
      </c>
      <c r="N200" s="46">
        <v>2637.8477108799489</v>
      </c>
      <c r="O200" s="95" t="str">
        <f t="shared" si="26"/>
        <v>-</v>
      </c>
      <c r="P200" s="95">
        <f t="shared" si="27"/>
        <v>1.038803955778711E-3</v>
      </c>
      <c r="Q200" s="95">
        <f t="shared" si="28"/>
        <v>1.038803955778711E-3</v>
      </c>
      <c r="R200" s="95">
        <f t="shared" si="29"/>
        <v>1.038803955778711E-3</v>
      </c>
      <c r="S200" s="46" t="s">
        <v>2</v>
      </c>
      <c r="T200" s="46" t="s">
        <v>2</v>
      </c>
      <c r="U200" s="46" t="s">
        <v>2</v>
      </c>
      <c r="V200" s="46" t="s">
        <v>2</v>
      </c>
      <c r="W200" s="74" t="str">
        <f t="shared" si="30"/>
        <v>-</v>
      </c>
      <c r="X200" s="74" t="str">
        <f t="shared" si="31"/>
        <v>-</v>
      </c>
      <c r="Y200" s="74" t="str">
        <f t="shared" si="32"/>
        <v>-</v>
      </c>
      <c r="Z200" s="74" t="str">
        <f t="shared" si="33"/>
        <v>-</v>
      </c>
      <c r="AA200" s="27"/>
      <c r="AB200" s="158">
        <v>0</v>
      </c>
      <c r="AC200" s="158">
        <v>0</v>
      </c>
      <c r="AD200" s="158">
        <v>0</v>
      </c>
      <c r="AF200" s="13"/>
      <c r="AG200" s="13"/>
      <c r="AI200" s="41">
        <v>209.0250538000538</v>
      </c>
      <c r="AJ200" s="41">
        <v>5</v>
      </c>
      <c r="AK200" s="41">
        <v>21</v>
      </c>
      <c r="AL200" s="40" t="s">
        <v>4215</v>
      </c>
      <c r="AM200" s="53">
        <v>0.30000000000000004</v>
      </c>
      <c r="AN200" s="67" t="s">
        <v>2</v>
      </c>
      <c r="AO200" s="64" t="s">
        <v>5503</v>
      </c>
      <c r="AP200" s="65" t="s">
        <v>2</v>
      </c>
    </row>
    <row r="201" spans="1:42" ht="45" x14ac:dyDescent="0.25">
      <c r="A201" s="10" t="s">
        <v>1166</v>
      </c>
      <c r="B201" s="11" t="s">
        <v>3141</v>
      </c>
      <c r="C201" s="94" t="s">
        <v>2</v>
      </c>
      <c r="D201" s="94">
        <v>424.06512776878969</v>
      </c>
      <c r="E201" s="94">
        <v>424.06512776878969</v>
      </c>
      <c r="F201" s="94">
        <v>2153.6330237082902</v>
      </c>
      <c r="G201" s="15" t="s">
        <v>2088</v>
      </c>
      <c r="H201" s="49">
        <v>2721</v>
      </c>
      <c r="I201" s="15">
        <v>366</v>
      </c>
      <c r="J201" s="15">
        <v>2651</v>
      </c>
      <c r="K201" s="46" t="s">
        <v>2</v>
      </c>
      <c r="L201" s="46">
        <v>423.62506437614871</v>
      </c>
      <c r="M201" s="46">
        <v>423.62506437614871</v>
      </c>
      <c r="N201" s="46">
        <v>2151.3981428070874</v>
      </c>
      <c r="O201" s="95" t="str">
        <f t="shared" si="26"/>
        <v>-</v>
      </c>
      <c r="P201" s="95">
        <f t="shared" si="27"/>
        <v>1.038803955778711E-3</v>
      </c>
      <c r="Q201" s="95">
        <f t="shared" si="28"/>
        <v>1.038803955778711E-3</v>
      </c>
      <c r="R201" s="95">
        <f t="shared" si="29"/>
        <v>1.038803955778711E-3</v>
      </c>
      <c r="S201" s="46" t="s">
        <v>2</v>
      </c>
      <c r="T201" s="46" t="s">
        <v>2</v>
      </c>
      <c r="U201" s="46" t="s">
        <v>2</v>
      </c>
      <c r="V201" s="46" t="s">
        <v>2</v>
      </c>
      <c r="W201" s="74" t="str">
        <f t="shared" si="30"/>
        <v>-</v>
      </c>
      <c r="X201" s="74" t="str">
        <f t="shared" si="31"/>
        <v>-</v>
      </c>
      <c r="Y201" s="74" t="str">
        <f t="shared" si="32"/>
        <v>-</v>
      </c>
      <c r="Z201" s="74" t="str">
        <f t="shared" si="33"/>
        <v>-</v>
      </c>
      <c r="AA201" s="27"/>
      <c r="AB201" s="158">
        <v>0</v>
      </c>
      <c r="AC201" s="158">
        <v>0</v>
      </c>
      <c r="AD201" s="158">
        <v>0</v>
      </c>
      <c r="AF201" s="13"/>
      <c r="AG201" s="13"/>
      <c r="AI201" s="41">
        <v>209.0250538000538</v>
      </c>
      <c r="AJ201" s="41">
        <v>5</v>
      </c>
      <c r="AK201" s="41">
        <v>14</v>
      </c>
      <c r="AL201" s="40" t="s">
        <v>4215</v>
      </c>
      <c r="AM201" s="53">
        <v>0.30000000000000004</v>
      </c>
      <c r="AN201" s="67" t="s">
        <v>2</v>
      </c>
      <c r="AO201" s="64" t="s">
        <v>5503</v>
      </c>
      <c r="AP201" s="65" t="s">
        <v>2</v>
      </c>
    </row>
    <row r="202" spans="1:42" ht="45" x14ac:dyDescent="0.25">
      <c r="A202" s="10" t="s">
        <v>1167</v>
      </c>
      <c r="B202" s="11" t="s">
        <v>3142</v>
      </c>
      <c r="C202" s="94" t="s">
        <v>2</v>
      </c>
      <c r="D202" s="94">
        <v>361.00021149917228</v>
      </c>
      <c r="E202" s="94">
        <v>361.00021149917228</v>
      </c>
      <c r="F202" s="94">
        <v>1516.7982084989992</v>
      </c>
      <c r="G202" s="15" t="s">
        <v>2088</v>
      </c>
      <c r="H202" s="49">
        <v>10593</v>
      </c>
      <c r="I202" s="15">
        <v>790</v>
      </c>
      <c r="J202" s="15">
        <v>4121</v>
      </c>
      <c r="K202" s="46" t="s">
        <v>2</v>
      </c>
      <c r="L202" s="46">
        <v>360.62559220743213</v>
      </c>
      <c r="M202" s="46">
        <v>360.62559220743213</v>
      </c>
      <c r="N202" s="46">
        <v>1515.2241876190089</v>
      </c>
      <c r="O202" s="95" t="str">
        <f t="shared" si="26"/>
        <v>-</v>
      </c>
      <c r="P202" s="95">
        <f t="shared" si="27"/>
        <v>1.038803955778711E-3</v>
      </c>
      <c r="Q202" s="95">
        <f t="shared" si="28"/>
        <v>1.038803955778711E-3</v>
      </c>
      <c r="R202" s="95">
        <f t="shared" si="29"/>
        <v>1.038803955778711E-3</v>
      </c>
      <c r="S202" s="46" t="s">
        <v>2</v>
      </c>
      <c r="T202" s="46" t="s">
        <v>2</v>
      </c>
      <c r="U202" s="46" t="s">
        <v>2</v>
      </c>
      <c r="V202" s="46" t="s">
        <v>2</v>
      </c>
      <c r="W202" s="74" t="str">
        <f t="shared" si="30"/>
        <v>-</v>
      </c>
      <c r="X202" s="74" t="str">
        <f t="shared" si="31"/>
        <v>-</v>
      </c>
      <c r="Y202" s="74" t="str">
        <f t="shared" si="32"/>
        <v>-</v>
      </c>
      <c r="Z202" s="74" t="str">
        <f t="shared" si="33"/>
        <v>-</v>
      </c>
      <c r="AA202" s="27"/>
      <c r="AB202" s="158">
        <v>0</v>
      </c>
      <c r="AC202" s="158">
        <v>0</v>
      </c>
      <c r="AD202" s="158">
        <v>0</v>
      </c>
      <c r="AF202" s="13"/>
      <c r="AG202" s="13"/>
      <c r="AI202" s="41">
        <v>209.0250538000538</v>
      </c>
      <c r="AJ202" s="41">
        <v>5</v>
      </c>
      <c r="AK202" s="41">
        <v>10</v>
      </c>
      <c r="AL202" s="40" t="s">
        <v>4215</v>
      </c>
      <c r="AM202" s="53">
        <v>0.4</v>
      </c>
      <c r="AN202" s="67" t="s">
        <v>2</v>
      </c>
      <c r="AO202" s="64" t="s">
        <v>5503</v>
      </c>
      <c r="AP202" s="65" t="s">
        <v>2</v>
      </c>
    </row>
    <row r="203" spans="1:42" ht="45" x14ac:dyDescent="0.25">
      <c r="A203" s="10" t="s">
        <v>1168</v>
      </c>
      <c r="B203" s="11" t="s">
        <v>3143</v>
      </c>
      <c r="C203" s="94" t="s">
        <v>2</v>
      </c>
      <c r="D203" s="94">
        <v>313.91895314718801</v>
      </c>
      <c r="E203" s="94">
        <v>313.91895314718801</v>
      </c>
      <c r="F203" s="94">
        <v>566.91242157287286</v>
      </c>
      <c r="G203" s="15" t="s">
        <v>2088</v>
      </c>
      <c r="H203" s="49">
        <v>74831</v>
      </c>
      <c r="I203" s="15">
        <v>2026</v>
      </c>
      <c r="J203" s="15">
        <v>8575</v>
      </c>
      <c r="K203" s="46" t="s">
        <v>2</v>
      </c>
      <c r="L203" s="46">
        <v>313.59319129956077</v>
      </c>
      <c r="M203" s="46">
        <v>313.59319129956077</v>
      </c>
      <c r="N203" s="46">
        <v>566.32412183485792</v>
      </c>
      <c r="O203" s="95" t="str">
        <f t="shared" si="26"/>
        <v>-</v>
      </c>
      <c r="P203" s="95">
        <f t="shared" si="27"/>
        <v>1.038803955778711E-3</v>
      </c>
      <c r="Q203" s="95">
        <f t="shared" si="28"/>
        <v>1.038803955778711E-3</v>
      </c>
      <c r="R203" s="95">
        <f t="shared" si="29"/>
        <v>1.038803955778711E-3</v>
      </c>
      <c r="S203" s="46" t="s">
        <v>2</v>
      </c>
      <c r="T203" s="46" t="s">
        <v>2</v>
      </c>
      <c r="U203" s="46" t="s">
        <v>2</v>
      </c>
      <c r="V203" s="46" t="s">
        <v>2</v>
      </c>
      <c r="W203" s="74" t="str">
        <f t="shared" si="30"/>
        <v>-</v>
      </c>
      <c r="X203" s="74" t="str">
        <f t="shared" si="31"/>
        <v>-</v>
      </c>
      <c r="Y203" s="74" t="str">
        <f t="shared" si="32"/>
        <v>-</v>
      </c>
      <c r="Z203" s="74" t="str">
        <f t="shared" si="33"/>
        <v>-</v>
      </c>
      <c r="AA203" s="27"/>
      <c r="AB203" s="158">
        <v>0</v>
      </c>
      <c r="AC203" s="158">
        <v>0</v>
      </c>
      <c r="AD203" s="158">
        <v>0</v>
      </c>
      <c r="AF203" s="13"/>
      <c r="AG203" s="13"/>
      <c r="AI203" s="41">
        <v>209.0250538000538</v>
      </c>
      <c r="AJ203" s="41">
        <v>5</v>
      </c>
      <c r="AK203" s="41">
        <v>5</v>
      </c>
      <c r="AL203" s="40" t="s">
        <v>4215</v>
      </c>
      <c r="AM203" s="53">
        <v>1</v>
      </c>
      <c r="AN203" s="67" t="s">
        <v>2</v>
      </c>
      <c r="AO203" s="64" t="s">
        <v>5503</v>
      </c>
      <c r="AP203" s="65" t="s">
        <v>2</v>
      </c>
    </row>
    <row r="204" spans="1:42" ht="30" x14ac:dyDescent="0.25">
      <c r="A204" s="10" t="s">
        <v>1169</v>
      </c>
      <c r="B204" s="11" t="s">
        <v>3144</v>
      </c>
      <c r="C204" s="94" t="s">
        <v>2</v>
      </c>
      <c r="D204" s="94">
        <v>4144.262335252386</v>
      </c>
      <c r="E204" s="94">
        <v>4144.262335252386</v>
      </c>
      <c r="F204" s="94">
        <v>5204.3778188267315</v>
      </c>
      <c r="G204" s="15" t="s">
        <v>2088</v>
      </c>
      <c r="H204" s="49">
        <v>8</v>
      </c>
      <c r="I204" s="15">
        <v>63</v>
      </c>
      <c r="J204" s="15">
        <v>798</v>
      </c>
      <c r="K204" s="46" t="s">
        <v>2</v>
      </c>
      <c r="L204" s="46">
        <v>4139.9617266339865</v>
      </c>
      <c r="M204" s="46">
        <v>4139.9617266339865</v>
      </c>
      <c r="N204" s="46">
        <v>5198.9771008483676</v>
      </c>
      <c r="O204" s="95" t="str">
        <f t="shared" si="26"/>
        <v>-</v>
      </c>
      <c r="P204" s="95">
        <f t="shared" si="27"/>
        <v>1.038803955778711E-3</v>
      </c>
      <c r="Q204" s="95">
        <f t="shared" si="28"/>
        <v>1.038803955778711E-3</v>
      </c>
      <c r="R204" s="95">
        <f t="shared" si="29"/>
        <v>1.038803955778711E-3</v>
      </c>
      <c r="S204" s="46" t="s">
        <v>2</v>
      </c>
      <c r="T204" s="46" t="s">
        <v>2</v>
      </c>
      <c r="U204" s="46" t="s">
        <v>2</v>
      </c>
      <c r="V204" s="46" t="s">
        <v>2</v>
      </c>
      <c r="W204" s="74" t="str">
        <f t="shared" si="30"/>
        <v>-</v>
      </c>
      <c r="X204" s="74" t="str">
        <f t="shared" si="31"/>
        <v>-</v>
      </c>
      <c r="Y204" s="74" t="str">
        <f t="shared" si="32"/>
        <v>-</v>
      </c>
      <c r="Z204" s="74" t="str">
        <f t="shared" si="33"/>
        <v>-</v>
      </c>
      <c r="AA204" s="27"/>
      <c r="AB204" s="158">
        <v>0</v>
      </c>
      <c r="AC204" s="158">
        <v>0</v>
      </c>
      <c r="AD204" s="158">
        <v>0</v>
      </c>
      <c r="AF204" s="13"/>
      <c r="AG204" s="13"/>
      <c r="AI204" s="41">
        <v>209.0250538000538</v>
      </c>
      <c r="AJ204" s="41">
        <v>44</v>
      </c>
      <c r="AK204" s="41">
        <v>62</v>
      </c>
      <c r="AL204" s="40" t="s">
        <v>4215</v>
      </c>
      <c r="AM204" s="53">
        <v>0.30000000000000004</v>
      </c>
      <c r="AN204" s="67" t="s">
        <v>2</v>
      </c>
      <c r="AO204" s="64" t="s">
        <v>5556</v>
      </c>
      <c r="AP204" s="65" t="s">
        <v>2</v>
      </c>
    </row>
    <row r="205" spans="1:42" ht="30" x14ac:dyDescent="0.25">
      <c r="A205" s="10" t="s">
        <v>1170</v>
      </c>
      <c r="B205" s="11" t="s">
        <v>3145</v>
      </c>
      <c r="C205" s="94" t="s">
        <v>2</v>
      </c>
      <c r="D205" s="94">
        <v>1039.0881451256491</v>
      </c>
      <c r="E205" s="94">
        <v>1039.0881451256491</v>
      </c>
      <c r="F205" s="94">
        <v>3435.1589236821551</v>
      </c>
      <c r="G205" s="15" t="s">
        <v>2088</v>
      </c>
      <c r="H205" s="49">
        <v>215</v>
      </c>
      <c r="I205" s="15">
        <v>127</v>
      </c>
      <c r="J205" s="15">
        <v>1880</v>
      </c>
      <c r="K205" s="46" t="s">
        <v>2</v>
      </c>
      <c r="L205" s="46">
        <v>1038.0098563807035</v>
      </c>
      <c r="M205" s="46">
        <v>1038.0098563807035</v>
      </c>
      <c r="N205" s="46">
        <v>3431.5941700836452</v>
      </c>
      <c r="O205" s="95" t="str">
        <f t="shared" si="26"/>
        <v>-</v>
      </c>
      <c r="P205" s="95">
        <f t="shared" si="27"/>
        <v>1.038803955778711E-3</v>
      </c>
      <c r="Q205" s="95">
        <f t="shared" si="28"/>
        <v>1.038803955778711E-3</v>
      </c>
      <c r="R205" s="95">
        <f t="shared" si="29"/>
        <v>1.038803955778711E-3</v>
      </c>
      <c r="S205" s="46" t="s">
        <v>2</v>
      </c>
      <c r="T205" s="46" t="s">
        <v>2</v>
      </c>
      <c r="U205" s="46" t="s">
        <v>2</v>
      </c>
      <c r="V205" s="46" t="s">
        <v>2</v>
      </c>
      <c r="W205" s="74" t="str">
        <f t="shared" si="30"/>
        <v>-</v>
      </c>
      <c r="X205" s="74" t="str">
        <f t="shared" si="31"/>
        <v>-</v>
      </c>
      <c r="Y205" s="74" t="str">
        <f t="shared" si="32"/>
        <v>-</v>
      </c>
      <c r="Z205" s="74" t="str">
        <f t="shared" si="33"/>
        <v>-</v>
      </c>
      <c r="AA205" s="27"/>
      <c r="AB205" s="158">
        <v>0</v>
      </c>
      <c r="AC205" s="158">
        <v>0</v>
      </c>
      <c r="AD205" s="158">
        <v>0</v>
      </c>
      <c r="AF205" s="13"/>
      <c r="AG205" s="13"/>
      <c r="AI205" s="41">
        <v>209.0250538000538</v>
      </c>
      <c r="AJ205" s="41">
        <v>15</v>
      </c>
      <c r="AK205" s="41">
        <v>39</v>
      </c>
      <c r="AL205" s="40" t="s">
        <v>4215</v>
      </c>
      <c r="AM205" s="53">
        <v>0.30000000000000004</v>
      </c>
      <c r="AN205" s="67" t="s">
        <v>2</v>
      </c>
      <c r="AO205" s="64" t="s">
        <v>5509</v>
      </c>
      <c r="AP205" s="65" t="s">
        <v>2</v>
      </c>
    </row>
    <row r="206" spans="1:42" ht="30" x14ac:dyDescent="0.25">
      <c r="A206" s="10" t="s">
        <v>1171</v>
      </c>
      <c r="B206" s="11" t="s">
        <v>3146</v>
      </c>
      <c r="C206" s="94" t="s">
        <v>2</v>
      </c>
      <c r="D206" s="94">
        <v>365.82958219462154</v>
      </c>
      <c r="E206" s="94">
        <v>365.82958219462154</v>
      </c>
      <c r="F206" s="94">
        <v>2555.652748445375</v>
      </c>
      <c r="G206" s="15" t="s">
        <v>2088</v>
      </c>
      <c r="H206" s="49">
        <v>1440</v>
      </c>
      <c r="I206" s="15">
        <v>253</v>
      </c>
      <c r="J206" s="15">
        <v>2542</v>
      </c>
      <c r="K206" s="46" t="s">
        <v>2</v>
      </c>
      <c r="L206" s="46">
        <v>365.44995133953091</v>
      </c>
      <c r="M206" s="46">
        <v>365.44995133953091</v>
      </c>
      <c r="N206" s="46">
        <v>2553.0006812385986</v>
      </c>
      <c r="O206" s="95" t="str">
        <f t="shared" si="26"/>
        <v>-</v>
      </c>
      <c r="P206" s="95">
        <f t="shared" si="27"/>
        <v>1.038803955778711E-3</v>
      </c>
      <c r="Q206" s="95">
        <f t="shared" si="28"/>
        <v>1.038803955778711E-3</v>
      </c>
      <c r="R206" s="95">
        <f t="shared" si="29"/>
        <v>1.038803955778711E-3</v>
      </c>
      <c r="S206" s="46" t="s">
        <v>2</v>
      </c>
      <c r="T206" s="46" t="s">
        <v>2</v>
      </c>
      <c r="U206" s="46" t="s">
        <v>2</v>
      </c>
      <c r="V206" s="46" t="s">
        <v>2</v>
      </c>
      <c r="W206" s="74" t="str">
        <f t="shared" si="30"/>
        <v>-</v>
      </c>
      <c r="X206" s="74" t="str">
        <f t="shared" si="31"/>
        <v>-</v>
      </c>
      <c r="Y206" s="74" t="str">
        <f t="shared" si="32"/>
        <v>-</v>
      </c>
      <c r="Z206" s="74" t="str">
        <f t="shared" si="33"/>
        <v>-</v>
      </c>
      <c r="AA206" s="27"/>
      <c r="AB206" s="158">
        <v>0</v>
      </c>
      <c r="AC206" s="158">
        <v>0</v>
      </c>
      <c r="AD206" s="158">
        <v>0</v>
      </c>
      <c r="AF206" s="13"/>
      <c r="AG206" s="13"/>
      <c r="AI206" s="41">
        <v>209.0250538000538</v>
      </c>
      <c r="AJ206" s="41">
        <v>5</v>
      </c>
      <c r="AK206" s="41">
        <v>26</v>
      </c>
      <c r="AL206" s="40" t="s">
        <v>4215</v>
      </c>
      <c r="AM206" s="53">
        <v>0.30000000000000004</v>
      </c>
      <c r="AN206" s="67" t="s">
        <v>2</v>
      </c>
      <c r="AO206" s="64" t="s">
        <v>5503</v>
      </c>
      <c r="AP206" s="65" t="s">
        <v>2</v>
      </c>
    </row>
    <row r="207" spans="1:42" ht="30" x14ac:dyDescent="0.25">
      <c r="A207" s="10" t="s">
        <v>1172</v>
      </c>
      <c r="B207" s="11" t="s">
        <v>3147</v>
      </c>
      <c r="C207" s="94" t="s">
        <v>2</v>
      </c>
      <c r="D207" s="94">
        <v>328.98564013956951</v>
      </c>
      <c r="E207" s="94">
        <v>328.98564013956951</v>
      </c>
      <c r="F207" s="94">
        <v>1681.3861919368817</v>
      </c>
      <c r="G207" s="15" t="s">
        <v>2088</v>
      </c>
      <c r="H207" s="49">
        <v>6794</v>
      </c>
      <c r="I207" s="15">
        <v>479</v>
      </c>
      <c r="J207" s="15">
        <v>3536</v>
      </c>
      <c r="K207" s="46" t="s">
        <v>2</v>
      </c>
      <c r="L207" s="46">
        <v>328.64424319968975</v>
      </c>
      <c r="M207" s="46">
        <v>328.64424319968975</v>
      </c>
      <c r="N207" s="46">
        <v>1679.6413738334538</v>
      </c>
      <c r="O207" s="95" t="str">
        <f t="shared" si="26"/>
        <v>-</v>
      </c>
      <c r="P207" s="95">
        <f t="shared" si="27"/>
        <v>1.038803955778711E-3</v>
      </c>
      <c r="Q207" s="95">
        <f t="shared" si="28"/>
        <v>1.038803955778711E-3</v>
      </c>
      <c r="R207" s="95">
        <f t="shared" si="29"/>
        <v>1.038803955778711E-3</v>
      </c>
      <c r="S207" s="46" t="s">
        <v>2</v>
      </c>
      <c r="T207" s="46" t="s">
        <v>2</v>
      </c>
      <c r="U207" s="46" t="s">
        <v>2</v>
      </c>
      <c r="V207" s="46" t="s">
        <v>2</v>
      </c>
      <c r="W207" s="74" t="str">
        <f t="shared" si="30"/>
        <v>-</v>
      </c>
      <c r="X207" s="74" t="str">
        <f t="shared" si="31"/>
        <v>-</v>
      </c>
      <c r="Y207" s="74" t="str">
        <f t="shared" si="32"/>
        <v>-</v>
      </c>
      <c r="Z207" s="74" t="str">
        <f t="shared" si="33"/>
        <v>-</v>
      </c>
      <c r="AA207" s="27"/>
      <c r="AB207" s="158">
        <v>0</v>
      </c>
      <c r="AC207" s="158">
        <v>0</v>
      </c>
      <c r="AD207" s="158">
        <v>0</v>
      </c>
      <c r="AF207" s="13"/>
      <c r="AG207" s="13"/>
      <c r="AI207" s="41">
        <v>209.0250538000538</v>
      </c>
      <c r="AJ207" s="41">
        <v>5</v>
      </c>
      <c r="AK207" s="41">
        <v>13</v>
      </c>
      <c r="AL207" s="40" t="s">
        <v>4215</v>
      </c>
      <c r="AM207" s="53">
        <v>0.4</v>
      </c>
      <c r="AN207" s="67" t="s">
        <v>2</v>
      </c>
      <c r="AO207" s="64" t="s">
        <v>5503</v>
      </c>
      <c r="AP207" s="65" t="s">
        <v>2</v>
      </c>
    </row>
    <row r="208" spans="1:42" ht="30" x14ac:dyDescent="0.25">
      <c r="A208" s="10" t="s">
        <v>1173</v>
      </c>
      <c r="B208" s="11" t="s">
        <v>3148</v>
      </c>
      <c r="C208" s="94" t="s">
        <v>2</v>
      </c>
      <c r="D208" s="94">
        <v>300.90047964984859</v>
      </c>
      <c r="E208" s="94">
        <v>300.90047964984859</v>
      </c>
      <c r="F208" s="94">
        <v>790.19676513754473</v>
      </c>
      <c r="G208" s="15" t="s">
        <v>2088</v>
      </c>
      <c r="H208" s="49">
        <v>14496</v>
      </c>
      <c r="I208" s="15">
        <v>458</v>
      </c>
      <c r="J208" s="15">
        <v>2190</v>
      </c>
      <c r="K208" s="46" t="s">
        <v>2</v>
      </c>
      <c r="L208" s="46">
        <v>300.58822741015439</v>
      </c>
      <c r="M208" s="46">
        <v>300.58822741015439</v>
      </c>
      <c r="N208" s="46">
        <v>789.37675743931698</v>
      </c>
      <c r="O208" s="95" t="str">
        <f t="shared" si="26"/>
        <v>-</v>
      </c>
      <c r="P208" s="95">
        <f t="shared" si="27"/>
        <v>1.038803955778711E-3</v>
      </c>
      <c r="Q208" s="95">
        <f t="shared" si="28"/>
        <v>1.038803955778711E-3</v>
      </c>
      <c r="R208" s="95">
        <f t="shared" si="29"/>
        <v>1.038803955778711E-3</v>
      </c>
      <c r="S208" s="46" t="s">
        <v>2</v>
      </c>
      <c r="T208" s="46" t="s">
        <v>2</v>
      </c>
      <c r="U208" s="46" t="s">
        <v>2</v>
      </c>
      <c r="V208" s="46" t="s">
        <v>2</v>
      </c>
      <c r="W208" s="74" t="str">
        <f t="shared" si="30"/>
        <v>-</v>
      </c>
      <c r="X208" s="74" t="str">
        <f t="shared" si="31"/>
        <v>-</v>
      </c>
      <c r="Y208" s="74" t="str">
        <f t="shared" si="32"/>
        <v>-</v>
      </c>
      <c r="Z208" s="74" t="str">
        <f t="shared" si="33"/>
        <v>-</v>
      </c>
      <c r="AA208" s="27"/>
      <c r="AB208" s="158">
        <v>0</v>
      </c>
      <c r="AC208" s="158">
        <v>0</v>
      </c>
      <c r="AD208" s="158">
        <v>0</v>
      </c>
      <c r="AF208" s="13"/>
      <c r="AG208" s="13"/>
      <c r="AI208" s="41">
        <v>209.0250538000538</v>
      </c>
      <c r="AJ208" s="41">
        <v>5</v>
      </c>
      <c r="AK208" s="41">
        <v>5</v>
      </c>
      <c r="AL208" s="40" t="s">
        <v>4215</v>
      </c>
      <c r="AM208" s="53">
        <v>0.65</v>
      </c>
      <c r="AN208" s="67" t="s">
        <v>2</v>
      </c>
      <c r="AO208" s="64" t="s">
        <v>5503</v>
      </c>
      <c r="AP208" s="65" t="s">
        <v>2</v>
      </c>
    </row>
    <row r="209" spans="1:42" ht="30" x14ac:dyDescent="0.25">
      <c r="A209" s="10" t="s">
        <v>1174</v>
      </c>
      <c r="B209" s="11" t="s">
        <v>3149</v>
      </c>
      <c r="C209" s="94" t="s">
        <v>2</v>
      </c>
      <c r="D209" s="94">
        <v>4654.1262130740797</v>
      </c>
      <c r="E209" s="94">
        <v>4654.1262130740797</v>
      </c>
      <c r="F209" s="94">
        <v>7143.3555408107241</v>
      </c>
      <c r="G209" s="15" t="s">
        <v>2088</v>
      </c>
      <c r="H209" s="49">
        <v>6</v>
      </c>
      <c r="I209" s="15">
        <v>12</v>
      </c>
      <c r="J209" s="15">
        <v>708</v>
      </c>
      <c r="K209" s="46" t="s">
        <v>2</v>
      </c>
      <c r="L209" s="46">
        <v>4649.2965054726064</v>
      </c>
      <c r="M209" s="46">
        <v>4649.2965054726064</v>
      </c>
      <c r="N209" s="46">
        <v>7135.9426953106249</v>
      </c>
      <c r="O209" s="95" t="str">
        <f t="shared" si="26"/>
        <v>-</v>
      </c>
      <c r="P209" s="95">
        <f t="shared" si="27"/>
        <v>1.038803955778711E-3</v>
      </c>
      <c r="Q209" s="95">
        <f t="shared" si="28"/>
        <v>1.038803955778711E-3</v>
      </c>
      <c r="R209" s="95">
        <f t="shared" si="29"/>
        <v>1.038803955778711E-3</v>
      </c>
      <c r="S209" s="46" t="s">
        <v>2</v>
      </c>
      <c r="T209" s="46" t="s">
        <v>2</v>
      </c>
      <c r="U209" s="46" t="s">
        <v>2</v>
      </c>
      <c r="V209" s="46" t="s">
        <v>2</v>
      </c>
      <c r="W209" s="74" t="str">
        <f t="shared" si="30"/>
        <v>-</v>
      </c>
      <c r="X209" s="74" t="str">
        <f t="shared" si="31"/>
        <v>-</v>
      </c>
      <c r="Y209" s="74" t="str">
        <f t="shared" si="32"/>
        <v>-</v>
      </c>
      <c r="Z209" s="74" t="str">
        <f t="shared" si="33"/>
        <v>-</v>
      </c>
      <c r="AA209" s="27"/>
      <c r="AB209" s="158">
        <v>0</v>
      </c>
      <c r="AC209" s="158">
        <v>0</v>
      </c>
      <c r="AD209" s="158">
        <v>0</v>
      </c>
      <c r="AF209" s="13"/>
      <c r="AG209" s="13"/>
      <c r="AI209" s="41">
        <v>209.0250538000538</v>
      </c>
      <c r="AJ209" s="41">
        <v>38</v>
      </c>
      <c r="AK209" s="41">
        <v>83</v>
      </c>
      <c r="AL209" s="40" t="s">
        <v>4215</v>
      </c>
      <c r="AM209" s="53">
        <v>0.30000000000000004</v>
      </c>
      <c r="AN209" s="67" t="s">
        <v>2</v>
      </c>
      <c r="AO209" s="64" t="s">
        <v>5508</v>
      </c>
      <c r="AP209" s="65" t="s">
        <v>2</v>
      </c>
    </row>
    <row r="210" spans="1:42" ht="30" x14ac:dyDescent="0.25">
      <c r="A210" s="10" t="s">
        <v>1175</v>
      </c>
      <c r="B210" s="11" t="s">
        <v>3150</v>
      </c>
      <c r="C210" s="94" t="s">
        <v>2</v>
      </c>
      <c r="D210" s="94">
        <v>634.35774638102487</v>
      </c>
      <c r="E210" s="94">
        <v>634.35774638102487</v>
      </c>
      <c r="F210" s="94">
        <v>5302.5197094362265</v>
      </c>
      <c r="G210" s="15" t="s">
        <v>2088</v>
      </c>
      <c r="H210" s="49">
        <v>155</v>
      </c>
      <c r="I210" s="15">
        <v>43</v>
      </c>
      <c r="J210" s="15">
        <v>797</v>
      </c>
      <c r="K210" s="46" t="s">
        <v>2</v>
      </c>
      <c r="L210" s="46">
        <v>633.69945687844472</v>
      </c>
      <c r="M210" s="46">
        <v>633.69945687844472</v>
      </c>
      <c r="N210" s="46">
        <v>5297.0171470700225</v>
      </c>
      <c r="O210" s="95" t="str">
        <f t="shared" si="26"/>
        <v>-</v>
      </c>
      <c r="P210" s="95">
        <f t="shared" si="27"/>
        <v>1.038803955778711E-3</v>
      </c>
      <c r="Q210" s="95">
        <f t="shared" si="28"/>
        <v>1.038803955778711E-3</v>
      </c>
      <c r="R210" s="95">
        <f t="shared" si="29"/>
        <v>1.038803955778711E-3</v>
      </c>
      <c r="S210" s="46" t="s">
        <v>2</v>
      </c>
      <c r="T210" s="46" t="s">
        <v>2</v>
      </c>
      <c r="U210" s="46" t="s">
        <v>2</v>
      </c>
      <c r="V210" s="46" t="s">
        <v>2</v>
      </c>
      <c r="W210" s="74" t="str">
        <f t="shared" si="30"/>
        <v>-</v>
      </c>
      <c r="X210" s="74" t="str">
        <f t="shared" si="31"/>
        <v>-</v>
      </c>
      <c r="Y210" s="74" t="str">
        <f t="shared" si="32"/>
        <v>-</v>
      </c>
      <c r="Z210" s="74" t="str">
        <f t="shared" si="33"/>
        <v>-</v>
      </c>
      <c r="AA210" s="27"/>
      <c r="AB210" s="158" t="s">
        <v>4777</v>
      </c>
      <c r="AC210" s="158" t="s">
        <v>4736</v>
      </c>
      <c r="AD210" s="158">
        <v>0</v>
      </c>
      <c r="AF210" s="13"/>
      <c r="AG210" s="13"/>
      <c r="AI210" s="41">
        <v>209.0250538000538</v>
      </c>
      <c r="AJ210" s="41">
        <v>5</v>
      </c>
      <c r="AK210" s="41">
        <v>50</v>
      </c>
      <c r="AL210" s="40" t="s">
        <v>4215</v>
      </c>
      <c r="AM210" s="53">
        <v>0.30000000000000004</v>
      </c>
      <c r="AN210" s="67" t="s">
        <v>2</v>
      </c>
      <c r="AO210" s="64" t="s">
        <v>5508</v>
      </c>
      <c r="AP210" s="65" t="s">
        <v>2</v>
      </c>
    </row>
    <row r="211" spans="1:42" ht="30" x14ac:dyDescent="0.25">
      <c r="A211" s="10" t="s">
        <v>1176</v>
      </c>
      <c r="B211" s="11" t="s">
        <v>3151</v>
      </c>
      <c r="C211" s="94" t="s">
        <v>2</v>
      </c>
      <c r="D211" s="94">
        <v>716.67631313655124</v>
      </c>
      <c r="E211" s="94">
        <v>716.67631313655124</v>
      </c>
      <c r="F211" s="94">
        <v>4056.1018646636912</v>
      </c>
      <c r="G211" s="15" t="s">
        <v>2088</v>
      </c>
      <c r="H211" s="49">
        <v>139</v>
      </c>
      <c r="I211" s="15">
        <v>62</v>
      </c>
      <c r="J211" s="15">
        <v>998</v>
      </c>
      <c r="K211" s="46" t="s">
        <v>2</v>
      </c>
      <c r="L211" s="46">
        <v>1008.8703762641846</v>
      </c>
      <c r="M211" s="46">
        <v>1008.8703762641846</v>
      </c>
      <c r="N211" s="46">
        <v>4051.8927424544386</v>
      </c>
      <c r="O211" s="95" t="str">
        <f t="shared" si="26"/>
        <v>-</v>
      </c>
      <c r="P211" s="95">
        <f t="shared" si="27"/>
        <v>-0.28962498057443098</v>
      </c>
      <c r="Q211" s="95">
        <f t="shared" si="28"/>
        <v>-0.28962498057443098</v>
      </c>
      <c r="R211" s="95">
        <f t="shared" si="29"/>
        <v>1.038803955778711E-3</v>
      </c>
      <c r="S211" s="46" t="s">
        <v>2</v>
      </c>
      <c r="T211" s="46" t="s">
        <v>2</v>
      </c>
      <c r="U211" s="46" t="s">
        <v>2</v>
      </c>
      <c r="V211" s="46" t="s">
        <v>2</v>
      </c>
      <c r="W211" s="74" t="str">
        <f t="shared" si="30"/>
        <v>-</v>
      </c>
      <c r="X211" s="74" t="str">
        <f t="shared" si="31"/>
        <v>-</v>
      </c>
      <c r="Y211" s="74" t="str">
        <f t="shared" si="32"/>
        <v>-</v>
      </c>
      <c r="Z211" s="74" t="str">
        <f t="shared" si="33"/>
        <v>-</v>
      </c>
      <c r="AA211" s="27"/>
      <c r="AB211" s="158" t="s">
        <v>4501</v>
      </c>
      <c r="AC211" s="158">
        <v>0</v>
      </c>
      <c r="AD211" s="158" t="s">
        <v>4778</v>
      </c>
      <c r="AF211" s="13"/>
      <c r="AG211" s="13"/>
      <c r="AI211" s="41">
        <v>209.0250538000538</v>
      </c>
      <c r="AJ211" s="41">
        <v>5</v>
      </c>
      <c r="AK211" s="41">
        <v>37</v>
      </c>
      <c r="AL211" s="40" t="s">
        <v>4215</v>
      </c>
      <c r="AM211" s="53">
        <v>0.30000000000000004</v>
      </c>
      <c r="AN211" s="67" t="s">
        <v>2</v>
      </c>
      <c r="AO211" s="64" t="s">
        <v>5508</v>
      </c>
      <c r="AP211" s="65" t="s">
        <v>2</v>
      </c>
    </row>
    <row r="212" spans="1:42" ht="30" x14ac:dyDescent="0.25">
      <c r="A212" s="10" t="s">
        <v>1177</v>
      </c>
      <c r="B212" s="11" t="s">
        <v>3152</v>
      </c>
      <c r="C212" s="94" t="s">
        <v>2</v>
      </c>
      <c r="D212" s="94">
        <v>716.67631313655124</v>
      </c>
      <c r="E212" s="94">
        <v>716.67631313655124</v>
      </c>
      <c r="F212" s="94">
        <v>2970.5060043587509</v>
      </c>
      <c r="G212" s="15" t="s">
        <v>2088</v>
      </c>
      <c r="H212" s="49">
        <v>289</v>
      </c>
      <c r="I212" s="15">
        <v>54</v>
      </c>
      <c r="J212" s="15">
        <v>840</v>
      </c>
      <c r="K212" s="46" t="s">
        <v>2</v>
      </c>
      <c r="L212" s="46">
        <v>544.26935425607178</v>
      </c>
      <c r="M212" s="46">
        <v>544.26935425607178</v>
      </c>
      <c r="N212" s="46">
        <v>2967.423433157916</v>
      </c>
      <c r="O212" s="95" t="str">
        <f t="shared" si="26"/>
        <v>-</v>
      </c>
      <c r="P212" s="95">
        <f t="shared" si="27"/>
        <v>0.31676771350856581</v>
      </c>
      <c r="Q212" s="95">
        <f t="shared" si="28"/>
        <v>0.31676771350856581</v>
      </c>
      <c r="R212" s="95">
        <f t="shared" si="29"/>
        <v>1.038803955778711E-3</v>
      </c>
      <c r="S212" s="46" t="s">
        <v>2</v>
      </c>
      <c r="T212" s="46" t="s">
        <v>2</v>
      </c>
      <c r="U212" s="46" t="s">
        <v>2</v>
      </c>
      <c r="V212" s="46" t="s">
        <v>2</v>
      </c>
      <c r="W212" s="74" t="str">
        <f t="shared" si="30"/>
        <v>-</v>
      </c>
      <c r="X212" s="74" t="str">
        <f t="shared" si="31"/>
        <v>-</v>
      </c>
      <c r="Y212" s="74" t="str">
        <f t="shared" si="32"/>
        <v>-</v>
      </c>
      <c r="Z212" s="74" t="str">
        <f t="shared" si="33"/>
        <v>-</v>
      </c>
      <c r="AA212" s="27"/>
      <c r="AB212" s="158" t="s">
        <v>4501</v>
      </c>
      <c r="AC212" s="158">
        <v>0</v>
      </c>
      <c r="AD212" s="158" t="s">
        <v>4778</v>
      </c>
      <c r="AF212" s="13"/>
      <c r="AG212" s="13"/>
      <c r="AI212" s="41">
        <v>209.0250538000538</v>
      </c>
      <c r="AJ212" s="41">
        <v>5</v>
      </c>
      <c r="AK212" s="41">
        <v>25</v>
      </c>
      <c r="AL212" s="40" t="s">
        <v>4215</v>
      </c>
      <c r="AM212" s="53">
        <v>0.30000000000000004</v>
      </c>
      <c r="AN212" s="67" t="s">
        <v>2</v>
      </c>
      <c r="AO212" s="64" t="s">
        <v>5508</v>
      </c>
      <c r="AP212" s="65" t="s">
        <v>2</v>
      </c>
    </row>
    <row r="213" spans="1:42" ht="30" x14ac:dyDescent="0.25">
      <c r="A213" s="10" t="s">
        <v>1178</v>
      </c>
      <c r="B213" s="11" t="s">
        <v>3153</v>
      </c>
      <c r="C213" s="94" t="s">
        <v>2</v>
      </c>
      <c r="D213" s="94">
        <v>341.39008855045125</v>
      </c>
      <c r="E213" s="94">
        <v>341.39008855045125</v>
      </c>
      <c r="F213" s="94">
        <v>2347.5116440305628</v>
      </c>
      <c r="G213" s="15" t="s">
        <v>2088</v>
      </c>
      <c r="H213" s="49">
        <v>358</v>
      </c>
      <c r="I213" s="15">
        <v>36</v>
      </c>
      <c r="J213" s="15">
        <v>430</v>
      </c>
      <c r="K213" s="46" t="s">
        <v>2</v>
      </c>
      <c r="L213" s="46">
        <v>341.03581919241196</v>
      </c>
      <c r="M213" s="46">
        <v>341.03581919241196</v>
      </c>
      <c r="N213" s="46">
        <v>2345.0755702515853</v>
      </c>
      <c r="O213" s="95" t="str">
        <f t="shared" si="26"/>
        <v>-</v>
      </c>
      <c r="P213" s="95">
        <f t="shared" si="27"/>
        <v>1.038803955778711E-3</v>
      </c>
      <c r="Q213" s="95">
        <f t="shared" si="28"/>
        <v>1.038803955778711E-3</v>
      </c>
      <c r="R213" s="95">
        <f t="shared" si="29"/>
        <v>1.038803955778711E-3</v>
      </c>
      <c r="S213" s="46" t="s">
        <v>2</v>
      </c>
      <c r="T213" s="46" t="s">
        <v>2</v>
      </c>
      <c r="U213" s="46" t="s">
        <v>2</v>
      </c>
      <c r="V213" s="46" t="s">
        <v>2</v>
      </c>
      <c r="W213" s="74" t="str">
        <f t="shared" si="30"/>
        <v>-</v>
      </c>
      <c r="X213" s="74" t="str">
        <f t="shared" si="31"/>
        <v>-</v>
      </c>
      <c r="Y213" s="74" t="str">
        <f t="shared" si="32"/>
        <v>-</v>
      </c>
      <c r="Z213" s="74" t="str">
        <f t="shared" si="33"/>
        <v>-</v>
      </c>
      <c r="AA213" s="27"/>
      <c r="AB213" s="158">
        <v>0</v>
      </c>
      <c r="AC213" s="158">
        <v>0</v>
      </c>
      <c r="AD213" s="158">
        <v>0</v>
      </c>
      <c r="AF213" s="13"/>
      <c r="AG213" s="13"/>
      <c r="AI213" s="41">
        <v>209.0250538000538</v>
      </c>
      <c r="AJ213" s="41">
        <v>5</v>
      </c>
      <c r="AK213" s="41">
        <v>18</v>
      </c>
      <c r="AL213" s="40" t="s">
        <v>4215</v>
      </c>
      <c r="AM213" s="53">
        <v>0.30000000000000004</v>
      </c>
      <c r="AN213" s="67" t="s">
        <v>2</v>
      </c>
      <c r="AO213" s="64" t="s">
        <v>5503</v>
      </c>
      <c r="AP213" s="65" t="s">
        <v>2</v>
      </c>
    </row>
    <row r="214" spans="1:42" ht="30" x14ac:dyDescent="0.25">
      <c r="A214" s="10" t="s">
        <v>1179</v>
      </c>
      <c r="B214" s="11" t="s">
        <v>3154</v>
      </c>
      <c r="C214" s="94" t="s">
        <v>2</v>
      </c>
      <c r="D214" s="94">
        <v>1855.9956482588975</v>
      </c>
      <c r="E214" s="94">
        <v>1855.9956482588975</v>
      </c>
      <c r="F214" s="94">
        <v>3895.7814355415267</v>
      </c>
      <c r="G214" s="15" t="s">
        <v>2088</v>
      </c>
      <c r="H214" s="49">
        <v>3</v>
      </c>
      <c r="I214" s="15">
        <v>15</v>
      </c>
      <c r="J214" s="15">
        <v>906</v>
      </c>
      <c r="K214" s="46" t="s">
        <v>2</v>
      </c>
      <c r="L214" s="46">
        <v>1854.0696333894434</v>
      </c>
      <c r="M214" s="46">
        <v>1854.0696333894434</v>
      </c>
      <c r="N214" s="46">
        <v>3891.7386820038041</v>
      </c>
      <c r="O214" s="95" t="str">
        <f t="shared" si="26"/>
        <v>-</v>
      </c>
      <c r="P214" s="95">
        <f t="shared" si="27"/>
        <v>1.038803955778711E-3</v>
      </c>
      <c r="Q214" s="95">
        <f t="shared" si="28"/>
        <v>1.038803955778711E-3</v>
      </c>
      <c r="R214" s="95">
        <f t="shared" si="29"/>
        <v>1.038803955778711E-3</v>
      </c>
      <c r="S214" s="46" t="s">
        <v>2</v>
      </c>
      <c r="T214" s="46" t="s">
        <v>2</v>
      </c>
      <c r="U214" s="46" t="s">
        <v>2</v>
      </c>
      <c r="V214" s="46" t="s">
        <v>2</v>
      </c>
      <c r="W214" s="74" t="str">
        <f t="shared" si="30"/>
        <v>-</v>
      </c>
      <c r="X214" s="74" t="str">
        <f t="shared" si="31"/>
        <v>-</v>
      </c>
      <c r="Y214" s="74" t="str">
        <f t="shared" si="32"/>
        <v>-</v>
      </c>
      <c r="Z214" s="74" t="str">
        <f t="shared" si="33"/>
        <v>-</v>
      </c>
      <c r="AA214" s="27"/>
      <c r="AB214" s="158">
        <v>0</v>
      </c>
      <c r="AC214" s="158">
        <v>0</v>
      </c>
      <c r="AD214" s="158">
        <v>0</v>
      </c>
      <c r="AF214" s="13"/>
      <c r="AG214" s="13"/>
      <c r="AI214" s="41">
        <v>209.0250538000538</v>
      </c>
      <c r="AJ214" s="41">
        <v>39</v>
      </c>
      <c r="AK214" s="41">
        <v>48</v>
      </c>
      <c r="AL214" s="40" t="s">
        <v>4215</v>
      </c>
      <c r="AM214" s="53">
        <v>0.30000000000000004</v>
      </c>
      <c r="AN214" s="67" t="s">
        <v>2</v>
      </c>
      <c r="AO214" s="64" t="s">
        <v>5503</v>
      </c>
      <c r="AP214" s="65" t="s">
        <v>2</v>
      </c>
    </row>
    <row r="215" spans="1:42" ht="30" x14ac:dyDescent="0.25">
      <c r="A215" s="10" t="s">
        <v>1180</v>
      </c>
      <c r="B215" s="11" t="s">
        <v>3155</v>
      </c>
      <c r="C215" s="94" t="s">
        <v>2</v>
      </c>
      <c r="D215" s="94">
        <v>1647.0344623711242</v>
      </c>
      <c r="E215" s="94">
        <v>1647.0344623711242</v>
      </c>
      <c r="F215" s="94">
        <v>2606.5335911385628</v>
      </c>
      <c r="G215" s="15" t="s">
        <v>2088</v>
      </c>
      <c r="H215" s="49">
        <v>21</v>
      </c>
      <c r="I215" s="15">
        <v>38</v>
      </c>
      <c r="J215" s="15">
        <v>2681</v>
      </c>
      <c r="K215" s="46" t="s">
        <v>2</v>
      </c>
      <c r="L215" s="46">
        <v>1645.3252919493045</v>
      </c>
      <c r="M215" s="46">
        <v>1645.3252919493045</v>
      </c>
      <c r="N215" s="46">
        <v>2603.828723560358</v>
      </c>
      <c r="O215" s="95" t="str">
        <f t="shared" si="26"/>
        <v>-</v>
      </c>
      <c r="P215" s="95">
        <f t="shared" si="27"/>
        <v>1.038803955778711E-3</v>
      </c>
      <c r="Q215" s="95">
        <f t="shared" si="28"/>
        <v>1.038803955778711E-3</v>
      </c>
      <c r="R215" s="95">
        <f t="shared" si="29"/>
        <v>1.038803955778711E-3</v>
      </c>
      <c r="S215" s="46" t="s">
        <v>2</v>
      </c>
      <c r="T215" s="46" t="s">
        <v>2</v>
      </c>
      <c r="U215" s="46" t="s">
        <v>2</v>
      </c>
      <c r="V215" s="46" t="s">
        <v>2</v>
      </c>
      <c r="W215" s="74" t="str">
        <f t="shared" si="30"/>
        <v>-</v>
      </c>
      <c r="X215" s="74" t="str">
        <f t="shared" si="31"/>
        <v>-</v>
      </c>
      <c r="Y215" s="74" t="str">
        <f t="shared" si="32"/>
        <v>-</v>
      </c>
      <c r="Z215" s="74" t="str">
        <f t="shared" si="33"/>
        <v>-</v>
      </c>
      <c r="AA215" s="27"/>
      <c r="AB215" s="158">
        <v>0</v>
      </c>
      <c r="AC215" s="158">
        <v>0</v>
      </c>
      <c r="AD215" s="158">
        <v>0</v>
      </c>
      <c r="AF215" s="13"/>
      <c r="AG215" s="13"/>
      <c r="AI215" s="41">
        <v>209.0250538000538</v>
      </c>
      <c r="AJ215" s="41">
        <v>40</v>
      </c>
      <c r="AK215" s="41">
        <v>29</v>
      </c>
      <c r="AL215" s="40" t="s">
        <v>4215</v>
      </c>
      <c r="AM215" s="53">
        <v>0.30000000000000004</v>
      </c>
      <c r="AN215" s="67" t="s">
        <v>2</v>
      </c>
      <c r="AO215" s="64" t="s">
        <v>5503</v>
      </c>
      <c r="AP215" s="65" t="s">
        <v>2</v>
      </c>
    </row>
    <row r="216" spans="1:42" ht="30" x14ac:dyDescent="0.25">
      <c r="A216" s="10" t="s">
        <v>1181</v>
      </c>
      <c r="B216" s="11" t="s">
        <v>3156</v>
      </c>
      <c r="C216" s="94" t="s">
        <v>2</v>
      </c>
      <c r="D216" s="94">
        <v>746.55154157388256</v>
      </c>
      <c r="E216" s="94">
        <v>746.55154157388256</v>
      </c>
      <c r="F216" s="94">
        <v>1399.5669684137301</v>
      </c>
      <c r="G216" s="15" t="s">
        <v>2088</v>
      </c>
      <c r="H216" s="49">
        <v>173</v>
      </c>
      <c r="I216" s="15">
        <v>123</v>
      </c>
      <c r="J216" s="15">
        <v>8043</v>
      </c>
      <c r="K216" s="46" t="s">
        <v>2</v>
      </c>
      <c r="L216" s="46">
        <v>745.77682565726172</v>
      </c>
      <c r="M216" s="46">
        <v>745.77682565726172</v>
      </c>
      <c r="N216" s="46">
        <v>1398.1146014351273</v>
      </c>
      <c r="O216" s="95" t="str">
        <f t="shared" si="26"/>
        <v>-</v>
      </c>
      <c r="P216" s="95">
        <f t="shared" si="27"/>
        <v>1.038803955778711E-3</v>
      </c>
      <c r="Q216" s="95">
        <f t="shared" si="28"/>
        <v>1.038803955778711E-3</v>
      </c>
      <c r="R216" s="95">
        <f t="shared" si="29"/>
        <v>1.038803955778711E-3</v>
      </c>
      <c r="S216" s="46" t="s">
        <v>2</v>
      </c>
      <c r="T216" s="46" t="s">
        <v>2</v>
      </c>
      <c r="U216" s="46" t="s">
        <v>2</v>
      </c>
      <c r="V216" s="46" t="s">
        <v>2</v>
      </c>
      <c r="W216" s="74" t="str">
        <f t="shared" si="30"/>
        <v>-</v>
      </c>
      <c r="X216" s="74" t="str">
        <f t="shared" si="31"/>
        <v>-</v>
      </c>
      <c r="Y216" s="74" t="str">
        <f t="shared" si="32"/>
        <v>-</v>
      </c>
      <c r="Z216" s="74" t="str">
        <f t="shared" si="33"/>
        <v>-</v>
      </c>
      <c r="AA216" s="27"/>
      <c r="AB216" s="158">
        <v>0</v>
      </c>
      <c r="AC216" s="158">
        <v>0</v>
      </c>
      <c r="AD216" s="158">
        <v>0</v>
      </c>
      <c r="AF216" s="13"/>
      <c r="AG216" s="13"/>
      <c r="AI216" s="41">
        <v>209.0250538000538</v>
      </c>
      <c r="AJ216" s="41">
        <v>8</v>
      </c>
      <c r="AK216" s="41">
        <v>10</v>
      </c>
      <c r="AL216" s="40" t="s">
        <v>4215</v>
      </c>
      <c r="AM216" s="53">
        <v>0.4</v>
      </c>
      <c r="AN216" s="67" t="s">
        <v>2</v>
      </c>
      <c r="AO216" s="64" t="s">
        <v>5503</v>
      </c>
      <c r="AP216" s="65" t="s">
        <v>2</v>
      </c>
    </row>
    <row r="217" spans="1:42" ht="30" x14ac:dyDescent="0.25">
      <c r="A217" s="10" t="s">
        <v>1182</v>
      </c>
      <c r="B217" s="11" t="s">
        <v>3157</v>
      </c>
      <c r="C217" s="94" t="s">
        <v>2</v>
      </c>
      <c r="D217" s="94">
        <v>433.99624370213701</v>
      </c>
      <c r="E217" s="94">
        <v>433.99624370213701</v>
      </c>
      <c r="F217" s="94">
        <v>473.56800995454205</v>
      </c>
      <c r="G217" s="15" t="s">
        <v>2088</v>
      </c>
      <c r="H217" s="49">
        <v>1231</v>
      </c>
      <c r="I217" s="15">
        <v>221</v>
      </c>
      <c r="J217" s="15">
        <v>11656</v>
      </c>
      <c r="K217" s="46" t="s">
        <v>2</v>
      </c>
      <c r="L217" s="46">
        <v>433.54587453266095</v>
      </c>
      <c r="M217" s="46">
        <v>433.54587453266095</v>
      </c>
      <c r="N217" s="46">
        <v>473.07657613586588</v>
      </c>
      <c r="O217" s="95" t="str">
        <f t="shared" si="26"/>
        <v>-</v>
      </c>
      <c r="P217" s="95">
        <f t="shared" si="27"/>
        <v>1.038803955778711E-3</v>
      </c>
      <c r="Q217" s="95">
        <f t="shared" si="28"/>
        <v>1.038803955778711E-3</v>
      </c>
      <c r="R217" s="95">
        <f t="shared" si="29"/>
        <v>1.038803955778711E-3</v>
      </c>
      <c r="S217" s="46" t="s">
        <v>2</v>
      </c>
      <c r="T217" s="46" t="s">
        <v>2</v>
      </c>
      <c r="U217" s="46" t="s">
        <v>2</v>
      </c>
      <c r="V217" s="46" t="s">
        <v>2</v>
      </c>
      <c r="W217" s="74" t="str">
        <f t="shared" si="30"/>
        <v>-</v>
      </c>
      <c r="X217" s="74" t="str">
        <f t="shared" si="31"/>
        <v>-</v>
      </c>
      <c r="Y217" s="74" t="str">
        <f t="shared" si="32"/>
        <v>-</v>
      </c>
      <c r="Z217" s="74" t="str">
        <f t="shared" si="33"/>
        <v>-</v>
      </c>
      <c r="AA217" s="27"/>
      <c r="AB217" s="158">
        <v>0</v>
      </c>
      <c r="AC217" s="158">
        <v>0</v>
      </c>
      <c r="AD217" s="158">
        <v>0</v>
      </c>
      <c r="AF217" s="13"/>
      <c r="AG217" s="13"/>
      <c r="AI217" s="41">
        <v>209.0250538000538</v>
      </c>
      <c r="AJ217" s="41">
        <v>5</v>
      </c>
      <c r="AK217" s="41">
        <v>5</v>
      </c>
      <c r="AL217" s="40" t="s">
        <v>4215</v>
      </c>
      <c r="AM217" s="53">
        <v>1</v>
      </c>
      <c r="AN217" s="67" t="s">
        <v>2</v>
      </c>
      <c r="AO217" s="64" t="s">
        <v>5503</v>
      </c>
      <c r="AP217" s="65" t="s">
        <v>2</v>
      </c>
    </row>
    <row r="218" spans="1:42" ht="30" x14ac:dyDescent="0.25">
      <c r="A218" s="10" t="s">
        <v>1183</v>
      </c>
      <c r="B218" s="11" t="s">
        <v>3158</v>
      </c>
      <c r="C218" s="94" t="s">
        <v>2</v>
      </c>
      <c r="D218" s="94">
        <v>4994.1268921874453</v>
      </c>
      <c r="E218" s="94">
        <v>4994.1268921874453</v>
      </c>
      <c r="F218" s="94">
        <v>6368.0442198530463</v>
      </c>
      <c r="G218" s="15" t="s">
        <v>2088</v>
      </c>
      <c r="H218" s="49">
        <v>2</v>
      </c>
      <c r="I218" s="15">
        <v>11</v>
      </c>
      <c r="J218" s="15">
        <v>687</v>
      </c>
      <c r="K218" s="46" t="s">
        <v>2</v>
      </c>
      <c r="L218" s="46">
        <v>4988.9443570541771</v>
      </c>
      <c r="M218" s="46">
        <v>4988.9443570541771</v>
      </c>
      <c r="N218" s="46">
        <v>6361.4359350392942</v>
      </c>
      <c r="O218" s="95" t="str">
        <f t="shared" si="26"/>
        <v>-</v>
      </c>
      <c r="P218" s="95">
        <f t="shared" si="27"/>
        <v>1.038803955778711E-3</v>
      </c>
      <c r="Q218" s="95">
        <f t="shared" si="28"/>
        <v>1.038803955778711E-3</v>
      </c>
      <c r="R218" s="95">
        <f t="shared" si="29"/>
        <v>1.038803955778711E-3</v>
      </c>
      <c r="S218" s="46" t="s">
        <v>2</v>
      </c>
      <c r="T218" s="46" t="s">
        <v>2</v>
      </c>
      <c r="U218" s="46" t="s">
        <v>2</v>
      </c>
      <c r="V218" s="46" t="s">
        <v>2</v>
      </c>
      <c r="W218" s="74" t="str">
        <f t="shared" si="30"/>
        <v>-</v>
      </c>
      <c r="X218" s="74" t="str">
        <f t="shared" si="31"/>
        <v>-</v>
      </c>
      <c r="Y218" s="74" t="str">
        <f t="shared" si="32"/>
        <v>-</v>
      </c>
      <c r="Z218" s="74" t="str">
        <f t="shared" si="33"/>
        <v>-</v>
      </c>
      <c r="AA218" s="27"/>
      <c r="AB218" s="158">
        <v>0</v>
      </c>
      <c r="AC218" s="158">
        <v>0</v>
      </c>
      <c r="AD218" s="158">
        <v>0</v>
      </c>
      <c r="AF218" s="13"/>
      <c r="AG218" s="13"/>
      <c r="AI218" s="41">
        <v>209.0250538000538</v>
      </c>
      <c r="AJ218" s="41">
        <v>65</v>
      </c>
      <c r="AK218" s="41">
        <v>69</v>
      </c>
      <c r="AL218" s="40" t="s">
        <v>4215</v>
      </c>
      <c r="AM218" s="53">
        <v>0.30000000000000004</v>
      </c>
      <c r="AN218" s="67" t="s">
        <v>2</v>
      </c>
      <c r="AO218" s="64" t="s">
        <v>5508</v>
      </c>
      <c r="AP218" s="65" t="s">
        <v>2</v>
      </c>
    </row>
    <row r="219" spans="1:42" ht="30" x14ac:dyDescent="0.25">
      <c r="A219" s="10" t="s">
        <v>1184</v>
      </c>
      <c r="B219" s="11" t="s">
        <v>3159</v>
      </c>
      <c r="C219" s="94" t="s">
        <v>2</v>
      </c>
      <c r="D219" s="94">
        <v>2776.1375248862832</v>
      </c>
      <c r="E219" s="94">
        <v>2776.1375248862832</v>
      </c>
      <c r="F219" s="94">
        <v>4618.3499128552821</v>
      </c>
      <c r="G219" s="15" t="s">
        <v>2088</v>
      </c>
      <c r="H219" s="49">
        <v>28</v>
      </c>
      <c r="I219" s="15">
        <v>21</v>
      </c>
      <c r="J219" s="15">
        <v>683</v>
      </c>
      <c r="K219" s="46" t="s">
        <v>2</v>
      </c>
      <c r="L219" s="46">
        <v>2773.2566549027806</v>
      </c>
      <c r="M219" s="46">
        <v>2773.2566549027806</v>
      </c>
      <c r="N219" s="46">
        <v>4613.557331249368</v>
      </c>
      <c r="O219" s="95" t="str">
        <f t="shared" si="26"/>
        <v>-</v>
      </c>
      <c r="P219" s="95">
        <f t="shared" si="27"/>
        <v>1.038803955778711E-3</v>
      </c>
      <c r="Q219" s="95">
        <f t="shared" si="28"/>
        <v>1.038803955778711E-3</v>
      </c>
      <c r="R219" s="95">
        <f t="shared" si="29"/>
        <v>1.038803955778711E-3</v>
      </c>
      <c r="S219" s="46" t="s">
        <v>2</v>
      </c>
      <c r="T219" s="46" t="s">
        <v>2</v>
      </c>
      <c r="U219" s="46" t="s">
        <v>2</v>
      </c>
      <c r="V219" s="46" t="s">
        <v>2</v>
      </c>
      <c r="W219" s="74" t="str">
        <f t="shared" si="30"/>
        <v>-</v>
      </c>
      <c r="X219" s="74" t="str">
        <f t="shared" si="31"/>
        <v>-</v>
      </c>
      <c r="Y219" s="74" t="str">
        <f t="shared" si="32"/>
        <v>-</v>
      </c>
      <c r="Z219" s="74" t="str">
        <f t="shared" si="33"/>
        <v>-</v>
      </c>
      <c r="AA219" s="27"/>
      <c r="AB219" s="158">
        <v>0</v>
      </c>
      <c r="AC219" s="158">
        <v>0</v>
      </c>
      <c r="AD219" s="158">
        <v>0</v>
      </c>
      <c r="AF219" s="13"/>
      <c r="AG219" s="13"/>
      <c r="AI219" s="41">
        <v>209.0250538000538</v>
      </c>
      <c r="AJ219" s="41">
        <v>40</v>
      </c>
      <c r="AK219" s="41">
        <v>47</v>
      </c>
      <c r="AL219" s="40" t="s">
        <v>4215</v>
      </c>
      <c r="AM219" s="53">
        <v>0.30000000000000004</v>
      </c>
      <c r="AN219" s="67" t="s">
        <v>2</v>
      </c>
      <c r="AO219" s="64" t="s">
        <v>5508</v>
      </c>
      <c r="AP219" s="65" t="s">
        <v>2</v>
      </c>
    </row>
    <row r="220" spans="1:42" ht="30" x14ac:dyDescent="0.25">
      <c r="A220" s="10" t="s">
        <v>1185</v>
      </c>
      <c r="B220" s="11" t="s">
        <v>3160</v>
      </c>
      <c r="C220" s="94" t="s">
        <v>2</v>
      </c>
      <c r="D220" s="94">
        <v>1362.7268655767189</v>
      </c>
      <c r="E220" s="94">
        <v>1362.7268655767189</v>
      </c>
      <c r="F220" s="94">
        <v>3642.9870818140312</v>
      </c>
      <c r="G220" s="15" t="s">
        <v>2088</v>
      </c>
      <c r="H220" s="49">
        <v>79</v>
      </c>
      <c r="I220" s="15">
        <v>20</v>
      </c>
      <c r="J220" s="15">
        <v>638</v>
      </c>
      <c r="K220" s="46" t="s">
        <v>2</v>
      </c>
      <c r="L220" s="46">
        <v>1361.3127285292708</v>
      </c>
      <c r="M220" s="46">
        <v>1361.3127285292708</v>
      </c>
      <c r="N220" s="46">
        <v>3639.2066595402048</v>
      </c>
      <c r="O220" s="95" t="str">
        <f t="shared" si="26"/>
        <v>-</v>
      </c>
      <c r="P220" s="95">
        <f t="shared" si="27"/>
        <v>1.038803955778711E-3</v>
      </c>
      <c r="Q220" s="95">
        <f t="shared" si="28"/>
        <v>1.038803955778711E-3</v>
      </c>
      <c r="R220" s="95">
        <f t="shared" si="29"/>
        <v>1.038803955778711E-3</v>
      </c>
      <c r="S220" s="46" t="s">
        <v>2</v>
      </c>
      <c r="T220" s="46" t="s">
        <v>2</v>
      </c>
      <c r="U220" s="46" t="s">
        <v>2</v>
      </c>
      <c r="V220" s="46" t="s">
        <v>2</v>
      </c>
      <c r="W220" s="74" t="str">
        <f t="shared" si="30"/>
        <v>-</v>
      </c>
      <c r="X220" s="74" t="str">
        <f t="shared" si="31"/>
        <v>-</v>
      </c>
      <c r="Y220" s="74" t="str">
        <f t="shared" si="32"/>
        <v>-</v>
      </c>
      <c r="Z220" s="74" t="str">
        <f t="shared" si="33"/>
        <v>-</v>
      </c>
      <c r="AA220" s="27"/>
      <c r="AB220" s="158">
        <v>0</v>
      </c>
      <c r="AC220" s="158">
        <v>0</v>
      </c>
      <c r="AD220" s="158">
        <v>0</v>
      </c>
      <c r="AF220" s="13"/>
      <c r="AG220" s="13"/>
      <c r="AI220" s="41">
        <v>209.0250538000538</v>
      </c>
      <c r="AJ220" s="41">
        <v>5</v>
      </c>
      <c r="AK220" s="41">
        <v>40</v>
      </c>
      <c r="AL220" s="40" t="s">
        <v>4215</v>
      </c>
      <c r="AM220" s="53">
        <v>0.30000000000000004</v>
      </c>
      <c r="AN220" s="67" t="s">
        <v>2</v>
      </c>
      <c r="AO220" s="64" t="s">
        <v>5503</v>
      </c>
      <c r="AP220" s="65" t="s">
        <v>2</v>
      </c>
    </row>
    <row r="221" spans="1:42" ht="30" x14ac:dyDescent="0.25">
      <c r="A221" s="10" t="s">
        <v>1186</v>
      </c>
      <c r="B221" s="11" t="s">
        <v>3161</v>
      </c>
      <c r="C221" s="94" t="s">
        <v>2</v>
      </c>
      <c r="D221" s="94">
        <v>379.61306135117542</v>
      </c>
      <c r="E221" s="94">
        <v>379.61306135117542</v>
      </c>
      <c r="F221" s="94">
        <v>3169.4382676782107</v>
      </c>
      <c r="G221" s="15" t="s">
        <v>2088</v>
      </c>
      <c r="H221" s="49">
        <v>559</v>
      </c>
      <c r="I221" s="15">
        <v>43</v>
      </c>
      <c r="J221" s="15">
        <v>1118</v>
      </c>
      <c r="K221" s="46" t="s">
        <v>2</v>
      </c>
      <c r="L221" s="46">
        <v>379.2191270219181</v>
      </c>
      <c r="M221" s="46">
        <v>379.2191270219181</v>
      </c>
      <c r="N221" s="46">
        <v>3166.1492593030607</v>
      </c>
      <c r="O221" s="95" t="str">
        <f t="shared" si="26"/>
        <v>-</v>
      </c>
      <c r="P221" s="95">
        <f t="shared" si="27"/>
        <v>1.038803955778711E-3</v>
      </c>
      <c r="Q221" s="95">
        <f t="shared" si="28"/>
        <v>1.038803955778711E-3</v>
      </c>
      <c r="R221" s="95">
        <f t="shared" si="29"/>
        <v>1.038803955778711E-3</v>
      </c>
      <c r="S221" s="46" t="s">
        <v>2</v>
      </c>
      <c r="T221" s="46" t="s">
        <v>2</v>
      </c>
      <c r="U221" s="46" t="s">
        <v>2</v>
      </c>
      <c r="V221" s="46" t="s">
        <v>2</v>
      </c>
      <c r="W221" s="74" t="str">
        <f t="shared" si="30"/>
        <v>-</v>
      </c>
      <c r="X221" s="74" t="str">
        <f t="shared" si="31"/>
        <v>-</v>
      </c>
      <c r="Y221" s="74" t="str">
        <f t="shared" si="32"/>
        <v>-</v>
      </c>
      <c r="Z221" s="74" t="str">
        <f t="shared" si="33"/>
        <v>-</v>
      </c>
      <c r="AA221" s="27"/>
      <c r="AB221" s="158">
        <v>0</v>
      </c>
      <c r="AC221" s="158">
        <v>0</v>
      </c>
      <c r="AD221" s="158">
        <v>0</v>
      </c>
      <c r="AF221" s="13"/>
      <c r="AG221" s="13"/>
      <c r="AI221" s="41">
        <v>209.0250538000538</v>
      </c>
      <c r="AJ221" s="41">
        <v>5</v>
      </c>
      <c r="AK221" s="41">
        <v>32</v>
      </c>
      <c r="AL221" s="40" t="s">
        <v>4215</v>
      </c>
      <c r="AM221" s="53">
        <v>0.30000000000000004</v>
      </c>
      <c r="AN221" s="67" t="s">
        <v>2</v>
      </c>
      <c r="AO221" s="64" t="s">
        <v>5508</v>
      </c>
      <c r="AP221" s="65" t="s">
        <v>2</v>
      </c>
    </row>
    <row r="222" spans="1:42" ht="30" x14ac:dyDescent="0.25">
      <c r="A222" s="10" t="s">
        <v>1187</v>
      </c>
      <c r="B222" s="11" t="s">
        <v>3162</v>
      </c>
      <c r="C222" s="94" t="s">
        <v>2</v>
      </c>
      <c r="D222" s="94">
        <v>306.99236528350946</v>
      </c>
      <c r="E222" s="94">
        <v>306.99236528350946</v>
      </c>
      <c r="F222" s="94">
        <v>2443.015003763368</v>
      </c>
      <c r="G222" s="15" t="s">
        <v>2088</v>
      </c>
      <c r="H222" s="49">
        <v>1417</v>
      </c>
      <c r="I222" s="15">
        <v>39</v>
      </c>
      <c r="J222" s="15">
        <v>622</v>
      </c>
      <c r="K222" s="46" t="s">
        <v>2</v>
      </c>
      <c r="L222" s="46">
        <v>306.67379133593602</v>
      </c>
      <c r="M222" s="46">
        <v>306.67379133593602</v>
      </c>
      <c r="N222" s="46">
        <v>2440.4798236685428</v>
      </c>
      <c r="O222" s="95" t="str">
        <f t="shared" si="26"/>
        <v>-</v>
      </c>
      <c r="P222" s="95">
        <f t="shared" si="27"/>
        <v>1.038803955778711E-3</v>
      </c>
      <c r="Q222" s="95">
        <f t="shared" si="28"/>
        <v>1.038803955778711E-3</v>
      </c>
      <c r="R222" s="95">
        <f t="shared" si="29"/>
        <v>1.038803955778711E-3</v>
      </c>
      <c r="S222" s="46" t="s">
        <v>2</v>
      </c>
      <c r="T222" s="46" t="s">
        <v>2</v>
      </c>
      <c r="U222" s="46" t="s">
        <v>2</v>
      </c>
      <c r="V222" s="46" t="s">
        <v>2</v>
      </c>
      <c r="W222" s="74" t="str">
        <f t="shared" si="30"/>
        <v>-</v>
      </c>
      <c r="X222" s="74" t="str">
        <f t="shared" si="31"/>
        <v>-</v>
      </c>
      <c r="Y222" s="74" t="str">
        <f t="shared" si="32"/>
        <v>-</v>
      </c>
      <c r="Z222" s="74" t="str">
        <f t="shared" si="33"/>
        <v>-</v>
      </c>
      <c r="AA222" s="27"/>
      <c r="AB222" s="158">
        <v>0</v>
      </c>
      <c r="AC222" s="158">
        <v>0</v>
      </c>
      <c r="AD222" s="158">
        <v>0</v>
      </c>
      <c r="AF222" s="13"/>
      <c r="AG222" s="13"/>
      <c r="AI222" s="41">
        <v>209.0250538000538</v>
      </c>
      <c r="AJ222" s="41">
        <v>5</v>
      </c>
      <c r="AK222" s="41">
        <v>19</v>
      </c>
      <c r="AL222" s="40" t="s">
        <v>4215</v>
      </c>
      <c r="AM222" s="53">
        <v>0.30000000000000004</v>
      </c>
      <c r="AN222" s="67" t="s">
        <v>2</v>
      </c>
      <c r="AO222" s="64" t="s">
        <v>5503</v>
      </c>
      <c r="AP222" s="65" t="s">
        <v>2</v>
      </c>
    </row>
    <row r="223" spans="1:42" ht="45" x14ac:dyDescent="0.25">
      <c r="A223" s="10" t="s">
        <v>1188</v>
      </c>
      <c r="B223" s="11" t="s">
        <v>3163</v>
      </c>
      <c r="C223" s="94" t="s">
        <v>2</v>
      </c>
      <c r="D223" s="94">
        <v>7137.136144355225</v>
      </c>
      <c r="E223" s="94">
        <v>7137.136144355225</v>
      </c>
      <c r="F223" s="94">
        <v>6283.682727798011</v>
      </c>
      <c r="G223" s="15" t="s">
        <v>2088</v>
      </c>
      <c r="H223" s="49">
        <v>4</v>
      </c>
      <c r="I223" s="15">
        <v>26</v>
      </c>
      <c r="J223" s="15">
        <v>718</v>
      </c>
      <c r="K223" s="46" t="s">
        <v>2</v>
      </c>
      <c r="L223" s="46">
        <v>7129.7297528842955</v>
      </c>
      <c r="M223" s="46">
        <v>7129.7297528842955</v>
      </c>
      <c r="N223" s="46">
        <v>6277.1619870947534</v>
      </c>
      <c r="O223" s="95" t="str">
        <f t="shared" si="26"/>
        <v>-</v>
      </c>
      <c r="P223" s="95">
        <f t="shared" si="27"/>
        <v>1.038803955778711E-3</v>
      </c>
      <c r="Q223" s="95">
        <f t="shared" si="28"/>
        <v>1.038803955778711E-3</v>
      </c>
      <c r="R223" s="95">
        <f t="shared" si="29"/>
        <v>1.038803955778711E-3</v>
      </c>
      <c r="S223" s="46" t="s">
        <v>2</v>
      </c>
      <c r="T223" s="46" t="s">
        <v>2</v>
      </c>
      <c r="U223" s="46" t="s">
        <v>2</v>
      </c>
      <c r="V223" s="46" t="s">
        <v>2</v>
      </c>
      <c r="W223" s="74" t="str">
        <f t="shared" si="30"/>
        <v>-</v>
      </c>
      <c r="X223" s="74" t="str">
        <f t="shared" si="31"/>
        <v>-</v>
      </c>
      <c r="Y223" s="74" t="str">
        <f t="shared" si="32"/>
        <v>-</v>
      </c>
      <c r="Z223" s="74" t="str">
        <f t="shared" si="33"/>
        <v>-</v>
      </c>
      <c r="AA223" s="27"/>
      <c r="AB223" s="158" t="s">
        <v>4769</v>
      </c>
      <c r="AC223" s="158" t="s">
        <v>4736</v>
      </c>
      <c r="AD223" s="158">
        <v>0</v>
      </c>
      <c r="AF223" s="13"/>
      <c r="AG223" s="13"/>
      <c r="AI223" s="41">
        <v>209.0250538000538</v>
      </c>
      <c r="AJ223" s="41">
        <v>99</v>
      </c>
      <c r="AK223" s="41">
        <v>53</v>
      </c>
      <c r="AL223" s="40" t="s">
        <v>4215</v>
      </c>
      <c r="AM223" s="53">
        <v>0.30000000000000004</v>
      </c>
      <c r="AN223" s="67" t="s">
        <v>2</v>
      </c>
      <c r="AO223" s="64" t="s">
        <v>5557</v>
      </c>
      <c r="AP223" s="65" t="s">
        <v>2</v>
      </c>
    </row>
    <row r="224" spans="1:42" ht="30" x14ac:dyDescent="0.25">
      <c r="A224" s="10" t="s">
        <v>1189</v>
      </c>
      <c r="B224" s="11" t="s">
        <v>3164</v>
      </c>
      <c r="C224" s="94" t="s">
        <v>2</v>
      </c>
      <c r="D224" s="94">
        <v>1838.9800611279031</v>
      </c>
      <c r="E224" s="94">
        <v>1838.9800611279031</v>
      </c>
      <c r="F224" s="94">
        <v>4517.6041585034063</v>
      </c>
      <c r="G224" s="15" t="s">
        <v>2088</v>
      </c>
      <c r="H224" s="49">
        <v>141</v>
      </c>
      <c r="I224" s="15">
        <v>104</v>
      </c>
      <c r="J224" s="15">
        <v>1469</v>
      </c>
      <c r="K224" s="46" t="s">
        <v>2</v>
      </c>
      <c r="L224" s="46">
        <v>1837.0717037749725</v>
      </c>
      <c r="M224" s="46">
        <v>1837.0717037749725</v>
      </c>
      <c r="N224" s="46">
        <v>4512.9161233823388</v>
      </c>
      <c r="O224" s="95" t="str">
        <f t="shared" si="26"/>
        <v>-</v>
      </c>
      <c r="P224" s="95">
        <f t="shared" si="27"/>
        <v>1.038803955778711E-3</v>
      </c>
      <c r="Q224" s="95">
        <f t="shared" si="28"/>
        <v>1.038803955778711E-3</v>
      </c>
      <c r="R224" s="95">
        <f t="shared" si="29"/>
        <v>1.038803955778711E-3</v>
      </c>
      <c r="S224" s="46" t="s">
        <v>2</v>
      </c>
      <c r="T224" s="46" t="s">
        <v>2</v>
      </c>
      <c r="U224" s="46" t="s">
        <v>2</v>
      </c>
      <c r="V224" s="46" t="s">
        <v>2</v>
      </c>
      <c r="W224" s="74" t="str">
        <f t="shared" si="30"/>
        <v>-</v>
      </c>
      <c r="X224" s="74" t="str">
        <f t="shared" si="31"/>
        <v>-</v>
      </c>
      <c r="Y224" s="74" t="str">
        <f t="shared" si="32"/>
        <v>-</v>
      </c>
      <c r="Z224" s="74" t="str">
        <f t="shared" si="33"/>
        <v>-</v>
      </c>
      <c r="AA224" s="27"/>
      <c r="AB224" s="158">
        <v>0</v>
      </c>
      <c r="AC224" s="158">
        <v>0</v>
      </c>
      <c r="AD224" s="158">
        <v>0</v>
      </c>
      <c r="AF224" s="13"/>
      <c r="AG224" s="13"/>
      <c r="AI224" s="41">
        <v>209.0250538000538</v>
      </c>
      <c r="AJ224" s="41">
        <v>18</v>
      </c>
      <c r="AK224" s="41">
        <v>38</v>
      </c>
      <c r="AL224" s="40" t="s">
        <v>4215</v>
      </c>
      <c r="AM224" s="53">
        <v>0.30000000000000004</v>
      </c>
      <c r="AN224" s="67" t="s">
        <v>2</v>
      </c>
      <c r="AO224" s="64" t="s">
        <v>5508</v>
      </c>
      <c r="AP224" s="65" t="s">
        <v>2</v>
      </c>
    </row>
    <row r="225" spans="1:42" ht="30" x14ac:dyDescent="0.25">
      <c r="A225" s="10" t="s">
        <v>1190</v>
      </c>
      <c r="B225" s="11" t="s">
        <v>3165</v>
      </c>
      <c r="C225" s="94" t="s">
        <v>2</v>
      </c>
      <c r="D225" s="94">
        <v>587.29612480939056</v>
      </c>
      <c r="E225" s="94">
        <v>587.29612480939056</v>
      </c>
      <c r="F225" s="94">
        <v>3296.1307509437788</v>
      </c>
      <c r="G225" s="15" t="s">
        <v>2088</v>
      </c>
      <c r="H225" s="49">
        <v>988</v>
      </c>
      <c r="I225" s="15">
        <v>332</v>
      </c>
      <c r="J225" s="15">
        <v>2053</v>
      </c>
      <c r="K225" s="46" t="s">
        <v>2</v>
      </c>
      <c r="L225" s="46">
        <v>586.68667237332647</v>
      </c>
      <c r="M225" s="46">
        <v>586.68667237332647</v>
      </c>
      <c r="N225" s="46">
        <v>3292.710270489561</v>
      </c>
      <c r="O225" s="95" t="str">
        <f t="shared" si="26"/>
        <v>-</v>
      </c>
      <c r="P225" s="95">
        <f t="shared" si="27"/>
        <v>1.038803955778711E-3</v>
      </c>
      <c r="Q225" s="95">
        <f t="shared" si="28"/>
        <v>1.038803955778711E-3</v>
      </c>
      <c r="R225" s="95">
        <f t="shared" si="29"/>
        <v>1.038803955778711E-3</v>
      </c>
      <c r="S225" s="46" t="s">
        <v>2</v>
      </c>
      <c r="T225" s="46" t="s">
        <v>2</v>
      </c>
      <c r="U225" s="46" t="s">
        <v>2</v>
      </c>
      <c r="V225" s="46" t="s">
        <v>2</v>
      </c>
      <c r="W225" s="74" t="str">
        <f t="shared" si="30"/>
        <v>-</v>
      </c>
      <c r="X225" s="74" t="str">
        <f t="shared" si="31"/>
        <v>-</v>
      </c>
      <c r="Y225" s="74" t="str">
        <f t="shared" si="32"/>
        <v>-</v>
      </c>
      <c r="Z225" s="74" t="str">
        <f t="shared" si="33"/>
        <v>-</v>
      </c>
      <c r="AA225" s="27"/>
      <c r="AB225" s="158">
        <v>0</v>
      </c>
      <c r="AC225" s="158">
        <v>0</v>
      </c>
      <c r="AD225" s="158">
        <v>0</v>
      </c>
      <c r="AF225" s="13"/>
      <c r="AG225" s="13"/>
      <c r="AI225" s="41">
        <v>209.0250538000538</v>
      </c>
      <c r="AJ225" s="41">
        <v>5</v>
      </c>
      <c r="AK225" s="41">
        <v>26</v>
      </c>
      <c r="AL225" s="40" t="s">
        <v>4215</v>
      </c>
      <c r="AM225" s="53">
        <v>0.30000000000000004</v>
      </c>
      <c r="AN225" s="67" t="s">
        <v>2</v>
      </c>
      <c r="AO225" s="64" t="s">
        <v>5503</v>
      </c>
      <c r="AP225" s="65" t="s">
        <v>2</v>
      </c>
    </row>
    <row r="226" spans="1:42" ht="30" x14ac:dyDescent="0.25">
      <c r="A226" s="10" t="s">
        <v>1191</v>
      </c>
      <c r="B226" s="11" t="s">
        <v>3166</v>
      </c>
      <c r="C226" s="94" t="s">
        <v>2</v>
      </c>
      <c r="D226" s="94">
        <v>357.78461339044782</v>
      </c>
      <c r="E226" s="94">
        <v>357.78461339044782</v>
      </c>
      <c r="F226" s="94">
        <v>2565.6492282081063</v>
      </c>
      <c r="G226" s="15" t="s">
        <v>2088</v>
      </c>
      <c r="H226" s="49">
        <v>6853</v>
      </c>
      <c r="I226" s="15">
        <v>835</v>
      </c>
      <c r="J226" s="15">
        <v>1829</v>
      </c>
      <c r="K226" s="46" t="s">
        <v>2</v>
      </c>
      <c r="L226" s="46">
        <v>357.41333100834828</v>
      </c>
      <c r="M226" s="46">
        <v>357.41333100834828</v>
      </c>
      <c r="N226" s="46">
        <v>2562.9867873947519</v>
      </c>
      <c r="O226" s="95" t="str">
        <f t="shared" si="26"/>
        <v>-</v>
      </c>
      <c r="P226" s="95">
        <f t="shared" si="27"/>
        <v>1.038803955778711E-3</v>
      </c>
      <c r="Q226" s="95">
        <f t="shared" si="28"/>
        <v>1.038803955778711E-3</v>
      </c>
      <c r="R226" s="95">
        <f t="shared" si="29"/>
        <v>1.038803955778711E-3</v>
      </c>
      <c r="S226" s="46" t="s">
        <v>2</v>
      </c>
      <c r="T226" s="46" t="s">
        <v>2</v>
      </c>
      <c r="U226" s="46" t="s">
        <v>2</v>
      </c>
      <c r="V226" s="46" t="s">
        <v>2</v>
      </c>
      <c r="W226" s="74" t="str">
        <f t="shared" si="30"/>
        <v>-</v>
      </c>
      <c r="X226" s="74" t="str">
        <f t="shared" si="31"/>
        <v>-</v>
      </c>
      <c r="Y226" s="74" t="str">
        <f t="shared" si="32"/>
        <v>-</v>
      </c>
      <c r="Z226" s="74" t="str">
        <f t="shared" si="33"/>
        <v>-</v>
      </c>
      <c r="AA226" s="27"/>
      <c r="AB226" s="158">
        <v>0</v>
      </c>
      <c r="AC226" s="158">
        <v>0</v>
      </c>
      <c r="AD226" s="158">
        <v>0</v>
      </c>
      <c r="AF226" s="13"/>
      <c r="AG226" s="13"/>
      <c r="AI226" s="41">
        <v>209.0250538000538</v>
      </c>
      <c r="AJ226" s="41">
        <v>5</v>
      </c>
      <c r="AK226" s="41">
        <v>19</v>
      </c>
      <c r="AL226" s="40" t="s">
        <v>4215</v>
      </c>
      <c r="AM226" s="53">
        <v>0.30000000000000004</v>
      </c>
      <c r="AN226" s="67" t="s">
        <v>2</v>
      </c>
      <c r="AO226" s="64" t="s">
        <v>5503</v>
      </c>
      <c r="AP226" s="65" t="s">
        <v>2</v>
      </c>
    </row>
    <row r="227" spans="1:42" ht="30" x14ac:dyDescent="0.25">
      <c r="A227" s="10" t="s">
        <v>1192</v>
      </c>
      <c r="B227" s="11" t="s">
        <v>3167</v>
      </c>
      <c r="C227" s="94" t="s">
        <v>2</v>
      </c>
      <c r="D227" s="94">
        <v>334.88316859241627</v>
      </c>
      <c r="E227" s="94">
        <v>334.88316859241627</v>
      </c>
      <c r="F227" s="94">
        <v>1731.184525512678</v>
      </c>
      <c r="G227" s="15" t="s">
        <v>2088</v>
      </c>
      <c r="H227" s="49">
        <v>9292</v>
      </c>
      <c r="I227" s="15">
        <v>701</v>
      </c>
      <c r="J227" s="15">
        <v>380</v>
      </c>
      <c r="K227" s="46" t="s">
        <v>2</v>
      </c>
      <c r="L227" s="46">
        <v>334.5356516341497</v>
      </c>
      <c r="M227" s="46">
        <v>334.5356516341497</v>
      </c>
      <c r="N227" s="46">
        <v>1729.388030385637</v>
      </c>
      <c r="O227" s="95" t="str">
        <f t="shared" si="26"/>
        <v>-</v>
      </c>
      <c r="P227" s="95">
        <f t="shared" si="27"/>
        <v>1.038803955778711E-3</v>
      </c>
      <c r="Q227" s="95">
        <f t="shared" si="28"/>
        <v>1.038803955778711E-3</v>
      </c>
      <c r="R227" s="95">
        <f t="shared" si="29"/>
        <v>1.038803955778711E-3</v>
      </c>
      <c r="S227" s="46" t="s">
        <v>2</v>
      </c>
      <c r="T227" s="46" t="s">
        <v>2</v>
      </c>
      <c r="U227" s="46" t="s">
        <v>2</v>
      </c>
      <c r="V227" s="46" t="s">
        <v>2</v>
      </c>
      <c r="W227" s="74" t="str">
        <f t="shared" si="30"/>
        <v>-</v>
      </c>
      <c r="X227" s="74" t="str">
        <f t="shared" si="31"/>
        <v>-</v>
      </c>
      <c r="Y227" s="74" t="str">
        <f t="shared" si="32"/>
        <v>-</v>
      </c>
      <c r="Z227" s="74" t="str">
        <f t="shared" si="33"/>
        <v>-</v>
      </c>
      <c r="AA227" s="27"/>
      <c r="AB227" s="158">
        <v>0</v>
      </c>
      <c r="AC227" s="158">
        <v>0</v>
      </c>
      <c r="AD227" s="158">
        <v>0</v>
      </c>
      <c r="AF227" s="13"/>
      <c r="AG227" s="13"/>
      <c r="AI227" s="41">
        <v>209.0250538000538</v>
      </c>
      <c r="AJ227" s="41">
        <v>5</v>
      </c>
      <c r="AK227" s="41">
        <v>10</v>
      </c>
      <c r="AL227" s="40" t="s">
        <v>4215</v>
      </c>
      <c r="AM227" s="53">
        <v>0.4</v>
      </c>
      <c r="AN227" s="67" t="s">
        <v>2</v>
      </c>
      <c r="AO227" s="64" t="s">
        <v>5508</v>
      </c>
      <c r="AP227" s="65" t="s">
        <v>2</v>
      </c>
    </row>
    <row r="228" spans="1:42" ht="45" x14ac:dyDescent="0.25">
      <c r="A228" s="10" t="s">
        <v>1193</v>
      </c>
      <c r="B228" s="11" t="s">
        <v>3168</v>
      </c>
      <c r="C228" s="94" t="s">
        <v>2</v>
      </c>
      <c r="D228" s="94">
        <v>4142.423274765275</v>
      </c>
      <c r="E228" s="94">
        <v>4142.423274765275</v>
      </c>
      <c r="F228" s="94">
        <v>3212.0315894177293</v>
      </c>
      <c r="G228" s="15" t="s">
        <v>2088</v>
      </c>
      <c r="H228" s="49">
        <v>1016</v>
      </c>
      <c r="I228" s="15">
        <v>2686</v>
      </c>
      <c r="J228" s="15">
        <v>886</v>
      </c>
      <c r="K228" s="46" t="s">
        <v>2</v>
      </c>
      <c r="L228" s="46">
        <v>4138.1245745876886</v>
      </c>
      <c r="M228" s="46">
        <v>4138.1245745876886</v>
      </c>
      <c r="N228" s="46">
        <v>3208.6983808468049</v>
      </c>
      <c r="O228" s="95" t="str">
        <f t="shared" si="26"/>
        <v>-</v>
      </c>
      <c r="P228" s="95">
        <f t="shared" si="27"/>
        <v>1.038803955778711E-3</v>
      </c>
      <c r="Q228" s="95">
        <f t="shared" si="28"/>
        <v>1.038803955778711E-3</v>
      </c>
      <c r="R228" s="95">
        <f t="shared" si="29"/>
        <v>1.038803955778711E-3</v>
      </c>
      <c r="S228" s="46" t="s">
        <v>2</v>
      </c>
      <c r="T228" s="46" t="s">
        <v>2</v>
      </c>
      <c r="U228" s="46" t="s">
        <v>2</v>
      </c>
      <c r="V228" s="46" t="s">
        <v>2</v>
      </c>
      <c r="W228" s="74" t="str">
        <f t="shared" si="30"/>
        <v>-</v>
      </c>
      <c r="X228" s="74" t="str">
        <f t="shared" si="31"/>
        <v>-</v>
      </c>
      <c r="Y228" s="74" t="str">
        <f t="shared" si="32"/>
        <v>-</v>
      </c>
      <c r="Z228" s="74" t="str">
        <f t="shared" si="33"/>
        <v>-</v>
      </c>
      <c r="AA228" s="27"/>
      <c r="AB228" s="158" t="s">
        <v>4769</v>
      </c>
      <c r="AC228" s="158" t="s">
        <v>4736</v>
      </c>
      <c r="AD228" s="158">
        <v>0</v>
      </c>
      <c r="AF228" s="13"/>
      <c r="AG228" s="13"/>
      <c r="AI228" s="41">
        <v>209.0250538000538</v>
      </c>
      <c r="AJ228" s="41">
        <v>10</v>
      </c>
      <c r="AK228" s="41">
        <v>9</v>
      </c>
      <c r="AL228" s="40" t="s">
        <v>4214</v>
      </c>
      <c r="AM228" s="53" t="s">
        <v>2</v>
      </c>
      <c r="AN228" s="67" t="s">
        <v>2</v>
      </c>
      <c r="AO228" s="64" t="s">
        <v>5559</v>
      </c>
      <c r="AP228" s="65" t="s">
        <v>2</v>
      </c>
    </row>
    <row r="229" spans="1:42" ht="45" x14ac:dyDescent="0.25">
      <c r="A229" s="10" t="s">
        <v>1194</v>
      </c>
      <c r="B229" s="11" t="s">
        <v>3169</v>
      </c>
      <c r="C229" s="94" t="s">
        <v>2</v>
      </c>
      <c r="D229" s="94">
        <v>6174.2083669146878</v>
      </c>
      <c r="E229" s="94">
        <v>6174.2083669146878</v>
      </c>
      <c r="F229" s="94">
        <v>5725.602294702795</v>
      </c>
      <c r="G229" s="15" t="s">
        <v>2088</v>
      </c>
      <c r="H229" s="49">
        <v>537</v>
      </c>
      <c r="I229" s="15">
        <v>7126</v>
      </c>
      <c r="J229" s="15">
        <v>1509</v>
      </c>
      <c r="K229" s="46" t="s">
        <v>2</v>
      </c>
      <c r="L229" s="46">
        <v>6167.8012305978855</v>
      </c>
      <c r="M229" s="46">
        <v>6167.8012305978855</v>
      </c>
      <c r="N229" s="46">
        <v>5719.6606885538131</v>
      </c>
      <c r="O229" s="95" t="str">
        <f t="shared" si="26"/>
        <v>-</v>
      </c>
      <c r="P229" s="95">
        <f t="shared" si="27"/>
        <v>1.038803955778711E-3</v>
      </c>
      <c r="Q229" s="95">
        <f t="shared" si="28"/>
        <v>1.038803955778711E-3</v>
      </c>
      <c r="R229" s="95">
        <f t="shared" si="29"/>
        <v>1.038803955778711E-3</v>
      </c>
      <c r="S229" s="46" t="s">
        <v>2</v>
      </c>
      <c r="T229" s="46" t="s">
        <v>2</v>
      </c>
      <c r="U229" s="46" t="s">
        <v>2</v>
      </c>
      <c r="V229" s="46" t="s">
        <v>2</v>
      </c>
      <c r="W229" s="74" t="str">
        <f t="shared" si="30"/>
        <v>-</v>
      </c>
      <c r="X229" s="74" t="str">
        <f t="shared" si="31"/>
        <v>-</v>
      </c>
      <c r="Y229" s="74" t="str">
        <f t="shared" si="32"/>
        <v>-</v>
      </c>
      <c r="Z229" s="74" t="str">
        <f t="shared" si="33"/>
        <v>-</v>
      </c>
      <c r="AA229" s="27"/>
      <c r="AB229" s="158" t="s">
        <v>4769</v>
      </c>
      <c r="AC229" s="158" t="s">
        <v>4736</v>
      </c>
      <c r="AD229" s="158">
        <v>0</v>
      </c>
      <c r="AF229" s="13"/>
      <c r="AG229" s="13"/>
      <c r="AI229" s="41">
        <v>209.0250538000538</v>
      </c>
      <c r="AJ229" s="41">
        <v>15</v>
      </c>
      <c r="AK229" s="41">
        <v>32</v>
      </c>
      <c r="AL229" s="40" t="s">
        <v>4214</v>
      </c>
      <c r="AM229" s="53" t="s">
        <v>2</v>
      </c>
      <c r="AN229" s="67" t="s">
        <v>2</v>
      </c>
      <c r="AO229" s="64" t="s">
        <v>5560</v>
      </c>
      <c r="AP229" s="65" t="s">
        <v>2</v>
      </c>
    </row>
    <row r="230" spans="1:42" ht="45" x14ac:dyDescent="0.25">
      <c r="A230" s="10" t="s">
        <v>1195</v>
      </c>
      <c r="B230" s="11" t="s">
        <v>3170</v>
      </c>
      <c r="C230" s="94" t="s">
        <v>2</v>
      </c>
      <c r="D230" s="94">
        <v>7855.0797942628733</v>
      </c>
      <c r="E230" s="94">
        <v>7855.0797942628733</v>
      </c>
      <c r="F230" s="94">
        <v>9853.1311389332022</v>
      </c>
      <c r="G230" s="15" t="s">
        <v>2088</v>
      </c>
      <c r="H230" s="49">
        <v>29</v>
      </c>
      <c r="I230" s="15">
        <v>1987</v>
      </c>
      <c r="J230" s="15">
        <v>687</v>
      </c>
      <c r="K230" s="46" t="s">
        <v>2</v>
      </c>
      <c r="L230" s="46">
        <v>7846.9283740272213</v>
      </c>
      <c r="M230" s="46">
        <v>7846.9283740272213</v>
      </c>
      <c r="N230" s="46">
        <v>9842.9062889438883</v>
      </c>
      <c r="O230" s="95" t="str">
        <f t="shared" si="26"/>
        <v>-</v>
      </c>
      <c r="P230" s="95">
        <f t="shared" si="27"/>
        <v>1.038803955778711E-3</v>
      </c>
      <c r="Q230" s="95">
        <f t="shared" si="28"/>
        <v>1.038803955778711E-3</v>
      </c>
      <c r="R230" s="95">
        <f t="shared" si="29"/>
        <v>1.038803955778711E-3</v>
      </c>
      <c r="S230" s="46" t="s">
        <v>2</v>
      </c>
      <c r="T230" s="46" t="s">
        <v>2</v>
      </c>
      <c r="U230" s="46" t="s">
        <v>2</v>
      </c>
      <c r="V230" s="46" t="s">
        <v>2</v>
      </c>
      <c r="W230" s="74" t="str">
        <f t="shared" si="30"/>
        <v>-</v>
      </c>
      <c r="X230" s="74" t="str">
        <f t="shared" si="31"/>
        <v>-</v>
      </c>
      <c r="Y230" s="74" t="str">
        <f t="shared" si="32"/>
        <v>-</v>
      </c>
      <c r="Z230" s="74" t="str">
        <f t="shared" si="33"/>
        <v>-</v>
      </c>
      <c r="AA230" s="27"/>
      <c r="AB230" s="158" t="s">
        <v>4769</v>
      </c>
      <c r="AC230" s="158" t="s">
        <v>4736</v>
      </c>
      <c r="AD230" s="158">
        <v>0</v>
      </c>
      <c r="AF230" s="13"/>
      <c r="AG230" s="13"/>
      <c r="AI230" s="41">
        <v>209.0250538000538</v>
      </c>
      <c r="AJ230" s="41">
        <v>24</v>
      </c>
      <c r="AK230" s="41">
        <v>64</v>
      </c>
      <c r="AL230" s="40" t="s">
        <v>4214</v>
      </c>
      <c r="AM230" s="53" t="s">
        <v>2</v>
      </c>
      <c r="AN230" s="67" t="s">
        <v>2</v>
      </c>
      <c r="AO230" s="64" t="s">
        <v>5561</v>
      </c>
      <c r="AP230" s="65" t="s">
        <v>2</v>
      </c>
    </row>
    <row r="231" spans="1:42" ht="45" x14ac:dyDescent="0.25">
      <c r="A231" s="10" t="s">
        <v>1196</v>
      </c>
      <c r="B231" s="11" t="s">
        <v>3171</v>
      </c>
      <c r="C231" s="94" t="s">
        <v>2</v>
      </c>
      <c r="D231" s="94">
        <v>3858.0308591730645</v>
      </c>
      <c r="E231" s="94">
        <v>3858.0308591730645</v>
      </c>
      <c r="F231" s="94">
        <v>3733.6116873165829</v>
      </c>
      <c r="G231" s="15" t="s">
        <v>2088</v>
      </c>
      <c r="H231" s="49">
        <v>784</v>
      </c>
      <c r="I231" s="15">
        <v>2114</v>
      </c>
      <c r="J231" s="15">
        <v>914</v>
      </c>
      <c r="K231" s="46" t="s">
        <v>2</v>
      </c>
      <c r="L231" s="46">
        <v>3854.0272803885177</v>
      </c>
      <c r="M231" s="46">
        <v>3854.0272803885177</v>
      </c>
      <c r="N231" s="46">
        <v>3729.7372215368355</v>
      </c>
      <c r="O231" s="95" t="str">
        <f t="shared" si="26"/>
        <v>-</v>
      </c>
      <c r="P231" s="95">
        <f t="shared" si="27"/>
        <v>1.038803955778711E-3</v>
      </c>
      <c r="Q231" s="95">
        <f t="shared" si="28"/>
        <v>1.038803955778711E-3</v>
      </c>
      <c r="R231" s="95">
        <f t="shared" si="29"/>
        <v>1.038803955778711E-3</v>
      </c>
      <c r="S231" s="46" t="s">
        <v>2</v>
      </c>
      <c r="T231" s="46" t="s">
        <v>2</v>
      </c>
      <c r="U231" s="46" t="s">
        <v>2</v>
      </c>
      <c r="V231" s="46" t="s">
        <v>2</v>
      </c>
      <c r="W231" s="74" t="str">
        <f t="shared" si="30"/>
        <v>-</v>
      </c>
      <c r="X231" s="74" t="str">
        <f t="shared" si="31"/>
        <v>-</v>
      </c>
      <c r="Y231" s="74" t="str">
        <f t="shared" si="32"/>
        <v>-</v>
      </c>
      <c r="Z231" s="74" t="str">
        <f t="shared" si="33"/>
        <v>-</v>
      </c>
      <c r="AA231" s="27"/>
      <c r="AB231" s="158" t="s">
        <v>4769</v>
      </c>
      <c r="AC231" s="158" t="s">
        <v>4736</v>
      </c>
      <c r="AD231" s="158">
        <v>0</v>
      </c>
      <c r="AF231" s="13"/>
      <c r="AG231" s="13"/>
      <c r="AI231" s="41">
        <v>209.0250538000538</v>
      </c>
      <c r="AJ231" s="41">
        <v>10</v>
      </c>
      <c r="AK231" s="41">
        <v>10</v>
      </c>
      <c r="AL231" s="40" t="s">
        <v>4214</v>
      </c>
      <c r="AM231" s="53" t="s">
        <v>2</v>
      </c>
      <c r="AN231" s="67" t="s">
        <v>2</v>
      </c>
      <c r="AO231" s="64" t="s">
        <v>5562</v>
      </c>
      <c r="AP231" s="65" t="s">
        <v>2</v>
      </c>
    </row>
    <row r="232" spans="1:42" ht="45" x14ac:dyDescent="0.25">
      <c r="A232" s="10" t="s">
        <v>1197</v>
      </c>
      <c r="B232" s="11" t="s">
        <v>3172</v>
      </c>
      <c r="C232" s="94" t="s">
        <v>2</v>
      </c>
      <c r="D232" s="94">
        <v>5125.9066618557699</v>
      </c>
      <c r="E232" s="94">
        <v>5125.9066618557699</v>
      </c>
      <c r="F232" s="94">
        <v>5550.3811644547068</v>
      </c>
      <c r="G232" s="15" t="s">
        <v>2088</v>
      </c>
      <c r="H232" s="49">
        <v>866</v>
      </c>
      <c r="I232" s="15">
        <v>4915</v>
      </c>
      <c r="J232" s="15">
        <v>1649</v>
      </c>
      <c r="K232" s="46" t="s">
        <v>2</v>
      </c>
      <c r="L232" s="46">
        <v>5120.5873754342583</v>
      </c>
      <c r="M232" s="46">
        <v>5120.5873754342583</v>
      </c>
      <c r="N232" s="46">
        <v>5544.6213898216647</v>
      </c>
      <c r="O232" s="95" t="str">
        <f t="shared" si="26"/>
        <v>-</v>
      </c>
      <c r="P232" s="95">
        <f t="shared" si="27"/>
        <v>1.038803955778711E-3</v>
      </c>
      <c r="Q232" s="95">
        <f t="shared" si="28"/>
        <v>1.038803955778711E-3</v>
      </c>
      <c r="R232" s="95">
        <f t="shared" si="29"/>
        <v>1.038803955778711E-3</v>
      </c>
      <c r="S232" s="46" t="s">
        <v>2</v>
      </c>
      <c r="T232" s="46" t="s">
        <v>2</v>
      </c>
      <c r="U232" s="46" t="s">
        <v>2</v>
      </c>
      <c r="V232" s="46" t="s">
        <v>2</v>
      </c>
      <c r="W232" s="74" t="str">
        <f t="shared" si="30"/>
        <v>-</v>
      </c>
      <c r="X232" s="74" t="str">
        <f t="shared" si="31"/>
        <v>-</v>
      </c>
      <c r="Y232" s="74" t="str">
        <f t="shared" si="32"/>
        <v>-</v>
      </c>
      <c r="Z232" s="74" t="str">
        <f t="shared" si="33"/>
        <v>-</v>
      </c>
      <c r="AA232" s="27"/>
      <c r="AB232" s="158" t="s">
        <v>4769</v>
      </c>
      <c r="AC232" s="158" t="s">
        <v>4736</v>
      </c>
      <c r="AD232" s="158">
        <v>0</v>
      </c>
      <c r="AF232" s="13"/>
      <c r="AG232" s="13"/>
      <c r="AI232" s="41">
        <v>209.0250538000538</v>
      </c>
      <c r="AJ232" s="41">
        <v>14</v>
      </c>
      <c r="AK232" s="41">
        <v>26</v>
      </c>
      <c r="AL232" s="40" t="s">
        <v>4214</v>
      </c>
      <c r="AM232" s="53" t="s">
        <v>2</v>
      </c>
      <c r="AN232" s="67" t="s">
        <v>2</v>
      </c>
      <c r="AO232" s="64" t="s">
        <v>5563</v>
      </c>
      <c r="AP232" s="65" t="s">
        <v>2</v>
      </c>
    </row>
    <row r="233" spans="1:42" ht="45" x14ac:dyDescent="0.25">
      <c r="A233" s="10" t="s">
        <v>1198</v>
      </c>
      <c r="B233" s="11" t="s">
        <v>3173</v>
      </c>
      <c r="C233" s="94" t="s">
        <v>2</v>
      </c>
      <c r="D233" s="94">
        <v>7613.5741236113117</v>
      </c>
      <c r="E233" s="94">
        <v>7613.5741236113117</v>
      </c>
      <c r="F233" s="94">
        <v>10815.272323932664</v>
      </c>
      <c r="G233" s="15" t="s">
        <v>2088</v>
      </c>
      <c r="H233" s="49">
        <v>75</v>
      </c>
      <c r="I233" s="15">
        <v>1481</v>
      </c>
      <c r="J233" s="15">
        <v>832</v>
      </c>
      <c r="K233" s="46" t="s">
        <v>2</v>
      </c>
      <c r="L233" s="46">
        <v>7605.6733200800518</v>
      </c>
      <c r="M233" s="46">
        <v>7605.6733200800518</v>
      </c>
      <c r="N233" s="46">
        <v>10804.04903505662</v>
      </c>
      <c r="O233" s="95" t="str">
        <f t="shared" si="26"/>
        <v>-</v>
      </c>
      <c r="P233" s="95">
        <f t="shared" si="27"/>
        <v>1.038803955778711E-3</v>
      </c>
      <c r="Q233" s="95">
        <f t="shared" si="28"/>
        <v>1.038803955778711E-3</v>
      </c>
      <c r="R233" s="95">
        <f t="shared" si="29"/>
        <v>1.038803955778711E-3</v>
      </c>
      <c r="S233" s="46" t="s">
        <v>2</v>
      </c>
      <c r="T233" s="46" t="s">
        <v>2</v>
      </c>
      <c r="U233" s="46" t="s">
        <v>2</v>
      </c>
      <c r="V233" s="46" t="s">
        <v>2</v>
      </c>
      <c r="W233" s="74" t="str">
        <f t="shared" si="30"/>
        <v>-</v>
      </c>
      <c r="X233" s="74" t="str">
        <f t="shared" si="31"/>
        <v>-</v>
      </c>
      <c r="Y233" s="74" t="str">
        <f t="shared" si="32"/>
        <v>-</v>
      </c>
      <c r="Z233" s="74" t="str">
        <f t="shared" si="33"/>
        <v>-</v>
      </c>
      <c r="AA233" s="27"/>
      <c r="AB233" s="158" t="s">
        <v>4769</v>
      </c>
      <c r="AC233" s="158" t="s">
        <v>4736</v>
      </c>
      <c r="AD233" s="158">
        <v>0</v>
      </c>
      <c r="AF233" s="13"/>
      <c r="AG233" s="13"/>
      <c r="AI233" s="41">
        <v>209.0250538000538</v>
      </c>
      <c r="AJ233" s="41">
        <v>22</v>
      </c>
      <c r="AK233" s="41">
        <v>64</v>
      </c>
      <c r="AL233" s="40" t="s">
        <v>4214</v>
      </c>
      <c r="AM233" s="53" t="s">
        <v>2</v>
      </c>
      <c r="AN233" s="67" t="s">
        <v>2</v>
      </c>
      <c r="AO233" s="64" t="s">
        <v>5564</v>
      </c>
      <c r="AP233" s="65" t="s">
        <v>2</v>
      </c>
    </row>
    <row r="234" spans="1:42" ht="45" x14ac:dyDescent="0.25">
      <c r="A234" s="10" t="s">
        <v>1199</v>
      </c>
      <c r="B234" s="11" t="s">
        <v>3174</v>
      </c>
      <c r="C234" s="94" t="s">
        <v>2</v>
      </c>
      <c r="D234" s="94">
        <v>3520.7392812360404</v>
      </c>
      <c r="E234" s="94">
        <v>3520.7392812360404</v>
      </c>
      <c r="F234" s="94">
        <v>5298.8151569671809</v>
      </c>
      <c r="G234" s="15" t="s">
        <v>2088</v>
      </c>
      <c r="H234" s="49">
        <v>180</v>
      </c>
      <c r="I234" s="15">
        <v>324</v>
      </c>
      <c r="J234" s="15">
        <v>186</v>
      </c>
      <c r="K234" s="46" t="s">
        <v>2</v>
      </c>
      <c r="L234" s="46">
        <v>3517.0857186786643</v>
      </c>
      <c r="M234" s="46">
        <v>3517.0857186786643</v>
      </c>
      <c r="N234" s="46">
        <v>5293.3164389112517</v>
      </c>
      <c r="O234" s="95" t="str">
        <f t="shared" si="26"/>
        <v>-</v>
      </c>
      <c r="P234" s="95">
        <f t="shared" si="27"/>
        <v>1.038803955778711E-3</v>
      </c>
      <c r="Q234" s="95">
        <f t="shared" si="28"/>
        <v>1.038803955778711E-3</v>
      </c>
      <c r="R234" s="95">
        <f t="shared" si="29"/>
        <v>1.038803955778711E-3</v>
      </c>
      <c r="S234" s="46" t="s">
        <v>2</v>
      </c>
      <c r="T234" s="46" t="s">
        <v>2</v>
      </c>
      <c r="U234" s="46" t="s">
        <v>2</v>
      </c>
      <c r="V234" s="46" t="s">
        <v>2</v>
      </c>
      <c r="W234" s="74" t="str">
        <f t="shared" si="30"/>
        <v>-</v>
      </c>
      <c r="X234" s="74" t="str">
        <f t="shared" si="31"/>
        <v>-</v>
      </c>
      <c r="Y234" s="74" t="str">
        <f t="shared" si="32"/>
        <v>-</v>
      </c>
      <c r="Z234" s="74" t="str">
        <f t="shared" si="33"/>
        <v>-</v>
      </c>
      <c r="AA234" s="27"/>
      <c r="AB234" s="158" t="s">
        <v>4769</v>
      </c>
      <c r="AC234" s="158" t="s">
        <v>4736</v>
      </c>
      <c r="AD234" s="158">
        <v>0</v>
      </c>
      <c r="AF234" s="13"/>
      <c r="AG234" s="13"/>
      <c r="AI234" s="41">
        <v>209.0250538000538</v>
      </c>
      <c r="AJ234" s="41">
        <v>7</v>
      </c>
      <c r="AK234" s="41">
        <v>22</v>
      </c>
      <c r="AL234" s="40" t="s">
        <v>4214</v>
      </c>
      <c r="AM234" s="53" t="s">
        <v>2</v>
      </c>
      <c r="AN234" s="67" t="s">
        <v>2</v>
      </c>
      <c r="AO234" s="64" t="s">
        <v>5565</v>
      </c>
      <c r="AP234" s="65" t="s">
        <v>2</v>
      </c>
    </row>
    <row r="235" spans="1:42" ht="45" x14ac:dyDescent="0.25">
      <c r="A235" s="10" t="s">
        <v>1200</v>
      </c>
      <c r="B235" s="11" t="s">
        <v>3175</v>
      </c>
      <c r="C235" s="94" t="s">
        <v>2</v>
      </c>
      <c r="D235" s="94">
        <v>5000.8024493925786</v>
      </c>
      <c r="E235" s="94">
        <v>5000.8024493925786</v>
      </c>
      <c r="F235" s="94">
        <v>8036.2451666222905</v>
      </c>
      <c r="G235" s="15" t="s">
        <v>2088</v>
      </c>
      <c r="H235" s="49">
        <v>382</v>
      </c>
      <c r="I235" s="15">
        <v>1044</v>
      </c>
      <c r="J235" s="15">
        <v>638</v>
      </c>
      <c r="K235" s="46" t="s">
        <v>2</v>
      </c>
      <c r="L235" s="46">
        <v>4995.6129868602884</v>
      </c>
      <c r="M235" s="46">
        <v>4995.6129868602884</v>
      </c>
      <c r="N235" s="46">
        <v>8027.9057463763365</v>
      </c>
      <c r="O235" s="95" t="str">
        <f t="shared" si="26"/>
        <v>-</v>
      </c>
      <c r="P235" s="95">
        <f t="shared" si="27"/>
        <v>1.038803955778711E-3</v>
      </c>
      <c r="Q235" s="95">
        <f t="shared" si="28"/>
        <v>1.038803955778711E-3</v>
      </c>
      <c r="R235" s="95">
        <f t="shared" si="29"/>
        <v>1.038803955778711E-3</v>
      </c>
      <c r="S235" s="46" t="s">
        <v>2</v>
      </c>
      <c r="T235" s="46" t="s">
        <v>2</v>
      </c>
      <c r="U235" s="46" t="s">
        <v>2</v>
      </c>
      <c r="V235" s="46" t="s">
        <v>2</v>
      </c>
      <c r="W235" s="74" t="str">
        <f t="shared" si="30"/>
        <v>-</v>
      </c>
      <c r="X235" s="74" t="str">
        <f t="shared" si="31"/>
        <v>-</v>
      </c>
      <c r="Y235" s="74" t="str">
        <f t="shared" si="32"/>
        <v>-</v>
      </c>
      <c r="Z235" s="74" t="str">
        <f t="shared" si="33"/>
        <v>-</v>
      </c>
      <c r="AA235" s="27"/>
      <c r="AB235" s="158" t="s">
        <v>4769</v>
      </c>
      <c r="AC235" s="158" t="s">
        <v>4736</v>
      </c>
      <c r="AD235" s="158">
        <v>0</v>
      </c>
      <c r="AF235" s="13"/>
      <c r="AG235" s="13"/>
      <c r="AI235" s="41">
        <v>209.0250538000538</v>
      </c>
      <c r="AJ235" s="41">
        <v>13</v>
      </c>
      <c r="AK235" s="41">
        <v>44</v>
      </c>
      <c r="AL235" s="40" t="s">
        <v>4214</v>
      </c>
      <c r="AM235" s="53" t="s">
        <v>2</v>
      </c>
      <c r="AN235" s="67" t="s">
        <v>2</v>
      </c>
      <c r="AO235" s="64" t="s">
        <v>5566</v>
      </c>
      <c r="AP235" s="65" t="s">
        <v>2</v>
      </c>
    </row>
    <row r="236" spans="1:42" ht="45" x14ac:dyDescent="0.25">
      <c r="A236" s="10" t="s">
        <v>1201</v>
      </c>
      <c r="B236" s="11" t="s">
        <v>3176</v>
      </c>
      <c r="C236" s="94" t="s">
        <v>2</v>
      </c>
      <c r="D236" s="94">
        <v>10590.928171616561</v>
      </c>
      <c r="E236" s="94">
        <v>10590.928171616561</v>
      </c>
      <c r="F236" s="94">
        <v>15654.456686624422</v>
      </c>
      <c r="G236" s="15" t="s">
        <v>2088</v>
      </c>
      <c r="H236" s="49">
        <v>69</v>
      </c>
      <c r="I236" s="15">
        <v>551</v>
      </c>
      <c r="J236" s="15">
        <v>594</v>
      </c>
      <c r="K236" s="46" t="s">
        <v>2</v>
      </c>
      <c r="L236" s="46">
        <v>10579.937690491786</v>
      </c>
      <c r="M236" s="46">
        <v>10579.937690491786</v>
      </c>
      <c r="N236" s="46">
        <v>15638.211650500578</v>
      </c>
      <c r="O236" s="95" t="str">
        <f t="shared" si="26"/>
        <v>-</v>
      </c>
      <c r="P236" s="95">
        <f t="shared" si="27"/>
        <v>1.038803955778711E-3</v>
      </c>
      <c r="Q236" s="95">
        <f t="shared" si="28"/>
        <v>1.038803955778711E-3</v>
      </c>
      <c r="R236" s="95">
        <f t="shared" si="29"/>
        <v>1.038803955778711E-3</v>
      </c>
      <c r="S236" s="46" t="s">
        <v>2</v>
      </c>
      <c r="T236" s="46" t="s">
        <v>2</v>
      </c>
      <c r="U236" s="46" t="s">
        <v>2</v>
      </c>
      <c r="V236" s="46" t="s">
        <v>2</v>
      </c>
      <c r="W236" s="74" t="str">
        <f t="shared" si="30"/>
        <v>-</v>
      </c>
      <c r="X236" s="74" t="str">
        <f t="shared" si="31"/>
        <v>-</v>
      </c>
      <c r="Y236" s="74" t="str">
        <f t="shared" si="32"/>
        <v>-</v>
      </c>
      <c r="Z236" s="74" t="str">
        <f t="shared" si="33"/>
        <v>-</v>
      </c>
      <c r="AA236" s="27"/>
      <c r="AB236" s="158">
        <v>0</v>
      </c>
      <c r="AC236" s="158">
        <v>0</v>
      </c>
      <c r="AD236" s="158">
        <v>0</v>
      </c>
      <c r="AF236" s="13"/>
      <c r="AG236" s="13"/>
      <c r="AI236" s="41">
        <v>209.0250538000538</v>
      </c>
      <c r="AJ236" s="41">
        <v>51</v>
      </c>
      <c r="AK236" s="41">
        <v>112</v>
      </c>
      <c r="AL236" s="40" t="s">
        <v>4214</v>
      </c>
      <c r="AM236" s="53" t="s">
        <v>2</v>
      </c>
      <c r="AN236" s="67" t="s">
        <v>2</v>
      </c>
      <c r="AO236" s="64" t="s">
        <v>5567</v>
      </c>
      <c r="AP236" s="65" t="s">
        <v>2</v>
      </c>
    </row>
  </sheetData>
  <autoFilter ref="A3:AP119"/>
  <dataConsolidate/>
  <conditionalFormatting sqref="G4:J1789">
    <cfRule type="expression" dxfId="167" priority="6">
      <formula>IF(ISNUMBER(G4),G4&lt;$H$2)</formula>
    </cfRule>
    <cfRule type="expression" dxfId="166" priority="7">
      <formula>IF(ISNUMBER(G4),G4&gt;$J$2)</formula>
    </cfRule>
  </conditionalFormatting>
  <conditionalFormatting sqref="AP4:AP236">
    <cfRule type="expression" dxfId="165" priority="5">
      <formula>IF(AP4="OPROC &lt; OPATT",1,0)</formula>
    </cfRule>
  </conditionalFormatting>
  <conditionalFormatting sqref="W4:Z9796">
    <cfRule type="expression" dxfId="164" priority="8">
      <formula>IF(ISNUMBER(W4),W4&lt;=$X$2)</formula>
    </cfRule>
    <cfRule type="expression" dxfId="163" priority="9">
      <formula>IF(ISNUMBER(W4),W4&gt;=$Z$2)</formula>
    </cfRule>
  </conditionalFormatting>
  <conditionalFormatting sqref="O4:R9999">
    <cfRule type="expression" dxfId="162" priority="3">
      <formula>IF(ISNUMBER(O4),O4&lt;=$P$2)</formula>
    </cfRule>
    <cfRule type="expression" dxfId="161"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8"/>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3"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101"/>
      <c r="AD2" s="101"/>
      <c r="AE2" s="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ht="30" x14ac:dyDescent="0.25">
      <c r="A4" s="10" t="s">
        <v>1202</v>
      </c>
      <c r="B4" s="11" t="s">
        <v>3177</v>
      </c>
      <c r="C4" s="94" t="s">
        <v>2</v>
      </c>
      <c r="D4" s="94">
        <v>4947.9960075829295</v>
      </c>
      <c r="E4" s="94">
        <v>4947.9960075829295</v>
      </c>
      <c r="F4" s="94">
        <v>6047.6783694890373</v>
      </c>
      <c r="G4" s="15" t="s">
        <v>2088</v>
      </c>
      <c r="H4" s="49">
        <v>2</v>
      </c>
      <c r="I4" s="15">
        <v>33</v>
      </c>
      <c r="J4" s="15">
        <v>548</v>
      </c>
      <c r="K4" s="40" t="s">
        <v>2</v>
      </c>
      <c r="L4" s="40">
        <v>4948.2187872387576</v>
      </c>
      <c r="M4" s="40">
        <v>4948.2187872387576</v>
      </c>
      <c r="N4" s="40">
        <v>6047.9506614843522</v>
      </c>
      <c r="O4" s="95" t="str">
        <f>IFERROR(C4/K4-1,"-")</f>
        <v>-</v>
      </c>
      <c r="P4" s="95">
        <f>IFERROR(D4/L4-1,"-")</f>
        <v>-4.5022191905275122E-5</v>
      </c>
      <c r="Q4" s="95">
        <f t="shared" ref="Q4:R19" si="0">IFERROR(E4/M4-1,"-")</f>
        <v>-4.5022191905275122E-5</v>
      </c>
      <c r="R4" s="95">
        <f t="shared" si="0"/>
        <v>-4.5022191905275122E-5</v>
      </c>
      <c r="S4" s="40" t="s">
        <v>2</v>
      </c>
      <c r="T4" s="40" t="s">
        <v>2</v>
      </c>
      <c r="U4" s="40" t="s">
        <v>2</v>
      </c>
      <c r="V4" s="40" t="s">
        <v>2</v>
      </c>
      <c r="W4" s="74" t="str">
        <f t="shared" ref="W4:W35" si="1">IFERROR((C4/S4-1),"-")</f>
        <v>-</v>
      </c>
      <c r="X4" s="74" t="str">
        <f t="shared" ref="X4:X35" si="2">IFERROR((D4/T4-1),"-")</f>
        <v>-</v>
      </c>
      <c r="Y4" s="74" t="str">
        <f t="shared" ref="Y4:Y35" si="3">IFERROR((E4/U4-1),"-")</f>
        <v>-</v>
      </c>
      <c r="Z4" s="74" t="str">
        <f t="shared" ref="Z4:Z35" si="4">IFERROR((F4/V4-1),"-")</f>
        <v>-</v>
      </c>
      <c r="AA4" s="16"/>
      <c r="AB4" s="158">
        <v>0</v>
      </c>
      <c r="AC4" s="158">
        <v>0</v>
      </c>
      <c r="AD4" s="158">
        <v>0</v>
      </c>
      <c r="AE4" s="16"/>
      <c r="AF4" s="32"/>
      <c r="AG4" s="32"/>
      <c r="AI4" s="40">
        <v>208.38734687553284</v>
      </c>
      <c r="AJ4" s="40">
        <v>39</v>
      </c>
      <c r="AK4" s="40">
        <v>49</v>
      </c>
      <c r="AL4" s="40" t="s">
        <v>4215</v>
      </c>
      <c r="AM4" s="53">
        <v>0.30000000000000004</v>
      </c>
      <c r="AN4" s="65" t="s">
        <v>2</v>
      </c>
      <c r="AO4" s="64" t="s">
        <v>5377</v>
      </c>
      <c r="AP4" s="65" t="s">
        <v>2</v>
      </c>
    </row>
    <row r="5" spans="1:42" s="31" customFormat="1" ht="30" x14ac:dyDescent="0.25">
      <c r="A5" s="10" t="s">
        <v>1203</v>
      </c>
      <c r="B5" s="11" t="s">
        <v>3178</v>
      </c>
      <c r="C5" s="94" t="s">
        <v>2</v>
      </c>
      <c r="D5" s="94">
        <v>2099.7169985567189</v>
      </c>
      <c r="E5" s="94">
        <v>2099.7169985567189</v>
      </c>
      <c r="F5" s="94">
        <v>3535.1149679796495</v>
      </c>
      <c r="G5" s="15" t="s">
        <v>2088</v>
      </c>
      <c r="H5" s="49">
        <v>15</v>
      </c>
      <c r="I5" s="15">
        <v>64</v>
      </c>
      <c r="J5" s="15">
        <v>232</v>
      </c>
      <c r="K5" s="46" t="s">
        <v>2</v>
      </c>
      <c r="L5" s="46">
        <v>2099.8115366746879</v>
      </c>
      <c r="M5" s="46">
        <v>2099.8115366746879</v>
      </c>
      <c r="N5" s="46">
        <v>3535.2741337701377</v>
      </c>
      <c r="O5" s="95" t="str">
        <f t="shared" ref="O5:R61" si="5">IFERROR(C5/K5-1,"-")</f>
        <v>-</v>
      </c>
      <c r="P5" s="95">
        <f t="shared" si="5"/>
        <v>-4.5022191905275122E-5</v>
      </c>
      <c r="Q5" s="95">
        <f t="shared" si="0"/>
        <v>-4.5022191905275122E-5</v>
      </c>
      <c r="R5" s="95">
        <f t="shared" si="0"/>
        <v>-4.5022191905275122E-5</v>
      </c>
      <c r="S5" s="46" t="s">
        <v>2</v>
      </c>
      <c r="T5" s="46" t="s">
        <v>2</v>
      </c>
      <c r="U5" s="46" t="s">
        <v>2</v>
      </c>
      <c r="V5" s="46" t="s">
        <v>2</v>
      </c>
      <c r="W5" s="74" t="str">
        <f t="shared" si="1"/>
        <v>-</v>
      </c>
      <c r="X5" s="74" t="str">
        <f t="shared" si="2"/>
        <v>-</v>
      </c>
      <c r="Y5" s="74" t="str">
        <f t="shared" si="3"/>
        <v>-</v>
      </c>
      <c r="Z5" s="74" t="str">
        <f t="shared" si="4"/>
        <v>-</v>
      </c>
      <c r="AA5" s="16"/>
      <c r="AB5" s="158">
        <v>0</v>
      </c>
      <c r="AC5" s="158">
        <v>0</v>
      </c>
      <c r="AD5" s="158">
        <v>0</v>
      </c>
      <c r="AE5" s="16"/>
      <c r="AF5" s="32"/>
      <c r="AG5" s="32"/>
      <c r="AI5" s="41">
        <v>208.38734687553284</v>
      </c>
      <c r="AJ5" s="41">
        <v>16</v>
      </c>
      <c r="AK5" s="41">
        <v>25</v>
      </c>
      <c r="AL5" s="40" t="s">
        <v>4215</v>
      </c>
      <c r="AM5" s="53">
        <v>0.30000000000000004</v>
      </c>
      <c r="AN5" s="65" t="s">
        <v>2</v>
      </c>
      <c r="AO5" s="64" t="s">
        <v>5377</v>
      </c>
      <c r="AP5" s="65" t="s">
        <v>2</v>
      </c>
    </row>
    <row r="6" spans="1:42" s="31" customFormat="1" ht="30" x14ac:dyDescent="0.25">
      <c r="A6" s="10" t="s">
        <v>1204</v>
      </c>
      <c r="B6" s="11" t="s">
        <v>3179</v>
      </c>
      <c r="C6" s="94" t="s">
        <v>2</v>
      </c>
      <c r="D6" s="94">
        <v>1189.8234244494713</v>
      </c>
      <c r="E6" s="94">
        <v>1189.8234244494713</v>
      </c>
      <c r="F6" s="94">
        <v>2379.7811859869348</v>
      </c>
      <c r="G6" s="15" t="s">
        <v>2088</v>
      </c>
      <c r="H6" s="49">
        <v>52</v>
      </c>
      <c r="I6" s="15">
        <v>98</v>
      </c>
      <c r="J6" s="15">
        <v>63</v>
      </c>
      <c r="K6" s="46" t="s">
        <v>2</v>
      </c>
      <c r="L6" s="46">
        <v>1189.8769953198982</v>
      </c>
      <c r="M6" s="46">
        <v>1189.8769953198982</v>
      </c>
      <c r="N6" s="46">
        <v>2379.8883337762113</v>
      </c>
      <c r="O6" s="95" t="str">
        <f t="shared" si="5"/>
        <v>-</v>
      </c>
      <c r="P6" s="95">
        <f t="shared" si="5"/>
        <v>-4.5022191905275122E-5</v>
      </c>
      <c r="Q6" s="95">
        <f t="shared" si="0"/>
        <v>-4.5022191905275122E-5</v>
      </c>
      <c r="R6" s="95">
        <f t="shared" si="0"/>
        <v>-4.5022191905275122E-5</v>
      </c>
      <c r="S6" s="46" t="s">
        <v>2</v>
      </c>
      <c r="T6" s="46" t="s">
        <v>2</v>
      </c>
      <c r="U6" s="46" t="s">
        <v>2</v>
      </c>
      <c r="V6" s="46" t="s">
        <v>2</v>
      </c>
      <c r="W6" s="74" t="str">
        <f t="shared" si="1"/>
        <v>-</v>
      </c>
      <c r="X6" s="74" t="str">
        <f t="shared" si="2"/>
        <v>-</v>
      </c>
      <c r="Y6" s="74" t="str">
        <f t="shared" si="3"/>
        <v>-</v>
      </c>
      <c r="Z6" s="74" t="str">
        <f t="shared" si="4"/>
        <v>-</v>
      </c>
      <c r="AA6" s="16"/>
      <c r="AB6" s="158">
        <v>0</v>
      </c>
      <c r="AC6" s="158">
        <v>0</v>
      </c>
      <c r="AD6" s="158">
        <v>0</v>
      </c>
      <c r="AE6" s="16"/>
      <c r="AF6" s="32"/>
      <c r="AG6" s="32"/>
      <c r="AI6" s="41">
        <v>208.38734687553284</v>
      </c>
      <c r="AJ6" s="41">
        <v>5</v>
      </c>
      <c r="AK6" s="41">
        <v>16</v>
      </c>
      <c r="AL6" s="40" t="s">
        <v>4215</v>
      </c>
      <c r="AM6" s="53">
        <v>0.30000000000000004</v>
      </c>
      <c r="AN6" s="67" t="s">
        <v>2</v>
      </c>
      <c r="AO6" s="64" t="s">
        <v>5377</v>
      </c>
      <c r="AP6" s="65" t="s">
        <v>2</v>
      </c>
    </row>
    <row r="7" spans="1:42" s="31" customFormat="1" ht="30" x14ac:dyDescent="0.25">
      <c r="A7" s="10" t="s">
        <v>1205</v>
      </c>
      <c r="B7" s="11" t="s">
        <v>3180</v>
      </c>
      <c r="C7" s="94" t="s">
        <v>2</v>
      </c>
      <c r="D7" s="94">
        <v>2255.3167486481507</v>
      </c>
      <c r="E7" s="94">
        <v>2255.3167486481507</v>
      </c>
      <c r="F7" s="94">
        <v>3824.0638501817675</v>
      </c>
      <c r="G7" s="15" t="s">
        <v>2088</v>
      </c>
      <c r="H7" s="49">
        <v>31</v>
      </c>
      <c r="I7" s="15">
        <v>44</v>
      </c>
      <c r="J7" s="15">
        <v>820</v>
      </c>
      <c r="K7" s="46" t="s">
        <v>2</v>
      </c>
      <c r="L7" s="46">
        <v>2255.4182925233436</v>
      </c>
      <c r="M7" s="46">
        <v>2255.4182925233436</v>
      </c>
      <c r="N7" s="46">
        <v>3824.2360256700063</v>
      </c>
      <c r="O7" s="95" t="str">
        <f t="shared" si="5"/>
        <v>-</v>
      </c>
      <c r="P7" s="95">
        <f t="shared" si="5"/>
        <v>-4.5022191905386144E-5</v>
      </c>
      <c r="Q7" s="95">
        <f t="shared" si="0"/>
        <v>-4.5022191905386144E-5</v>
      </c>
      <c r="R7" s="95">
        <f t="shared" si="0"/>
        <v>-4.5022191905275122E-5</v>
      </c>
      <c r="S7" s="46" t="s">
        <v>2</v>
      </c>
      <c r="T7" s="46" t="s">
        <v>2</v>
      </c>
      <c r="U7" s="46" t="s">
        <v>2</v>
      </c>
      <c r="V7" s="46" t="s">
        <v>2</v>
      </c>
      <c r="W7" s="74" t="str">
        <f t="shared" si="1"/>
        <v>-</v>
      </c>
      <c r="X7" s="74" t="str">
        <f t="shared" si="2"/>
        <v>-</v>
      </c>
      <c r="Y7" s="74" t="str">
        <f t="shared" si="3"/>
        <v>-</v>
      </c>
      <c r="Z7" s="74" t="str">
        <f t="shared" si="4"/>
        <v>-</v>
      </c>
      <c r="AA7" s="16"/>
      <c r="AB7" s="158">
        <v>0</v>
      </c>
      <c r="AC7" s="158">
        <v>0</v>
      </c>
      <c r="AD7" s="158">
        <v>0</v>
      </c>
      <c r="AE7" s="16"/>
      <c r="AF7" s="32"/>
      <c r="AG7" s="32"/>
      <c r="AI7" s="41">
        <v>208.38734687553284</v>
      </c>
      <c r="AJ7" s="41">
        <v>33</v>
      </c>
      <c r="AK7" s="41">
        <v>35</v>
      </c>
      <c r="AL7" s="40" t="s">
        <v>4215</v>
      </c>
      <c r="AM7" s="53">
        <v>0.30000000000000004</v>
      </c>
      <c r="AN7" s="67" t="s">
        <v>2</v>
      </c>
      <c r="AO7" s="64" t="s">
        <v>5377</v>
      </c>
      <c r="AP7" s="65" t="s">
        <v>2</v>
      </c>
    </row>
    <row r="8" spans="1:42" s="31" customFormat="1" ht="30" x14ac:dyDescent="0.25">
      <c r="A8" s="10" t="s">
        <v>1206</v>
      </c>
      <c r="B8" s="11" t="s">
        <v>3181</v>
      </c>
      <c r="C8" s="94" t="s">
        <v>2</v>
      </c>
      <c r="D8" s="94">
        <v>454.38344933554964</v>
      </c>
      <c r="E8" s="94">
        <v>454.38344933554964</v>
      </c>
      <c r="F8" s="94">
        <v>2429.5413852148176</v>
      </c>
      <c r="G8" s="15" t="s">
        <v>2088</v>
      </c>
      <c r="H8" s="49">
        <v>461</v>
      </c>
      <c r="I8" s="15">
        <v>92</v>
      </c>
      <c r="J8" s="15">
        <v>705</v>
      </c>
      <c r="K8" s="46" t="s">
        <v>2</v>
      </c>
      <c r="L8" s="46">
        <v>454.40390759547989</v>
      </c>
      <c r="M8" s="46">
        <v>454.40390759547989</v>
      </c>
      <c r="N8" s="46">
        <v>2429.6507734182014</v>
      </c>
      <c r="O8" s="95" t="str">
        <f t="shared" si="5"/>
        <v>-</v>
      </c>
      <c r="P8" s="95">
        <f t="shared" si="5"/>
        <v>-4.5022191905275122E-5</v>
      </c>
      <c r="Q8" s="95">
        <f t="shared" si="0"/>
        <v>-4.5022191905275122E-5</v>
      </c>
      <c r="R8" s="95">
        <f t="shared" si="0"/>
        <v>-4.5022191905386144E-5</v>
      </c>
      <c r="S8" s="46" t="s">
        <v>2</v>
      </c>
      <c r="T8" s="46" t="s">
        <v>2</v>
      </c>
      <c r="U8" s="46" t="s">
        <v>2</v>
      </c>
      <c r="V8" s="46" t="s">
        <v>2</v>
      </c>
      <c r="W8" s="74" t="str">
        <f t="shared" si="1"/>
        <v>-</v>
      </c>
      <c r="X8" s="74" t="str">
        <f t="shared" si="2"/>
        <v>-</v>
      </c>
      <c r="Y8" s="74" t="str">
        <f t="shared" si="3"/>
        <v>-</v>
      </c>
      <c r="Z8" s="74" t="str">
        <f t="shared" si="4"/>
        <v>-</v>
      </c>
      <c r="AA8" s="16"/>
      <c r="AB8" s="158">
        <v>0</v>
      </c>
      <c r="AC8" s="158">
        <v>0</v>
      </c>
      <c r="AD8" s="158">
        <v>0</v>
      </c>
      <c r="AE8" s="16"/>
      <c r="AF8" s="32"/>
      <c r="AG8" s="32"/>
      <c r="AI8" s="41">
        <v>208.38734687553284</v>
      </c>
      <c r="AJ8" s="41">
        <v>5</v>
      </c>
      <c r="AK8" s="41">
        <v>20</v>
      </c>
      <c r="AL8" s="40" t="s">
        <v>4215</v>
      </c>
      <c r="AM8" s="53">
        <v>0.30000000000000004</v>
      </c>
      <c r="AN8" s="67" t="s">
        <v>2</v>
      </c>
      <c r="AO8" s="64" t="s">
        <v>5377</v>
      </c>
      <c r="AP8" s="65" t="s">
        <v>2</v>
      </c>
    </row>
    <row r="9" spans="1:42" s="31" customFormat="1" ht="30" x14ac:dyDescent="0.25">
      <c r="A9" s="10" t="s">
        <v>1207</v>
      </c>
      <c r="B9" s="11" t="s">
        <v>3182</v>
      </c>
      <c r="C9" s="94" t="s">
        <v>2</v>
      </c>
      <c r="D9" s="94">
        <v>413.19141822559743</v>
      </c>
      <c r="E9" s="94">
        <v>413.19141822559743</v>
      </c>
      <c r="F9" s="94">
        <v>2194.3946576511762</v>
      </c>
      <c r="G9" s="15" t="s">
        <v>2088</v>
      </c>
      <c r="H9" s="49">
        <v>1556</v>
      </c>
      <c r="I9" s="15">
        <v>170</v>
      </c>
      <c r="J9" s="15">
        <v>667</v>
      </c>
      <c r="K9" s="46" t="s">
        <v>2</v>
      </c>
      <c r="L9" s="46">
        <v>413.21002184649819</v>
      </c>
      <c r="M9" s="46">
        <v>413.21002184649819</v>
      </c>
      <c r="N9" s="46">
        <v>2194.4934585568021</v>
      </c>
      <c r="O9" s="95" t="str">
        <f t="shared" si="5"/>
        <v>-</v>
      </c>
      <c r="P9" s="95">
        <f t="shared" si="5"/>
        <v>-4.5022191905275122E-5</v>
      </c>
      <c r="Q9" s="95">
        <f t="shared" si="0"/>
        <v>-4.5022191905275122E-5</v>
      </c>
      <c r="R9" s="95">
        <f t="shared" si="0"/>
        <v>-4.5022191905275122E-5</v>
      </c>
      <c r="S9" s="46" t="s">
        <v>2</v>
      </c>
      <c r="T9" s="46" t="s">
        <v>2</v>
      </c>
      <c r="U9" s="46" t="s">
        <v>2</v>
      </c>
      <c r="V9" s="46" t="s">
        <v>2</v>
      </c>
      <c r="W9" s="74" t="str">
        <f t="shared" si="1"/>
        <v>-</v>
      </c>
      <c r="X9" s="74" t="str">
        <f t="shared" si="2"/>
        <v>-</v>
      </c>
      <c r="Y9" s="74" t="str">
        <f t="shared" si="3"/>
        <v>-</v>
      </c>
      <c r="Z9" s="74" t="str">
        <f t="shared" si="4"/>
        <v>-</v>
      </c>
      <c r="AA9" s="16"/>
      <c r="AB9" s="158">
        <v>0</v>
      </c>
      <c r="AC9" s="158">
        <v>0</v>
      </c>
      <c r="AD9" s="158">
        <v>0</v>
      </c>
      <c r="AE9" s="16"/>
      <c r="AF9" s="32"/>
      <c r="AG9" s="32"/>
      <c r="AI9" s="41">
        <v>208.38734687553284</v>
      </c>
      <c r="AJ9" s="41">
        <v>5</v>
      </c>
      <c r="AK9" s="41">
        <v>16</v>
      </c>
      <c r="AL9" s="40" t="s">
        <v>4215</v>
      </c>
      <c r="AM9" s="53">
        <v>0.30000000000000004</v>
      </c>
      <c r="AN9" s="67" t="s">
        <v>2</v>
      </c>
      <c r="AO9" s="64" t="s">
        <v>5377</v>
      </c>
      <c r="AP9" s="65" t="s">
        <v>2</v>
      </c>
    </row>
    <row r="10" spans="1:42" s="31" customFormat="1" ht="30" x14ac:dyDescent="0.25">
      <c r="A10" s="10" t="s">
        <v>1208</v>
      </c>
      <c r="B10" s="11" t="s">
        <v>3183</v>
      </c>
      <c r="C10" s="94" t="s">
        <v>2</v>
      </c>
      <c r="D10" s="94">
        <v>356.33097164267787</v>
      </c>
      <c r="E10" s="94">
        <v>356.33097164267787</v>
      </c>
      <c r="F10" s="94">
        <v>1476.7937725142046</v>
      </c>
      <c r="G10" s="15" t="s">
        <v>2088</v>
      </c>
      <c r="H10" s="49">
        <v>4889</v>
      </c>
      <c r="I10" s="15">
        <v>500</v>
      </c>
      <c r="J10" s="15">
        <v>805</v>
      </c>
      <c r="K10" s="46" t="s">
        <v>2</v>
      </c>
      <c r="L10" s="46">
        <v>356.34701516637955</v>
      </c>
      <c r="M10" s="46">
        <v>356.34701516637955</v>
      </c>
      <c r="N10" s="46">
        <v>1476.8602640004278</v>
      </c>
      <c r="O10" s="95" t="str">
        <f t="shared" si="5"/>
        <v>-</v>
      </c>
      <c r="P10" s="95">
        <f t="shared" si="5"/>
        <v>-4.5022191905275122E-5</v>
      </c>
      <c r="Q10" s="95">
        <f t="shared" si="0"/>
        <v>-4.5022191905275122E-5</v>
      </c>
      <c r="R10" s="95">
        <f t="shared" si="0"/>
        <v>-4.5022191905386144E-5</v>
      </c>
      <c r="S10" s="46" t="s">
        <v>2</v>
      </c>
      <c r="T10" s="46" t="s">
        <v>2</v>
      </c>
      <c r="U10" s="46" t="s">
        <v>2</v>
      </c>
      <c r="V10" s="46" t="s">
        <v>2</v>
      </c>
      <c r="W10" s="74" t="str">
        <f t="shared" si="1"/>
        <v>-</v>
      </c>
      <c r="X10" s="74" t="str">
        <f t="shared" si="2"/>
        <v>-</v>
      </c>
      <c r="Y10" s="74" t="str">
        <f t="shared" si="3"/>
        <v>-</v>
      </c>
      <c r="Z10" s="74" t="str">
        <f t="shared" si="4"/>
        <v>-</v>
      </c>
      <c r="AA10" s="16"/>
      <c r="AB10" s="158">
        <v>0</v>
      </c>
      <c r="AC10" s="158">
        <v>0</v>
      </c>
      <c r="AD10" s="158">
        <v>0</v>
      </c>
      <c r="AE10" s="16"/>
      <c r="AF10" s="32"/>
      <c r="AG10" s="32"/>
      <c r="AI10" s="41">
        <v>208.38734687553284</v>
      </c>
      <c r="AJ10" s="41">
        <v>5</v>
      </c>
      <c r="AK10" s="41">
        <v>10</v>
      </c>
      <c r="AL10" s="40" t="s">
        <v>4215</v>
      </c>
      <c r="AM10" s="53">
        <v>0.4</v>
      </c>
      <c r="AN10" s="67" t="s">
        <v>2</v>
      </c>
      <c r="AO10" s="64" t="s">
        <v>5377</v>
      </c>
      <c r="AP10" s="65" t="s">
        <v>2</v>
      </c>
    </row>
    <row r="11" spans="1:42" s="31" customFormat="1" ht="95.25" customHeight="1" x14ac:dyDescent="0.25">
      <c r="A11" s="10" t="s">
        <v>1209</v>
      </c>
      <c r="B11" s="11" t="s">
        <v>3184</v>
      </c>
      <c r="C11" s="94" t="s">
        <v>2</v>
      </c>
      <c r="D11" s="94">
        <v>351.8103081147982</v>
      </c>
      <c r="E11" s="94">
        <v>351.8103081147982</v>
      </c>
      <c r="F11" s="94">
        <v>351.8103081147982</v>
      </c>
      <c r="G11" s="15" t="s">
        <v>2088</v>
      </c>
      <c r="H11" s="49">
        <v>9558</v>
      </c>
      <c r="I11" s="15">
        <v>1233</v>
      </c>
      <c r="J11" s="15">
        <v>707</v>
      </c>
      <c r="K11" s="46" t="s">
        <v>2</v>
      </c>
      <c r="L11" s="46">
        <v>339.01659041304697</v>
      </c>
      <c r="M11" s="46">
        <v>339.01659041304697</v>
      </c>
      <c r="N11" s="46">
        <v>547.33949603521535</v>
      </c>
      <c r="O11" s="95" t="str">
        <f t="shared" si="5"/>
        <v>-</v>
      </c>
      <c r="P11" s="95">
        <f t="shared" si="5"/>
        <v>3.7737733383973238E-2</v>
      </c>
      <c r="Q11" s="95">
        <f t="shared" si="0"/>
        <v>3.7737733383973238E-2</v>
      </c>
      <c r="R11" s="95">
        <f t="shared" si="0"/>
        <v>-0.35723566330728851</v>
      </c>
      <c r="S11" s="46" t="s">
        <v>2</v>
      </c>
      <c r="T11" s="46" t="s">
        <v>2</v>
      </c>
      <c r="U11" s="46" t="s">
        <v>2</v>
      </c>
      <c r="V11" s="46" t="s">
        <v>2</v>
      </c>
      <c r="W11" s="74" t="str">
        <f t="shared" si="1"/>
        <v>-</v>
      </c>
      <c r="X11" s="74" t="str">
        <f t="shared" si="2"/>
        <v>-</v>
      </c>
      <c r="Y11" s="74" t="str">
        <f t="shared" si="3"/>
        <v>-</v>
      </c>
      <c r="Z11" s="74" t="str">
        <f t="shared" si="4"/>
        <v>-</v>
      </c>
      <c r="AA11" s="16"/>
      <c r="AB11" s="158" t="s">
        <v>4779</v>
      </c>
      <c r="AC11" s="158" t="s">
        <v>4780</v>
      </c>
      <c r="AD11" s="158" t="s">
        <v>4781</v>
      </c>
      <c r="AE11" s="16"/>
      <c r="AF11" s="32"/>
      <c r="AG11" s="32"/>
      <c r="AI11" s="41">
        <v>208.38734687553284</v>
      </c>
      <c r="AJ11" s="41">
        <v>5</v>
      </c>
      <c r="AK11" s="41">
        <v>5</v>
      </c>
      <c r="AL11" s="40" t="s">
        <v>4215</v>
      </c>
      <c r="AM11" s="53">
        <v>1</v>
      </c>
      <c r="AN11" s="67" t="s">
        <v>2</v>
      </c>
      <c r="AO11" s="64" t="s">
        <v>5377</v>
      </c>
      <c r="AP11" s="65" t="s">
        <v>2</v>
      </c>
    </row>
    <row r="12" spans="1:42" s="31" customFormat="1" ht="90" x14ac:dyDescent="0.25">
      <c r="A12" s="10" t="s">
        <v>1210</v>
      </c>
      <c r="B12" s="11" t="s">
        <v>3185</v>
      </c>
      <c r="C12" s="94" t="s">
        <v>2</v>
      </c>
      <c r="D12" s="94">
        <v>2146.1352009028178</v>
      </c>
      <c r="E12" s="94">
        <v>2146.1352009028178</v>
      </c>
      <c r="F12" s="94">
        <v>2146.1352009028178</v>
      </c>
      <c r="G12" s="15" t="s">
        <v>2088</v>
      </c>
      <c r="H12" s="49">
        <v>0</v>
      </c>
      <c r="I12" s="15">
        <v>62</v>
      </c>
      <c r="J12" s="15">
        <v>529</v>
      </c>
      <c r="K12" s="46" t="s">
        <v>2</v>
      </c>
      <c r="L12" s="46">
        <v>2486.4372660352346</v>
      </c>
      <c r="M12" s="46">
        <v>2486.4372660352346</v>
      </c>
      <c r="N12" s="46">
        <v>2106.3589800067966</v>
      </c>
      <c r="O12" s="95" t="str">
        <f t="shared" si="5"/>
        <v>-</v>
      </c>
      <c r="P12" s="95">
        <f t="shared" si="5"/>
        <v>-0.13686332238538546</v>
      </c>
      <c r="Q12" s="95">
        <f t="shared" si="0"/>
        <v>-0.13686332238538546</v>
      </c>
      <c r="R12" s="95">
        <f t="shared" si="0"/>
        <v>1.8883875575611997E-2</v>
      </c>
      <c r="S12" s="46" t="s">
        <v>2</v>
      </c>
      <c r="T12" s="46" t="s">
        <v>2</v>
      </c>
      <c r="U12" s="46" t="s">
        <v>2</v>
      </c>
      <c r="V12" s="46" t="s">
        <v>2</v>
      </c>
      <c r="W12" s="74" t="str">
        <f t="shared" si="1"/>
        <v>-</v>
      </c>
      <c r="X12" s="74" t="str">
        <f t="shared" si="2"/>
        <v>-</v>
      </c>
      <c r="Y12" s="74" t="str">
        <f t="shared" si="3"/>
        <v>-</v>
      </c>
      <c r="Z12" s="74" t="str">
        <f t="shared" si="4"/>
        <v>-</v>
      </c>
      <c r="AA12" s="16"/>
      <c r="AB12" s="158" t="s">
        <v>4782</v>
      </c>
      <c r="AC12" s="158" t="s">
        <v>4783</v>
      </c>
      <c r="AD12" s="158" t="s">
        <v>4784</v>
      </c>
      <c r="AE12" s="16"/>
      <c r="AF12" s="32"/>
      <c r="AG12" s="32"/>
      <c r="AI12" s="41">
        <v>208.38734687553284</v>
      </c>
      <c r="AJ12" s="41">
        <v>11</v>
      </c>
      <c r="AK12" s="41">
        <v>11</v>
      </c>
      <c r="AL12" s="40" t="s">
        <v>4215</v>
      </c>
      <c r="AM12" s="53">
        <v>0.30000000000000004</v>
      </c>
      <c r="AN12" s="67" t="s">
        <v>2</v>
      </c>
      <c r="AO12" s="64" t="s">
        <v>5492</v>
      </c>
      <c r="AP12" s="65" t="s">
        <v>2</v>
      </c>
    </row>
    <row r="13" spans="1:42" s="31" customFormat="1" ht="45" x14ac:dyDescent="0.25">
      <c r="A13" s="10" t="s">
        <v>1211</v>
      </c>
      <c r="B13" s="11" t="s">
        <v>3186</v>
      </c>
      <c r="C13" s="94" t="s">
        <v>2</v>
      </c>
      <c r="D13" s="94">
        <v>516.00964069197005</v>
      </c>
      <c r="E13" s="94">
        <v>516.00964069197005</v>
      </c>
      <c r="F13" s="94">
        <v>1595.3553045566723</v>
      </c>
      <c r="G13" s="15" t="s">
        <v>2088</v>
      </c>
      <c r="H13" s="49">
        <v>27</v>
      </c>
      <c r="I13" s="15">
        <v>6</v>
      </c>
      <c r="J13" s="15">
        <v>226</v>
      </c>
      <c r="K13" s="46" t="s">
        <v>2</v>
      </c>
      <c r="L13" s="46">
        <v>516.0328736230357</v>
      </c>
      <c r="M13" s="46">
        <v>516.0328736230357</v>
      </c>
      <c r="N13" s="46">
        <v>1595.4271341832784</v>
      </c>
      <c r="O13" s="95" t="str">
        <f t="shared" si="5"/>
        <v>-</v>
      </c>
      <c r="P13" s="95">
        <f t="shared" si="5"/>
        <v>-4.50221919051641E-5</v>
      </c>
      <c r="Q13" s="95">
        <f t="shared" si="0"/>
        <v>-4.50221919051641E-5</v>
      </c>
      <c r="R13" s="95">
        <f t="shared" si="0"/>
        <v>-4.5022191905275122E-5</v>
      </c>
      <c r="S13" s="46" t="s">
        <v>2</v>
      </c>
      <c r="T13" s="46" t="s">
        <v>2</v>
      </c>
      <c r="U13" s="46" t="s">
        <v>2</v>
      </c>
      <c r="V13" s="46" t="s">
        <v>2</v>
      </c>
      <c r="W13" s="74" t="str">
        <f t="shared" si="1"/>
        <v>-</v>
      </c>
      <c r="X13" s="74" t="str">
        <f t="shared" si="2"/>
        <v>-</v>
      </c>
      <c r="Y13" s="74" t="str">
        <f t="shared" si="3"/>
        <v>-</v>
      </c>
      <c r="Z13" s="74" t="str">
        <f t="shared" si="4"/>
        <v>-</v>
      </c>
      <c r="AA13" s="16"/>
      <c r="AB13" s="158">
        <v>0</v>
      </c>
      <c r="AC13" s="158">
        <v>0</v>
      </c>
      <c r="AD13" s="158">
        <v>0</v>
      </c>
      <c r="AE13" s="16"/>
      <c r="AF13" s="32"/>
      <c r="AG13" s="32"/>
      <c r="AI13" s="41">
        <v>208.38734687553284</v>
      </c>
      <c r="AJ13" s="41">
        <v>5</v>
      </c>
      <c r="AK13" s="41">
        <v>13</v>
      </c>
      <c r="AL13" s="40" t="s">
        <v>4215</v>
      </c>
      <c r="AM13" s="53">
        <v>0.4</v>
      </c>
      <c r="AN13" s="67" t="s">
        <v>2</v>
      </c>
      <c r="AO13" s="64" t="s">
        <v>5377</v>
      </c>
      <c r="AP13" s="65" t="s">
        <v>2</v>
      </c>
    </row>
    <row r="14" spans="1:42" s="31" customFormat="1" ht="45" x14ac:dyDescent="0.25">
      <c r="A14" s="10" t="s">
        <v>1212</v>
      </c>
      <c r="B14" s="11" t="s">
        <v>3187</v>
      </c>
      <c r="C14" s="94" t="s">
        <v>2</v>
      </c>
      <c r="D14" s="94">
        <v>361.11809152785366</v>
      </c>
      <c r="E14" s="94">
        <v>361.11809152785366</v>
      </c>
      <c r="F14" s="94">
        <v>462.94969934832147</v>
      </c>
      <c r="G14" s="15" t="s">
        <v>2088</v>
      </c>
      <c r="H14" s="49">
        <v>137</v>
      </c>
      <c r="I14" s="15">
        <v>36</v>
      </c>
      <c r="J14" s="15">
        <v>2183</v>
      </c>
      <c r="K14" s="46" t="s">
        <v>2</v>
      </c>
      <c r="L14" s="46">
        <v>361.1343505878894</v>
      </c>
      <c r="M14" s="46">
        <v>361.1343505878894</v>
      </c>
      <c r="N14" s="46">
        <v>462.97054329696829</v>
      </c>
      <c r="O14" s="95" t="str">
        <f t="shared" si="5"/>
        <v>-</v>
      </c>
      <c r="P14" s="95">
        <f t="shared" si="5"/>
        <v>-4.5022191905275122E-5</v>
      </c>
      <c r="Q14" s="95">
        <f t="shared" si="0"/>
        <v>-4.5022191905275122E-5</v>
      </c>
      <c r="R14" s="95">
        <f t="shared" si="0"/>
        <v>-4.5022191905275122E-5</v>
      </c>
      <c r="S14" s="46" t="s">
        <v>2</v>
      </c>
      <c r="T14" s="46" t="s">
        <v>2</v>
      </c>
      <c r="U14" s="46" t="s">
        <v>2</v>
      </c>
      <c r="V14" s="46" t="s">
        <v>2</v>
      </c>
      <c r="W14" s="74" t="str">
        <f t="shared" si="1"/>
        <v>-</v>
      </c>
      <c r="X14" s="74" t="str">
        <f t="shared" si="2"/>
        <v>-</v>
      </c>
      <c r="Y14" s="74" t="str">
        <f t="shared" si="3"/>
        <v>-</v>
      </c>
      <c r="Z14" s="74" t="str">
        <f t="shared" si="4"/>
        <v>-</v>
      </c>
      <c r="AA14" s="16"/>
      <c r="AB14" s="158">
        <v>0</v>
      </c>
      <c r="AC14" s="158">
        <v>0</v>
      </c>
      <c r="AD14" s="158">
        <v>0</v>
      </c>
      <c r="AE14" s="16"/>
      <c r="AF14" s="32"/>
      <c r="AG14" s="32"/>
      <c r="AI14" s="41">
        <v>208.38734687553284</v>
      </c>
      <c r="AJ14" s="41">
        <v>5</v>
      </c>
      <c r="AK14" s="41">
        <v>5</v>
      </c>
      <c r="AL14" s="40" t="s">
        <v>4215</v>
      </c>
      <c r="AM14" s="53">
        <v>1</v>
      </c>
      <c r="AN14" s="67" t="s">
        <v>2</v>
      </c>
      <c r="AO14" s="64" t="s">
        <v>5377</v>
      </c>
      <c r="AP14" s="65" t="s">
        <v>2</v>
      </c>
    </row>
    <row r="15" spans="1:42" s="31" customFormat="1" ht="105" x14ac:dyDescent="0.25">
      <c r="A15" s="10" t="s">
        <v>1213</v>
      </c>
      <c r="B15" s="11" t="s">
        <v>3188</v>
      </c>
      <c r="C15" s="94">
        <v>240.80781817413489</v>
      </c>
      <c r="D15" s="94">
        <v>547.61956225337724</v>
      </c>
      <c r="E15" s="94">
        <v>547.61956225337724</v>
      </c>
      <c r="F15" s="94">
        <v>835.531515417111</v>
      </c>
      <c r="G15" s="15">
        <v>80404</v>
      </c>
      <c r="H15" s="49">
        <v>4284</v>
      </c>
      <c r="I15" s="15">
        <v>459</v>
      </c>
      <c r="J15" s="15">
        <v>1617</v>
      </c>
      <c r="K15" s="46">
        <v>240.8186603580759</v>
      </c>
      <c r="L15" s="46">
        <v>544.68964037861758</v>
      </c>
      <c r="M15" s="46">
        <v>544.68964037861758</v>
      </c>
      <c r="N15" s="46">
        <v>836.34457453324944</v>
      </c>
      <c r="O15" s="95">
        <f t="shared" si="5"/>
        <v>-4.5022191905275122E-5</v>
      </c>
      <c r="P15" s="95">
        <f t="shared" si="5"/>
        <v>5.3790666419193389E-3</v>
      </c>
      <c r="Q15" s="95">
        <f t="shared" si="0"/>
        <v>5.3790666419193389E-3</v>
      </c>
      <c r="R15" s="95">
        <f t="shared" si="0"/>
        <v>-9.7215805649508713E-4</v>
      </c>
      <c r="S15" s="46" t="s">
        <v>2</v>
      </c>
      <c r="T15" s="46" t="s">
        <v>2</v>
      </c>
      <c r="U15" s="46" t="s">
        <v>2</v>
      </c>
      <c r="V15" s="46" t="s">
        <v>2</v>
      </c>
      <c r="W15" s="74" t="str">
        <f t="shared" si="1"/>
        <v>-</v>
      </c>
      <c r="X15" s="74" t="str">
        <f t="shared" si="2"/>
        <v>-</v>
      </c>
      <c r="Y15" s="74" t="str">
        <f t="shared" si="3"/>
        <v>-</v>
      </c>
      <c r="Z15" s="74" t="str">
        <f t="shared" si="4"/>
        <v>-</v>
      </c>
      <c r="AA15" s="16"/>
      <c r="AB15" s="158" t="s">
        <v>4785</v>
      </c>
      <c r="AC15" s="158" t="s">
        <v>4786</v>
      </c>
      <c r="AD15" s="158" t="s">
        <v>4787</v>
      </c>
      <c r="AE15" s="16"/>
      <c r="AF15" s="32"/>
      <c r="AG15" s="32"/>
      <c r="AI15" s="41">
        <v>208.38734687553284</v>
      </c>
      <c r="AJ15" s="41">
        <v>5</v>
      </c>
      <c r="AK15" s="41">
        <v>5</v>
      </c>
      <c r="AL15" s="40" t="s">
        <v>4214</v>
      </c>
      <c r="AM15" s="53" t="s">
        <v>2</v>
      </c>
      <c r="AN15" s="67" t="s">
        <v>2</v>
      </c>
      <c r="AO15" s="64" t="s">
        <v>5377</v>
      </c>
      <c r="AP15" s="65" t="s">
        <v>2</v>
      </c>
    </row>
    <row r="16" spans="1:42" s="31" customFormat="1" ht="105" x14ac:dyDescent="0.25">
      <c r="A16" s="10" t="s">
        <v>327</v>
      </c>
      <c r="B16" s="11" t="s">
        <v>3189</v>
      </c>
      <c r="C16" s="94">
        <v>365.06345505383183</v>
      </c>
      <c r="D16" s="94">
        <v>547.61956225337724</v>
      </c>
      <c r="E16" s="94">
        <v>547.61956225337724</v>
      </c>
      <c r="F16" s="94">
        <v>835.531515417111</v>
      </c>
      <c r="G16" s="15">
        <v>1566</v>
      </c>
      <c r="H16" s="49">
        <v>561</v>
      </c>
      <c r="I16" s="15">
        <v>34</v>
      </c>
      <c r="J16" s="15">
        <v>10</v>
      </c>
      <c r="K16" s="46">
        <v>365.07989175077898</v>
      </c>
      <c r="L16" s="46">
        <v>571.19642602452586</v>
      </c>
      <c r="M16" s="46">
        <v>571.19642602452586</v>
      </c>
      <c r="N16" s="46">
        <v>710.18049268141658</v>
      </c>
      <c r="O16" s="95">
        <f t="shared" si="5"/>
        <v>-4.5022191905275122E-5</v>
      </c>
      <c r="P16" s="95">
        <f t="shared" si="5"/>
        <v>-4.1276280272342425E-2</v>
      </c>
      <c r="Q16" s="95">
        <f t="shared" si="0"/>
        <v>-4.1276280272342425E-2</v>
      </c>
      <c r="R16" s="95">
        <f t="shared" si="0"/>
        <v>0.17650586580097216</v>
      </c>
      <c r="S16" s="46" t="s">
        <v>2</v>
      </c>
      <c r="T16" s="46">
        <v>634.70358119568255</v>
      </c>
      <c r="U16" s="46">
        <v>634.70358119568255</v>
      </c>
      <c r="V16" s="46">
        <v>1734.9776975950751</v>
      </c>
      <c r="W16" s="74" t="str">
        <f t="shared" si="1"/>
        <v>-</v>
      </c>
      <c r="X16" s="74">
        <f t="shared" si="2"/>
        <v>-0.13720423442113339</v>
      </c>
      <c r="Y16" s="74">
        <f t="shared" si="3"/>
        <v>-0.13720423442113339</v>
      </c>
      <c r="Z16" s="74">
        <f t="shared" si="4"/>
        <v>-0.51841944909420101</v>
      </c>
      <c r="AA16" s="16"/>
      <c r="AB16" s="158" t="s">
        <v>4788</v>
      </c>
      <c r="AC16" s="158" t="s">
        <v>4786</v>
      </c>
      <c r="AD16" s="158" t="s">
        <v>4787</v>
      </c>
      <c r="AE16" s="16"/>
      <c r="AF16" s="32"/>
      <c r="AG16" s="32"/>
      <c r="AI16" s="41">
        <v>208.38734687553284</v>
      </c>
      <c r="AJ16" s="41">
        <v>5</v>
      </c>
      <c r="AK16" s="41">
        <v>5</v>
      </c>
      <c r="AL16" s="40" t="s">
        <v>4214</v>
      </c>
      <c r="AM16" s="53" t="s">
        <v>2</v>
      </c>
      <c r="AN16" s="67" t="s">
        <v>2</v>
      </c>
      <c r="AO16" s="64" t="s">
        <v>5377</v>
      </c>
      <c r="AP16" s="65" t="s">
        <v>2</v>
      </c>
    </row>
    <row r="17" spans="1:42" s="31" customFormat="1" ht="30" x14ac:dyDescent="0.25">
      <c r="A17" s="10" t="s">
        <v>1214</v>
      </c>
      <c r="B17" s="11" t="s">
        <v>3190</v>
      </c>
      <c r="C17" s="94" t="s">
        <v>2</v>
      </c>
      <c r="D17" s="94">
        <v>2831.6661811070107</v>
      </c>
      <c r="E17" s="94">
        <v>2831.6661811070107</v>
      </c>
      <c r="F17" s="94">
        <v>4742.1227871415376</v>
      </c>
      <c r="G17" s="15" t="s">
        <v>2088</v>
      </c>
      <c r="H17" s="49">
        <v>205</v>
      </c>
      <c r="I17" s="15">
        <v>893</v>
      </c>
      <c r="J17" s="15">
        <v>45</v>
      </c>
      <c r="K17" s="46" t="s">
        <v>2</v>
      </c>
      <c r="L17" s="46">
        <v>2831.7936746652676</v>
      </c>
      <c r="M17" s="46">
        <v>2831.7936746652676</v>
      </c>
      <c r="N17" s="46">
        <v>4742.3362975164036</v>
      </c>
      <c r="O17" s="95" t="str">
        <f t="shared" si="5"/>
        <v>-</v>
      </c>
      <c r="P17" s="95">
        <f t="shared" si="5"/>
        <v>-4.5022191905275122E-5</v>
      </c>
      <c r="Q17" s="95">
        <f t="shared" si="0"/>
        <v>-4.5022191905275122E-5</v>
      </c>
      <c r="R17" s="95">
        <f t="shared" si="0"/>
        <v>-4.5022191905275122E-5</v>
      </c>
      <c r="S17" s="46" t="s">
        <v>2</v>
      </c>
      <c r="T17" s="46" t="s">
        <v>2</v>
      </c>
      <c r="U17" s="46" t="s">
        <v>2</v>
      </c>
      <c r="V17" s="46" t="s">
        <v>2</v>
      </c>
      <c r="W17" s="74" t="str">
        <f t="shared" si="1"/>
        <v>-</v>
      </c>
      <c r="X17" s="74" t="str">
        <f t="shared" si="2"/>
        <v>-</v>
      </c>
      <c r="Y17" s="74" t="str">
        <f t="shared" si="3"/>
        <v>-</v>
      </c>
      <c r="Z17" s="74" t="str">
        <f t="shared" si="4"/>
        <v>-</v>
      </c>
      <c r="AA17" s="16"/>
      <c r="AB17" s="158">
        <v>0</v>
      </c>
      <c r="AC17" s="158">
        <v>0</v>
      </c>
      <c r="AD17" s="158">
        <v>0</v>
      </c>
      <c r="AE17" s="16"/>
      <c r="AF17" s="32"/>
      <c r="AG17" s="32"/>
      <c r="AI17" s="41">
        <v>208.38734687553284</v>
      </c>
      <c r="AJ17" s="41">
        <v>6</v>
      </c>
      <c r="AK17" s="41">
        <v>59</v>
      </c>
      <c r="AL17" s="40" t="s">
        <v>4214</v>
      </c>
      <c r="AM17" s="53" t="s">
        <v>2</v>
      </c>
      <c r="AN17" s="67" t="s">
        <v>2</v>
      </c>
      <c r="AO17" s="64" t="s">
        <v>5377</v>
      </c>
      <c r="AP17" s="65" t="s">
        <v>2</v>
      </c>
    </row>
    <row r="18" spans="1:42" s="31" customFormat="1" ht="60" x14ac:dyDescent="0.25">
      <c r="A18" s="10" t="s">
        <v>1215</v>
      </c>
      <c r="B18" s="11" t="s">
        <v>3191</v>
      </c>
      <c r="C18" s="94" t="s">
        <v>2</v>
      </c>
      <c r="D18" s="94">
        <v>2211.8709858319726</v>
      </c>
      <c r="E18" s="94">
        <v>2211.8709858319726</v>
      </c>
      <c r="F18" s="94">
        <v>3339.7485901554915</v>
      </c>
      <c r="G18" s="15" t="s">
        <v>2088</v>
      </c>
      <c r="H18" s="49">
        <v>1952</v>
      </c>
      <c r="I18" s="15">
        <v>4265</v>
      </c>
      <c r="J18" s="15">
        <v>45</v>
      </c>
      <c r="K18" s="46" t="s">
        <v>2</v>
      </c>
      <c r="L18" s="46">
        <v>2211.9705735956259</v>
      </c>
      <c r="M18" s="46">
        <v>2211.9705735956259</v>
      </c>
      <c r="N18" s="46">
        <v>2704.4840520607595</v>
      </c>
      <c r="O18" s="95" t="str">
        <f t="shared" si="5"/>
        <v>-</v>
      </c>
      <c r="P18" s="95">
        <f t="shared" si="5"/>
        <v>-4.5022191905275122E-5</v>
      </c>
      <c r="Q18" s="95">
        <f t="shared" si="0"/>
        <v>-4.5022191905275122E-5</v>
      </c>
      <c r="R18" s="95">
        <f t="shared" si="0"/>
        <v>0.23489306125161802</v>
      </c>
      <c r="S18" s="46" t="s">
        <v>2</v>
      </c>
      <c r="T18" s="46" t="s">
        <v>2</v>
      </c>
      <c r="U18" s="46" t="s">
        <v>2</v>
      </c>
      <c r="V18" s="46" t="s">
        <v>2</v>
      </c>
      <c r="W18" s="74" t="str">
        <f t="shared" si="1"/>
        <v>-</v>
      </c>
      <c r="X18" s="74" t="str">
        <f t="shared" si="2"/>
        <v>-</v>
      </c>
      <c r="Y18" s="74" t="str">
        <f t="shared" si="3"/>
        <v>-</v>
      </c>
      <c r="Z18" s="74" t="str">
        <f t="shared" si="4"/>
        <v>-</v>
      </c>
      <c r="AA18" s="16"/>
      <c r="AB18" s="158" t="s">
        <v>4789</v>
      </c>
      <c r="AC18" s="158" t="s">
        <v>4790</v>
      </c>
      <c r="AD18" s="158" t="s">
        <v>4791</v>
      </c>
      <c r="AE18" s="16"/>
      <c r="AF18" s="32"/>
      <c r="AG18" s="32"/>
      <c r="AI18" s="41">
        <v>208.38734687553284</v>
      </c>
      <c r="AJ18" s="41">
        <v>5</v>
      </c>
      <c r="AK18" s="41">
        <v>21</v>
      </c>
      <c r="AL18" s="40" t="s">
        <v>4214</v>
      </c>
      <c r="AM18" s="53" t="s">
        <v>2</v>
      </c>
      <c r="AN18" s="67" t="s">
        <v>2</v>
      </c>
      <c r="AO18" s="64" t="s">
        <v>5377</v>
      </c>
      <c r="AP18" s="65" t="s">
        <v>2</v>
      </c>
    </row>
    <row r="19" spans="1:42" s="31" customFormat="1" ht="30" x14ac:dyDescent="0.25">
      <c r="A19" s="10" t="s">
        <v>1216</v>
      </c>
      <c r="B19" s="11" t="s">
        <v>3192</v>
      </c>
      <c r="C19" s="94">
        <v>151.06835406635815</v>
      </c>
      <c r="D19" s="94">
        <v>1893.3721317979068</v>
      </c>
      <c r="E19" s="94">
        <v>1893.3721317979068</v>
      </c>
      <c r="F19" s="94">
        <v>2783.1238251295758</v>
      </c>
      <c r="G19" s="15">
        <v>1249</v>
      </c>
      <c r="H19" s="49">
        <v>18580</v>
      </c>
      <c r="I19" s="15">
        <v>18605</v>
      </c>
      <c r="J19" s="15">
        <v>154</v>
      </c>
      <c r="K19" s="46">
        <v>151.07515580101474</v>
      </c>
      <c r="L19" s="46">
        <v>1893.4573793994066</v>
      </c>
      <c r="M19" s="46">
        <v>1893.4573793994066</v>
      </c>
      <c r="N19" s="46">
        <v>2783.2491331061669</v>
      </c>
      <c r="O19" s="95">
        <f t="shared" si="5"/>
        <v>-4.5022191905275122E-5</v>
      </c>
      <c r="P19" s="95">
        <f t="shared" si="5"/>
        <v>-4.5022191905275122E-5</v>
      </c>
      <c r="Q19" s="95">
        <f t="shared" si="0"/>
        <v>-4.5022191905275122E-5</v>
      </c>
      <c r="R19" s="95">
        <f t="shared" si="0"/>
        <v>-4.5022191905386144E-5</v>
      </c>
      <c r="S19" s="46" t="s">
        <v>2</v>
      </c>
      <c r="T19" s="46" t="s">
        <v>2</v>
      </c>
      <c r="U19" s="46" t="s">
        <v>2</v>
      </c>
      <c r="V19" s="46" t="s">
        <v>2</v>
      </c>
      <c r="W19" s="74" t="str">
        <f t="shared" si="1"/>
        <v>-</v>
      </c>
      <c r="X19" s="74" t="str">
        <f t="shared" si="2"/>
        <v>-</v>
      </c>
      <c r="Y19" s="74" t="str">
        <f t="shared" si="3"/>
        <v>-</v>
      </c>
      <c r="Z19" s="74" t="str">
        <f t="shared" si="4"/>
        <v>-</v>
      </c>
      <c r="AA19" s="16"/>
      <c r="AB19" s="158">
        <v>0</v>
      </c>
      <c r="AC19" s="158">
        <v>0</v>
      </c>
      <c r="AD19" s="158">
        <v>0</v>
      </c>
      <c r="AE19" s="16"/>
      <c r="AF19" s="32"/>
      <c r="AG19" s="32"/>
      <c r="AI19" s="41">
        <v>208.38734687553284</v>
      </c>
      <c r="AJ19" s="41">
        <v>5</v>
      </c>
      <c r="AK19" s="41">
        <v>11</v>
      </c>
      <c r="AL19" s="40" t="s">
        <v>4214</v>
      </c>
      <c r="AM19" s="53" t="s">
        <v>2</v>
      </c>
      <c r="AN19" s="67" t="s">
        <v>2</v>
      </c>
      <c r="AO19" s="64" t="s">
        <v>5423</v>
      </c>
      <c r="AP19" s="65" t="s">
        <v>2</v>
      </c>
    </row>
    <row r="20" spans="1:42" s="31" customFormat="1" ht="60" x14ac:dyDescent="0.25">
      <c r="A20" s="10" t="s">
        <v>328</v>
      </c>
      <c r="B20" s="11" t="s">
        <v>3193</v>
      </c>
      <c r="C20" s="94" t="s">
        <v>2</v>
      </c>
      <c r="D20" s="94">
        <v>2958.1782072500037</v>
      </c>
      <c r="E20" s="94">
        <v>2958.1782072500037</v>
      </c>
      <c r="F20" s="94">
        <v>2958.1782072500037</v>
      </c>
      <c r="G20" s="15" t="s">
        <v>2088</v>
      </c>
      <c r="H20" s="49">
        <v>357</v>
      </c>
      <c r="I20" s="15">
        <v>2349</v>
      </c>
      <c r="J20" s="15">
        <v>16</v>
      </c>
      <c r="K20" s="46" t="s">
        <v>2</v>
      </c>
      <c r="L20" s="46">
        <v>2958.7441362391442</v>
      </c>
      <c r="M20" s="46">
        <v>2958.7441362391442</v>
      </c>
      <c r="N20" s="46">
        <v>2885.1243584521785</v>
      </c>
      <c r="O20" s="95" t="str">
        <f t="shared" si="5"/>
        <v>-</v>
      </c>
      <c r="P20" s="95">
        <f t="shared" si="5"/>
        <v>-1.9127337920465948E-4</v>
      </c>
      <c r="Q20" s="95">
        <f t="shared" si="5"/>
        <v>-1.9127337920465948E-4</v>
      </c>
      <c r="R20" s="95">
        <f t="shared" si="5"/>
        <v>2.5320866528268926E-2</v>
      </c>
      <c r="S20" s="46" t="s">
        <v>2</v>
      </c>
      <c r="T20" s="46">
        <v>2843.4356710585953</v>
      </c>
      <c r="U20" s="46">
        <v>2843.4356710585953</v>
      </c>
      <c r="V20" s="46">
        <v>2793.4232112222594</v>
      </c>
      <c r="W20" s="74" t="str">
        <f t="shared" si="1"/>
        <v>-</v>
      </c>
      <c r="X20" s="74">
        <f t="shared" si="2"/>
        <v>4.0353484117574778E-2</v>
      </c>
      <c r="Y20" s="74">
        <f t="shared" si="3"/>
        <v>4.0353484117574778E-2</v>
      </c>
      <c r="Z20" s="74">
        <f t="shared" si="4"/>
        <v>5.8979604438690103E-2</v>
      </c>
      <c r="AA20" s="16"/>
      <c r="AB20" s="158" t="s">
        <v>4792</v>
      </c>
      <c r="AC20" s="158" t="s">
        <v>4793</v>
      </c>
      <c r="AD20" s="158" t="s">
        <v>4781</v>
      </c>
      <c r="AE20" s="16"/>
      <c r="AF20" s="32"/>
      <c r="AG20" s="32"/>
      <c r="AI20" s="41">
        <v>208.38734687553284</v>
      </c>
      <c r="AJ20" s="41">
        <v>6</v>
      </c>
      <c r="AK20" s="41">
        <v>6</v>
      </c>
      <c r="AL20" s="40" t="s">
        <v>4214</v>
      </c>
      <c r="AM20" s="53" t="s">
        <v>2</v>
      </c>
      <c r="AN20" s="67" t="s">
        <v>2</v>
      </c>
      <c r="AO20" s="64" t="s">
        <v>5489</v>
      </c>
      <c r="AP20" s="65" t="s">
        <v>2</v>
      </c>
    </row>
    <row r="21" spans="1:42" s="31" customFormat="1" ht="60" x14ac:dyDescent="0.25">
      <c r="A21" s="10" t="s">
        <v>329</v>
      </c>
      <c r="B21" s="11" t="s">
        <v>3194</v>
      </c>
      <c r="C21" s="94" t="s">
        <v>2</v>
      </c>
      <c r="D21" s="94">
        <v>2549.8475920394526</v>
      </c>
      <c r="E21" s="94">
        <v>2549.8475920394526</v>
      </c>
      <c r="F21" s="94">
        <v>2549.8475920394526</v>
      </c>
      <c r="G21" s="15" t="s">
        <v>2088</v>
      </c>
      <c r="H21" s="49">
        <v>900</v>
      </c>
      <c r="I21" s="15">
        <v>3343</v>
      </c>
      <c r="J21" s="15">
        <v>16</v>
      </c>
      <c r="K21" s="46" t="s">
        <v>2</v>
      </c>
      <c r="L21" s="46">
        <v>2550.1260787793381</v>
      </c>
      <c r="M21" s="46">
        <v>2550.1260787793381</v>
      </c>
      <c r="N21" s="46">
        <v>2506.5560180629031</v>
      </c>
      <c r="O21" s="95" t="str">
        <f t="shared" si="5"/>
        <v>-</v>
      </c>
      <c r="P21" s="95">
        <f t="shared" si="5"/>
        <v>-1.0920508683975871E-4</v>
      </c>
      <c r="Q21" s="95">
        <f t="shared" si="5"/>
        <v>-1.0920508683975871E-4</v>
      </c>
      <c r="R21" s="95">
        <f t="shared" si="5"/>
        <v>1.7271337111390617E-2</v>
      </c>
      <c r="S21" s="46" t="s">
        <v>2</v>
      </c>
      <c r="T21" s="46">
        <v>2478.7993729791269</v>
      </c>
      <c r="U21" s="46">
        <v>2478.7993729791269</v>
      </c>
      <c r="V21" s="46">
        <v>2026.8685995489636</v>
      </c>
      <c r="W21" s="74" t="str">
        <f t="shared" si="1"/>
        <v>-</v>
      </c>
      <c r="X21" s="74">
        <f t="shared" si="2"/>
        <v>2.8662351554065824E-2</v>
      </c>
      <c r="Y21" s="74">
        <f t="shared" si="3"/>
        <v>2.8662351554065824E-2</v>
      </c>
      <c r="Z21" s="74">
        <f t="shared" si="4"/>
        <v>0.258023136086309</v>
      </c>
      <c r="AA21" s="16"/>
      <c r="AB21" s="158" t="s">
        <v>4794</v>
      </c>
      <c r="AC21" s="158" t="s">
        <v>4793</v>
      </c>
      <c r="AD21" s="158" t="s">
        <v>4781</v>
      </c>
      <c r="AE21" s="16"/>
      <c r="AF21" s="32"/>
      <c r="AG21" s="32"/>
      <c r="AI21" s="41">
        <v>208.38734687553284</v>
      </c>
      <c r="AJ21" s="41">
        <v>5</v>
      </c>
      <c r="AK21" s="41">
        <v>5</v>
      </c>
      <c r="AL21" s="40" t="s">
        <v>4214</v>
      </c>
      <c r="AM21" s="53" t="s">
        <v>2</v>
      </c>
      <c r="AN21" s="67" t="s">
        <v>2</v>
      </c>
      <c r="AO21" s="64" t="s">
        <v>5489</v>
      </c>
      <c r="AP21" s="65" t="s">
        <v>2</v>
      </c>
    </row>
    <row r="22" spans="1:42" s="31" customFormat="1" ht="30" x14ac:dyDescent="0.25">
      <c r="A22" s="10" t="s">
        <v>1217</v>
      </c>
      <c r="B22" s="11" t="s">
        <v>3195</v>
      </c>
      <c r="C22" s="94" t="s">
        <v>2</v>
      </c>
      <c r="D22" s="94">
        <v>1968.0275056285238</v>
      </c>
      <c r="E22" s="94">
        <v>1968.0275056285238</v>
      </c>
      <c r="F22" s="94">
        <v>6902.5049076424875</v>
      </c>
      <c r="G22" s="15" t="s">
        <v>2088</v>
      </c>
      <c r="H22" s="49">
        <v>142</v>
      </c>
      <c r="I22" s="15">
        <v>131</v>
      </c>
      <c r="J22" s="15">
        <v>655</v>
      </c>
      <c r="K22" s="46" t="s">
        <v>2</v>
      </c>
      <c r="L22" s="46">
        <v>1968.1161145299241</v>
      </c>
      <c r="M22" s="46">
        <v>1968.1161145299241</v>
      </c>
      <c r="N22" s="46">
        <v>6902.8156875350587</v>
      </c>
      <c r="O22" s="95" t="str">
        <f t="shared" si="5"/>
        <v>-</v>
      </c>
      <c r="P22" s="95">
        <f t="shared" si="5"/>
        <v>-4.5022191905275122E-5</v>
      </c>
      <c r="Q22" s="95">
        <f t="shared" si="5"/>
        <v>-4.5022191905275122E-5</v>
      </c>
      <c r="R22" s="95">
        <f t="shared" si="5"/>
        <v>-4.5022191905275122E-5</v>
      </c>
      <c r="S22" s="46" t="s">
        <v>2</v>
      </c>
      <c r="T22" s="46" t="s">
        <v>2</v>
      </c>
      <c r="U22" s="46" t="s">
        <v>2</v>
      </c>
      <c r="V22" s="46" t="s">
        <v>2</v>
      </c>
      <c r="W22" s="74" t="str">
        <f t="shared" si="1"/>
        <v>-</v>
      </c>
      <c r="X22" s="74" t="str">
        <f t="shared" si="2"/>
        <v>-</v>
      </c>
      <c r="Y22" s="74" t="str">
        <f t="shared" si="3"/>
        <v>-</v>
      </c>
      <c r="Z22" s="74" t="str">
        <f t="shared" si="4"/>
        <v>-</v>
      </c>
      <c r="AA22" s="16"/>
      <c r="AB22" s="158">
        <v>0</v>
      </c>
      <c r="AC22" s="158">
        <v>0</v>
      </c>
      <c r="AD22" s="158">
        <v>0</v>
      </c>
      <c r="AE22" s="16"/>
      <c r="AF22" s="32"/>
      <c r="AG22" s="32"/>
      <c r="AI22" s="41">
        <v>208.38734687553284</v>
      </c>
      <c r="AJ22" s="41">
        <v>5</v>
      </c>
      <c r="AK22" s="41">
        <v>54</v>
      </c>
      <c r="AL22" s="40" t="s">
        <v>4214</v>
      </c>
      <c r="AM22" s="53" t="s">
        <v>2</v>
      </c>
      <c r="AN22" s="67" t="s">
        <v>2</v>
      </c>
      <c r="AO22" s="64" t="s">
        <v>5377</v>
      </c>
      <c r="AP22" s="65" t="s">
        <v>2</v>
      </c>
    </row>
    <row r="23" spans="1:42" s="31" customFormat="1" ht="30" x14ac:dyDescent="0.25">
      <c r="A23" s="10" t="s">
        <v>1218</v>
      </c>
      <c r="B23" s="11" t="s">
        <v>3196</v>
      </c>
      <c r="C23" s="94" t="s">
        <v>2</v>
      </c>
      <c r="D23" s="94">
        <v>1311.44967664353</v>
      </c>
      <c r="E23" s="94">
        <v>1311.44967664353</v>
      </c>
      <c r="F23" s="94">
        <v>3742.5222882908001</v>
      </c>
      <c r="G23" s="15" t="s">
        <v>2088</v>
      </c>
      <c r="H23" s="49">
        <v>1138</v>
      </c>
      <c r="I23" s="15">
        <v>540</v>
      </c>
      <c r="J23" s="15">
        <v>303</v>
      </c>
      <c r="K23" s="46" t="s">
        <v>2</v>
      </c>
      <c r="L23" s="46">
        <v>1311.5087236409711</v>
      </c>
      <c r="M23" s="46">
        <v>1311.5087236409711</v>
      </c>
      <c r="N23" s="46">
        <v>3742.6907924338993</v>
      </c>
      <c r="O23" s="95" t="str">
        <f t="shared" si="5"/>
        <v>-</v>
      </c>
      <c r="P23" s="95">
        <f t="shared" si="5"/>
        <v>-4.50221919051641E-5</v>
      </c>
      <c r="Q23" s="95">
        <f t="shared" si="5"/>
        <v>-4.50221919051641E-5</v>
      </c>
      <c r="R23" s="95">
        <f t="shared" si="5"/>
        <v>-4.5022191905275122E-5</v>
      </c>
      <c r="S23" s="46" t="s">
        <v>2</v>
      </c>
      <c r="T23" s="46" t="s">
        <v>2</v>
      </c>
      <c r="U23" s="46" t="s">
        <v>2</v>
      </c>
      <c r="V23" s="46" t="s">
        <v>2</v>
      </c>
      <c r="W23" s="74" t="str">
        <f t="shared" si="1"/>
        <v>-</v>
      </c>
      <c r="X23" s="74" t="str">
        <f t="shared" si="2"/>
        <v>-</v>
      </c>
      <c r="Y23" s="74" t="str">
        <f t="shared" si="3"/>
        <v>-</v>
      </c>
      <c r="Z23" s="74" t="str">
        <f t="shared" si="4"/>
        <v>-</v>
      </c>
      <c r="AA23" s="16"/>
      <c r="AB23" s="158">
        <v>0</v>
      </c>
      <c r="AC23" s="158">
        <v>0</v>
      </c>
      <c r="AD23" s="158">
        <v>0</v>
      </c>
      <c r="AE23" s="16"/>
      <c r="AF23" s="32"/>
      <c r="AG23" s="32"/>
      <c r="AI23" s="41">
        <v>208.38734687553284</v>
      </c>
      <c r="AJ23" s="41">
        <v>5</v>
      </c>
      <c r="AK23" s="41">
        <v>23</v>
      </c>
      <c r="AL23" s="40" t="s">
        <v>4214</v>
      </c>
      <c r="AM23" s="53" t="s">
        <v>2</v>
      </c>
      <c r="AN23" s="67" t="s">
        <v>2</v>
      </c>
      <c r="AO23" s="64" t="s">
        <v>5377</v>
      </c>
      <c r="AP23" s="65" t="s">
        <v>2</v>
      </c>
    </row>
    <row r="24" spans="1:42" s="31" customFormat="1" ht="30" x14ac:dyDescent="0.25">
      <c r="A24" s="10" t="s">
        <v>1219</v>
      </c>
      <c r="B24" s="11" t="s">
        <v>3197</v>
      </c>
      <c r="C24" s="94">
        <v>273.35581687908302</v>
      </c>
      <c r="D24" s="94">
        <v>1132.4605844529106</v>
      </c>
      <c r="E24" s="94">
        <v>1132.4605844529106</v>
      </c>
      <c r="F24" s="94">
        <v>2385.0431018688505</v>
      </c>
      <c r="G24" s="15">
        <v>4579</v>
      </c>
      <c r="H24" s="49">
        <v>16462</v>
      </c>
      <c r="I24" s="15">
        <v>3211</v>
      </c>
      <c r="J24" s="15">
        <v>556</v>
      </c>
      <c r="K24" s="46">
        <v>273.36812451124553</v>
      </c>
      <c r="L24" s="46">
        <v>1132.5115726062675</v>
      </c>
      <c r="M24" s="46">
        <v>1132.5115726062675</v>
      </c>
      <c r="N24" s="46">
        <v>2385.1504865717798</v>
      </c>
      <c r="O24" s="95">
        <f t="shared" si="5"/>
        <v>-4.50221919051641E-5</v>
      </c>
      <c r="P24" s="95">
        <f t="shared" si="5"/>
        <v>-4.5022191905386144E-5</v>
      </c>
      <c r="Q24" s="95">
        <f t="shared" si="5"/>
        <v>-4.5022191905386144E-5</v>
      </c>
      <c r="R24" s="95">
        <f t="shared" si="5"/>
        <v>-4.5022191905275122E-5</v>
      </c>
      <c r="S24" s="46" t="s">
        <v>2</v>
      </c>
      <c r="T24" s="46" t="s">
        <v>2</v>
      </c>
      <c r="U24" s="46" t="s">
        <v>2</v>
      </c>
      <c r="V24" s="46" t="s">
        <v>2</v>
      </c>
      <c r="W24" s="74" t="str">
        <f t="shared" si="1"/>
        <v>-</v>
      </c>
      <c r="X24" s="74" t="str">
        <f t="shared" si="2"/>
        <v>-</v>
      </c>
      <c r="Y24" s="74" t="str">
        <f t="shared" si="3"/>
        <v>-</v>
      </c>
      <c r="Z24" s="74" t="str">
        <f t="shared" si="4"/>
        <v>-</v>
      </c>
      <c r="AA24" s="16"/>
      <c r="AB24" s="158">
        <v>0</v>
      </c>
      <c r="AC24" s="158">
        <v>0</v>
      </c>
      <c r="AD24" s="158">
        <v>0</v>
      </c>
      <c r="AE24" s="16"/>
      <c r="AF24" s="32"/>
      <c r="AG24" s="32"/>
      <c r="AI24" s="41">
        <v>208.38734687553284</v>
      </c>
      <c r="AJ24" s="41">
        <v>5</v>
      </c>
      <c r="AK24" s="41">
        <v>14</v>
      </c>
      <c r="AL24" s="40" t="s">
        <v>4214</v>
      </c>
      <c r="AM24" s="53" t="s">
        <v>2</v>
      </c>
      <c r="AN24" s="67" t="s">
        <v>2</v>
      </c>
      <c r="AO24" s="64" t="s">
        <v>5397</v>
      </c>
      <c r="AP24" s="65" t="s">
        <v>2</v>
      </c>
    </row>
    <row r="25" spans="1:42" s="31" customFormat="1" ht="30" x14ac:dyDescent="0.25">
      <c r="A25" s="10" t="s">
        <v>330</v>
      </c>
      <c r="B25" s="11" t="s">
        <v>3198</v>
      </c>
      <c r="C25" s="94" t="s">
        <v>2</v>
      </c>
      <c r="D25" s="94">
        <v>1439.4495197675819</v>
      </c>
      <c r="E25" s="94">
        <v>1439.4495197675819</v>
      </c>
      <c r="F25" s="94">
        <v>3884.5541458823855</v>
      </c>
      <c r="G25" s="15" t="s">
        <v>2088</v>
      </c>
      <c r="H25" s="49">
        <v>988</v>
      </c>
      <c r="I25" s="15">
        <v>451</v>
      </c>
      <c r="J25" s="15">
        <v>66</v>
      </c>
      <c r="K25" s="46" t="s">
        <v>2</v>
      </c>
      <c r="L25" s="46">
        <v>1439.5143298579912</v>
      </c>
      <c r="M25" s="46">
        <v>1439.5143298579912</v>
      </c>
      <c r="N25" s="46">
        <v>3884.7290448989447</v>
      </c>
      <c r="O25" s="95" t="str">
        <f t="shared" si="5"/>
        <v>-</v>
      </c>
      <c r="P25" s="95">
        <f t="shared" si="5"/>
        <v>-4.5022191905275122E-5</v>
      </c>
      <c r="Q25" s="95">
        <f t="shared" si="5"/>
        <v>-4.5022191905275122E-5</v>
      </c>
      <c r="R25" s="95">
        <f t="shared" si="5"/>
        <v>-4.5022191905275122E-5</v>
      </c>
      <c r="S25" s="46" t="s">
        <v>2</v>
      </c>
      <c r="T25" s="46">
        <v>1427.628398964501</v>
      </c>
      <c r="U25" s="46">
        <v>1427.628398964501</v>
      </c>
      <c r="V25" s="46">
        <v>2099.6139956745428</v>
      </c>
      <c r="W25" s="74" t="str">
        <f t="shared" si="1"/>
        <v>-</v>
      </c>
      <c r="X25" s="74">
        <f t="shared" si="2"/>
        <v>8.2802505271366567E-3</v>
      </c>
      <c r="Y25" s="74">
        <f t="shared" si="3"/>
        <v>8.2802505271366567E-3</v>
      </c>
      <c r="Z25" s="74">
        <f t="shared" si="4"/>
        <v>0.85012776342938934</v>
      </c>
      <c r="AA25" s="16"/>
      <c r="AB25" s="158">
        <v>0</v>
      </c>
      <c r="AC25" s="158">
        <v>0</v>
      </c>
      <c r="AD25" s="158">
        <v>0</v>
      </c>
      <c r="AE25" s="16"/>
      <c r="AF25" s="32"/>
      <c r="AG25" s="32"/>
      <c r="AI25" s="41">
        <v>208.38734687553284</v>
      </c>
      <c r="AJ25" s="41">
        <v>5</v>
      </c>
      <c r="AK25" s="41">
        <v>37</v>
      </c>
      <c r="AL25" s="40" t="s">
        <v>4214</v>
      </c>
      <c r="AM25" s="53" t="s">
        <v>2</v>
      </c>
      <c r="AN25" s="67" t="s">
        <v>2</v>
      </c>
      <c r="AO25" s="64" t="s">
        <v>5377</v>
      </c>
      <c r="AP25" s="65" t="s">
        <v>2</v>
      </c>
    </row>
    <row r="26" spans="1:42" s="31" customFormat="1" ht="60" x14ac:dyDescent="0.25">
      <c r="A26" s="10" t="s">
        <v>331</v>
      </c>
      <c r="B26" s="11" t="s">
        <v>3199</v>
      </c>
      <c r="C26" s="94" t="s">
        <v>2</v>
      </c>
      <c r="D26" s="94">
        <v>4634.9454554093327</v>
      </c>
      <c r="E26" s="94">
        <v>4634.9454554093327</v>
      </c>
      <c r="F26" s="94">
        <v>4634.9454554093327</v>
      </c>
      <c r="G26" s="15" t="s">
        <v>2088</v>
      </c>
      <c r="H26" s="49">
        <v>103</v>
      </c>
      <c r="I26" s="15">
        <v>1020</v>
      </c>
      <c r="J26" s="15">
        <v>12</v>
      </c>
      <c r="K26" s="46" t="s">
        <v>2</v>
      </c>
      <c r="L26" s="46">
        <v>4650.0282655778137</v>
      </c>
      <c r="M26" s="46">
        <v>4650.0282655778137</v>
      </c>
      <c r="N26" s="46">
        <v>3243.1839077343593</v>
      </c>
      <c r="O26" s="95" t="str">
        <f t="shared" si="5"/>
        <v>-</v>
      </c>
      <c r="P26" s="95">
        <f t="shared" si="5"/>
        <v>-3.2435953734157863E-3</v>
      </c>
      <c r="Q26" s="95">
        <f t="shared" si="5"/>
        <v>-3.2435953734157863E-3</v>
      </c>
      <c r="R26" s="95">
        <f t="shared" si="5"/>
        <v>0.42913432826177211</v>
      </c>
      <c r="S26" s="46" t="s">
        <v>2</v>
      </c>
      <c r="T26" s="46">
        <v>4102.8403414826935</v>
      </c>
      <c r="U26" s="46">
        <v>4102.8403414826935</v>
      </c>
      <c r="V26" s="46">
        <v>3721.83632927497</v>
      </c>
      <c r="W26" s="74" t="str">
        <f t="shared" si="1"/>
        <v>-</v>
      </c>
      <c r="X26" s="74">
        <f t="shared" si="2"/>
        <v>0.12969188894500006</v>
      </c>
      <c r="Y26" s="74">
        <f t="shared" si="3"/>
        <v>0.12969188894500006</v>
      </c>
      <c r="Z26" s="74">
        <f t="shared" si="4"/>
        <v>0.24533833445390663</v>
      </c>
      <c r="AA26" s="16"/>
      <c r="AB26" s="158" t="s">
        <v>4782</v>
      </c>
      <c r="AC26" s="158" t="s">
        <v>4793</v>
      </c>
      <c r="AD26" s="158" t="s">
        <v>4781</v>
      </c>
      <c r="AE26" s="16"/>
      <c r="AF26" s="32"/>
      <c r="AG26" s="32"/>
      <c r="AI26" s="41">
        <v>208.38734687553284</v>
      </c>
      <c r="AJ26" s="41">
        <v>11</v>
      </c>
      <c r="AK26" s="41">
        <v>11</v>
      </c>
      <c r="AL26" s="40" t="s">
        <v>4214</v>
      </c>
      <c r="AM26" s="53" t="s">
        <v>2</v>
      </c>
      <c r="AN26" s="67" t="s">
        <v>2</v>
      </c>
      <c r="AO26" s="64" t="s">
        <v>5493</v>
      </c>
      <c r="AP26" s="65" t="s">
        <v>2</v>
      </c>
    </row>
    <row r="27" spans="1:42" s="31" customFormat="1" ht="45" x14ac:dyDescent="0.25">
      <c r="A27" s="10" t="s">
        <v>332</v>
      </c>
      <c r="B27" s="11" t="s">
        <v>3200</v>
      </c>
      <c r="C27" s="94" t="s">
        <v>2</v>
      </c>
      <c r="D27" s="94">
        <v>4824.4736150951348</v>
      </c>
      <c r="E27" s="94">
        <v>4824.4736150951348</v>
      </c>
      <c r="F27" s="94">
        <v>5840.7420560695609</v>
      </c>
      <c r="G27" s="15" t="s">
        <v>2088</v>
      </c>
      <c r="H27" s="49">
        <v>13</v>
      </c>
      <c r="I27" s="15">
        <v>275</v>
      </c>
      <c r="J27" s="15">
        <v>3</v>
      </c>
      <c r="K27" s="46" t="s">
        <v>2</v>
      </c>
      <c r="L27" s="46">
        <v>4824.6908332517132</v>
      </c>
      <c r="M27" s="46">
        <v>4824.6908332517132</v>
      </c>
      <c r="N27" s="46">
        <v>5841.0050309189828</v>
      </c>
      <c r="O27" s="95" t="str">
        <f t="shared" si="5"/>
        <v>-</v>
      </c>
      <c r="P27" s="95">
        <f t="shared" si="5"/>
        <v>-4.5022191905275122E-5</v>
      </c>
      <c r="Q27" s="95">
        <f t="shared" si="5"/>
        <v>-4.5022191905275122E-5</v>
      </c>
      <c r="R27" s="95">
        <f t="shared" si="5"/>
        <v>-4.5022191905275122E-5</v>
      </c>
      <c r="S27" s="46" t="s">
        <v>2</v>
      </c>
      <c r="T27" s="46">
        <v>3528.1517120906137</v>
      </c>
      <c r="U27" s="46">
        <v>3528.1517120906137</v>
      </c>
      <c r="V27" s="46">
        <v>3528.1517120906137</v>
      </c>
      <c r="W27" s="74" t="str">
        <f t="shared" si="1"/>
        <v>-</v>
      </c>
      <c r="X27" s="74">
        <f t="shared" si="2"/>
        <v>0.36742238111874803</v>
      </c>
      <c r="Y27" s="74">
        <f t="shared" si="3"/>
        <v>0.36742238111874803</v>
      </c>
      <c r="Z27" s="74">
        <f t="shared" si="4"/>
        <v>0.65546794262104369</v>
      </c>
      <c r="AA27" s="16"/>
      <c r="AB27" s="158">
        <v>0</v>
      </c>
      <c r="AC27" s="158">
        <v>0</v>
      </c>
      <c r="AD27" s="158">
        <v>0</v>
      </c>
      <c r="AE27" s="16"/>
      <c r="AF27" s="32"/>
      <c r="AG27" s="32"/>
      <c r="AI27" s="41">
        <v>208.38734687553284</v>
      </c>
      <c r="AJ27" s="41">
        <v>11</v>
      </c>
      <c r="AK27" s="41">
        <v>151</v>
      </c>
      <c r="AL27" s="40" t="s">
        <v>4214</v>
      </c>
      <c r="AM27" s="53" t="s">
        <v>2</v>
      </c>
      <c r="AN27" s="67" t="s">
        <v>2</v>
      </c>
      <c r="AO27" s="64" t="s">
        <v>5494</v>
      </c>
      <c r="AP27" s="65" t="s">
        <v>2</v>
      </c>
    </row>
    <row r="28" spans="1:42" s="31" customFormat="1" ht="60" x14ac:dyDescent="0.25">
      <c r="A28" s="10" t="s">
        <v>1220</v>
      </c>
      <c r="B28" s="11" t="s">
        <v>3201</v>
      </c>
      <c r="C28" s="94" t="s">
        <v>2</v>
      </c>
      <c r="D28" s="94">
        <v>4422.1266142322675</v>
      </c>
      <c r="E28" s="94">
        <v>4422.1266142322675</v>
      </c>
      <c r="F28" s="94">
        <v>4422.1266142322675</v>
      </c>
      <c r="G28" s="15" t="s">
        <v>2088</v>
      </c>
      <c r="H28" s="49">
        <v>127</v>
      </c>
      <c r="I28" s="15">
        <v>2290</v>
      </c>
      <c r="J28" s="15">
        <v>8</v>
      </c>
      <c r="K28" s="46" t="s">
        <v>2</v>
      </c>
      <c r="L28" s="46">
        <v>4428.5435126822404</v>
      </c>
      <c r="M28" s="46">
        <v>4428.5435126822404</v>
      </c>
      <c r="N28" s="46">
        <v>2543.7742054050855</v>
      </c>
      <c r="O28" s="95" t="str">
        <f t="shared" si="5"/>
        <v>-</v>
      </c>
      <c r="P28" s="95">
        <f t="shared" si="5"/>
        <v>-1.4489862031605849E-3</v>
      </c>
      <c r="Q28" s="95">
        <f t="shared" si="5"/>
        <v>-1.4489862031605849E-3</v>
      </c>
      <c r="R28" s="95">
        <f t="shared" si="5"/>
        <v>0.73841161091892671</v>
      </c>
      <c r="S28" s="46" t="s">
        <v>2</v>
      </c>
      <c r="T28" s="46" t="s">
        <v>2</v>
      </c>
      <c r="U28" s="46" t="s">
        <v>2</v>
      </c>
      <c r="V28" s="46" t="s">
        <v>2</v>
      </c>
      <c r="W28" s="74" t="str">
        <f t="shared" si="1"/>
        <v>-</v>
      </c>
      <c r="X28" s="74" t="str">
        <f t="shared" si="2"/>
        <v>-</v>
      </c>
      <c r="Y28" s="74" t="str">
        <f t="shared" si="3"/>
        <v>-</v>
      </c>
      <c r="Z28" s="74" t="str">
        <f t="shared" si="4"/>
        <v>-</v>
      </c>
      <c r="AA28" s="16"/>
      <c r="AB28" s="158" t="s">
        <v>4782</v>
      </c>
      <c r="AC28" s="158" t="s">
        <v>4793</v>
      </c>
      <c r="AD28" s="158" t="s">
        <v>4781</v>
      </c>
      <c r="AE28" s="16"/>
      <c r="AF28" s="32"/>
      <c r="AG28" s="32"/>
      <c r="AI28" s="41">
        <v>208.38734687553284</v>
      </c>
      <c r="AJ28" s="41">
        <v>9</v>
      </c>
      <c r="AK28" s="41">
        <v>9</v>
      </c>
      <c r="AL28" s="40" t="s">
        <v>4214</v>
      </c>
      <c r="AM28" s="53" t="s">
        <v>2</v>
      </c>
      <c r="AN28" s="67" t="s">
        <v>2</v>
      </c>
      <c r="AO28" s="64" t="s">
        <v>5495</v>
      </c>
      <c r="AP28" s="65" t="s">
        <v>2</v>
      </c>
    </row>
    <row r="29" spans="1:42" s="31" customFormat="1" ht="45" x14ac:dyDescent="0.25">
      <c r="A29" s="10" t="s">
        <v>1221</v>
      </c>
      <c r="B29" s="11" t="s">
        <v>3202</v>
      </c>
      <c r="C29" s="94" t="s">
        <v>2</v>
      </c>
      <c r="D29" s="94">
        <v>5352.5446957212698</v>
      </c>
      <c r="E29" s="94">
        <v>5352.5446957212698</v>
      </c>
      <c r="F29" s="94">
        <v>5352.5446957212698</v>
      </c>
      <c r="G29" s="15" t="s">
        <v>2088</v>
      </c>
      <c r="H29" s="49">
        <v>2</v>
      </c>
      <c r="I29" s="15">
        <v>823</v>
      </c>
      <c r="J29" s="15">
        <v>0</v>
      </c>
      <c r="K29" s="46" t="s">
        <v>2</v>
      </c>
      <c r="L29" s="46">
        <v>5352.7856898658265</v>
      </c>
      <c r="M29" s="46">
        <v>5352.7856898658265</v>
      </c>
      <c r="N29" s="46">
        <v>5352.7856898658265</v>
      </c>
      <c r="O29" s="95" t="str">
        <f t="shared" si="5"/>
        <v>-</v>
      </c>
      <c r="P29" s="95">
        <f t="shared" si="5"/>
        <v>-4.5022191905275122E-5</v>
      </c>
      <c r="Q29" s="95">
        <f t="shared" si="5"/>
        <v>-4.5022191905275122E-5</v>
      </c>
      <c r="R29" s="95">
        <f t="shared" si="5"/>
        <v>-4.5022191905275122E-5</v>
      </c>
      <c r="S29" s="46" t="s">
        <v>2</v>
      </c>
      <c r="T29" s="46" t="s">
        <v>2</v>
      </c>
      <c r="U29" s="46" t="s">
        <v>2</v>
      </c>
      <c r="V29" s="46" t="s">
        <v>2</v>
      </c>
      <c r="W29" s="74" t="str">
        <f t="shared" si="1"/>
        <v>-</v>
      </c>
      <c r="X29" s="74" t="str">
        <f t="shared" si="2"/>
        <v>-</v>
      </c>
      <c r="Y29" s="74" t="str">
        <f t="shared" si="3"/>
        <v>-</v>
      </c>
      <c r="Z29" s="74" t="str">
        <f t="shared" si="4"/>
        <v>-</v>
      </c>
      <c r="AA29" s="16"/>
      <c r="AB29" s="158">
        <v>0</v>
      </c>
      <c r="AC29" s="158">
        <v>0</v>
      </c>
      <c r="AD29" s="158">
        <v>0</v>
      </c>
      <c r="AE29" s="16"/>
      <c r="AF29" s="32"/>
      <c r="AG29" s="32"/>
      <c r="AI29" s="41">
        <v>208.38734687553284</v>
      </c>
      <c r="AJ29" s="41">
        <v>10</v>
      </c>
      <c r="AK29" s="41">
        <v>10</v>
      </c>
      <c r="AL29" s="40" t="s">
        <v>4214</v>
      </c>
      <c r="AM29" s="53" t="s">
        <v>2</v>
      </c>
      <c r="AN29" s="67" t="s">
        <v>2</v>
      </c>
      <c r="AO29" s="64" t="s">
        <v>5496</v>
      </c>
      <c r="AP29" s="65" t="s">
        <v>2</v>
      </c>
    </row>
    <row r="30" spans="1:42" s="31" customFormat="1" ht="60" x14ac:dyDescent="0.25">
      <c r="A30" s="10" t="s">
        <v>1222</v>
      </c>
      <c r="B30" s="11" t="s">
        <v>3203</v>
      </c>
      <c r="C30" s="94" t="s">
        <v>2</v>
      </c>
      <c r="D30" s="94">
        <v>7229.6132612646952</v>
      </c>
      <c r="E30" s="94">
        <v>7229.6132612646952</v>
      </c>
      <c r="F30" s="94">
        <v>7229.6132612646952</v>
      </c>
      <c r="G30" s="15" t="s">
        <v>2088</v>
      </c>
      <c r="H30" s="49">
        <v>13</v>
      </c>
      <c r="I30" s="15">
        <v>820</v>
      </c>
      <c r="J30" s="15">
        <v>5</v>
      </c>
      <c r="K30" s="46" t="s">
        <v>2</v>
      </c>
      <c r="L30" s="46">
        <v>7231.9361840271677</v>
      </c>
      <c r="M30" s="46">
        <v>7231.9361840271677</v>
      </c>
      <c r="N30" s="46">
        <v>6897.1694180012855</v>
      </c>
      <c r="O30" s="95" t="str">
        <f t="shared" si="5"/>
        <v>-</v>
      </c>
      <c r="P30" s="95">
        <f t="shared" si="5"/>
        <v>-3.2120343755281944E-4</v>
      </c>
      <c r="Q30" s="95">
        <f t="shared" si="5"/>
        <v>-3.2120343755281944E-4</v>
      </c>
      <c r="R30" s="95">
        <f t="shared" si="5"/>
        <v>4.8200040207182271E-2</v>
      </c>
      <c r="S30" s="46" t="s">
        <v>2</v>
      </c>
      <c r="T30" s="46" t="s">
        <v>2</v>
      </c>
      <c r="U30" s="46" t="s">
        <v>2</v>
      </c>
      <c r="V30" s="46" t="s">
        <v>2</v>
      </c>
      <c r="W30" s="74" t="str">
        <f t="shared" si="1"/>
        <v>-</v>
      </c>
      <c r="X30" s="74" t="str">
        <f t="shared" si="2"/>
        <v>-</v>
      </c>
      <c r="Y30" s="74" t="str">
        <f t="shared" si="3"/>
        <v>-</v>
      </c>
      <c r="Z30" s="74" t="str">
        <f t="shared" si="4"/>
        <v>-</v>
      </c>
      <c r="AA30" s="16"/>
      <c r="AB30" s="158" t="s">
        <v>4795</v>
      </c>
      <c r="AC30" s="158" t="s">
        <v>4796</v>
      </c>
      <c r="AD30" s="158" t="s">
        <v>4797</v>
      </c>
      <c r="AE30" s="16"/>
      <c r="AF30" s="32"/>
      <c r="AG30" s="32"/>
      <c r="AI30" s="41">
        <v>208.38734687553284</v>
      </c>
      <c r="AJ30" s="41">
        <v>10</v>
      </c>
      <c r="AK30" s="41">
        <v>10</v>
      </c>
      <c r="AL30" s="40" t="s">
        <v>4214</v>
      </c>
      <c r="AM30" s="53" t="s">
        <v>2</v>
      </c>
      <c r="AN30" s="67" t="s">
        <v>2</v>
      </c>
      <c r="AO30" s="64" t="s">
        <v>5377</v>
      </c>
      <c r="AP30" s="65" t="s">
        <v>2</v>
      </c>
    </row>
    <row r="31" spans="1:42" s="31" customFormat="1" ht="75" x14ac:dyDescent="0.25">
      <c r="A31" s="10" t="s">
        <v>1223</v>
      </c>
      <c r="B31" s="11" t="s">
        <v>3204</v>
      </c>
      <c r="C31" s="94" t="s">
        <v>2</v>
      </c>
      <c r="D31" s="94">
        <v>7866.9616330127892</v>
      </c>
      <c r="E31" s="94">
        <v>7866.9616330127892</v>
      </c>
      <c r="F31" s="94">
        <v>8260.30971466343</v>
      </c>
      <c r="G31" s="15" t="s">
        <v>2088</v>
      </c>
      <c r="H31" s="49">
        <v>0</v>
      </c>
      <c r="I31" s="15">
        <v>166</v>
      </c>
      <c r="J31" s="15">
        <v>3</v>
      </c>
      <c r="K31" s="46" t="s">
        <v>2</v>
      </c>
      <c r="L31" s="46">
        <v>7867.3158368161739</v>
      </c>
      <c r="M31" s="46">
        <v>7867.3158368161739</v>
      </c>
      <c r="N31" s="46">
        <v>4987.5886684914631</v>
      </c>
      <c r="O31" s="95" t="str">
        <f t="shared" si="5"/>
        <v>-</v>
      </c>
      <c r="P31" s="95">
        <f t="shared" si="5"/>
        <v>-4.5022191905275122E-5</v>
      </c>
      <c r="Q31" s="95">
        <f t="shared" si="5"/>
        <v>-4.5022191905275122E-5</v>
      </c>
      <c r="R31" s="95">
        <f t="shared" si="5"/>
        <v>0.6561730053737227</v>
      </c>
      <c r="S31" s="46" t="s">
        <v>2</v>
      </c>
      <c r="T31" s="46" t="s">
        <v>2</v>
      </c>
      <c r="U31" s="46" t="s">
        <v>2</v>
      </c>
      <c r="V31" s="46" t="s">
        <v>2</v>
      </c>
      <c r="W31" s="74" t="str">
        <f t="shared" si="1"/>
        <v>-</v>
      </c>
      <c r="X31" s="74" t="str">
        <f t="shared" si="2"/>
        <v>-</v>
      </c>
      <c r="Y31" s="74" t="str">
        <f t="shared" si="3"/>
        <v>-</v>
      </c>
      <c r="Z31" s="74" t="str">
        <f t="shared" si="4"/>
        <v>-</v>
      </c>
      <c r="AA31" s="16"/>
      <c r="AB31" s="158" t="s">
        <v>4798</v>
      </c>
      <c r="AC31" s="158" t="s">
        <v>4799</v>
      </c>
      <c r="AD31" s="158" t="s">
        <v>4800</v>
      </c>
      <c r="AE31" s="16"/>
      <c r="AF31" s="32"/>
      <c r="AG31" s="32"/>
      <c r="AI31" s="41">
        <v>208.38734687553284</v>
      </c>
      <c r="AJ31" s="41">
        <v>13</v>
      </c>
      <c r="AK31" s="41">
        <v>16</v>
      </c>
      <c r="AL31" s="40" t="s">
        <v>4214</v>
      </c>
      <c r="AM31" s="53" t="s">
        <v>2</v>
      </c>
      <c r="AN31" s="67" t="s">
        <v>2</v>
      </c>
      <c r="AO31" s="64" t="s">
        <v>5447</v>
      </c>
      <c r="AP31" s="65" t="s">
        <v>2</v>
      </c>
    </row>
    <row r="32" spans="1:42" s="31" customFormat="1" ht="60" x14ac:dyDescent="0.25">
      <c r="A32" s="10" t="s">
        <v>1224</v>
      </c>
      <c r="B32" s="11" t="s">
        <v>3205</v>
      </c>
      <c r="C32" s="94" t="s">
        <v>2</v>
      </c>
      <c r="D32" s="94">
        <v>8524.9806128792461</v>
      </c>
      <c r="E32" s="94">
        <v>8524.9806128792461</v>
      </c>
      <c r="F32" s="94">
        <v>8524.9806128792461</v>
      </c>
      <c r="G32" s="15" t="s">
        <v>2088</v>
      </c>
      <c r="H32" s="49">
        <v>3</v>
      </c>
      <c r="I32" s="15">
        <v>584</v>
      </c>
      <c r="J32" s="15">
        <v>2</v>
      </c>
      <c r="K32" s="46" t="s">
        <v>2</v>
      </c>
      <c r="L32" s="46">
        <v>8528.815091788063</v>
      </c>
      <c r="M32" s="46">
        <v>8528.815091788063</v>
      </c>
      <c r="N32" s="46">
        <v>7512.5991630859116</v>
      </c>
      <c r="O32" s="95" t="str">
        <f t="shared" si="5"/>
        <v>-</v>
      </c>
      <c r="P32" s="95">
        <f t="shared" si="5"/>
        <v>-4.4959104723807375E-4</v>
      </c>
      <c r="Q32" s="95">
        <f t="shared" si="5"/>
        <v>-4.4959104723807375E-4</v>
      </c>
      <c r="R32" s="95">
        <f t="shared" si="5"/>
        <v>0.13475781521364749</v>
      </c>
      <c r="S32" s="46" t="s">
        <v>2</v>
      </c>
      <c r="T32" s="46" t="s">
        <v>2</v>
      </c>
      <c r="U32" s="46" t="s">
        <v>2</v>
      </c>
      <c r="V32" s="46" t="s">
        <v>2</v>
      </c>
      <c r="W32" s="74" t="str">
        <f t="shared" si="1"/>
        <v>-</v>
      </c>
      <c r="X32" s="74" t="str">
        <f t="shared" si="2"/>
        <v>-</v>
      </c>
      <c r="Y32" s="74" t="str">
        <f t="shared" si="3"/>
        <v>-</v>
      </c>
      <c r="Z32" s="74" t="str">
        <f t="shared" si="4"/>
        <v>-</v>
      </c>
      <c r="AA32" s="16"/>
      <c r="AB32" s="158" t="s">
        <v>4782</v>
      </c>
      <c r="AC32" s="158" t="s">
        <v>4801</v>
      </c>
      <c r="AD32" s="158" t="s">
        <v>4781</v>
      </c>
      <c r="AE32" s="16"/>
      <c r="AF32" s="32"/>
      <c r="AG32" s="32"/>
      <c r="AI32" s="41">
        <v>208.38734687553284</v>
      </c>
      <c r="AJ32" s="41">
        <v>10</v>
      </c>
      <c r="AK32" s="41">
        <v>10</v>
      </c>
      <c r="AL32" s="40" t="s">
        <v>4214</v>
      </c>
      <c r="AM32" s="53" t="s">
        <v>2</v>
      </c>
      <c r="AN32" s="67" t="s">
        <v>2</v>
      </c>
      <c r="AO32" s="64" t="s">
        <v>5490</v>
      </c>
      <c r="AP32" s="65" t="s">
        <v>2</v>
      </c>
    </row>
    <row r="33" spans="1:42" s="31" customFormat="1" ht="60" x14ac:dyDescent="0.25">
      <c r="A33" s="10" t="s">
        <v>1225</v>
      </c>
      <c r="B33" s="11" t="s">
        <v>3206</v>
      </c>
      <c r="C33" s="94" t="s">
        <v>2</v>
      </c>
      <c r="D33" s="94">
        <v>9723.463722547167</v>
      </c>
      <c r="E33" s="94">
        <v>9723.463722547167</v>
      </c>
      <c r="F33" s="94">
        <v>9723.463722547167</v>
      </c>
      <c r="G33" s="15" t="s">
        <v>2088</v>
      </c>
      <c r="H33" s="49">
        <v>0</v>
      </c>
      <c r="I33" s="15">
        <v>298</v>
      </c>
      <c r="J33" s="15">
        <v>1</v>
      </c>
      <c r="K33" s="46" t="s">
        <v>2</v>
      </c>
      <c r="L33" s="46">
        <v>9747.5998063457537</v>
      </c>
      <c r="M33" s="46">
        <v>9747.5998063457537</v>
      </c>
      <c r="N33" s="46">
        <v>2661.8103672164866</v>
      </c>
      <c r="O33" s="95" t="str">
        <f t="shared" si="5"/>
        <v>-</v>
      </c>
      <c r="P33" s="95">
        <f t="shared" si="5"/>
        <v>-2.4761053262438715E-3</v>
      </c>
      <c r="Q33" s="95">
        <f t="shared" si="5"/>
        <v>-2.4761053262438715E-3</v>
      </c>
      <c r="R33" s="95">
        <f t="shared" si="5"/>
        <v>2.6529513305319363</v>
      </c>
      <c r="S33" s="46" t="s">
        <v>2</v>
      </c>
      <c r="T33" s="46" t="s">
        <v>2</v>
      </c>
      <c r="U33" s="46" t="s">
        <v>2</v>
      </c>
      <c r="V33" s="46" t="s">
        <v>2</v>
      </c>
      <c r="W33" s="74" t="str">
        <f t="shared" si="1"/>
        <v>-</v>
      </c>
      <c r="X33" s="74" t="str">
        <f t="shared" si="2"/>
        <v>-</v>
      </c>
      <c r="Y33" s="74" t="str">
        <f t="shared" si="3"/>
        <v>-</v>
      </c>
      <c r="Z33" s="74" t="str">
        <f t="shared" si="4"/>
        <v>-</v>
      </c>
      <c r="AA33" s="16"/>
      <c r="AB33" s="158" t="s">
        <v>4782</v>
      </c>
      <c r="AC33" s="158" t="s">
        <v>4802</v>
      </c>
      <c r="AD33" s="158" t="s">
        <v>4781</v>
      </c>
      <c r="AE33" s="16"/>
      <c r="AF33" s="32"/>
      <c r="AG33" s="32"/>
      <c r="AI33" s="41">
        <v>208.38734687553284</v>
      </c>
      <c r="AJ33" s="41">
        <v>11</v>
      </c>
      <c r="AK33" s="41">
        <v>11</v>
      </c>
      <c r="AL33" s="40" t="s">
        <v>4214</v>
      </c>
      <c r="AM33" s="53" t="s">
        <v>2</v>
      </c>
      <c r="AN33" s="67" t="s">
        <v>2</v>
      </c>
      <c r="AO33" s="64" t="s">
        <v>5497</v>
      </c>
      <c r="AP33" s="65" t="s">
        <v>2</v>
      </c>
    </row>
    <row r="34" spans="1:42" s="31" customFormat="1" ht="45" x14ac:dyDescent="0.25">
      <c r="A34" s="10" t="s">
        <v>1226</v>
      </c>
      <c r="B34" s="11" t="s">
        <v>3207</v>
      </c>
      <c r="C34" s="94" t="s">
        <v>2</v>
      </c>
      <c r="D34" s="94">
        <v>3746.4418794461062</v>
      </c>
      <c r="E34" s="94">
        <v>3746.4418794461062</v>
      </c>
      <c r="F34" s="94">
        <v>4854.9050656010058</v>
      </c>
      <c r="G34" s="15" t="s">
        <v>2088</v>
      </c>
      <c r="H34" s="49">
        <v>39</v>
      </c>
      <c r="I34" s="15">
        <v>683</v>
      </c>
      <c r="J34" s="15">
        <v>5</v>
      </c>
      <c r="K34" s="46" t="s">
        <v>2</v>
      </c>
      <c r="L34" s="46">
        <v>3746.6105600657356</v>
      </c>
      <c r="M34" s="46">
        <v>3746.6105600657356</v>
      </c>
      <c r="N34" s="46">
        <v>4855.1236539098763</v>
      </c>
      <c r="O34" s="95" t="str">
        <f t="shared" si="5"/>
        <v>-</v>
      </c>
      <c r="P34" s="95">
        <f t="shared" si="5"/>
        <v>-4.5022191905275122E-5</v>
      </c>
      <c r="Q34" s="95">
        <f t="shared" si="5"/>
        <v>-4.5022191905275122E-5</v>
      </c>
      <c r="R34" s="95">
        <f t="shared" si="5"/>
        <v>-4.5022191905386144E-5</v>
      </c>
      <c r="S34" s="46" t="s">
        <v>2</v>
      </c>
      <c r="T34" s="46" t="s">
        <v>2</v>
      </c>
      <c r="U34" s="46" t="s">
        <v>2</v>
      </c>
      <c r="V34" s="46" t="s">
        <v>2</v>
      </c>
      <c r="W34" s="74" t="str">
        <f t="shared" si="1"/>
        <v>-</v>
      </c>
      <c r="X34" s="74" t="str">
        <f t="shared" si="2"/>
        <v>-</v>
      </c>
      <c r="Y34" s="74" t="str">
        <f t="shared" si="3"/>
        <v>-</v>
      </c>
      <c r="Z34" s="74" t="str">
        <f t="shared" si="4"/>
        <v>-</v>
      </c>
      <c r="AA34" s="16"/>
      <c r="AB34" s="158">
        <v>0</v>
      </c>
      <c r="AC34" s="158">
        <v>0</v>
      </c>
      <c r="AD34" s="158">
        <v>0</v>
      </c>
      <c r="AE34" s="16"/>
      <c r="AF34" s="32"/>
      <c r="AG34" s="32"/>
      <c r="AI34" s="41">
        <v>208.38734687553284</v>
      </c>
      <c r="AJ34" s="41">
        <v>11</v>
      </c>
      <c r="AK34" s="41">
        <v>88</v>
      </c>
      <c r="AL34" s="40" t="s">
        <v>4214</v>
      </c>
      <c r="AM34" s="53" t="s">
        <v>2</v>
      </c>
      <c r="AN34" s="67" t="s">
        <v>2</v>
      </c>
      <c r="AO34" s="64" t="s">
        <v>5377</v>
      </c>
      <c r="AP34" s="65" t="s">
        <v>2</v>
      </c>
    </row>
    <row r="35" spans="1:42" s="31" customFormat="1" ht="90" x14ac:dyDescent="0.25">
      <c r="A35" s="10" t="s">
        <v>1227</v>
      </c>
      <c r="B35" s="11" t="s">
        <v>3208</v>
      </c>
      <c r="C35" s="94" t="s">
        <v>2</v>
      </c>
      <c r="D35" s="94">
        <v>2941.9456396987498</v>
      </c>
      <c r="E35" s="94">
        <v>2941.9456396987498</v>
      </c>
      <c r="F35" s="94">
        <v>2941.9456396987498</v>
      </c>
      <c r="G35" s="15" t="s">
        <v>2088</v>
      </c>
      <c r="H35" s="49">
        <v>299</v>
      </c>
      <c r="I35" s="15">
        <v>2352</v>
      </c>
      <c r="J35" s="15">
        <v>2</v>
      </c>
      <c r="K35" s="46" t="s">
        <v>2</v>
      </c>
      <c r="L35" s="46">
        <v>2942.5831150651693</v>
      </c>
      <c r="M35" s="46">
        <v>2942.5831150651693</v>
      </c>
      <c r="N35" s="46">
        <v>2272.6786460120788</v>
      </c>
      <c r="O35" s="95" t="str">
        <f t="shared" si="5"/>
        <v>-</v>
      </c>
      <c r="P35" s="95">
        <f t="shared" si="5"/>
        <v>-2.166380154755565E-4</v>
      </c>
      <c r="Q35" s="95">
        <f t="shared" si="5"/>
        <v>-2.166380154755565E-4</v>
      </c>
      <c r="R35" s="95">
        <f t="shared" si="5"/>
        <v>0.2944837779248064</v>
      </c>
      <c r="S35" s="46" t="s">
        <v>2</v>
      </c>
      <c r="T35" s="46" t="s">
        <v>2</v>
      </c>
      <c r="U35" s="46" t="s">
        <v>2</v>
      </c>
      <c r="V35" s="46" t="s">
        <v>2</v>
      </c>
      <c r="W35" s="74" t="str">
        <f t="shared" si="1"/>
        <v>-</v>
      </c>
      <c r="X35" s="74" t="str">
        <f t="shared" si="2"/>
        <v>-</v>
      </c>
      <c r="Y35" s="74" t="str">
        <f t="shared" si="3"/>
        <v>-</v>
      </c>
      <c r="Z35" s="74" t="str">
        <f t="shared" si="4"/>
        <v>-</v>
      </c>
      <c r="AA35" s="16"/>
      <c r="AB35" s="158" t="s">
        <v>4782</v>
      </c>
      <c r="AC35" s="158" t="s">
        <v>4803</v>
      </c>
      <c r="AD35" s="158" t="s">
        <v>4804</v>
      </c>
      <c r="AE35" s="16"/>
      <c r="AF35" s="32"/>
      <c r="AG35" s="32"/>
      <c r="AI35" s="41">
        <v>208.38734687553284</v>
      </c>
      <c r="AJ35" s="41">
        <v>6</v>
      </c>
      <c r="AK35" s="41">
        <v>6</v>
      </c>
      <c r="AL35" s="40" t="s">
        <v>4214</v>
      </c>
      <c r="AM35" s="53" t="s">
        <v>2</v>
      </c>
      <c r="AN35" s="67" t="s">
        <v>2</v>
      </c>
      <c r="AO35" s="64" t="s">
        <v>5377</v>
      </c>
      <c r="AP35" s="65" t="s">
        <v>2</v>
      </c>
    </row>
    <row r="36" spans="1:42" s="31" customFormat="1" ht="45" x14ac:dyDescent="0.25">
      <c r="A36" s="10" t="s">
        <v>1228</v>
      </c>
      <c r="B36" s="11" t="s">
        <v>3209</v>
      </c>
      <c r="C36" s="94" t="s">
        <v>2</v>
      </c>
      <c r="D36" s="94">
        <v>2723.3785086991593</v>
      </c>
      <c r="E36" s="94">
        <v>2723.3785086991593</v>
      </c>
      <c r="F36" s="94">
        <v>3033.6581379731892</v>
      </c>
      <c r="G36" s="15" t="s">
        <v>2088</v>
      </c>
      <c r="H36" s="49">
        <v>547</v>
      </c>
      <c r="I36" s="15">
        <v>3157</v>
      </c>
      <c r="J36" s="15">
        <v>8</v>
      </c>
      <c r="K36" s="46" t="s">
        <v>2</v>
      </c>
      <c r="L36" s="46">
        <v>2723.5011266895394</v>
      </c>
      <c r="M36" s="46">
        <v>2723.5011266895394</v>
      </c>
      <c r="N36" s="46">
        <v>3033.7947260615474</v>
      </c>
      <c r="O36" s="95" t="str">
        <f t="shared" si="5"/>
        <v>-</v>
      </c>
      <c r="P36" s="95">
        <f t="shared" si="5"/>
        <v>-4.5022191905275122E-5</v>
      </c>
      <c r="Q36" s="95">
        <f t="shared" si="5"/>
        <v>-4.5022191905275122E-5</v>
      </c>
      <c r="R36" s="95">
        <f t="shared" si="5"/>
        <v>-4.5022191905386144E-5</v>
      </c>
      <c r="S36" s="46" t="s">
        <v>2</v>
      </c>
      <c r="T36" s="46" t="s">
        <v>2</v>
      </c>
      <c r="U36" s="46" t="s">
        <v>2</v>
      </c>
      <c r="V36" s="46" t="s">
        <v>2</v>
      </c>
      <c r="W36" s="74" t="str">
        <f t="shared" ref="W36:W61" si="6">IFERROR((C36/S36-1),"-")</f>
        <v>-</v>
      </c>
      <c r="X36" s="74" t="str">
        <f t="shared" ref="X36:X61" si="7">IFERROR((D36/T36-1),"-")</f>
        <v>-</v>
      </c>
      <c r="Y36" s="74" t="str">
        <f t="shared" ref="Y36:Y61" si="8">IFERROR((E36/U36-1),"-")</f>
        <v>-</v>
      </c>
      <c r="Z36" s="74" t="str">
        <f t="shared" ref="Z36:Z61" si="9">IFERROR((F36/V36-1),"-")</f>
        <v>-</v>
      </c>
      <c r="AA36" s="16"/>
      <c r="AB36" s="158">
        <v>0</v>
      </c>
      <c r="AC36" s="158">
        <v>0</v>
      </c>
      <c r="AD36" s="158">
        <v>0</v>
      </c>
      <c r="AE36" s="16"/>
      <c r="AF36" s="32"/>
      <c r="AG36" s="32"/>
      <c r="AI36" s="41">
        <v>208.38734687553284</v>
      </c>
      <c r="AJ36" s="41">
        <v>5</v>
      </c>
      <c r="AK36" s="41">
        <v>7</v>
      </c>
      <c r="AL36" s="40" t="s">
        <v>4214</v>
      </c>
      <c r="AM36" s="53" t="s">
        <v>2</v>
      </c>
      <c r="AN36" s="67" t="s">
        <v>2</v>
      </c>
      <c r="AO36" s="64" t="s">
        <v>5377</v>
      </c>
      <c r="AP36" s="65" t="s">
        <v>2</v>
      </c>
    </row>
    <row r="37" spans="1:42" s="31" customFormat="1" ht="90" x14ac:dyDescent="0.25">
      <c r="A37" s="10" t="s">
        <v>1229</v>
      </c>
      <c r="B37" s="11" t="s">
        <v>3210</v>
      </c>
      <c r="C37" s="94" t="s">
        <v>2</v>
      </c>
      <c r="D37" s="94">
        <v>3957.0025090328727</v>
      </c>
      <c r="E37" s="94">
        <v>3957.0025090328727</v>
      </c>
      <c r="F37" s="94">
        <v>3957.0025090328727</v>
      </c>
      <c r="G37" s="15" t="s">
        <v>2088</v>
      </c>
      <c r="H37" s="49">
        <v>18</v>
      </c>
      <c r="I37" s="15">
        <v>435</v>
      </c>
      <c r="J37" s="15">
        <v>1</v>
      </c>
      <c r="K37" s="46" t="s">
        <v>2</v>
      </c>
      <c r="L37" s="46">
        <v>3960.3885538374093</v>
      </c>
      <c r="M37" s="46">
        <v>3960.3885538374093</v>
      </c>
      <c r="N37" s="46">
        <v>2504.0092827553804</v>
      </c>
      <c r="O37" s="95" t="str">
        <f t="shared" si="5"/>
        <v>-</v>
      </c>
      <c r="P37" s="95">
        <f t="shared" si="5"/>
        <v>-8.5497792918720616E-4</v>
      </c>
      <c r="Q37" s="95">
        <f t="shared" si="5"/>
        <v>-8.5497792918720616E-4</v>
      </c>
      <c r="R37" s="95">
        <f t="shared" si="5"/>
        <v>0.58026670918673151</v>
      </c>
      <c r="S37" s="46" t="s">
        <v>2</v>
      </c>
      <c r="T37" s="46" t="s">
        <v>2</v>
      </c>
      <c r="U37" s="46" t="s">
        <v>2</v>
      </c>
      <c r="V37" s="46" t="s">
        <v>2</v>
      </c>
      <c r="W37" s="74" t="str">
        <f t="shared" si="6"/>
        <v>-</v>
      </c>
      <c r="X37" s="74" t="str">
        <f t="shared" si="7"/>
        <v>-</v>
      </c>
      <c r="Y37" s="74" t="str">
        <f t="shared" si="8"/>
        <v>-</v>
      </c>
      <c r="Z37" s="74" t="str">
        <f t="shared" si="9"/>
        <v>-</v>
      </c>
      <c r="AA37" s="16"/>
      <c r="AB37" s="158" t="s">
        <v>4782</v>
      </c>
      <c r="AC37" s="158" t="s">
        <v>4802</v>
      </c>
      <c r="AD37" s="158" t="s">
        <v>4804</v>
      </c>
      <c r="AE37" s="16"/>
      <c r="AF37" s="32"/>
      <c r="AG37" s="32"/>
      <c r="AI37" s="41">
        <v>208.38734687553284</v>
      </c>
      <c r="AJ37" s="41">
        <v>9</v>
      </c>
      <c r="AK37" s="41">
        <v>9</v>
      </c>
      <c r="AL37" s="40" t="s">
        <v>4214</v>
      </c>
      <c r="AM37" s="53" t="s">
        <v>2</v>
      </c>
      <c r="AN37" s="67" t="s">
        <v>2</v>
      </c>
      <c r="AO37" s="64" t="s">
        <v>5377</v>
      </c>
      <c r="AP37" s="65" t="s">
        <v>2</v>
      </c>
    </row>
    <row r="38" spans="1:42" s="31" customFormat="1" ht="30" x14ac:dyDescent="0.25">
      <c r="A38" s="10" t="s">
        <v>1230</v>
      </c>
      <c r="B38" s="11" t="s">
        <v>3211</v>
      </c>
      <c r="C38" s="94" t="s">
        <v>2</v>
      </c>
      <c r="D38" s="94">
        <v>2773.7546763785494</v>
      </c>
      <c r="E38" s="94">
        <v>2773.7546763785494</v>
      </c>
      <c r="F38" s="94">
        <v>9424.3857078328747</v>
      </c>
      <c r="G38" s="15" t="s">
        <v>2088</v>
      </c>
      <c r="H38" s="49">
        <v>85</v>
      </c>
      <c r="I38" s="15">
        <v>320</v>
      </c>
      <c r="J38" s="15">
        <v>1</v>
      </c>
      <c r="K38" s="46" t="s">
        <v>2</v>
      </c>
      <c r="L38" s="46">
        <v>2773.8795625165353</v>
      </c>
      <c r="M38" s="46">
        <v>2773.8795625165353</v>
      </c>
      <c r="N38" s="46">
        <v>9424.810033438871</v>
      </c>
      <c r="O38" s="95" t="str">
        <f t="shared" si="5"/>
        <v>-</v>
      </c>
      <c r="P38" s="95">
        <f t="shared" si="5"/>
        <v>-4.5022191905275122E-5</v>
      </c>
      <c r="Q38" s="95">
        <f t="shared" si="5"/>
        <v>-4.5022191905275122E-5</v>
      </c>
      <c r="R38" s="95">
        <f t="shared" si="5"/>
        <v>-4.5022191905275122E-5</v>
      </c>
      <c r="S38" s="46" t="s">
        <v>2</v>
      </c>
      <c r="T38" s="46" t="s">
        <v>2</v>
      </c>
      <c r="U38" s="46" t="s">
        <v>2</v>
      </c>
      <c r="V38" s="46" t="s">
        <v>2</v>
      </c>
      <c r="W38" s="74" t="str">
        <f t="shared" si="6"/>
        <v>-</v>
      </c>
      <c r="X38" s="74" t="str">
        <f t="shared" si="7"/>
        <v>-</v>
      </c>
      <c r="Y38" s="74" t="str">
        <f t="shared" si="8"/>
        <v>-</v>
      </c>
      <c r="Z38" s="74" t="str">
        <f t="shared" si="9"/>
        <v>-</v>
      </c>
      <c r="AA38" s="16"/>
      <c r="AB38" s="158">
        <v>0</v>
      </c>
      <c r="AC38" s="158">
        <v>0</v>
      </c>
      <c r="AD38" s="158">
        <v>0</v>
      </c>
      <c r="AE38" s="16"/>
      <c r="AF38" s="32"/>
      <c r="AG38" s="32"/>
      <c r="AI38" s="41">
        <v>208.38734687553284</v>
      </c>
      <c r="AJ38" s="41">
        <v>5</v>
      </c>
      <c r="AK38" s="41">
        <v>16</v>
      </c>
      <c r="AL38" s="40" t="s">
        <v>4214</v>
      </c>
      <c r="AM38" s="53" t="s">
        <v>2</v>
      </c>
      <c r="AN38" s="67" t="s">
        <v>2</v>
      </c>
      <c r="AO38" s="64" t="s">
        <v>5377</v>
      </c>
      <c r="AP38" s="65" t="s">
        <v>2</v>
      </c>
    </row>
    <row r="39" spans="1:42" s="31" customFormat="1" ht="75" x14ac:dyDescent="0.25">
      <c r="A39" s="10" t="s">
        <v>1231</v>
      </c>
      <c r="B39" s="11" t="s">
        <v>3212</v>
      </c>
      <c r="C39" s="94" t="s">
        <v>2</v>
      </c>
      <c r="D39" s="94">
        <v>3645.0285863743225</v>
      </c>
      <c r="E39" s="94">
        <v>3645.0285863743225</v>
      </c>
      <c r="F39" s="94">
        <v>3645.0285863743225</v>
      </c>
      <c r="G39" s="15" t="s">
        <v>2088</v>
      </c>
      <c r="H39" s="49">
        <v>17</v>
      </c>
      <c r="I39" s="15">
        <v>261</v>
      </c>
      <c r="J39" s="15">
        <v>0</v>
      </c>
      <c r="K39" s="46" t="s">
        <v>2</v>
      </c>
      <c r="L39" s="46">
        <v>3645.1927009396359</v>
      </c>
      <c r="M39" s="46">
        <v>3645.1927009396359</v>
      </c>
      <c r="N39" s="46">
        <v>3645.1927009396359</v>
      </c>
      <c r="O39" s="95" t="str">
        <f t="shared" si="5"/>
        <v>-</v>
      </c>
      <c r="P39" s="95">
        <f t="shared" si="5"/>
        <v>-4.5022191905275122E-5</v>
      </c>
      <c r="Q39" s="95">
        <f t="shared" si="5"/>
        <v>-4.5022191905275122E-5</v>
      </c>
      <c r="R39" s="95">
        <f t="shared" si="5"/>
        <v>-4.5022191905275122E-5</v>
      </c>
      <c r="S39" s="46" t="s">
        <v>2</v>
      </c>
      <c r="T39" s="46" t="s">
        <v>2</v>
      </c>
      <c r="U39" s="46" t="s">
        <v>2</v>
      </c>
      <c r="V39" s="46" t="s">
        <v>2</v>
      </c>
      <c r="W39" s="74" t="str">
        <f t="shared" si="6"/>
        <v>-</v>
      </c>
      <c r="X39" s="74" t="str">
        <f t="shared" si="7"/>
        <v>-</v>
      </c>
      <c r="Y39" s="74" t="str">
        <f t="shared" si="8"/>
        <v>-</v>
      </c>
      <c r="Z39" s="74" t="str">
        <f t="shared" si="9"/>
        <v>-</v>
      </c>
      <c r="AA39" s="16"/>
      <c r="AB39" s="158" t="s">
        <v>4805</v>
      </c>
      <c r="AC39" s="158" t="s">
        <v>4806</v>
      </c>
      <c r="AD39" s="158" t="s">
        <v>4807</v>
      </c>
      <c r="AE39" s="16"/>
      <c r="AF39" s="32"/>
      <c r="AG39" s="32"/>
      <c r="AI39" s="41">
        <v>208.38734687553284</v>
      </c>
      <c r="AJ39" s="41">
        <v>5</v>
      </c>
      <c r="AK39" s="41">
        <v>5</v>
      </c>
      <c r="AL39" s="40" t="s">
        <v>4214</v>
      </c>
      <c r="AM39" s="53" t="s">
        <v>2</v>
      </c>
      <c r="AN39" s="67" t="s">
        <v>2</v>
      </c>
      <c r="AO39" s="64" t="s">
        <v>5377</v>
      </c>
      <c r="AP39" s="65" t="s">
        <v>2</v>
      </c>
    </row>
    <row r="40" spans="1:42" s="31" customFormat="1" ht="150" x14ac:dyDescent="0.25">
      <c r="A40" s="10" t="s">
        <v>1232</v>
      </c>
      <c r="B40" s="11" t="s">
        <v>3213</v>
      </c>
      <c r="C40" s="94">
        <v>114.92846418774047</v>
      </c>
      <c r="D40" s="94">
        <v>2151.0496147830545</v>
      </c>
      <c r="E40" s="94">
        <v>2151.0496147830545</v>
      </c>
      <c r="F40" s="94">
        <v>7969.6472423725245</v>
      </c>
      <c r="G40" s="15">
        <v>766</v>
      </c>
      <c r="H40" s="49">
        <v>532</v>
      </c>
      <c r="I40" s="15">
        <v>152</v>
      </c>
      <c r="J40" s="15">
        <v>107</v>
      </c>
      <c r="K40" s="46">
        <v>114.93363875208074</v>
      </c>
      <c r="L40" s="46">
        <v>2151.1464641119783</v>
      </c>
      <c r="M40" s="46">
        <v>2151.1464641119783</v>
      </c>
      <c r="N40" s="46">
        <v>13613.171691755655</v>
      </c>
      <c r="O40" s="95">
        <f t="shared" si="5"/>
        <v>-4.5022191905275122E-5</v>
      </c>
      <c r="P40" s="95">
        <f t="shared" si="5"/>
        <v>-4.5022191905386144E-5</v>
      </c>
      <c r="Q40" s="95">
        <f t="shared" si="5"/>
        <v>-4.5022191905386144E-5</v>
      </c>
      <c r="R40" s="95">
        <f t="shared" si="5"/>
        <v>-0.4145635254715061</v>
      </c>
      <c r="S40" s="46" t="s">
        <v>2</v>
      </c>
      <c r="T40" s="46" t="s">
        <v>2</v>
      </c>
      <c r="U40" s="46" t="s">
        <v>2</v>
      </c>
      <c r="V40" s="46" t="s">
        <v>2</v>
      </c>
      <c r="W40" s="74" t="str">
        <f t="shared" si="6"/>
        <v>-</v>
      </c>
      <c r="X40" s="74" t="str">
        <f t="shared" si="7"/>
        <v>-</v>
      </c>
      <c r="Y40" s="74" t="str">
        <f t="shared" si="8"/>
        <v>-</v>
      </c>
      <c r="Z40" s="74" t="str">
        <f t="shared" si="9"/>
        <v>-</v>
      </c>
      <c r="AA40" s="16"/>
      <c r="AB40" s="159" t="s">
        <v>4808</v>
      </c>
      <c r="AC40" s="159" t="s">
        <v>4809</v>
      </c>
      <c r="AD40" s="158" t="s">
        <v>4810</v>
      </c>
      <c r="AE40" s="16"/>
      <c r="AF40" s="32"/>
      <c r="AG40" s="32"/>
      <c r="AI40" s="41">
        <v>208.38734687553284</v>
      </c>
      <c r="AJ40" s="41">
        <v>5</v>
      </c>
      <c r="AK40" s="41">
        <v>50</v>
      </c>
      <c r="AL40" s="40" t="s">
        <v>4214</v>
      </c>
      <c r="AM40" s="53" t="s">
        <v>2</v>
      </c>
      <c r="AN40" s="67" t="s">
        <v>2</v>
      </c>
      <c r="AO40" s="64" t="s">
        <v>5498</v>
      </c>
      <c r="AP40" s="65" t="s">
        <v>2</v>
      </c>
    </row>
    <row r="41" spans="1:42" s="31" customFormat="1" ht="150" x14ac:dyDescent="0.25">
      <c r="A41" s="10" t="s">
        <v>1233</v>
      </c>
      <c r="B41" s="11" t="s">
        <v>3214</v>
      </c>
      <c r="C41" s="94">
        <v>164.21210695572699</v>
      </c>
      <c r="D41" s="94">
        <v>1773.7848682396782</v>
      </c>
      <c r="E41" s="94">
        <v>1773.7848682396782</v>
      </c>
      <c r="F41" s="94">
        <v>7969.6472423725245</v>
      </c>
      <c r="G41" s="15">
        <v>2331</v>
      </c>
      <c r="H41" s="49">
        <v>6516</v>
      </c>
      <c r="I41" s="15">
        <v>3215</v>
      </c>
      <c r="J41" s="15">
        <v>1386</v>
      </c>
      <c r="K41" s="46">
        <v>164.21950047759208</v>
      </c>
      <c r="L41" s="46">
        <v>1773.8647315180347</v>
      </c>
      <c r="M41" s="46">
        <v>1773.8647315180347</v>
      </c>
      <c r="N41" s="46">
        <v>7534.3504262398601</v>
      </c>
      <c r="O41" s="95">
        <f t="shared" si="5"/>
        <v>-4.5022191905275122E-5</v>
      </c>
      <c r="P41" s="95">
        <f t="shared" si="5"/>
        <v>-4.5022191905275122E-5</v>
      </c>
      <c r="Q41" s="95">
        <f t="shared" si="5"/>
        <v>-4.5022191905275122E-5</v>
      </c>
      <c r="R41" s="95">
        <f t="shared" si="5"/>
        <v>5.7774962870940749E-2</v>
      </c>
      <c r="S41" s="46" t="s">
        <v>2</v>
      </c>
      <c r="T41" s="46" t="s">
        <v>2</v>
      </c>
      <c r="U41" s="46" t="s">
        <v>2</v>
      </c>
      <c r="V41" s="46" t="s">
        <v>2</v>
      </c>
      <c r="W41" s="74" t="str">
        <f t="shared" si="6"/>
        <v>-</v>
      </c>
      <c r="X41" s="74" t="str">
        <f t="shared" si="7"/>
        <v>-</v>
      </c>
      <c r="Y41" s="74" t="str">
        <f t="shared" si="8"/>
        <v>-</v>
      </c>
      <c r="Z41" s="74" t="str">
        <f t="shared" si="9"/>
        <v>-</v>
      </c>
      <c r="AA41" s="16"/>
      <c r="AB41" s="159" t="s">
        <v>4811</v>
      </c>
      <c r="AC41" s="159" t="s">
        <v>4809</v>
      </c>
      <c r="AD41" s="158" t="s">
        <v>4812</v>
      </c>
      <c r="AE41" s="16"/>
      <c r="AF41" s="32"/>
      <c r="AG41" s="32"/>
      <c r="AI41" s="41">
        <v>208.38734687553284</v>
      </c>
      <c r="AJ41" s="41">
        <v>5</v>
      </c>
      <c r="AK41" s="41">
        <v>50</v>
      </c>
      <c r="AL41" s="40" t="s">
        <v>4214</v>
      </c>
      <c r="AM41" s="53" t="s">
        <v>2</v>
      </c>
      <c r="AN41" s="67" t="s">
        <v>2</v>
      </c>
      <c r="AO41" s="64" t="s">
        <v>5499</v>
      </c>
      <c r="AP41" s="65" t="s">
        <v>2</v>
      </c>
    </row>
    <row r="42" spans="1:42" s="31" customFormat="1" ht="105" x14ac:dyDescent="0.25">
      <c r="A42" s="10" t="s">
        <v>1234</v>
      </c>
      <c r="B42" s="11" t="s">
        <v>3215</v>
      </c>
      <c r="C42" s="94">
        <v>131.67468741289485</v>
      </c>
      <c r="D42" s="94">
        <v>840.19875419053244</v>
      </c>
      <c r="E42" s="94">
        <v>840.19875419053244</v>
      </c>
      <c r="F42" s="94">
        <v>906.55699530916229</v>
      </c>
      <c r="G42" s="15">
        <v>100527</v>
      </c>
      <c r="H42" s="49">
        <v>53540</v>
      </c>
      <c r="I42" s="15">
        <v>7468</v>
      </c>
      <c r="J42" s="15">
        <v>26291</v>
      </c>
      <c r="K42" s="46">
        <v>131.68061596285693</v>
      </c>
      <c r="L42" s="46">
        <v>840.23658348323988</v>
      </c>
      <c r="M42" s="46">
        <v>840.23658348323988</v>
      </c>
      <c r="N42" s="46">
        <v>876.79818937077823</v>
      </c>
      <c r="O42" s="95">
        <f t="shared" si="5"/>
        <v>-4.5022191905275122E-5</v>
      </c>
      <c r="P42" s="95">
        <f t="shared" si="5"/>
        <v>-4.5022191905275122E-5</v>
      </c>
      <c r="Q42" s="95">
        <f t="shared" si="5"/>
        <v>-4.5022191905275122E-5</v>
      </c>
      <c r="R42" s="95">
        <f t="shared" si="5"/>
        <v>3.3940314087258727E-2</v>
      </c>
      <c r="S42" s="46" t="s">
        <v>2</v>
      </c>
      <c r="T42" s="46" t="s">
        <v>2</v>
      </c>
      <c r="U42" s="46" t="s">
        <v>2</v>
      </c>
      <c r="V42" s="46" t="s">
        <v>2</v>
      </c>
      <c r="W42" s="74" t="str">
        <f t="shared" si="6"/>
        <v>-</v>
      </c>
      <c r="X42" s="74" t="str">
        <f t="shared" si="7"/>
        <v>-</v>
      </c>
      <c r="Y42" s="74" t="str">
        <f t="shared" si="8"/>
        <v>-</v>
      </c>
      <c r="Z42" s="74" t="str">
        <f t="shared" si="9"/>
        <v>-</v>
      </c>
      <c r="AA42" s="16"/>
      <c r="AB42" s="158" t="s">
        <v>4813</v>
      </c>
      <c r="AC42" s="158" t="s">
        <v>4814</v>
      </c>
      <c r="AD42" s="158" t="s">
        <v>4815</v>
      </c>
      <c r="AE42" s="16"/>
      <c r="AF42" s="32"/>
      <c r="AG42" s="32"/>
      <c r="AI42" s="41">
        <v>208.38734687553284</v>
      </c>
      <c r="AJ42" s="41">
        <v>5</v>
      </c>
      <c r="AK42" s="41">
        <v>5</v>
      </c>
      <c r="AL42" s="40" t="s">
        <v>4214</v>
      </c>
      <c r="AM42" s="53" t="s">
        <v>2</v>
      </c>
      <c r="AN42" s="67" t="s">
        <v>2</v>
      </c>
      <c r="AO42" s="64" t="s">
        <v>5497</v>
      </c>
      <c r="AP42" s="65" t="s">
        <v>2</v>
      </c>
    </row>
    <row r="43" spans="1:42" s="31" customFormat="1" ht="105" x14ac:dyDescent="0.25">
      <c r="A43" s="10" t="s">
        <v>1235</v>
      </c>
      <c r="B43" s="11" t="s">
        <v>3216</v>
      </c>
      <c r="C43" s="94">
        <v>122.23525109882884</v>
      </c>
      <c r="D43" s="94">
        <v>832.95886864702084</v>
      </c>
      <c r="E43" s="94">
        <v>832.95886864702084</v>
      </c>
      <c r="F43" s="94">
        <v>906.55699530916229</v>
      </c>
      <c r="G43" s="15">
        <v>1264</v>
      </c>
      <c r="H43" s="49">
        <v>3939</v>
      </c>
      <c r="I43" s="15">
        <v>966</v>
      </c>
      <c r="J43" s="15">
        <v>8666</v>
      </c>
      <c r="K43" s="46">
        <v>122.24075464554313</v>
      </c>
      <c r="L43" s="46">
        <v>832.99637196953609</v>
      </c>
      <c r="M43" s="46">
        <v>832.99637196953609</v>
      </c>
      <c r="N43" s="46">
        <v>997.00421519356485</v>
      </c>
      <c r="O43" s="95">
        <f t="shared" si="5"/>
        <v>-4.5022191905275122E-5</v>
      </c>
      <c r="P43" s="95">
        <f t="shared" si="5"/>
        <v>-4.5022191905275122E-5</v>
      </c>
      <c r="Q43" s="95">
        <f t="shared" si="5"/>
        <v>-4.5022191905275122E-5</v>
      </c>
      <c r="R43" s="95">
        <f t="shared" si="5"/>
        <v>-9.0718994469689895E-2</v>
      </c>
      <c r="S43" s="46" t="s">
        <v>2</v>
      </c>
      <c r="T43" s="46" t="s">
        <v>2</v>
      </c>
      <c r="U43" s="46" t="s">
        <v>2</v>
      </c>
      <c r="V43" s="46" t="s">
        <v>2</v>
      </c>
      <c r="W43" s="74" t="str">
        <f t="shared" si="6"/>
        <v>-</v>
      </c>
      <c r="X43" s="74" t="str">
        <f t="shared" si="7"/>
        <v>-</v>
      </c>
      <c r="Y43" s="74" t="str">
        <f t="shared" si="8"/>
        <v>-</v>
      </c>
      <c r="Z43" s="74" t="str">
        <f t="shared" si="9"/>
        <v>-</v>
      </c>
      <c r="AA43" s="16"/>
      <c r="AB43" s="158" t="s">
        <v>4813</v>
      </c>
      <c r="AC43" s="158" t="s">
        <v>4814</v>
      </c>
      <c r="AD43" s="158" t="s">
        <v>4815</v>
      </c>
      <c r="AE43" s="16"/>
      <c r="AF43" s="32"/>
      <c r="AG43" s="32"/>
      <c r="AI43" s="41">
        <v>208.38734687553284</v>
      </c>
      <c r="AJ43" s="41">
        <v>5</v>
      </c>
      <c r="AK43" s="41">
        <v>5</v>
      </c>
      <c r="AL43" s="40" t="s">
        <v>4214</v>
      </c>
      <c r="AM43" s="53" t="s">
        <v>2</v>
      </c>
      <c r="AN43" s="67" t="s">
        <v>2</v>
      </c>
      <c r="AO43" s="64" t="s">
        <v>5500</v>
      </c>
      <c r="AP43" s="65" t="s">
        <v>2</v>
      </c>
    </row>
    <row r="44" spans="1:42" s="31" customFormat="1" ht="30" x14ac:dyDescent="0.25">
      <c r="A44" s="10" t="s">
        <v>1236</v>
      </c>
      <c r="B44" s="11" t="s">
        <v>3217</v>
      </c>
      <c r="C44" s="94">
        <v>112.68547233436297</v>
      </c>
      <c r="D44" s="94">
        <v>525.33056082843632</v>
      </c>
      <c r="E44" s="94">
        <v>525.33056082843632</v>
      </c>
      <c r="F44" s="94">
        <v>550.02733089223671</v>
      </c>
      <c r="G44" s="15">
        <v>855470</v>
      </c>
      <c r="H44" s="49">
        <v>174757</v>
      </c>
      <c r="I44" s="15">
        <v>3427</v>
      </c>
      <c r="J44" s="15">
        <v>11676</v>
      </c>
      <c r="K44" s="46">
        <v>112.69054590974683</v>
      </c>
      <c r="L44" s="46">
        <v>525.35421342665143</v>
      </c>
      <c r="M44" s="46">
        <v>525.35421342665143</v>
      </c>
      <c r="N44" s="46">
        <v>550.05209544323566</v>
      </c>
      <c r="O44" s="95">
        <f t="shared" si="5"/>
        <v>-4.5022191905275122E-5</v>
      </c>
      <c r="P44" s="95">
        <f t="shared" si="5"/>
        <v>-4.50221919051641E-5</v>
      </c>
      <c r="Q44" s="95">
        <f t="shared" si="5"/>
        <v>-4.50221919051641E-5</v>
      </c>
      <c r="R44" s="95">
        <f t="shared" si="5"/>
        <v>-4.5022191905275122E-5</v>
      </c>
      <c r="S44" s="46" t="s">
        <v>2</v>
      </c>
      <c r="T44" s="46" t="s">
        <v>2</v>
      </c>
      <c r="U44" s="46" t="s">
        <v>2</v>
      </c>
      <c r="V44" s="46" t="s">
        <v>2</v>
      </c>
      <c r="W44" s="74" t="str">
        <f t="shared" si="6"/>
        <v>-</v>
      </c>
      <c r="X44" s="74" t="str">
        <f t="shared" si="7"/>
        <v>-</v>
      </c>
      <c r="Y44" s="74" t="str">
        <f t="shared" si="8"/>
        <v>-</v>
      </c>
      <c r="Z44" s="74" t="str">
        <f t="shared" si="9"/>
        <v>-</v>
      </c>
      <c r="AA44" s="16"/>
      <c r="AB44" s="158">
        <v>0</v>
      </c>
      <c r="AC44" s="158">
        <v>0</v>
      </c>
      <c r="AD44" s="158">
        <v>0</v>
      </c>
      <c r="AE44" s="16"/>
      <c r="AF44" s="32"/>
      <c r="AG44" s="32"/>
      <c r="AI44" s="41">
        <v>208.38734687553284</v>
      </c>
      <c r="AJ44" s="41">
        <v>5</v>
      </c>
      <c r="AK44" s="41">
        <v>5</v>
      </c>
      <c r="AL44" s="40" t="s">
        <v>4214</v>
      </c>
      <c r="AM44" s="53" t="s">
        <v>2</v>
      </c>
      <c r="AN44" s="67" t="s">
        <v>2</v>
      </c>
      <c r="AO44" s="64" t="s">
        <v>5377</v>
      </c>
      <c r="AP44" s="65" t="s">
        <v>2</v>
      </c>
    </row>
    <row r="45" spans="1:42" s="31" customFormat="1" ht="30" x14ac:dyDescent="0.25">
      <c r="A45" s="10" t="s">
        <v>1237</v>
      </c>
      <c r="B45" s="11" t="s">
        <v>3218</v>
      </c>
      <c r="C45" s="94">
        <v>138.16559628009767</v>
      </c>
      <c r="D45" s="94">
        <v>761.94609131527909</v>
      </c>
      <c r="E45" s="94">
        <v>761.94609131527909</v>
      </c>
      <c r="F45" s="94">
        <v>788.77342099312091</v>
      </c>
      <c r="G45" s="15">
        <v>41545</v>
      </c>
      <c r="H45" s="49">
        <v>7157</v>
      </c>
      <c r="I45" s="15">
        <v>602</v>
      </c>
      <c r="J45" s="15">
        <v>3001</v>
      </c>
      <c r="K45" s="46">
        <v>138.17181707816206</v>
      </c>
      <c r="L45" s="46">
        <v>761.98039734295628</v>
      </c>
      <c r="M45" s="46">
        <v>761.98039734295628</v>
      </c>
      <c r="N45" s="46">
        <v>788.80893490036453</v>
      </c>
      <c r="O45" s="95">
        <f t="shared" si="5"/>
        <v>-4.5022191905275122E-5</v>
      </c>
      <c r="P45" s="95">
        <f t="shared" si="5"/>
        <v>-4.50221919051641E-5</v>
      </c>
      <c r="Q45" s="95">
        <f t="shared" si="5"/>
        <v>-4.50221919051641E-5</v>
      </c>
      <c r="R45" s="95">
        <f t="shared" si="5"/>
        <v>-4.50221919051641E-5</v>
      </c>
      <c r="S45" s="46" t="s">
        <v>2</v>
      </c>
      <c r="T45" s="46" t="s">
        <v>2</v>
      </c>
      <c r="U45" s="46" t="s">
        <v>2</v>
      </c>
      <c r="V45" s="46" t="s">
        <v>2</v>
      </c>
      <c r="W45" s="74" t="str">
        <f t="shared" si="6"/>
        <v>-</v>
      </c>
      <c r="X45" s="74" t="str">
        <f t="shared" si="7"/>
        <v>-</v>
      </c>
      <c r="Y45" s="74" t="str">
        <f t="shared" si="8"/>
        <v>-</v>
      </c>
      <c r="Z45" s="74" t="str">
        <f t="shared" si="9"/>
        <v>-</v>
      </c>
      <c r="AA45" s="16"/>
      <c r="AB45" s="158">
        <v>0</v>
      </c>
      <c r="AC45" s="158">
        <v>0</v>
      </c>
      <c r="AD45" s="158">
        <v>0</v>
      </c>
      <c r="AE45" s="16"/>
      <c r="AF45" s="32"/>
      <c r="AG45" s="32"/>
      <c r="AI45" s="41">
        <v>208.38734687553284</v>
      </c>
      <c r="AJ45" s="41">
        <v>5</v>
      </c>
      <c r="AK45" s="41">
        <v>5</v>
      </c>
      <c r="AL45" s="40" t="s">
        <v>4214</v>
      </c>
      <c r="AM45" s="53" t="s">
        <v>2</v>
      </c>
      <c r="AN45" s="67" t="s">
        <v>2</v>
      </c>
      <c r="AO45" s="64" t="s">
        <v>5377</v>
      </c>
      <c r="AP45" s="65" t="s">
        <v>2</v>
      </c>
    </row>
    <row r="46" spans="1:42" s="31" customFormat="1" ht="120" x14ac:dyDescent="0.25">
      <c r="A46" s="10" t="s">
        <v>1238</v>
      </c>
      <c r="B46" s="11" t="s">
        <v>3219</v>
      </c>
      <c r="C46" s="94">
        <v>86.55110002302267</v>
      </c>
      <c r="D46" s="94">
        <v>86.55110002302267</v>
      </c>
      <c r="E46" s="94">
        <v>86.55110002302267</v>
      </c>
      <c r="F46" s="94">
        <v>86.55110002302267</v>
      </c>
      <c r="G46" s="15">
        <v>7294</v>
      </c>
      <c r="H46" s="49">
        <v>14</v>
      </c>
      <c r="I46" s="15">
        <v>0</v>
      </c>
      <c r="J46" s="15">
        <v>0</v>
      </c>
      <c r="K46" s="46">
        <v>85.874752665561815</v>
      </c>
      <c r="L46" s="46">
        <v>440.96225280594274</v>
      </c>
      <c r="M46" s="46">
        <v>440.96225280594274</v>
      </c>
      <c r="N46" s="46">
        <v>440.96225280594274</v>
      </c>
      <c r="O46" s="95">
        <f t="shared" si="5"/>
        <v>7.8759744449556912E-3</v>
      </c>
      <c r="P46" s="95">
        <f t="shared" si="5"/>
        <v>-0.80372220190667476</v>
      </c>
      <c r="Q46" s="95">
        <f t="shared" si="5"/>
        <v>-0.80372220190667476</v>
      </c>
      <c r="R46" s="95">
        <f t="shared" si="5"/>
        <v>-0.80372220190667476</v>
      </c>
      <c r="S46" s="46" t="s">
        <v>2</v>
      </c>
      <c r="T46" s="46" t="s">
        <v>2</v>
      </c>
      <c r="U46" s="46" t="s">
        <v>2</v>
      </c>
      <c r="V46" s="46" t="s">
        <v>2</v>
      </c>
      <c r="W46" s="74" t="str">
        <f t="shared" si="6"/>
        <v>-</v>
      </c>
      <c r="X46" s="74" t="str">
        <f t="shared" si="7"/>
        <v>-</v>
      </c>
      <c r="Y46" s="74" t="str">
        <f t="shared" si="8"/>
        <v>-</v>
      </c>
      <c r="Z46" s="74" t="str">
        <f t="shared" si="9"/>
        <v>-</v>
      </c>
      <c r="AA46" s="16"/>
      <c r="AB46" s="159" t="s">
        <v>4816</v>
      </c>
      <c r="AC46" s="158" t="s">
        <v>4817</v>
      </c>
      <c r="AD46" s="158" t="s">
        <v>4818</v>
      </c>
      <c r="AE46" s="16"/>
      <c r="AF46" s="32"/>
      <c r="AG46" s="32"/>
      <c r="AI46" s="41">
        <v>208.38734687553284</v>
      </c>
      <c r="AJ46" s="41">
        <v>5</v>
      </c>
      <c r="AK46" s="41">
        <v>5</v>
      </c>
      <c r="AL46" s="40" t="s">
        <v>4214</v>
      </c>
      <c r="AM46" s="53" t="s">
        <v>2</v>
      </c>
      <c r="AN46" s="67" t="s">
        <v>2</v>
      </c>
      <c r="AO46" s="64" t="s">
        <v>5377</v>
      </c>
      <c r="AP46" s="65" t="s">
        <v>2</v>
      </c>
    </row>
    <row r="47" spans="1:42" s="31" customFormat="1" ht="120" x14ac:dyDescent="0.25">
      <c r="A47" s="10" t="s">
        <v>1239</v>
      </c>
      <c r="B47" s="11" t="s">
        <v>3220</v>
      </c>
      <c r="C47" s="94">
        <v>100.46301901209506</v>
      </c>
      <c r="D47" s="94">
        <v>100.46301901209506</v>
      </c>
      <c r="E47" s="94">
        <v>100.46301901209506</v>
      </c>
      <c r="F47" s="94">
        <v>100.46301901209506</v>
      </c>
      <c r="G47" s="15">
        <v>27190</v>
      </c>
      <c r="H47" s="49">
        <v>14</v>
      </c>
      <c r="I47" s="15">
        <v>0</v>
      </c>
      <c r="J47" s="15">
        <v>4</v>
      </c>
      <c r="K47" s="46">
        <v>100.21231556534646</v>
      </c>
      <c r="L47" s="46">
        <v>575.59845339312858</v>
      </c>
      <c r="M47" s="46">
        <v>575.59845339312858</v>
      </c>
      <c r="N47" s="46">
        <v>172.41295347805735</v>
      </c>
      <c r="O47" s="95">
        <f t="shared" si="5"/>
        <v>2.5017229203243563E-3</v>
      </c>
      <c r="P47" s="95">
        <f t="shared" si="5"/>
        <v>-0.8254633617935041</v>
      </c>
      <c r="Q47" s="95">
        <f t="shared" si="5"/>
        <v>-0.8254633617935041</v>
      </c>
      <c r="R47" s="95">
        <f t="shared" si="5"/>
        <v>-0.41731165213824384</v>
      </c>
      <c r="S47" s="46" t="s">
        <v>2</v>
      </c>
      <c r="T47" s="46" t="s">
        <v>2</v>
      </c>
      <c r="U47" s="46" t="s">
        <v>2</v>
      </c>
      <c r="V47" s="46" t="s">
        <v>2</v>
      </c>
      <c r="W47" s="74" t="str">
        <f t="shared" si="6"/>
        <v>-</v>
      </c>
      <c r="X47" s="74" t="str">
        <f t="shared" si="7"/>
        <v>-</v>
      </c>
      <c r="Y47" s="74" t="str">
        <f t="shared" si="8"/>
        <v>-</v>
      </c>
      <c r="Z47" s="74" t="str">
        <f t="shared" si="9"/>
        <v>-</v>
      </c>
      <c r="AA47" s="16"/>
      <c r="AB47" s="159" t="s">
        <v>4816</v>
      </c>
      <c r="AC47" s="158" t="s">
        <v>4817</v>
      </c>
      <c r="AD47" s="158" t="s">
        <v>4819</v>
      </c>
      <c r="AE47" s="16"/>
      <c r="AF47" s="32"/>
      <c r="AG47" s="32"/>
      <c r="AI47" s="41">
        <v>208.38734687553284</v>
      </c>
      <c r="AJ47" s="41">
        <v>5</v>
      </c>
      <c r="AK47" s="41">
        <v>5</v>
      </c>
      <c r="AL47" s="40" t="s">
        <v>4214</v>
      </c>
      <c r="AM47" s="53" t="s">
        <v>2</v>
      </c>
      <c r="AN47" s="67" t="s">
        <v>2</v>
      </c>
      <c r="AO47" s="64" t="s">
        <v>5377</v>
      </c>
      <c r="AP47" s="65" t="s">
        <v>2</v>
      </c>
    </row>
    <row r="48" spans="1:42" s="31" customFormat="1" ht="120" x14ac:dyDescent="0.25">
      <c r="A48" s="10" t="s">
        <v>1240</v>
      </c>
      <c r="B48" s="11" t="s">
        <v>3221</v>
      </c>
      <c r="C48" s="94">
        <v>123.59840749626335</v>
      </c>
      <c r="D48" s="94">
        <v>123.59840749626335</v>
      </c>
      <c r="E48" s="94">
        <v>123.59840749626335</v>
      </c>
      <c r="F48" s="94">
        <v>123.59840749626335</v>
      </c>
      <c r="G48" s="15">
        <v>1632</v>
      </c>
      <c r="H48" s="49">
        <v>29</v>
      </c>
      <c r="I48" s="15">
        <v>0</v>
      </c>
      <c r="J48" s="15">
        <v>4</v>
      </c>
      <c r="K48" s="46">
        <v>119.80300356400113</v>
      </c>
      <c r="L48" s="46">
        <v>338.80065172054441</v>
      </c>
      <c r="M48" s="46">
        <v>338.80065172054441</v>
      </c>
      <c r="N48" s="46">
        <v>114.22333991850907</v>
      </c>
      <c r="O48" s="95">
        <f t="shared" si="5"/>
        <v>3.1680373774891635E-2</v>
      </c>
      <c r="P48" s="95">
        <f t="shared" si="5"/>
        <v>-0.63518840100044438</v>
      </c>
      <c r="Q48" s="95">
        <f t="shared" si="5"/>
        <v>-0.63518840100044438</v>
      </c>
      <c r="R48" s="95">
        <f t="shared" si="5"/>
        <v>8.2076636740291198E-2</v>
      </c>
      <c r="S48" s="46" t="s">
        <v>2</v>
      </c>
      <c r="T48" s="46" t="s">
        <v>2</v>
      </c>
      <c r="U48" s="46" t="s">
        <v>2</v>
      </c>
      <c r="V48" s="46" t="s">
        <v>2</v>
      </c>
      <c r="W48" s="74" t="str">
        <f t="shared" si="6"/>
        <v>-</v>
      </c>
      <c r="X48" s="74" t="str">
        <f t="shared" si="7"/>
        <v>-</v>
      </c>
      <c r="Y48" s="74" t="str">
        <f t="shared" si="8"/>
        <v>-</v>
      </c>
      <c r="Z48" s="74" t="str">
        <f t="shared" si="9"/>
        <v>-</v>
      </c>
      <c r="AA48" s="16"/>
      <c r="AB48" s="159" t="s">
        <v>4816</v>
      </c>
      <c r="AC48" s="158" t="s">
        <v>4817</v>
      </c>
      <c r="AD48" s="158" t="s">
        <v>4820</v>
      </c>
      <c r="AE48" s="16"/>
      <c r="AF48" s="32"/>
      <c r="AG48" s="32"/>
      <c r="AI48" s="41">
        <v>208.38734687553284</v>
      </c>
      <c r="AJ48" s="41">
        <v>5</v>
      </c>
      <c r="AK48" s="41">
        <v>5</v>
      </c>
      <c r="AL48" s="40" t="s">
        <v>4214</v>
      </c>
      <c r="AM48" s="53" t="s">
        <v>2</v>
      </c>
      <c r="AN48" s="67" t="s">
        <v>2</v>
      </c>
      <c r="AO48" s="64" t="s">
        <v>5377</v>
      </c>
      <c r="AP48" s="65" t="s">
        <v>2</v>
      </c>
    </row>
    <row r="49" spans="1:42" s="31" customFormat="1" ht="75" x14ac:dyDescent="0.25">
      <c r="A49" s="10" t="s">
        <v>360</v>
      </c>
      <c r="B49" s="11" t="s">
        <v>3222</v>
      </c>
      <c r="C49" s="94">
        <v>159.27103212945889</v>
      </c>
      <c r="D49" s="94">
        <v>159.27103212945889</v>
      </c>
      <c r="E49" s="94">
        <v>159.27103212945889</v>
      </c>
      <c r="F49" s="94">
        <v>553.88272125206913</v>
      </c>
      <c r="G49" s="15">
        <v>5968</v>
      </c>
      <c r="H49" s="49">
        <v>2345</v>
      </c>
      <c r="I49" s="15">
        <v>2</v>
      </c>
      <c r="J49" s="15">
        <v>2</v>
      </c>
      <c r="K49" s="46">
        <v>114.09053319263184</v>
      </c>
      <c r="L49" s="46">
        <v>274.18234229885832</v>
      </c>
      <c r="M49" s="46">
        <v>274.18234229885832</v>
      </c>
      <c r="N49" s="46">
        <v>553.9076593890079</v>
      </c>
      <c r="O49" s="95">
        <f t="shared" si="5"/>
        <v>0.39600567788164986</v>
      </c>
      <c r="P49" s="95">
        <f t="shared" si="5"/>
        <v>-0.41910543620692498</v>
      </c>
      <c r="Q49" s="95">
        <f t="shared" si="5"/>
        <v>-0.41910543620692498</v>
      </c>
      <c r="R49" s="95">
        <f t="shared" si="5"/>
        <v>-4.50221919051641E-5</v>
      </c>
      <c r="S49" s="46">
        <v>107.04956570999263</v>
      </c>
      <c r="T49" s="46">
        <v>150.53804887745775</v>
      </c>
      <c r="U49" s="46">
        <v>150.53804887745775</v>
      </c>
      <c r="V49" s="46">
        <v>332.81604781943975</v>
      </c>
      <c r="W49" s="74">
        <f t="shared" si="6"/>
        <v>0.48782511234972348</v>
      </c>
      <c r="X49" s="74">
        <f t="shared" si="7"/>
        <v>5.8011800452588691E-2</v>
      </c>
      <c r="Y49" s="74">
        <f t="shared" si="8"/>
        <v>5.8011800452588691E-2</v>
      </c>
      <c r="Z49" s="74">
        <f t="shared" si="9"/>
        <v>0.66423081122747751</v>
      </c>
      <c r="AA49" s="16"/>
      <c r="AB49" s="158" t="s">
        <v>4821</v>
      </c>
      <c r="AC49" s="158" t="s">
        <v>4822</v>
      </c>
      <c r="AD49" s="158" t="s">
        <v>4823</v>
      </c>
      <c r="AE49" s="16"/>
      <c r="AF49" s="32"/>
      <c r="AG49" s="32"/>
      <c r="AI49" s="41">
        <v>208.38734687553284</v>
      </c>
      <c r="AJ49" s="41">
        <v>5</v>
      </c>
      <c r="AK49" s="41">
        <v>5</v>
      </c>
      <c r="AL49" s="40" t="s">
        <v>4214</v>
      </c>
      <c r="AM49" s="53" t="s">
        <v>2</v>
      </c>
      <c r="AN49" s="67" t="s">
        <v>2048</v>
      </c>
      <c r="AO49" s="64" t="s">
        <v>5377</v>
      </c>
      <c r="AP49" s="65" t="s">
        <v>2</v>
      </c>
    </row>
    <row r="50" spans="1:42" s="31" customFormat="1" ht="60" x14ac:dyDescent="0.25">
      <c r="A50" s="10" t="s">
        <v>1241</v>
      </c>
      <c r="B50" s="11" t="s">
        <v>3223</v>
      </c>
      <c r="C50" s="94">
        <v>76.114045293939228</v>
      </c>
      <c r="D50" s="94">
        <v>602.68421353382985</v>
      </c>
      <c r="E50" s="94">
        <v>602.68421353382985</v>
      </c>
      <c r="F50" s="94">
        <v>602.68421353382985</v>
      </c>
      <c r="G50" s="15">
        <v>515853</v>
      </c>
      <c r="H50" s="49">
        <v>101</v>
      </c>
      <c r="I50" s="15">
        <v>0</v>
      </c>
      <c r="J50" s="15">
        <v>1</v>
      </c>
      <c r="K50" s="46">
        <v>76.117472269383086</v>
      </c>
      <c r="L50" s="46">
        <v>606.0109245677271</v>
      </c>
      <c r="M50" s="46">
        <v>606.0109245677271</v>
      </c>
      <c r="N50" s="46">
        <v>269.4542084836911</v>
      </c>
      <c r="O50" s="95">
        <f t="shared" si="5"/>
        <v>-4.5022191905275122E-5</v>
      </c>
      <c r="P50" s="95">
        <f t="shared" si="5"/>
        <v>-5.4895232066488608E-3</v>
      </c>
      <c r="Q50" s="95">
        <f t="shared" si="5"/>
        <v>-5.4895232066488608E-3</v>
      </c>
      <c r="R50" s="95">
        <f t="shared" si="5"/>
        <v>1.2366851010616435</v>
      </c>
      <c r="S50" s="46" t="s">
        <v>2</v>
      </c>
      <c r="T50" s="46" t="s">
        <v>2</v>
      </c>
      <c r="U50" s="46" t="s">
        <v>2</v>
      </c>
      <c r="V50" s="46" t="s">
        <v>2</v>
      </c>
      <c r="W50" s="74" t="str">
        <f t="shared" si="6"/>
        <v>-</v>
      </c>
      <c r="X50" s="74" t="str">
        <f t="shared" si="7"/>
        <v>-</v>
      </c>
      <c r="Y50" s="74" t="str">
        <f t="shared" si="8"/>
        <v>-</v>
      </c>
      <c r="Z50" s="74" t="str">
        <f t="shared" si="9"/>
        <v>-</v>
      </c>
      <c r="AA50" s="16"/>
      <c r="AB50" s="158" t="s">
        <v>4824</v>
      </c>
      <c r="AC50" s="158" t="s">
        <v>4825</v>
      </c>
      <c r="AD50" s="158" t="s">
        <v>4826</v>
      </c>
      <c r="AE50" s="16"/>
      <c r="AF50" s="32"/>
      <c r="AG50" s="32"/>
      <c r="AI50" s="41">
        <v>208.38734687553284</v>
      </c>
      <c r="AJ50" s="41">
        <v>5</v>
      </c>
      <c r="AK50" s="41">
        <v>5</v>
      </c>
      <c r="AL50" s="40" t="s">
        <v>4214</v>
      </c>
      <c r="AM50" s="53" t="s">
        <v>2</v>
      </c>
      <c r="AN50" s="67" t="s">
        <v>2048</v>
      </c>
      <c r="AO50" s="64" t="s">
        <v>5377</v>
      </c>
      <c r="AP50" s="65" t="s">
        <v>2</v>
      </c>
    </row>
    <row r="51" spans="1:42" s="31" customFormat="1" ht="60" x14ac:dyDescent="0.25">
      <c r="A51" s="10" t="s">
        <v>1242</v>
      </c>
      <c r="B51" s="11" t="s">
        <v>3224</v>
      </c>
      <c r="C51" s="94">
        <v>74.761687959638252</v>
      </c>
      <c r="D51" s="94">
        <v>602.68421353382985</v>
      </c>
      <c r="E51" s="94">
        <v>602.68421353382985</v>
      </c>
      <c r="F51" s="94">
        <v>802.00309095320176</v>
      </c>
      <c r="G51" s="15">
        <v>12833</v>
      </c>
      <c r="H51" s="49">
        <v>17</v>
      </c>
      <c r="I51" s="15">
        <v>11</v>
      </c>
      <c r="J51" s="15">
        <v>294</v>
      </c>
      <c r="K51" s="46">
        <v>74.765054046249332</v>
      </c>
      <c r="L51" s="46">
        <v>528.1580560402341</v>
      </c>
      <c r="M51" s="46">
        <v>528.1580560402341</v>
      </c>
      <c r="N51" s="46">
        <v>802.03920051600289</v>
      </c>
      <c r="O51" s="95">
        <f t="shared" si="5"/>
        <v>-4.5022191905275122E-5</v>
      </c>
      <c r="P51" s="95">
        <f t="shared" si="5"/>
        <v>0.14110578574213495</v>
      </c>
      <c r="Q51" s="95">
        <f t="shared" si="5"/>
        <v>0.14110578574213495</v>
      </c>
      <c r="R51" s="95">
        <f t="shared" si="5"/>
        <v>-4.50221919051641E-5</v>
      </c>
      <c r="S51" s="46" t="s">
        <v>2</v>
      </c>
      <c r="T51" s="46" t="s">
        <v>2</v>
      </c>
      <c r="U51" s="46" t="s">
        <v>2</v>
      </c>
      <c r="V51" s="46" t="s">
        <v>2</v>
      </c>
      <c r="W51" s="74" t="str">
        <f t="shared" si="6"/>
        <v>-</v>
      </c>
      <c r="X51" s="74" t="str">
        <f t="shared" si="7"/>
        <v>-</v>
      </c>
      <c r="Y51" s="74" t="str">
        <f t="shared" si="8"/>
        <v>-</v>
      </c>
      <c r="Z51" s="74" t="str">
        <f t="shared" si="9"/>
        <v>-</v>
      </c>
      <c r="AA51" s="16"/>
      <c r="AB51" s="158" t="s">
        <v>4824</v>
      </c>
      <c r="AC51" s="158" t="s">
        <v>4825</v>
      </c>
      <c r="AD51" s="158" t="s">
        <v>4827</v>
      </c>
      <c r="AE51" s="16"/>
      <c r="AF51" s="32"/>
      <c r="AG51" s="32"/>
      <c r="AI51" s="41">
        <v>208.38734687553284</v>
      </c>
      <c r="AJ51" s="41">
        <v>5</v>
      </c>
      <c r="AK51" s="41">
        <v>5</v>
      </c>
      <c r="AL51" s="40" t="s">
        <v>4214</v>
      </c>
      <c r="AM51" s="53" t="s">
        <v>2</v>
      </c>
      <c r="AN51" s="67" t="s">
        <v>2048</v>
      </c>
      <c r="AO51" s="64" t="s">
        <v>5377</v>
      </c>
      <c r="AP51" s="65" t="s">
        <v>2</v>
      </c>
    </row>
    <row r="52" spans="1:42" s="31" customFormat="1" ht="60" x14ac:dyDescent="0.25">
      <c r="A52" s="10" t="s">
        <v>1243</v>
      </c>
      <c r="B52" s="11" t="s">
        <v>3225</v>
      </c>
      <c r="C52" s="94" t="s">
        <v>2</v>
      </c>
      <c r="D52" s="94">
        <v>8818.8382507266069</v>
      </c>
      <c r="E52" s="94">
        <v>8818.8382507266069</v>
      </c>
      <c r="F52" s="94">
        <v>8818.8382507266069</v>
      </c>
      <c r="G52" s="15" t="s">
        <v>2088</v>
      </c>
      <c r="H52" s="49">
        <v>0</v>
      </c>
      <c r="I52" s="15">
        <v>91</v>
      </c>
      <c r="J52" s="15">
        <v>2438</v>
      </c>
      <c r="K52" s="46" t="s">
        <v>2</v>
      </c>
      <c r="L52" s="46">
        <v>10039.485126864092</v>
      </c>
      <c r="M52" s="46">
        <v>10039.485126864092</v>
      </c>
      <c r="N52" s="46">
        <v>8773.6886618467943</v>
      </c>
      <c r="O52" s="95" t="str">
        <f t="shared" si="5"/>
        <v>-</v>
      </c>
      <c r="P52" s="95">
        <f t="shared" si="5"/>
        <v>-0.12158460924168568</v>
      </c>
      <c r="Q52" s="95">
        <f t="shared" si="5"/>
        <v>-0.12158460924168568</v>
      </c>
      <c r="R52" s="95">
        <f t="shared" si="5"/>
        <v>5.1460213166840685E-3</v>
      </c>
      <c r="S52" s="46" t="s">
        <v>2</v>
      </c>
      <c r="T52" s="46" t="s">
        <v>2</v>
      </c>
      <c r="U52" s="46" t="s">
        <v>2</v>
      </c>
      <c r="V52" s="46" t="s">
        <v>2</v>
      </c>
      <c r="W52" s="74" t="str">
        <f t="shared" si="6"/>
        <v>-</v>
      </c>
      <c r="X52" s="74" t="str">
        <f t="shared" si="7"/>
        <v>-</v>
      </c>
      <c r="Y52" s="74" t="str">
        <f t="shared" si="8"/>
        <v>-</v>
      </c>
      <c r="Z52" s="74" t="str">
        <f t="shared" si="9"/>
        <v>-</v>
      </c>
      <c r="AA52" s="16"/>
      <c r="AB52" s="158" t="s">
        <v>4828</v>
      </c>
      <c r="AC52" s="158" t="s">
        <v>4793</v>
      </c>
      <c r="AD52" s="158" t="s">
        <v>4829</v>
      </c>
      <c r="AE52" s="16"/>
      <c r="AF52" s="32"/>
      <c r="AG52" s="32"/>
      <c r="AI52" s="41">
        <v>208.38734687553284</v>
      </c>
      <c r="AJ52" s="41">
        <v>84</v>
      </c>
      <c r="AK52" s="41">
        <v>84</v>
      </c>
      <c r="AL52" s="40" t="s">
        <v>4215</v>
      </c>
      <c r="AM52" s="53">
        <v>0.30000000000000004</v>
      </c>
      <c r="AN52" s="67" t="s">
        <v>2</v>
      </c>
      <c r="AO52" s="64" t="s">
        <v>5426</v>
      </c>
      <c r="AP52" s="65" t="s">
        <v>2</v>
      </c>
    </row>
    <row r="53" spans="1:42" s="31" customFormat="1" ht="60" x14ac:dyDescent="0.25">
      <c r="A53" s="10" t="s">
        <v>1244</v>
      </c>
      <c r="B53" s="11" t="s">
        <v>3226</v>
      </c>
      <c r="C53" s="94" t="s">
        <v>2</v>
      </c>
      <c r="D53" s="94">
        <v>5301.5897675770811</v>
      </c>
      <c r="E53" s="94">
        <v>5301.5897675770811</v>
      </c>
      <c r="F53" s="94">
        <v>5301.5897675770811</v>
      </c>
      <c r="G53" s="15" t="s">
        <v>2088</v>
      </c>
      <c r="H53" s="49">
        <v>1</v>
      </c>
      <c r="I53" s="15">
        <v>225</v>
      </c>
      <c r="J53" s="15">
        <v>2086</v>
      </c>
      <c r="K53" s="46" t="s">
        <v>2</v>
      </c>
      <c r="L53" s="46">
        <v>5462.5144815180429</v>
      </c>
      <c r="M53" s="46">
        <v>5462.5144815180429</v>
      </c>
      <c r="N53" s="46">
        <v>5284.4195321540938</v>
      </c>
      <c r="O53" s="95" t="str">
        <f t="shared" si="5"/>
        <v>-</v>
      </c>
      <c r="P53" s="95">
        <f t="shared" si="5"/>
        <v>-2.9459823765307536E-2</v>
      </c>
      <c r="Q53" s="95">
        <f t="shared" si="5"/>
        <v>-2.9459823765307536E-2</v>
      </c>
      <c r="R53" s="95">
        <f t="shared" si="5"/>
        <v>3.2492188249837461E-3</v>
      </c>
      <c r="S53" s="46" t="s">
        <v>2</v>
      </c>
      <c r="T53" s="46" t="s">
        <v>2</v>
      </c>
      <c r="U53" s="46" t="s">
        <v>2</v>
      </c>
      <c r="V53" s="46" t="s">
        <v>2</v>
      </c>
      <c r="W53" s="74" t="str">
        <f t="shared" si="6"/>
        <v>-</v>
      </c>
      <c r="X53" s="74" t="str">
        <f t="shared" si="7"/>
        <v>-</v>
      </c>
      <c r="Y53" s="74" t="str">
        <f t="shared" si="8"/>
        <v>-</v>
      </c>
      <c r="Z53" s="74" t="str">
        <f t="shared" si="9"/>
        <v>-</v>
      </c>
      <c r="AA53" s="16"/>
      <c r="AB53" s="158" t="s">
        <v>4828</v>
      </c>
      <c r="AC53" s="158" t="s">
        <v>4793</v>
      </c>
      <c r="AD53" s="158" t="s">
        <v>4829</v>
      </c>
      <c r="AE53" s="16"/>
      <c r="AF53" s="32"/>
      <c r="AG53" s="32"/>
      <c r="AI53" s="41">
        <v>208.38734687553284</v>
      </c>
      <c r="AJ53" s="41">
        <v>44</v>
      </c>
      <c r="AK53" s="41">
        <v>44</v>
      </c>
      <c r="AL53" s="40" t="s">
        <v>4215</v>
      </c>
      <c r="AM53" s="53">
        <v>0.30000000000000004</v>
      </c>
      <c r="AN53" s="67" t="s">
        <v>2</v>
      </c>
      <c r="AO53" s="64" t="s">
        <v>5396</v>
      </c>
      <c r="AP53" s="65" t="s">
        <v>2</v>
      </c>
    </row>
    <row r="54" spans="1:42" s="31" customFormat="1" ht="30" x14ac:dyDescent="0.25">
      <c r="A54" s="10" t="s">
        <v>1245</v>
      </c>
      <c r="B54" s="11" t="s">
        <v>3227</v>
      </c>
      <c r="C54" s="94" t="s">
        <v>2</v>
      </c>
      <c r="D54" s="94">
        <v>3131.4735923258399</v>
      </c>
      <c r="E54" s="94">
        <v>3131.4735923258399</v>
      </c>
      <c r="F54" s="94">
        <v>3612.7096280707601</v>
      </c>
      <c r="G54" s="15" t="s">
        <v>2088</v>
      </c>
      <c r="H54" s="49">
        <v>6</v>
      </c>
      <c r="I54" s="15">
        <v>912</v>
      </c>
      <c r="J54" s="15">
        <v>3961</v>
      </c>
      <c r="K54" s="46" t="s">
        <v>2</v>
      </c>
      <c r="L54" s="46">
        <v>3131.6145844786356</v>
      </c>
      <c r="M54" s="46">
        <v>3131.6145844786356</v>
      </c>
      <c r="N54" s="46">
        <v>3612.8722875002172</v>
      </c>
      <c r="O54" s="95" t="str">
        <f t="shared" si="5"/>
        <v>-</v>
      </c>
      <c r="P54" s="95">
        <f t="shared" si="5"/>
        <v>-4.5022191905275122E-5</v>
      </c>
      <c r="Q54" s="95">
        <f t="shared" si="5"/>
        <v>-4.5022191905275122E-5</v>
      </c>
      <c r="R54" s="95">
        <f t="shared" si="5"/>
        <v>-4.5022191905275122E-5</v>
      </c>
      <c r="S54" s="46" t="s">
        <v>2</v>
      </c>
      <c r="T54" s="46" t="s">
        <v>2</v>
      </c>
      <c r="U54" s="46" t="s">
        <v>2</v>
      </c>
      <c r="V54" s="46" t="s">
        <v>2</v>
      </c>
      <c r="W54" s="74" t="str">
        <f t="shared" si="6"/>
        <v>-</v>
      </c>
      <c r="X54" s="74" t="str">
        <f t="shared" si="7"/>
        <v>-</v>
      </c>
      <c r="Y54" s="74" t="str">
        <f t="shared" si="8"/>
        <v>-</v>
      </c>
      <c r="Z54" s="74" t="str">
        <f t="shared" si="9"/>
        <v>-</v>
      </c>
      <c r="AA54" s="16"/>
      <c r="AB54" s="158">
        <v>0</v>
      </c>
      <c r="AC54" s="158">
        <v>0</v>
      </c>
      <c r="AD54" s="158">
        <v>0</v>
      </c>
      <c r="AE54" s="16"/>
      <c r="AF54" s="32"/>
      <c r="AG54" s="32"/>
      <c r="AI54" s="41">
        <v>208.38734687553284</v>
      </c>
      <c r="AJ54" s="41">
        <v>17</v>
      </c>
      <c r="AK54" s="41">
        <v>28</v>
      </c>
      <c r="AL54" s="40" t="s">
        <v>4215</v>
      </c>
      <c r="AM54" s="53">
        <v>0.30000000000000004</v>
      </c>
      <c r="AN54" s="67" t="s">
        <v>2</v>
      </c>
      <c r="AO54" s="64" t="s">
        <v>5501</v>
      </c>
      <c r="AP54" s="65" t="s">
        <v>2</v>
      </c>
    </row>
    <row r="55" spans="1:42" s="31" customFormat="1" ht="30" x14ac:dyDescent="0.25">
      <c r="A55" s="10" t="s">
        <v>1246</v>
      </c>
      <c r="B55" s="11" t="s">
        <v>3228</v>
      </c>
      <c r="C55" s="94" t="s">
        <v>2</v>
      </c>
      <c r="D55" s="94">
        <v>2032.233345049347</v>
      </c>
      <c r="E55" s="94">
        <v>2032.233345049347</v>
      </c>
      <c r="F55" s="94">
        <v>2020.9555440864153</v>
      </c>
      <c r="G55" s="15" t="s">
        <v>2088</v>
      </c>
      <c r="H55" s="49">
        <v>23</v>
      </c>
      <c r="I55" s="15">
        <v>3901</v>
      </c>
      <c r="J55" s="15">
        <v>9602</v>
      </c>
      <c r="K55" s="46" t="s">
        <v>2</v>
      </c>
      <c r="L55" s="46">
        <v>2032.3248447685221</v>
      </c>
      <c r="M55" s="46">
        <v>2032.3248447685221</v>
      </c>
      <c r="N55" s="46">
        <v>2021.0465360314099</v>
      </c>
      <c r="O55" s="95" t="str">
        <f t="shared" si="5"/>
        <v>-</v>
      </c>
      <c r="P55" s="95">
        <f t="shared" si="5"/>
        <v>-4.5022191905275122E-5</v>
      </c>
      <c r="Q55" s="95">
        <f t="shared" si="5"/>
        <v>-4.5022191905275122E-5</v>
      </c>
      <c r="R55" s="95">
        <f t="shared" si="5"/>
        <v>-4.50221919051641E-5</v>
      </c>
      <c r="S55" s="46" t="s">
        <v>2</v>
      </c>
      <c r="T55" s="46" t="s">
        <v>2</v>
      </c>
      <c r="U55" s="46" t="s">
        <v>2</v>
      </c>
      <c r="V55" s="46" t="s">
        <v>2</v>
      </c>
      <c r="W55" s="74" t="str">
        <f t="shared" si="6"/>
        <v>-</v>
      </c>
      <c r="X55" s="74" t="str">
        <f t="shared" si="7"/>
        <v>-</v>
      </c>
      <c r="Y55" s="74" t="str">
        <f t="shared" si="8"/>
        <v>-</v>
      </c>
      <c r="Z55" s="74" t="str">
        <f t="shared" si="9"/>
        <v>-</v>
      </c>
      <c r="AA55" s="16"/>
      <c r="AB55" s="158">
        <v>0</v>
      </c>
      <c r="AC55" s="158">
        <v>0</v>
      </c>
      <c r="AD55" s="158">
        <v>0</v>
      </c>
      <c r="AE55" s="16"/>
      <c r="AF55" s="32"/>
      <c r="AG55" s="32"/>
      <c r="AI55" s="41">
        <v>208.38734687553284</v>
      </c>
      <c r="AJ55" s="41">
        <v>6</v>
      </c>
      <c r="AK55" s="41">
        <v>10</v>
      </c>
      <c r="AL55" s="40" t="s">
        <v>4215</v>
      </c>
      <c r="AM55" s="53">
        <v>0.4</v>
      </c>
      <c r="AN55" s="67" t="s">
        <v>2</v>
      </c>
      <c r="AO55" s="64" t="s">
        <v>5500</v>
      </c>
      <c r="AP55" s="65" t="s">
        <v>2</v>
      </c>
    </row>
    <row r="56" spans="1:42" s="31" customFormat="1" ht="30" x14ac:dyDescent="0.25">
      <c r="A56" s="10" t="s">
        <v>1247</v>
      </c>
      <c r="B56" s="11" t="s">
        <v>3229</v>
      </c>
      <c r="C56" s="94" t="s">
        <v>2</v>
      </c>
      <c r="D56" s="94">
        <v>6234.2767385775987</v>
      </c>
      <c r="E56" s="94">
        <v>6234.2767385775987</v>
      </c>
      <c r="F56" s="94">
        <v>6297.2085361879663</v>
      </c>
      <c r="G56" s="15" t="s">
        <v>2088</v>
      </c>
      <c r="H56" s="49">
        <v>0</v>
      </c>
      <c r="I56" s="15">
        <v>6</v>
      </c>
      <c r="J56" s="15">
        <v>749</v>
      </c>
      <c r="K56" s="46" t="s">
        <v>2</v>
      </c>
      <c r="L56" s="46">
        <v>6234.5574320187479</v>
      </c>
      <c r="M56" s="46">
        <v>6234.5574320187479</v>
      </c>
      <c r="N56" s="46">
        <v>6297.4920630841525</v>
      </c>
      <c r="O56" s="95" t="str">
        <f t="shared" si="5"/>
        <v>-</v>
      </c>
      <c r="P56" s="95">
        <f t="shared" si="5"/>
        <v>-4.5022191905386144E-5</v>
      </c>
      <c r="Q56" s="95">
        <f t="shared" si="5"/>
        <v>-4.5022191905386144E-5</v>
      </c>
      <c r="R56" s="95">
        <f t="shared" si="5"/>
        <v>-4.5022191905275122E-5</v>
      </c>
      <c r="S56" s="46" t="s">
        <v>2</v>
      </c>
      <c r="T56" s="46" t="s">
        <v>2</v>
      </c>
      <c r="U56" s="46" t="s">
        <v>2</v>
      </c>
      <c r="V56" s="46" t="s">
        <v>2</v>
      </c>
      <c r="W56" s="74" t="str">
        <f t="shared" si="6"/>
        <v>-</v>
      </c>
      <c r="X56" s="74" t="str">
        <f t="shared" si="7"/>
        <v>-</v>
      </c>
      <c r="Y56" s="74" t="str">
        <f t="shared" si="8"/>
        <v>-</v>
      </c>
      <c r="Z56" s="74" t="str">
        <f t="shared" si="9"/>
        <v>-</v>
      </c>
      <c r="AA56" s="16"/>
      <c r="AB56" s="158">
        <v>0</v>
      </c>
      <c r="AC56" s="158">
        <v>0</v>
      </c>
      <c r="AD56" s="158">
        <v>0</v>
      </c>
      <c r="AE56" s="16"/>
      <c r="AF56" s="32"/>
      <c r="AG56" s="32"/>
      <c r="AI56" s="41">
        <v>208.38734687553284</v>
      </c>
      <c r="AJ56" s="41">
        <v>67</v>
      </c>
      <c r="AK56" s="41">
        <v>70</v>
      </c>
      <c r="AL56" s="40" t="s">
        <v>4215</v>
      </c>
      <c r="AM56" s="53">
        <v>0.30000000000000004</v>
      </c>
      <c r="AN56" s="67" t="s">
        <v>2</v>
      </c>
      <c r="AO56" s="64" t="s">
        <v>5377</v>
      </c>
      <c r="AP56" s="65" t="s">
        <v>2</v>
      </c>
    </row>
    <row r="57" spans="1:42" s="31" customFormat="1" ht="30" x14ac:dyDescent="0.25">
      <c r="A57" s="10" t="s">
        <v>1248</v>
      </c>
      <c r="B57" s="11" t="s">
        <v>3230</v>
      </c>
      <c r="C57" s="94" t="s">
        <v>2</v>
      </c>
      <c r="D57" s="94">
        <v>3738.6879295047952</v>
      </c>
      <c r="E57" s="94">
        <v>3738.6879295047952</v>
      </c>
      <c r="F57" s="94">
        <v>4777.2489569800191</v>
      </c>
      <c r="G57" s="15" t="s">
        <v>2088</v>
      </c>
      <c r="H57" s="49">
        <v>13</v>
      </c>
      <c r="I57" s="15">
        <v>49</v>
      </c>
      <c r="J57" s="15">
        <v>2989</v>
      </c>
      <c r="K57" s="46" t="s">
        <v>2</v>
      </c>
      <c r="L57" s="46">
        <v>3738.8562610088848</v>
      </c>
      <c r="M57" s="46">
        <v>3738.8562610088848</v>
      </c>
      <c r="N57" s="46">
        <v>4777.4640488832483</v>
      </c>
      <c r="O57" s="95" t="str">
        <f t="shared" si="5"/>
        <v>-</v>
      </c>
      <c r="P57" s="95">
        <f t="shared" si="5"/>
        <v>-4.5022191905275122E-5</v>
      </c>
      <c r="Q57" s="95">
        <f t="shared" si="5"/>
        <v>-4.5022191905275122E-5</v>
      </c>
      <c r="R57" s="95">
        <f t="shared" si="5"/>
        <v>-4.5022191905275122E-5</v>
      </c>
      <c r="S57" s="46" t="s">
        <v>2</v>
      </c>
      <c r="T57" s="46" t="s">
        <v>2</v>
      </c>
      <c r="U57" s="46" t="s">
        <v>2</v>
      </c>
      <c r="V57" s="46" t="s">
        <v>2</v>
      </c>
      <c r="W57" s="74" t="str">
        <f t="shared" si="6"/>
        <v>-</v>
      </c>
      <c r="X57" s="74" t="str">
        <f t="shared" si="7"/>
        <v>-</v>
      </c>
      <c r="Y57" s="74" t="str">
        <f t="shared" si="8"/>
        <v>-</v>
      </c>
      <c r="Z57" s="74" t="str">
        <f t="shared" si="9"/>
        <v>-</v>
      </c>
      <c r="AA57" s="16"/>
      <c r="AB57" s="158">
        <v>0</v>
      </c>
      <c r="AC57" s="158">
        <v>0</v>
      </c>
      <c r="AD57" s="158">
        <v>0</v>
      </c>
      <c r="AE57" s="16"/>
      <c r="AF57" s="32"/>
      <c r="AG57" s="32"/>
      <c r="AI57" s="41">
        <v>208.38734687553284</v>
      </c>
      <c r="AJ57" s="41">
        <v>62</v>
      </c>
      <c r="AK57" s="41">
        <v>52</v>
      </c>
      <c r="AL57" s="40" t="s">
        <v>4215</v>
      </c>
      <c r="AM57" s="53">
        <v>0.30000000000000004</v>
      </c>
      <c r="AN57" s="67" t="s">
        <v>2</v>
      </c>
      <c r="AO57" s="64" t="s">
        <v>5377</v>
      </c>
      <c r="AP57" s="65" t="s">
        <v>2</v>
      </c>
    </row>
    <row r="58" spans="1:42" s="31" customFormat="1" ht="30" x14ac:dyDescent="0.25">
      <c r="A58" s="10" t="s">
        <v>1249</v>
      </c>
      <c r="B58" s="11" t="s">
        <v>3231</v>
      </c>
      <c r="C58" s="94" t="s">
        <v>2</v>
      </c>
      <c r="D58" s="94">
        <v>2159.8145752970963</v>
      </c>
      <c r="E58" s="94">
        <v>2159.8145752970963</v>
      </c>
      <c r="F58" s="94">
        <v>3522.1009451662912</v>
      </c>
      <c r="G58" s="15" t="s">
        <v>2088</v>
      </c>
      <c r="H58" s="49">
        <v>85</v>
      </c>
      <c r="I58" s="15">
        <v>126</v>
      </c>
      <c r="J58" s="15">
        <v>6966</v>
      </c>
      <c r="K58" s="46" t="s">
        <v>2</v>
      </c>
      <c r="L58" s="46">
        <v>2159.9118192615215</v>
      </c>
      <c r="M58" s="46">
        <v>2159.9118192615215</v>
      </c>
      <c r="N58" s="46">
        <v>3522.2595250105664</v>
      </c>
      <c r="O58" s="95" t="str">
        <f t="shared" si="5"/>
        <v>-</v>
      </c>
      <c r="P58" s="95">
        <f t="shared" si="5"/>
        <v>-4.5022191905275122E-5</v>
      </c>
      <c r="Q58" s="95">
        <f t="shared" si="5"/>
        <v>-4.5022191905275122E-5</v>
      </c>
      <c r="R58" s="95">
        <f t="shared" si="5"/>
        <v>-4.5022191905275122E-5</v>
      </c>
      <c r="S58" s="46" t="s">
        <v>2</v>
      </c>
      <c r="T58" s="46" t="s">
        <v>2</v>
      </c>
      <c r="U58" s="46" t="s">
        <v>2</v>
      </c>
      <c r="V58" s="46" t="s">
        <v>2</v>
      </c>
      <c r="W58" s="74" t="str">
        <f t="shared" si="6"/>
        <v>-</v>
      </c>
      <c r="X58" s="74" t="str">
        <f t="shared" si="7"/>
        <v>-</v>
      </c>
      <c r="Y58" s="74" t="str">
        <f t="shared" si="8"/>
        <v>-</v>
      </c>
      <c r="Z58" s="74" t="str">
        <f t="shared" si="9"/>
        <v>-</v>
      </c>
      <c r="AA58" s="16"/>
      <c r="AB58" s="158">
        <v>0</v>
      </c>
      <c r="AC58" s="158">
        <v>0</v>
      </c>
      <c r="AD58" s="158">
        <v>0</v>
      </c>
      <c r="AE58" s="16"/>
      <c r="AF58" s="32"/>
      <c r="AG58" s="32"/>
      <c r="AI58" s="41">
        <v>208.38734687553284</v>
      </c>
      <c r="AJ58" s="41">
        <v>35</v>
      </c>
      <c r="AK58" s="41">
        <v>37</v>
      </c>
      <c r="AL58" s="40" t="s">
        <v>4215</v>
      </c>
      <c r="AM58" s="53">
        <v>0.30000000000000004</v>
      </c>
      <c r="AN58" s="67" t="s">
        <v>2</v>
      </c>
      <c r="AO58" s="64" t="s">
        <v>5377</v>
      </c>
      <c r="AP58" s="65" t="s">
        <v>2</v>
      </c>
    </row>
    <row r="59" spans="1:42" s="31" customFormat="1" ht="30" x14ac:dyDescent="0.25">
      <c r="A59" s="10" t="s">
        <v>1250</v>
      </c>
      <c r="B59" s="11" t="s">
        <v>3232</v>
      </c>
      <c r="C59" s="94" t="s">
        <v>2</v>
      </c>
      <c r="D59" s="94">
        <v>1628.9170537291873</v>
      </c>
      <c r="E59" s="94">
        <v>1628.9170537291873</v>
      </c>
      <c r="F59" s="94">
        <v>2620.8670469308058</v>
      </c>
      <c r="G59" s="15" t="s">
        <v>2088</v>
      </c>
      <c r="H59" s="49">
        <v>394</v>
      </c>
      <c r="I59" s="15">
        <v>421</v>
      </c>
      <c r="J59" s="15">
        <v>15185</v>
      </c>
      <c r="K59" s="46" t="s">
        <v>2</v>
      </c>
      <c r="L59" s="46">
        <v>1628.9903944473378</v>
      </c>
      <c r="M59" s="46">
        <v>1628.9903944473378</v>
      </c>
      <c r="N59" s="46">
        <v>2620.9850494226816</v>
      </c>
      <c r="O59" s="95" t="str">
        <f t="shared" si="5"/>
        <v>-</v>
      </c>
      <c r="P59" s="95">
        <f t="shared" si="5"/>
        <v>-4.5022191905275122E-5</v>
      </c>
      <c r="Q59" s="95">
        <f t="shared" si="5"/>
        <v>-4.5022191905275122E-5</v>
      </c>
      <c r="R59" s="95">
        <f t="shared" si="5"/>
        <v>-4.50221919051641E-5</v>
      </c>
      <c r="S59" s="46" t="s">
        <v>2</v>
      </c>
      <c r="T59" s="46" t="s">
        <v>2</v>
      </c>
      <c r="U59" s="46" t="s">
        <v>2</v>
      </c>
      <c r="V59" s="46" t="s">
        <v>2</v>
      </c>
      <c r="W59" s="74" t="str">
        <f t="shared" si="6"/>
        <v>-</v>
      </c>
      <c r="X59" s="74" t="str">
        <f t="shared" si="7"/>
        <v>-</v>
      </c>
      <c r="Y59" s="74" t="str">
        <f t="shared" si="8"/>
        <v>-</v>
      </c>
      <c r="Z59" s="74" t="str">
        <f t="shared" si="9"/>
        <v>-</v>
      </c>
      <c r="AA59" s="16"/>
      <c r="AB59" s="158">
        <v>0</v>
      </c>
      <c r="AC59" s="158">
        <v>0</v>
      </c>
      <c r="AD59" s="158">
        <v>0</v>
      </c>
      <c r="AE59" s="16"/>
      <c r="AF59" s="32"/>
      <c r="AG59" s="32"/>
      <c r="AI59" s="41">
        <v>208.38734687553284</v>
      </c>
      <c r="AJ59" s="41">
        <v>20</v>
      </c>
      <c r="AK59" s="41">
        <v>25</v>
      </c>
      <c r="AL59" s="40" t="s">
        <v>4215</v>
      </c>
      <c r="AM59" s="53">
        <v>0.30000000000000004</v>
      </c>
      <c r="AN59" s="67" t="s">
        <v>2</v>
      </c>
      <c r="AO59" s="64" t="s">
        <v>5377</v>
      </c>
      <c r="AP59" s="65" t="s">
        <v>2</v>
      </c>
    </row>
    <row r="60" spans="1:42" s="31" customFormat="1" ht="30" x14ac:dyDescent="0.25">
      <c r="A60" s="10" t="s">
        <v>1251</v>
      </c>
      <c r="B60" s="11" t="s">
        <v>3233</v>
      </c>
      <c r="C60" s="94" t="s">
        <v>2</v>
      </c>
      <c r="D60" s="94">
        <v>480.43044941570452</v>
      </c>
      <c r="E60" s="94">
        <v>480.43044941570452</v>
      </c>
      <c r="F60" s="94">
        <v>1647.6644891793158</v>
      </c>
      <c r="G60" s="15" t="s">
        <v>2088</v>
      </c>
      <c r="H60" s="49">
        <v>2737</v>
      </c>
      <c r="I60" s="15">
        <v>1007</v>
      </c>
      <c r="J60" s="15">
        <v>32293</v>
      </c>
      <c r="K60" s="46" t="s">
        <v>2</v>
      </c>
      <c r="L60" s="46">
        <v>480.45208042147055</v>
      </c>
      <c r="M60" s="46">
        <v>480.45208042147055</v>
      </c>
      <c r="N60" s="46">
        <v>1647.7386739861056</v>
      </c>
      <c r="O60" s="95" t="str">
        <f t="shared" si="5"/>
        <v>-</v>
      </c>
      <c r="P60" s="95">
        <f t="shared" si="5"/>
        <v>-4.5022191905275122E-5</v>
      </c>
      <c r="Q60" s="95">
        <f t="shared" si="5"/>
        <v>-4.5022191905275122E-5</v>
      </c>
      <c r="R60" s="95">
        <f t="shared" si="5"/>
        <v>-4.50221919051641E-5</v>
      </c>
      <c r="S60" s="46" t="s">
        <v>2</v>
      </c>
      <c r="T60" s="46" t="s">
        <v>2</v>
      </c>
      <c r="U60" s="46" t="s">
        <v>2</v>
      </c>
      <c r="V60" s="46" t="s">
        <v>2</v>
      </c>
      <c r="W60" s="74" t="str">
        <f t="shared" si="6"/>
        <v>-</v>
      </c>
      <c r="X60" s="74" t="str">
        <f t="shared" si="7"/>
        <v>-</v>
      </c>
      <c r="Y60" s="74" t="str">
        <f t="shared" si="8"/>
        <v>-</v>
      </c>
      <c r="Z60" s="74" t="str">
        <f t="shared" si="9"/>
        <v>-</v>
      </c>
      <c r="AA60" s="16"/>
      <c r="AB60" s="158">
        <v>0</v>
      </c>
      <c r="AC60" s="158">
        <v>0</v>
      </c>
      <c r="AD60" s="158">
        <v>0</v>
      </c>
      <c r="AE60" s="16"/>
      <c r="AF60" s="32"/>
      <c r="AG60" s="32"/>
      <c r="AI60" s="41">
        <v>208.38734687553284</v>
      </c>
      <c r="AJ60" s="41">
        <v>5</v>
      </c>
      <c r="AK60" s="41">
        <v>13</v>
      </c>
      <c r="AL60" s="40" t="s">
        <v>4215</v>
      </c>
      <c r="AM60" s="53">
        <v>0.4</v>
      </c>
      <c r="AN60" s="67" t="s">
        <v>2</v>
      </c>
      <c r="AO60" s="64" t="s">
        <v>5377</v>
      </c>
      <c r="AP60" s="65" t="s">
        <v>2</v>
      </c>
    </row>
    <row r="61" spans="1:42" s="31" customFormat="1" ht="30" x14ac:dyDescent="0.25">
      <c r="A61" s="10" t="s">
        <v>1252</v>
      </c>
      <c r="B61" s="11" t="s">
        <v>3234</v>
      </c>
      <c r="C61" s="94" t="s">
        <v>2</v>
      </c>
      <c r="D61" s="94">
        <v>361.1302758601193</v>
      </c>
      <c r="E61" s="94">
        <v>361.1302758601193</v>
      </c>
      <c r="F61" s="94">
        <v>801.03940354956558</v>
      </c>
      <c r="G61" s="15" t="s">
        <v>2088</v>
      </c>
      <c r="H61" s="49">
        <v>7972</v>
      </c>
      <c r="I61" s="15">
        <v>1030</v>
      </c>
      <c r="J61" s="15">
        <v>32628</v>
      </c>
      <c r="K61" s="46" t="s">
        <v>2</v>
      </c>
      <c r="L61" s="46">
        <v>361.14653546874507</v>
      </c>
      <c r="M61" s="46">
        <v>361.14653546874507</v>
      </c>
      <c r="N61" s="46">
        <v>801.0754697230941</v>
      </c>
      <c r="O61" s="95" t="str">
        <f t="shared" si="5"/>
        <v>-</v>
      </c>
      <c r="P61" s="95">
        <f t="shared" si="5"/>
        <v>-4.50221919051641E-5</v>
      </c>
      <c r="Q61" s="95">
        <f t="shared" si="5"/>
        <v>-4.50221919051641E-5</v>
      </c>
      <c r="R61" s="95">
        <f t="shared" si="5"/>
        <v>-4.5022191905275122E-5</v>
      </c>
      <c r="S61" s="46" t="s">
        <v>2</v>
      </c>
      <c r="T61" s="46" t="s">
        <v>2</v>
      </c>
      <c r="U61" s="46" t="s">
        <v>2</v>
      </c>
      <c r="V61" s="46" t="s">
        <v>2</v>
      </c>
      <c r="W61" s="74" t="str">
        <f t="shared" si="6"/>
        <v>-</v>
      </c>
      <c r="X61" s="74" t="str">
        <f t="shared" si="7"/>
        <v>-</v>
      </c>
      <c r="Y61" s="74" t="str">
        <f t="shared" si="8"/>
        <v>-</v>
      </c>
      <c r="Z61" s="74" t="str">
        <f t="shared" si="9"/>
        <v>-</v>
      </c>
      <c r="AA61" s="16"/>
      <c r="AB61" s="158">
        <v>0</v>
      </c>
      <c r="AC61" s="158">
        <v>0</v>
      </c>
      <c r="AD61" s="158">
        <v>0</v>
      </c>
      <c r="AE61" s="16"/>
      <c r="AF61" s="32"/>
      <c r="AG61" s="32"/>
      <c r="AI61" s="41">
        <v>208.38734687553284</v>
      </c>
      <c r="AJ61" s="41">
        <v>5</v>
      </c>
      <c r="AK61" s="41">
        <v>5</v>
      </c>
      <c r="AL61" s="40" t="s">
        <v>4215</v>
      </c>
      <c r="AM61" s="53">
        <v>0.65</v>
      </c>
      <c r="AN61" s="67" t="s">
        <v>2</v>
      </c>
      <c r="AO61" s="64" t="s">
        <v>5377</v>
      </c>
      <c r="AP61" s="65" t="s">
        <v>2</v>
      </c>
    </row>
    <row r="62" spans="1:42" x14ac:dyDescent="0.25">
      <c r="O62" s="85"/>
      <c r="P62" s="85"/>
      <c r="Q62" s="85"/>
      <c r="R62" s="85"/>
    </row>
    <row r="63" spans="1:42" x14ac:dyDescent="0.25">
      <c r="O63" s="85"/>
      <c r="P63" s="85"/>
      <c r="Q63" s="85"/>
      <c r="R63" s="85"/>
    </row>
    <row r="64" spans="1:42" x14ac:dyDescent="0.25">
      <c r="O64" s="85"/>
      <c r="P64" s="85"/>
      <c r="Q64" s="85"/>
      <c r="R64" s="85"/>
    </row>
    <row r="65" spans="15:18" x14ac:dyDescent="0.25">
      <c r="O65" s="85"/>
      <c r="P65" s="85"/>
      <c r="Q65" s="85"/>
      <c r="R65" s="85"/>
    </row>
    <row r="66" spans="15:18" x14ac:dyDescent="0.25">
      <c r="O66" s="85"/>
      <c r="P66" s="85"/>
      <c r="Q66" s="85"/>
      <c r="R66" s="85"/>
    </row>
    <row r="67" spans="15:18" x14ac:dyDescent="0.25">
      <c r="O67" s="85"/>
      <c r="P67" s="85"/>
      <c r="Q67" s="85"/>
      <c r="R67" s="85"/>
    </row>
    <row r="68" spans="15:18" x14ac:dyDescent="0.25">
      <c r="O68" s="85"/>
      <c r="P68" s="85"/>
      <c r="Q68" s="85"/>
      <c r="R68" s="85"/>
    </row>
    <row r="69" spans="15:18" x14ac:dyDescent="0.25">
      <c r="O69" s="85"/>
      <c r="P69" s="85"/>
      <c r="Q69" s="85"/>
      <c r="R69" s="85"/>
    </row>
    <row r="70" spans="15:18" x14ac:dyDescent="0.25">
      <c r="O70" s="85"/>
      <c r="P70" s="85"/>
      <c r="Q70" s="85"/>
      <c r="R70" s="85"/>
    </row>
    <row r="71" spans="15:18" x14ac:dyDescent="0.25">
      <c r="O71" s="85"/>
      <c r="P71" s="85"/>
      <c r="Q71" s="85"/>
      <c r="R71" s="85"/>
    </row>
    <row r="72" spans="15:18" x14ac:dyDescent="0.25">
      <c r="O72" s="85"/>
      <c r="P72" s="85"/>
      <c r="Q72" s="85"/>
      <c r="R72" s="85"/>
    </row>
    <row r="73" spans="15:18" x14ac:dyDescent="0.25">
      <c r="O73" s="85"/>
      <c r="P73" s="85"/>
      <c r="Q73" s="85"/>
      <c r="R73" s="85"/>
    </row>
    <row r="74" spans="15:18" x14ac:dyDescent="0.25">
      <c r="O74" s="85"/>
      <c r="P74" s="85"/>
      <c r="Q74" s="85"/>
      <c r="R74" s="85"/>
    </row>
    <row r="75" spans="15:18" x14ac:dyDescent="0.25">
      <c r="O75" s="85"/>
      <c r="P75" s="85"/>
      <c r="Q75" s="85"/>
      <c r="R75" s="85"/>
    </row>
    <row r="76" spans="15:18" x14ac:dyDescent="0.25">
      <c r="O76" s="85"/>
      <c r="P76" s="85"/>
      <c r="Q76" s="85"/>
      <c r="R76" s="85"/>
    </row>
    <row r="77" spans="15:18" x14ac:dyDescent="0.25">
      <c r="O77" s="85"/>
      <c r="P77" s="85"/>
      <c r="Q77" s="85"/>
      <c r="R77" s="85"/>
    </row>
    <row r="78" spans="15:18" x14ac:dyDescent="0.25">
      <c r="O78" s="85"/>
      <c r="P78" s="85"/>
      <c r="Q78" s="85"/>
      <c r="R78" s="85"/>
    </row>
    <row r="79" spans="15:18" x14ac:dyDescent="0.25">
      <c r="O79" s="85"/>
      <c r="P79" s="85"/>
      <c r="Q79" s="85"/>
      <c r="R79" s="85"/>
    </row>
    <row r="80" spans="15:18" x14ac:dyDescent="0.25">
      <c r="O80" s="85"/>
      <c r="P80" s="85"/>
      <c r="Q80" s="85"/>
      <c r="R80" s="85"/>
    </row>
    <row r="81" spans="15:18" x14ac:dyDescent="0.25">
      <c r="O81" s="85"/>
      <c r="P81" s="85"/>
      <c r="Q81" s="85"/>
      <c r="R81" s="85"/>
    </row>
    <row r="82" spans="15:18" x14ac:dyDescent="0.25">
      <c r="O82" s="85"/>
      <c r="P82" s="85"/>
      <c r="Q82" s="85"/>
      <c r="R82" s="85"/>
    </row>
    <row r="83" spans="15:18" x14ac:dyDescent="0.25">
      <c r="O83" s="85"/>
      <c r="P83" s="85"/>
      <c r="Q83" s="85"/>
      <c r="R83" s="85"/>
    </row>
    <row r="84" spans="15:18" x14ac:dyDescent="0.25">
      <c r="O84" s="85"/>
      <c r="P84" s="85"/>
      <c r="Q84" s="85"/>
      <c r="R84" s="85"/>
    </row>
    <row r="85" spans="15:18" x14ac:dyDescent="0.25">
      <c r="O85" s="85"/>
      <c r="P85" s="85"/>
      <c r="Q85" s="85"/>
      <c r="R85" s="85"/>
    </row>
    <row r="86" spans="15:18" x14ac:dyDescent="0.25">
      <c r="O86" s="85"/>
      <c r="P86" s="85"/>
      <c r="Q86" s="85"/>
      <c r="R86" s="85"/>
    </row>
    <row r="87" spans="15:18" x14ac:dyDescent="0.25">
      <c r="O87" s="85"/>
      <c r="P87" s="85"/>
      <c r="Q87" s="85"/>
      <c r="R87" s="85"/>
    </row>
    <row r="88" spans="15:18" x14ac:dyDescent="0.25">
      <c r="O88" s="85"/>
      <c r="P88" s="85"/>
      <c r="Q88" s="85"/>
      <c r="R88" s="85"/>
    </row>
    <row r="89" spans="15:18" x14ac:dyDescent="0.25">
      <c r="O89" s="85"/>
      <c r="P89" s="85"/>
      <c r="Q89" s="85"/>
      <c r="R89" s="85"/>
    </row>
    <row r="90" spans="15:18" x14ac:dyDescent="0.25">
      <c r="O90" s="85"/>
      <c r="P90" s="85"/>
      <c r="Q90" s="85"/>
      <c r="R90" s="85"/>
    </row>
    <row r="91" spans="15:18" x14ac:dyDescent="0.25">
      <c r="O91" s="85"/>
      <c r="P91" s="85"/>
      <c r="Q91" s="85"/>
      <c r="R91" s="85"/>
    </row>
    <row r="92" spans="15:18" x14ac:dyDescent="0.25">
      <c r="O92" s="85"/>
      <c r="P92" s="85"/>
      <c r="Q92" s="85"/>
      <c r="R92" s="85"/>
    </row>
    <row r="93" spans="15:18" x14ac:dyDescent="0.25">
      <c r="O93" s="85"/>
      <c r="P93" s="85"/>
      <c r="Q93" s="85"/>
      <c r="R93" s="85"/>
    </row>
    <row r="94" spans="15:18" x14ac:dyDescent="0.25">
      <c r="O94" s="85"/>
      <c r="P94" s="85"/>
      <c r="Q94" s="85"/>
      <c r="R94" s="85"/>
    </row>
    <row r="95" spans="15:18" x14ac:dyDescent="0.25">
      <c r="O95" s="85"/>
      <c r="P95" s="85"/>
      <c r="Q95" s="85"/>
      <c r="R95" s="85"/>
    </row>
    <row r="96" spans="15:18" x14ac:dyDescent="0.25">
      <c r="O96" s="85"/>
      <c r="P96" s="85"/>
      <c r="Q96" s="85"/>
      <c r="R96" s="85"/>
    </row>
    <row r="97" spans="15:18" x14ac:dyDescent="0.25">
      <c r="O97" s="85"/>
      <c r="P97" s="85"/>
      <c r="Q97" s="85"/>
      <c r="R97" s="85"/>
    </row>
    <row r="98" spans="15:18" x14ac:dyDescent="0.25">
      <c r="O98" s="85"/>
      <c r="P98" s="85"/>
      <c r="Q98" s="85"/>
      <c r="R98" s="85"/>
    </row>
    <row r="99" spans="15:18" x14ac:dyDescent="0.25">
      <c r="O99" s="85"/>
      <c r="P99" s="85"/>
      <c r="Q99" s="85"/>
      <c r="R99" s="85"/>
    </row>
    <row r="100" spans="15:18" x14ac:dyDescent="0.25">
      <c r="O100" s="85"/>
      <c r="P100" s="85"/>
      <c r="Q100" s="85"/>
      <c r="R100" s="85"/>
    </row>
    <row r="101" spans="15:18" x14ac:dyDescent="0.25">
      <c r="O101" s="85"/>
      <c r="P101" s="85"/>
      <c r="Q101" s="85"/>
      <c r="R101" s="85"/>
    </row>
    <row r="102" spans="15:18" x14ac:dyDescent="0.25">
      <c r="O102" s="85"/>
      <c r="P102" s="85"/>
      <c r="Q102" s="85"/>
      <c r="R102" s="85"/>
    </row>
    <row r="103" spans="15:18" x14ac:dyDescent="0.25">
      <c r="O103" s="85"/>
      <c r="P103" s="85"/>
      <c r="Q103" s="85"/>
      <c r="R103" s="85"/>
    </row>
    <row r="104" spans="15:18" x14ac:dyDescent="0.25">
      <c r="O104" s="85"/>
      <c r="P104" s="85"/>
      <c r="Q104" s="85"/>
      <c r="R104" s="85"/>
    </row>
    <row r="105" spans="15:18" x14ac:dyDescent="0.25">
      <c r="O105" s="85"/>
      <c r="P105" s="85"/>
      <c r="Q105" s="85"/>
      <c r="R105" s="85"/>
    </row>
    <row r="106" spans="15:18" x14ac:dyDescent="0.25">
      <c r="O106" s="85"/>
      <c r="P106" s="85"/>
      <c r="Q106" s="85"/>
      <c r="R106" s="85"/>
    </row>
    <row r="107" spans="15:18" x14ac:dyDescent="0.25">
      <c r="O107" s="85"/>
      <c r="P107" s="85"/>
      <c r="Q107" s="85"/>
      <c r="R107" s="85"/>
    </row>
    <row r="108" spans="15:18" x14ac:dyDescent="0.25">
      <c r="O108" s="85"/>
      <c r="P108" s="85"/>
      <c r="Q108" s="85"/>
      <c r="R108" s="85"/>
    </row>
    <row r="109" spans="15:18" x14ac:dyDescent="0.25">
      <c r="O109" s="85"/>
      <c r="P109" s="85"/>
      <c r="Q109" s="85"/>
      <c r="R109" s="85"/>
    </row>
    <row r="110" spans="15:18" x14ac:dyDescent="0.25">
      <c r="O110" s="85"/>
      <c r="P110" s="85"/>
      <c r="Q110" s="85"/>
      <c r="R110" s="85"/>
    </row>
    <row r="111" spans="15:18" x14ac:dyDescent="0.25">
      <c r="O111" s="85"/>
      <c r="P111" s="85"/>
      <c r="Q111" s="85"/>
      <c r="R111" s="85"/>
    </row>
    <row r="112" spans="15:18" x14ac:dyDescent="0.25">
      <c r="O112" s="85"/>
      <c r="P112" s="85"/>
      <c r="Q112" s="85"/>
      <c r="R112" s="85"/>
    </row>
    <row r="113" spans="15:18" x14ac:dyDescent="0.25">
      <c r="O113" s="85"/>
      <c r="P113" s="85"/>
      <c r="Q113" s="85"/>
      <c r="R113" s="85"/>
    </row>
    <row r="114" spans="15:18" x14ac:dyDescent="0.25">
      <c r="O114" s="85"/>
      <c r="P114" s="85"/>
      <c r="Q114" s="85"/>
      <c r="R114" s="85"/>
    </row>
    <row r="115" spans="15:18" x14ac:dyDescent="0.25">
      <c r="O115" s="85"/>
      <c r="P115" s="85"/>
      <c r="Q115" s="85"/>
      <c r="R115" s="85"/>
    </row>
    <row r="116" spans="15:18" x14ac:dyDescent="0.25">
      <c r="O116" s="85"/>
      <c r="P116" s="85"/>
      <c r="Q116" s="85"/>
      <c r="R116" s="85"/>
    </row>
    <row r="117" spans="15:18" x14ac:dyDescent="0.25">
      <c r="O117" s="85"/>
      <c r="P117" s="85"/>
      <c r="Q117" s="85"/>
      <c r="R117" s="85"/>
    </row>
    <row r="118" spans="15:18" x14ac:dyDescent="0.25">
      <c r="O118" s="85"/>
      <c r="P118" s="85"/>
      <c r="Q118" s="85"/>
      <c r="R118" s="85"/>
    </row>
    <row r="119" spans="15:18" x14ac:dyDescent="0.25">
      <c r="O119" s="85"/>
      <c r="P119" s="85"/>
      <c r="Q119" s="85"/>
      <c r="R119" s="85"/>
    </row>
    <row r="120" spans="15:18" x14ac:dyDescent="0.25">
      <c r="O120" s="85"/>
      <c r="P120" s="85"/>
      <c r="Q120" s="85"/>
      <c r="R120" s="85"/>
    </row>
    <row r="121" spans="15:18" x14ac:dyDescent="0.25">
      <c r="O121" s="85"/>
      <c r="P121" s="85"/>
      <c r="Q121" s="85"/>
      <c r="R121" s="85"/>
    </row>
    <row r="122" spans="15:18" x14ac:dyDescent="0.25">
      <c r="O122" s="85"/>
      <c r="P122" s="85"/>
      <c r="Q122" s="85"/>
      <c r="R122" s="85"/>
    </row>
    <row r="123" spans="15:18" x14ac:dyDescent="0.25">
      <c r="O123" s="85"/>
      <c r="P123" s="85"/>
      <c r="Q123" s="85"/>
      <c r="R123" s="85"/>
    </row>
    <row r="124" spans="15:18" x14ac:dyDescent="0.25">
      <c r="O124" s="85"/>
      <c r="P124" s="85"/>
      <c r="Q124" s="85"/>
      <c r="R124" s="85"/>
    </row>
    <row r="125" spans="15:18" x14ac:dyDescent="0.25">
      <c r="O125" s="85"/>
      <c r="P125" s="85"/>
      <c r="Q125" s="85"/>
      <c r="R125" s="85"/>
    </row>
    <row r="126" spans="15:18" x14ac:dyDescent="0.25">
      <c r="O126" s="85"/>
      <c r="P126" s="85"/>
      <c r="Q126" s="85"/>
      <c r="R126" s="85"/>
    </row>
    <row r="127" spans="15:18" x14ac:dyDescent="0.25">
      <c r="O127" s="85"/>
      <c r="P127" s="85"/>
      <c r="Q127" s="85"/>
      <c r="R127" s="85"/>
    </row>
    <row r="128" spans="15:18" x14ac:dyDescent="0.25">
      <c r="O128" s="85"/>
      <c r="P128" s="85"/>
      <c r="Q128" s="85"/>
      <c r="R128" s="85"/>
    </row>
    <row r="129" spans="15:18" x14ac:dyDescent="0.25">
      <c r="O129" s="85"/>
      <c r="P129" s="85"/>
      <c r="Q129" s="85"/>
      <c r="R129" s="85"/>
    </row>
    <row r="130" spans="15:18" x14ac:dyDescent="0.25">
      <c r="O130" s="85"/>
      <c r="P130" s="85"/>
      <c r="Q130" s="85"/>
      <c r="R130" s="85"/>
    </row>
    <row r="131" spans="15:18" x14ac:dyDescent="0.25">
      <c r="O131" s="85"/>
      <c r="P131" s="85"/>
      <c r="Q131" s="85"/>
      <c r="R131" s="85"/>
    </row>
    <row r="132" spans="15:18" x14ac:dyDescent="0.25">
      <c r="O132" s="85"/>
      <c r="P132" s="85"/>
      <c r="Q132" s="85"/>
      <c r="R132" s="85"/>
    </row>
    <row r="133" spans="15:18" x14ac:dyDescent="0.25">
      <c r="O133" s="85"/>
      <c r="P133" s="85"/>
      <c r="Q133" s="85"/>
      <c r="R133" s="85"/>
    </row>
    <row r="134" spans="15:18" x14ac:dyDescent="0.25">
      <c r="O134" s="85"/>
      <c r="P134" s="85"/>
      <c r="Q134" s="85"/>
      <c r="R134" s="85"/>
    </row>
    <row r="135" spans="15:18" x14ac:dyDescent="0.25">
      <c r="O135" s="85"/>
      <c r="P135" s="85"/>
      <c r="Q135" s="85"/>
      <c r="R135" s="85"/>
    </row>
    <row r="136" spans="15:18" x14ac:dyDescent="0.25">
      <c r="O136" s="85"/>
      <c r="P136" s="85"/>
      <c r="Q136" s="85"/>
      <c r="R136" s="85"/>
    </row>
    <row r="137" spans="15:18" x14ac:dyDescent="0.25">
      <c r="O137" s="85"/>
      <c r="P137" s="85"/>
      <c r="Q137" s="85"/>
      <c r="R137" s="85"/>
    </row>
    <row r="138" spans="15:18" x14ac:dyDescent="0.25">
      <c r="O138" s="85"/>
      <c r="P138" s="85"/>
      <c r="Q138" s="85"/>
      <c r="R138" s="85"/>
    </row>
    <row r="139" spans="15:18" x14ac:dyDescent="0.25">
      <c r="O139" s="85"/>
      <c r="P139" s="85"/>
      <c r="Q139" s="85"/>
      <c r="R139" s="85"/>
    </row>
    <row r="140" spans="15:18" x14ac:dyDescent="0.25">
      <c r="O140" s="85"/>
      <c r="P140" s="85"/>
      <c r="Q140" s="85"/>
      <c r="R140" s="85"/>
    </row>
    <row r="141" spans="15:18" x14ac:dyDescent="0.25">
      <c r="O141" s="85"/>
      <c r="P141" s="85"/>
      <c r="Q141" s="85"/>
      <c r="R141" s="85"/>
    </row>
    <row r="142" spans="15:18" x14ac:dyDescent="0.25">
      <c r="O142" s="85"/>
      <c r="P142" s="85"/>
      <c r="Q142" s="85"/>
      <c r="R142" s="85"/>
    </row>
    <row r="143" spans="15:18" x14ac:dyDescent="0.25">
      <c r="O143" s="85"/>
      <c r="P143" s="85"/>
      <c r="Q143" s="85"/>
      <c r="R143" s="85"/>
    </row>
    <row r="144" spans="15:18" x14ac:dyDescent="0.25">
      <c r="O144" s="85"/>
      <c r="P144" s="85"/>
      <c r="Q144" s="85"/>
      <c r="R144" s="85"/>
    </row>
    <row r="145" spans="15:18" x14ac:dyDescent="0.25">
      <c r="O145" s="85"/>
      <c r="P145" s="85"/>
      <c r="Q145" s="85"/>
      <c r="R145" s="85"/>
    </row>
    <row r="146" spans="15:18" x14ac:dyDescent="0.25">
      <c r="O146" s="85"/>
      <c r="P146" s="85"/>
      <c r="Q146" s="85"/>
      <c r="R146" s="85"/>
    </row>
    <row r="147" spans="15:18" x14ac:dyDescent="0.25">
      <c r="O147" s="85"/>
      <c r="P147" s="85"/>
      <c r="Q147" s="85"/>
      <c r="R147" s="85"/>
    </row>
    <row r="148" spans="15:18" x14ac:dyDescent="0.25">
      <c r="O148" s="85"/>
      <c r="P148" s="85"/>
      <c r="Q148" s="85"/>
      <c r="R148" s="85"/>
    </row>
    <row r="149" spans="15:18" x14ac:dyDescent="0.25">
      <c r="O149" s="85"/>
      <c r="P149" s="85"/>
      <c r="Q149" s="85"/>
      <c r="R149" s="85"/>
    </row>
    <row r="150" spans="15:18" x14ac:dyDescent="0.25">
      <c r="O150" s="85"/>
      <c r="P150" s="85"/>
      <c r="Q150" s="85"/>
      <c r="R150" s="85"/>
    </row>
    <row r="151" spans="15:18" x14ac:dyDescent="0.25">
      <c r="O151" s="85"/>
      <c r="P151" s="85"/>
      <c r="Q151" s="85"/>
      <c r="R151" s="85"/>
    </row>
    <row r="152" spans="15:18" x14ac:dyDescent="0.25">
      <c r="O152" s="85"/>
      <c r="P152" s="85"/>
      <c r="Q152" s="85"/>
      <c r="R152" s="85"/>
    </row>
    <row r="153" spans="15:18" x14ac:dyDescent="0.25">
      <c r="O153" s="85"/>
      <c r="P153" s="85"/>
      <c r="Q153" s="85"/>
      <c r="R153" s="85"/>
    </row>
    <row r="154" spans="15:18" x14ac:dyDescent="0.25">
      <c r="O154" s="85"/>
      <c r="P154" s="85"/>
      <c r="Q154" s="85"/>
      <c r="R154" s="85"/>
    </row>
    <row r="155" spans="15:18" x14ac:dyDescent="0.25">
      <c r="O155" s="85"/>
      <c r="P155" s="85"/>
      <c r="Q155" s="85"/>
      <c r="R155" s="85"/>
    </row>
    <row r="156" spans="15:18" x14ac:dyDescent="0.25">
      <c r="O156" s="85"/>
      <c r="P156" s="85"/>
      <c r="Q156" s="85"/>
      <c r="R156" s="85"/>
    </row>
    <row r="157" spans="15:18" x14ac:dyDescent="0.25">
      <c r="O157" s="85"/>
      <c r="P157" s="85"/>
      <c r="Q157" s="85"/>
      <c r="R157" s="85"/>
    </row>
    <row r="158" spans="15:18" x14ac:dyDescent="0.25">
      <c r="O158" s="85"/>
      <c r="P158" s="85"/>
      <c r="Q158" s="85"/>
      <c r="R158" s="85"/>
    </row>
    <row r="159" spans="15:18" x14ac:dyDescent="0.25">
      <c r="O159" s="85"/>
      <c r="P159" s="85"/>
      <c r="Q159" s="85"/>
      <c r="R159" s="85"/>
    </row>
    <row r="160" spans="15:18" x14ac:dyDescent="0.25">
      <c r="O160" s="85"/>
      <c r="P160" s="85"/>
      <c r="Q160" s="85"/>
      <c r="R160" s="85"/>
    </row>
    <row r="161" spans="15:18" x14ac:dyDescent="0.25">
      <c r="O161" s="85"/>
      <c r="P161" s="85"/>
      <c r="Q161" s="85"/>
      <c r="R161" s="85"/>
    </row>
    <row r="162" spans="15:18" x14ac:dyDescent="0.25">
      <c r="O162" s="85"/>
      <c r="P162" s="85"/>
      <c r="Q162" s="85"/>
      <c r="R162" s="85"/>
    </row>
    <row r="163" spans="15:18" x14ac:dyDescent="0.25">
      <c r="O163" s="85"/>
      <c r="P163" s="85"/>
      <c r="Q163" s="85"/>
      <c r="R163" s="85"/>
    </row>
    <row r="164" spans="15:18" x14ac:dyDescent="0.25">
      <c r="O164" s="85"/>
      <c r="P164" s="85"/>
      <c r="Q164" s="85"/>
      <c r="R164" s="85"/>
    </row>
    <row r="165" spans="15:18" x14ac:dyDescent="0.25">
      <c r="O165" s="85"/>
      <c r="P165" s="85"/>
      <c r="Q165" s="85"/>
      <c r="R165" s="85"/>
    </row>
    <row r="166" spans="15:18" x14ac:dyDescent="0.25">
      <c r="O166" s="85"/>
      <c r="P166" s="85"/>
      <c r="Q166" s="85"/>
      <c r="R166" s="85"/>
    </row>
    <row r="167" spans="15:18" x14ac:dyDescent="0.25">
      <c r="O167" s="85"/>
      <c r="P167" s="85"/>
      <c r="Q167" s="85"/>
      <c r="R167" s="85"/>
    </row>
    <row r="168" spans="15:18" x14ac:dyDescent="0.25">
      <c r="O168" s="85"/>
      <c r="P168" s="85"/>
      <c r="Q168" s="85"/>
      <c r="R168" s="85"/>
    </row>
    <row r="169" spans="15:18" x14ac:dyDescent="0.25">
      <c r="O169" s="85"/>
      <c r="P169" s="85"/>
      <c r="Q169" s="85"/>
      <c r="R169" s="85"/>
    </row>
    <row r="170" spans="15:18" x14ac:dyDescent="0.25">
      <c r="O170" s="85"/>
      <c r="P170" s="85"/>
      <c r="Q170" s="85"/>
      <c r="R170" s="85"/>
    </row>
    <row r="171" spans="15:18" x14ac:dyDescent="0.25">
      <c r="O171" s="85"/>
      <c r="P171" s="85"/>
      <c r="Q171" s="85"/>
      <c r="R171" s="85"/>
    </row>
    <row r="172" spans="15:18" x14ac:dyDescent="0.25">
      <c r="O172" s="85"/>
      <c r="P172" s="85"/>
      <c r="Q172" s="85"/>
      <c r="R172" s="85"/>
    </row>
    <row r="173" spans="15:18" x14ac:dyDescent="0.25">
      <c r="O173" s="85"/>
      <c r="P173" s="85"/>
      <c r="Q173" s="85"/>
      <c r="R173" s="85"/>
    </row>
    <row r="174" spans="15:18" x14ac:dyDescent="0.25">
      <c r="O174" s="85"/>
      <c r="P174" s="85"/>
      <c r="Q174" s="85"/>
      <c r="R174" s="85"/>
    </row>
    <row r="175" spans="15:18" x14ac:dyDescent="0.25">
      <c r="O175" s="85"/>
      <c r="P175" s="85"/>
      <c r="Q175" s="85"/>
      <c r="R175" s="85"/>
    </row>
    <row r="176" spans="15:18" x14ac:dyDescent="0.25">
      <c r="O176" s="85"/>
      <c r="P176" s="85"/>
      <c r="Q176" s="85"/>
      <c r="R176" s="85"/>
    </row>
    <row r="177" spans="15:18" x14ac:dyDescent="0.25">
      <c r="O177" s="85"/>
      <c r="P177" s="85"/>
      <c r="Q177" s="85"/>
      <c r="R177" s="85"/>
    </row>
    <row r="178" spans="15:18" x14ac:dyDescent="0.25">
      <c r="O178" s="85"/>
      <c r="P178" s="85"/>
      <c r="Q178" s="85"/>
      <c r="R178" s="85"/>
    </row>
    <row r="179" spans="15:18" x14ac:dyDescent="0.25">
      <c r="O179" s="85"/>
      <c r="P179" s="85"/>
      <c r="Q179" s="85"/>
      <c r="R179" s="85"/>
    </row>
    <row r="180" spans="15:18" x14ac:dyDescent="0.25">
      <c r="O180" s="85"/>
      <c r="P180" s="85"/>
      <c r="Q180" s="85"/>
      <c r="R180" s="85"/>
    </row>
    <row r="181" spans="15:18" x14ac:dyDescent="0.25">
      <c r="O181" s="85"/>
      <c r="P181" s="85"/>
      <c r="Q181" s="85"/>
      <c r="R181" s="85"/>
    </row>
    <row r="182" spans="15:18" x14ac:dyDescent="0.25">
      <c r="O182" s="85"/>
      <c r="P182" s="85"/>
      <c r="Q182" s="85"/>
      <c r="R182" s="85"/>
    </row>
    <row r="183" spans="15:18" x14ac:dyDescent="0.25">
      <c r="O183" s="85"/>
      <c r="P183" s="85"/>
      <c r="Q183" s="85"/>
      <c r="R183" s="85"/>
    </row>
    <row r="184" spans="15:18" x14ac:dyDescent="0.25">
      <c r="O184" s="85"/>
      <c r="P184" s="85"/>
      <c r="Q184" s="85"/>
      <c r="R184" s="85"/>
    </row>
    <row r="185" spans="15:18" x14ac:dyDescent="0.25">
      <c r="O185" s="85"/>
      <c r="P185" s="85"/>
      <c r="Q185" s="85"/>
      <c r="R185" s="85"/>
    </row>
    <row r="186" spans="15:18" x14ac:dyDescent="0.25">
      <c r="O186" s="85"/>
      <c r="P186" s="85"/>
      <c r="Q186" s="85"/>
      <c r="R186" s="85"/>
    </row>
    <row r="187" spans="15:18" x14ac:dyDescent="0.25">
      <c r="O187" s="85"/>
      <c r="P187" s="85"/>
      <c r="Q187" s="85"/>
      <c r="R187" s="85"/>
    </row>
    <row r="188" spans="15:18" x14ac:dyDescent="0.25">
      <c r="O188" s="85"/>
      <c r="P188" s="85"/>
      <c r="Q188" s="85"/>
      <c r="R188" s="85"/>
    </row>
    <row r="189" spans="15:18" x14ac:dyDescent="0.25">
      <c r="O189" s="85"/>
      <c r="P189" s="85"/>
      <c r="Q189" s="85"/>
      <c r="R189" s="85"/>
    </row>
    <row r="190" spans="15:18" x14ac:dyDescent="0.25">
      <c r="O190" s="85"/>
      <c r="P190" s="85"/>
      <c r="Q190" s="85"/>
      <c r="R190" s="85"/>
    </row>
    <row r="191" spans="15:18" x14ac:dyDescent="0.25">
      <c r="O191" s="85"/>
      <c r="P191" s="85"/>
      <c r="Q191" s="85"/>
      <c r="R191" s="85"/>
    </row>
    <row r="192" spans="15:18" x14ac:dyDescent="0.25">
      <c r="O192" s="85"/>
      <c r="P192" s="85"/>
      <c r="Q192" s="85"/>
      <c r="R192" s="85"/>
    </row>
    <row r="193" spans="15:18" x14ac:dyDescent="0.25">
      <c r="O193" s="85"/>
      <c r="P193" s="85"/>
      <c r="Q193" s="85"/>
      <c r="R193" s="85"/>
    </row>
    <row r="194" spans="15:18" x14ac:dyDescent="0.25">
      <c r="O194" s="85"/>
      <c r="P194" s="85"/>
      <c r="Q194" s="85"/>
      <c r="R194" s="85"/>
    </row>
    <row r="195" spans="15:18" x14ac:dyDescent="0.25">
      <c r="O195" s="85"/>
      <c r="P195" s="85"/>
      <c r="Q195" s="85"/>
      <c r="R195" s="85"/>
    </row>
    <row r="196" spans="15:18" x14ac:dyDescent="0.25">
      <c r="O196" s="85"/>
      <c r="P196" s="85"/>
      <c r="Q196" s="85"/>
      <c r="R196" s="85"/>
    </row>
    <row r="197" spans="15:18" x14ac:dyDescent="0.25">
      <c r="O197" s="85"/>
      <c r="P197" s="85"/>
      <c r="Q197" s="85"/>
      <c r="R197" s="85"/>
    </row>
    <row r="198" spans="15:18" x14ac:dyDescent="0.25">
      <c r="O198" s="85"/>
      <c r="P198" s="85"/>
      <c r="Q198" s="85"/>
      <c r="R198" s="85"/>
    </row>
  </sheetData>
  <autoFilter ref="A3:AP61"/>
  <dataConsolidate/>
  <conditionalFormatting sqref="G4:J61">
    <cfRule type="expression" dxfId="160" priority="6">
      <formula>IF(ISNUMBER(G4),G4&lt;$H$2)</formula>
    </cfRule>
    <cfRule type="expression" dxfId="159" priority="7">
      <formula>IF(ISNUMBER(G4),G4&gt;$J$2)</formula>
    </cfRule>
  </conditionalFormatting>
  <conditionalFormatting sqref="AP4:AP61">
    <cfRule type="expression" dxfId="158" priority="5">
      <formula>IF(AP4="OPROC &lt; OPATT",1,0)</formula>
    </cfRule>
  </conditionalFormatting>
  <conditionalFormatting sqref="W4:Z61">
    <cfRule type="expression" dxfId="157" priority="8">
      <formula>IF(ISNUMBER(W4),W4&lt;=$X$2)</formula>
    </cfRule>
    <cfRule type="expression" dxfId="156" priority="9">
      <formula>IF(ISNUMBER(W4),W4&gt;=$Z$2)</formula>
    </cfRule>
  </conditionalFormatting>
  <conditionalFormatting sqref="O4:R6111">
    <cfRule type="expression" dxfId="155" priority="3">
      <formula>IF(ISNUMBER(O4),O4&lt;=$P$2)</formula>
    </cfRule>
    <cfRule type="expression" dxfId="154"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8"/>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2"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102"/>
      <c r="AE2" s="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ht="30" x14ac:dyDescent="0.25">
      <c r="A4" s="10" t="s">
        <v>1253</v>
      </c>
      <c r="B4" s="11" t="s">
        <v>3235</v>
      </c>
      <c r="C4" s="94" t="s">
        <v>2</v>
      </c>
      <c r="D4" s="94">
        <v>2577.2697175614358</v>
      </c>
      <c r="E4" s="94">
        <v>2577.2697175614358</v>
      </c>
      <c r="F4" s="94">
        <v>7321.4243815456293</v>
      </c>
      <c r="G4" s="15" t="s">
        <v>2088</v>
      </c>
      <c r="H4" s="49">
        <v>74</v>
      </c>
      <c r="I4" s="15">
        <v>1239</v>
      </c>
      <c r="J4" s="15">
        <v>74</v>
      </c>
      <c r="K4" s="40" t="s">
        <v>2</v>
      </c>
      <c r="L4" s="40">
        <v>2577.2697175614358</v>
      </c>
      <c r="M4" s="40">
        <v>2577.2697175614358</v>
      </c>
      <c r="N4" s="40">
        <v>7321.4243815456293</v>
      </c>
      <c r="O4" s="95" t="str">
        <f>IFERROR(C4/K4-1,"-")</f>
        <v>-</v>
      </c>
      <c r="P4" s="95">
        <f>IFERROR(D4/L4-1,"-")</f>
        <v>0</v>
      </c>
      <c r="Q4" s="95">
        <f t="shared" ref="Q4:R19" si="0">IFERROR(E4/M4-1,"-")</f>
        <v>0</v>
      </c>
      <c r="R4" s="95">
        <f t="shared" si="0"/>
        <v>0</v>
      </c>
      <c r="S4" s="40" t="s">
        <v>2</v>
      </c>
      <c r="T4" s="40" t="s">
        <v>2</v>
      </c>
      <c r="U4" s="40" t="s">
        <v>2</v>
      </c>
      <c r="V4" s="40" t="s">
        <v>2</v>
      </c>
      <c r="W4" s="74" t="str">
        <f t="shared" ref="W4:W42" si="1">IFERROR((C4/S4-1),"-")</f>
        <v>-</v>
      </c>
      <c r="X4" s="74" t="str">
        <f t="shared" ref="X4:X42" si="2">IFERROR((D4/T4-1),"-")</f>
        <v>-</v>
      </c>
      <c r="Y4" s="74" t="str">
        <f t="shared" ref="Y4:Y42" si="3">IFERROR((E4/U4-1),"-")</f>
        <v>-</v>
      </c>
      <c r="Z4" s="74" t="str">
        <f t="shared" ref="Z4:Z42" si="4">IFERROR((F4/V4-1),"-")</f>
        <v>-</v>
      </c>
      <c r="AA4" s="16"/>
      <c r="AB4" s="164">
        <v>0</v>
      </c>
      <c r="AC4" s="164">
        <v>0</v>
      </c>
      <c r="AD4" s="164">
        <v>0</v>
      </c>
      <c r="AE4" s="16"/>
      <c r="AF4" s="32"/>
      <c r="AG4" s="32"/>
      <c r="AI4" s="40">
        <v>189.36279360905775</v>
      </c>
      <c r="AJ4" s="40">
        <v>5</v>
      </c>
      <c r="AK4" s="40">
        <v>75</v>
      </c>
      <c r="AL4" s="40" t="s">
        <v>4214</v>
      </c>
      <c r="AM4" s="53" t="s">
        <v>2</v>
      </c>
      <c r="AN4" s="65" t="s">
        <v>2</v>
      </c>
      <c r="AO4" s="64" t="s">
        <v>5377</v>
      </c>
      <c r="AP4" s="65" t="s">
        <v>2</v>
      </c>
    </row>
    <row r="5" spans="1:42" s="31" customFormat="1" ht="30" x14ac:dyDescent="0.25">
      <c r="A5" s="10" t="s">
        <v>1254</v>
      </c>
      <c r="B5" s="11" t="s">
        <v>3236</v>
      </c>
      <c r="C5" s="94" t="s">
        <v>2</v>
      </c>
      <c r="D5" s="94">
        <v>1958.0772105574592</v>
      </c>
      <c r="E5" s="94">
        <v>1958.0772105574592</v>
      </c>
      <c r="F5" s="94">
        <v>2761.0418800817233</v>
      </c>
      <c r="G5" s="15" t="s">
        <v>2088</v>
      </c>
      <c r="H5" s="49">
        <v>261</v>
      </c>
      <c r="I5" s="15">
        <v>2110</v>
      </c>
      <c r="J5" s="15">
        <v>16</v>
      </c>
      <c r="K5" s="46" t="s">
        <v>2</v>
      </c>
      <c r="L5" s="46">
        <v>1958.0772105574592</v>
      </c>
      <c r="M5" s="46">
        <v>1958.0772105574592</v>
      </c>
      <c r="N5" s="46">
        <v>2761.0418800817233</v>
      </c>
      <c r="O5" s="95" t="str">
        <f t="shared" ref="O5:R42" si="5">IFERROR(C5/K5-1,"-")</f>
        <v>-</v>
      </c>
      <c r="P5" s="95">
        <f t="shared" si="5"/>
        <v>0</v>
      </c>
      <c r="Q5" s="95">
        <f t="shared" si="0"/>
        <v>0</v>
      </c>
      <c r="R5" s="95">
        <f t="shared" si="0"/>
        <v>0</v>
      </c>
      <c r="S5" s="46" t="s">
        <v>2</v>
      </c>
      <c r="T5" s="46" t="s">
        <v>2</v>
      </c>
      <c r="U5" s="46" t="s">
        <v>2</v>
      </c>
      <c r="V5" s="46" t="s">
        <v>2</v>
      </c>
      <c r="W5" s="74" t="str">
        <f t="shared" si="1"/>
        <v>-</v>
      </c>
      <c r="X5" s="74" t="str">
        <f t="shared" si="2"/>
        <v>-</v>
      </c>
      <c r="Y5" s="74" t="str">
        <f t="shared" si="3"/>
        <v>-</v>
      </c>
      <c r="Z5" s="74" t="str">
        <f t="shared" si="4"/>
        <v>-</v>
      </c>
      <c r="AA5" s="16"/>
      <c r="AB5" s="164">
        <v>0</v>
      </c>
      <c r="AC5" s="164">
        <v>0</v>
      </c>
      <c r="AD5" s="164">
        <v>0</v>
      </c>
      <c r="AE5" s="16"/>
      <c r="AF5" s="32"/>
      <c r="AG5" s="32"/>
      <c r="AI5" s="41">
        <v>189.36279360905775</v>
      </c>
      <c r="AJ5" s="41">
        <v>5</v>
      </c>
      <c r="AK5" s="41">
        <v>25</v>
      </c>
      <c r="AL5" s="40" t="s">
        <v>4214</v>
      </c>
      <c r="AM5" s="53" t="s">
        <v>2</v>
      </c>
      <c r="AN5" s="65" t="s">
        <v>2</v>
      </c>
      <c r="AO5" s="64" t="s">
        <v>5377</v>
      </c>
      <c r="AP5" s="65" t="s">
        <v>2</v>
      </c>
    </row>
    <row r="6" spans="1:42" s="31" customFormat="1" x14ac:dyDescent="0.25">
      <c r="A6" s="10" t="s">
        <v>1255</v>
      </c>
      <c r="B6" s="11" t="s">
        <v>3237</v>
      </c>
      <c r="C6" s="94" t="s">
        <v>2</v>
      </c>
      <c r="D6" s="94">
        <v>5206.8206183935945</v>
      </c>
      <c r="E6" s="94">
        <v>5206.8206183935945</v>
      </c>
      <c r="F6" s="94">
        <v>8633.7453479544929</v>
      </c>
      <c r="G6" s="15" t="s">
        <v>2088</v>
      </c>
      <c r="H6" s="49">
        <v>15</v>
      </c>
      <c r="I6" s="15">
        <v>299</v>
      </c>
      <c r="J6" s="15">
        <v>78</v>
      </c>
      <c r="K6" s="46" t="s">
        <v>2</v>
      </c>
      <c r="L6" s="46">
        <v>5206.8206183935945</v>
      </c>
      <c r="M6" s="46">
        <v>5206.8206183935945</v>
      </c>
      <c r="N6" s="46">
        <v>8633.7453479544929</v>
      </c>
      <c r="O6" s="95" t="str">
        <f t="shared" si="5"/>
        <v>-</v>
      </c>
      <c r="P6" s="95">
        <f t="shared" si="5"/>
        <v>0</v>
      </c>
      <c r="Q6" s="95">
        <f t="shared" si="0"/>
        <v>0</v>
      </c>
      <c r="R6" s="95">
        <f t="shared" si="0"/>
        <v>0</v>
      </c>
      <c r="S6" s="46" t="s">
        <v>2</v>
      </c>
      <c r="T6" s="46" t="s">
        <v>2</v>
      </c>
      <c r="U6" s="46" t="s">
        <v>2</v>
      </c>
      <c r="V6" s="46" t="s">
        <v>2</v>
      </c>
      <c r="W6" s="74" t="str">
        <f t="shared" si="1"/>
        <v>-</v>
      </c>
      <c r="X6" s="74" t="str">
        <f t="shared" si="2"/>
        <v>-</v>
      </c>
      <c r="Y6" s="74" t="str">
        <f t="shared" si="3"/>
        <v>-</v>
      </c>
      <c r="Z6" s="74" t="str">
        <f t="shared" si="4"/>
        <v>-</v>
      </c>
      <c r="AA6" s="16"/>
      <c r="AB6" s="164">
        <v>0</v>
      </c>
      <c r="AC6" s="164">
        <v>0</v>
      </c>
      <c r="AD6" s="164">
        <v>0</v>
      </c>
      <c r="AE6" s="16"/>
      <c r="AF6" s="32"/>
      <c r="AG6" s="32"/>
      <c r="AI6" s="41">
        <v>189.36279360905775</v>
      </c>
      <c r="AJ6" s="41">
        <v>17</v>
      </c>
      <c r="AK6" s="41">
        <v>63</v>
      </c>
      <c r="AL6" s="40" t="s">
        <v>4214</v>
      </c>
      <c r="AM6" s="53" t="s">
        <v>2</v>
      </c>
      <c r="AN6" s="67" t="s">
        <v>2</v>
      </c>
      <c r="AO6" s="64" t="s">
        <v>5395</v>
      </c>
      <c r="AP6" s="65" t="s">
        <v>2</v>
      </c>
    </row>
    <row r="7" spans="1:42" s="31" customFormat="1" ht="30" x14ac:dyDescent="0.25">
      <c r="A7" s="10" t="s">
        <v>1256</v>
      </c>
      <c r="B7" s="11" t="s">
        <v>3238</v>
      </c>
      <c r="C7" s="94" t="s">
        <v>2</v>
      </c>
      <c r="D7" s="94">
        <v>3656.3266468783067</v>
      </c>
      <c r="E7" s="94">
        <v>3656.3266468783067</v>
      </c>
      <c r="F7" s="94">
        <v>5127.3246733475407</v>
      </c>
      <c r="G7" s="15" t="s">
        <v>2088</v>
      </c>
      <c r="H7" s="49">
        <v>82</v>
      </c>
      <c r="I7" s="15">
        <v>465</v>
      </c>
      <c r="J7" s="15">
        <v>19</v>
      </c>
      <c r="K7" s="46" t="s">
        <v>2</v>
      </c>
      <c r="L7" s="46">
        <v>3656.3266468783067</v>
      </c>
      <c r="M7" s="46">
        <v>3656.3266468783067</v>
      </c>
      <c r="N7" s="46">
        <v>5127.3246733475407</v>
      </c>
      <c r="O7" s="95" t="str">
        <f t="shared" si="5"/>
        <v>-</v>
      </c>
      <c r="P7" s="95">
        <f t="shared" si="5"/>
        <v>0</v>
      </c>
      <c r="Q7" s="95">
        <f t="shared" si="0"/>
        <v>0</v>
      </c>
      <c r="R7" s="95">
        <f t="shared" si="0"/>
        <v>0</v>
      </c>
      <c r="S7" s="46" t="s">
        <v>2</v>
      </c>
      <c r="T7" s="46" t="s">
        <v>2</v>
      </c>
      <c r="U7" s="46" t="s">
        <v>2</v>
      </c>
      <c r="V7" s="46" t="s">
        <v>2</v>
      </c>
      <c r="W7" s="74" t="str">
        <f t="shared" si="1"/>
        <v>-</v>
      </c>
      <c r="X7" s="74" t="str">
        <f t="shared" si="2"/>
        <v>-</v>
      </c>
      <c r="Y7" s="74" t="str">
        <f t="shared" si="3"/>
        <v>-</v>
      </c>
      <c r="Z7" s="74" t="str">
        <f t="shared" si="4"/>
        <v>-</v>
      </c>
      <c r="AA7" s="16"/>
      <c r="AB7" s="164">
        <v>0</v>
      </c>
      <c r="AC7" s="164">
        <v>0</v>
      </c>
      <c r="AD7" s="164">
        <v>0</v>
      </c>
      <c r="AE7" s="16"/>
      <c r="AF7" s="32"/>
      <c r="AG7" s="32"/>
      <c r="AI7" s="41">
        <v>189.36279360905775</v>
      </c>
      <c r="AJ7" s="41">
        <v>11</v>
      </c>
      <c r="AK7" s="41">
        <v>26</v>
      </c>
      <c r="AL7" s="40" t="s">
        <v>4214</v>
      </c>
      <c r="AM7" s="53" t="s">
        <v>2</v>
      </c>
      <c r="AN7" s="67" t="s">
        <v>2</v>
      </c>
      <c r="AO7" s="64" t="s">
        <v>5490</v>
      </c>
      <c r="AP7" s="65" t="s">
        <v>2</v>
      </c>
    </row>
    <row r="8" spans="1:42" s="31" customFormat="1" ht="30" x14ac:dyDescent="0.25">
      <c r="A8" s="10" t="s">
        <v>1257</v>
      </c>
      <c r="B8" s="11" t="s">
        <v>3239</v>
      </c>
      <c r="C8" s="94" t="s">
        <v>2</v>
      </c>
      <c r="D8" s="94">
        <v>398.3637109621618</v>
      </c>
      <c r="E8" s="94">
        <v>398.3637109621618</v>
      </c>
      <c r="F8" s="94">
        <v>3800.2259607062174</v>
      </c>
      <c r="G8" s="15" t="s">
        <v>2088</v>
      </c>
      <c r="H8" s="49">
        <v>633</v>
      </c>
      <c r="I8" s="15">
        <v>53</v>
      </c>
      <c r="J8" s="15">
        <v>113</v>
      </c>
      <c r="K8" s="46" t="s">
        <v>2</v>
      </c>
      <c r="L8" s="46">
        <v>398.3637109621618</v>
      </c>
      <c r="M8" s="46">
        <v>398.3637109621618</v>
      </c>
      <c r="N8" s="46">
        <v>3800.2259607062174</v>
      </c>
      <c r="O8" s="95" t="str">
        <f t="shared" si="5"/>
        <v>-</v>
      </c>
      <c r="P8" s="95">
        <f t="shared" si="5"/>
        <v>0</v>
      </c>
      <c r="Q8" s="95">
        <f t="shared" si="0"/>
        <v>0</v>
      </c>
      <c r="R8" s="95">
        <f t="shared" si="0"/>
        <v>0</v>
      </c>
      <c r="S8" s="46" t="s">
        <v>2</v>
      </c>
      <c r="T8" s="46" t="s">
        <v>2</v>
      </c>
      <c r="U8" s="46" t="s">
        <v>2</v>
      </c>
      <c r="V8" s="46" t="s">
        <v>2</v>
      </c>
      <c r="W8" s="74" t="str">
        <f t="shared" si="1"/>
        <v>-</v>
      </c>
      <c r="X8" s="74" t="str">
        <f t="shared" si="2"/>
        <v>-</v>
      </c>
      <c r="Y8" s="74" t="str">
        <f t="shared" si="3"/>
        <v>-</v>
      </c>
      <c r="Z8" s="74" t="str">
        <f t="shared" si="4"/>
        <v>-</v>
      </c>
      <c r="AA8" s="16"/>
      <c r="AB8" s="164">
        <v>0</v>
      </c>
      <c r="AC8" s="164">
        <v>0</v>
      </c>
      <c r="AD8" s="164">
        <v>0</v>
      </c>
      <c r="AE8" s="16"/>
      <c r="AF8" s="32"/>
      <c r="AG8" s="32"/>
      <c r="AI8" s="41">
        <v>189.36279360905775</v>
      </c>
      <c r="AJ8" s="41">
        <v>5</v>
      </c>
      <c r="AK8" s="41">
        <v>25</v>
      </c>
      <c r="AL8" s="40" t="s">
        <v>4215</v>
      </c>
      <c r="AM8" s="53">
        <v>0.30000000000000004</v>
      </c>
      <c r="AN8" s="67" t="s">
        <v>2</v>
      </c>
      <c r="AO8" s="64" t="s">
        <v>5377</v>
      </c>
      <c r="AP8" s="65" t="s">
        <v>2</v>
      </c>
    </row>
    <row r="9" spans="1:42" s="31" customFormat="1" ht="30" x14ac:dyDescent="0.25">
      <c r="A9" s="10" t="s">
        <v>1258</v>
      </c>
      <c r="B9" s="11" t="s">
        <v>3240</v>
      </c>
      <c r="C9" s="94" t="s">
        <v>2</v>
      </c>
      <c r="D9" s="94">
        <v>359.2040239826764</v>
      </c>
      <c r="E9" s="94">
        <v>359.2040239826764</v>
      </c>
      <c r="F9" s="94">
        <v>1762.1117474689595</v>
      </c>
      <c r="G9" s="15" t="s">
        <v>2088</v>
      </c>
      <c r="H9" s="49">
        <v>3580</v>
      </c>
      <c r="I9" s="15">
        <v>126</v>
      </c>
      <c r="J9" s="15">
        <v>111</v>
      </c>
      <c r="K9" s="46" t="s">
        <v>2</v>
      </c>
      <c r="L9" s="46">
        <v>359.2040239826764</v>
      </c>
      <c r="M9" s="46">
        <v>359.2040239826764</v>
      </c>
      <c r="N9" s="46">
        <v>1762.1117474689595</v>
      </c>
      <c r="O9" s="95" t="str">
        <f t="shared" si="5"/>
        <v>-</v>
      </c>
      <c r="P9" s="95">
        <f t="shared" si="5"/>
        <v>0</v>
      </c>
      <c r="Q9" s="95">
        <f t="shared" si="0"/>
        <v>0</v>
      </c>
      <c r="R9" s="95">
        <f t="shared" si="0"/>
        <v>0</v>
      </c>
      <c r="S9" s="46" t="s">
        <v>2</v>
      </c>
      <c r="T9" s="46" t="s">
        <v>2</v>
      </c>
      <c r="U9" s="46" t="s">
        <v>2</v>
      </c>
      <c r="V9" s="46" t="s">
        <v>2</v>
      </c>
      <c r="W9" s="74" t="str">
        <f t="shared" si="1"/>
        <v>-</v>
      </c>
      <c r="X9" s="74" t="str">
        <f t="shared" si="2"/>
        <v>-</v>
      </c>
      <c r="Y9" s="74" t="str">
        <f t="shared" si="3"/>
        <v>-</v>
      </c>
      <c r="Z9" s="74" t="str">
        <f t="shared" si="4"/>
        <v>-</v>
      </c>
      <c r="AA9" s="16"/>
      <c r="AB9" s="164">
        <v>0</v>
      </c>
      <c r="AC9" s="164">
        <v>0</v>
      </c>
      <c r="AD9" s="164">
        <v>0</v>
      </c>
      <c r="AE9" s="16"/>
      <c r="AF9" s="32"/>
      <c r="AG9" s="32"/>
      <c r="AI9" s="41">
        <v>189.36279360905775</v>
      </c>
      <c r="AJ9" s="41">
        <v>5</v>
      </c>
      <c r="AK9" s="41">
        <v>13</v>
      </c>
      <c r="AL9" s="40" t="s">
        <v>4215</v>
      </c>
      <c r="AM9" s="53">
        <v>0.4</v>
      </c>
      <c r="AN9" s="67" t="s">
        <v>2</v>
      </c>
      <c r="AO9" s="64" t="s">
        <v>5377</v>
      </c>
      <c r="AP9" s="65" t="s">
        <v>2</v>
      </c>
    </row>
    <row r="10" spans="1:42" s="31" customFormat="1" ht="30" x14ac:dyDescent="0.25">
      <c r="A10" s="10" t="s">
        <v>1259</v>
      </c>
      <c r="B10" s="11" t="s">
        <v>3241</v>
      </c>
      <c r="C10" s="94" t="s">
        <v>2</v>
      </c>
      <c r="D10" s="94">
        <v>1505.2021374582821</v>
      </c>
      <c r="E10" s="94">
        <v>1505.2021374582821</v>
      </c>
      <c r="F10" s="94">
        <v>4417.6366153499112</v>
      </c>
      <c r="G10" s="15" t="s">
        <v>2088</v>
      </c>
      <c r="H10" s="49">
        <v>54</v>
      </c>
      <c r="I10" s="15">
        <v>83</v>
      </c>
      <c r="J10" s="15">
        <v>535</v>
      </c>
      <c r="K10" s="46" t="s">
        <v>2</v>
      </c>
      <c r="L10" s="46">
        <v>1505.2021374582821</v>
      </c>
      <c r="M10" s="46">
        <v>1505.2021374582821</v>
      </c>
      <c r="N10" s="46">
        <v>4417.6366153499112</v>
      </c>
      <c r="O10" s="95" t="str">
        <f t="shared" si="5"/>
        <v>-</v>
      </c>
      <c r="P10" s="95">
        <f t="shared" si="5"/>
        <v>0</v>
      </c>
      <c r="Q10" s="95">
        <f t="shared" si="0"/>
        <v>0</v>
      </c>
      <c r="R10" s="95">
        <f t="shared" si="0"/>
        <v>0</v>
      </c>
      <c r="S10" s="46" t="s">
        <v>2</v>
      </c>
      <c r="T10" s="46" t="s">
        <v>2</v>
      </c>
      <c r="U10" s="46" t="s">
        <v>2</v>
      </c>
      <c r="V10" s="46" t="s">
        <v>2</v>
      </c>
      <c r="W10" s="74" t="str">
        <f t="shared" si="1"/>
        <v>-</v>
      </c>
      <c r="X10" s="74" t="str">
        <f t="shared" si="2"/>
        <v>-</v>
      </c>
      <c r="Y10" s="74" t="str">
        <f t="shared" si="3"/>
        <v>-</v>
      </c>
      <c r="Z10" s="74" t="str">
        <f t="shared" si="4"/>
        <v>-</v>
      </c>
      <c r="AA10" s="16"/>
      <c r="AB10" s="164">
        <v>0</v>
      </c>
      <c r="AC10" s="164">
        <v>0</v>
      </c>
      <c r="AD10" s="164">
        <v>0</v>
      </c>
      <c r="AE10" s="16"/>
      <c r="AF10" s="32"/>
      <c r="AG10" s="32"/>
      <c r="AI10" s="41">
        <v>189.36279360905775</v>
      </c>
      <c r="AJ10" s="41">
        <v>10</v>
      </c>
      <c r="AK10" s="41">
        <v>39</v>
      </c>
      <c r="AL10" s="40" t="s">
        <v>4215</v>
      </c>
      <c r="AM10" s="53">
        <v>0.30000000000000004</v>
      </c>
      <c r="AN10" s="67" t="s">
        <v>2</v>
      </c>
      <c r="AO10" s="64" t="s">
        <v>5377</v>
      </c>
      <c r="AP10" s="65" t="s">
        <v>2</v>
      </c>
    </row>
    <row r="11" spans="1:42" s="31" customFormat="1" ht="95.25" customHeight="1" x14ac:dyDescent="0.25">
      <c r="A11" s="10" t="s">
        <v>1260</v>
      </c>
      <c r="B11" s="11" t="s">
        <v>3242</v>
      </c>
      <c r="C11" s="94" t="s">
        <v>2</v>
      </c>
      <c r="D11" s="94">
        <v>992.85827772894652</v>
      </c>
      <c r="E11" s="94">
        <v>992.85827772894652</v>
      </c>
      <c r="F11" s="94">
        <v>2804.6102985613184</v>
      </c>
      <c r="G11" s="15" t="s">
        <v>2088</v>
      </c>
      <c r="H11" s="49">
        <v>309</v>
      </c>
      <c r="I11" s="15">
        <v>322</v>
      </c>
      <c r="J11" s="15">
        <v>308</v>
      </c>
      <c r="K11" s="46" t="s">
        <v>2</v>
      </c>
      <c r="L11" s="46">
        <v>992.85827772894652</v>
      </c>
      <c r="M11" s="46">
        <v>992.85827772894652</v>
      </c>
      <c r="N11" s="46">
        <v>2804.6102985613184</v>
      </c>
      <c r="O11" s="95" t="str">
        <f t="shared" si="5"/>
        <v>-</v>
      </c>
      <c r="P11" s="95">
        <f t="shared" si="5"/>
        <v>0</v>
      </c>
      <c r="Q11" s="95">
        <f t="shared" si="0"/>
        <v>0</v>
      </c>
      <c r="R11" s="95">
        <f t="shared" si="0"/>
        <v>0</v>
      </c>
      <c r="S11" s="46" t="s">
        <v>2</v>
      </c>
      <c r="T11" s="46" t="s">
        <v>2</v>
      </c>
      <c r="U11" s="46" t="s">
        <v>2</v>
      </c>
      <c r="V11" s="46" t="s">
        <v>2</v>
      </c>
      <c r="W11" s="74" t="str">
        <f t="shared" si="1"/>
        <v>-</v>
      </c>
      <c r="X11" s="74" t="str">
        <f t="shared" si="2"/>
        <v>-</v>
      </c>
      <c r="Y11" s="74" t="str">
        <f t="shared" si="3"/>
        <v>-</v>
      </c>
      <c r="Z11" s="74" t="str">
        <f t="shared" si="4"/>
        <v>-</v>
      </c>
      <c r="AA11" s="16"/>
      <c r="AB11" s="164">
        <v>0</v>
      </c>
      <c r="AC11" s="164">
        <v>0</v>
      </c>
      <c r="AD11" s="164">
        <v>0</v>
      </c>
      <c r="AE11" s="16"/>
      <c r="AF11" s="32"/>
      <c r="AG11" s="32"/>
      <c r="AI11" s="41">
        <v>189.36279360905775</v>
      </c>
      <c r="AJ11" s="41">
        <v>8</v>
      </c>
      <c r="AK11" s="41">
        <v>20</v>
      </c>
      <c r="AL11" s="40" t="s">
        <v>4215</v>
      </c>
      <c r="AM11" s="53">
        <v>0.30000000000000004</v>
      </c>
      <c r="AN11" s="67" t="s">
        <v>2</v>
      </c>
      <c r="AO11" s="64" t="s">
        <v>5377</v>
      </c>
      <c r="AP11" s="65" t="s">
        <v>2</v>
      </c>
    </row>
    <row r="12" spans="1:42" s="31" customFormat="1" ht="30" x14ac:dyDescent="0.25">
      <c r="A12" s="10" t="s">
        <v>1261</v>
      </c>
      <c r="B12" s="11" t="s">
        <v>3243</v>
      </c>
      <c r="C12" s="94" t="s">
        <v>2</v>
      </c>
      <c r="D12" s="94">
        <v>925.8807696153018</v>
      </c>
      <c r="E12" s="94">
        <v>925.8807696153018</v>
      </c>
      <c r="F12" s="94">
        <v>1710.3992639700946</v>
      </c>
      <c r="G12" s="15" t="s">
        <v>2088</v>
      </c>
      <c r="H12" s="49">
        <v>1647</v>
      </c>
      <c r="I12" s="15">
        <v>1913</v>
      </c>
      <c r="J12" s="15">
        <v>365</v>
      </c>
      <c r="K12" s="46" t="s">
        <v>2</v>
      </c>
      <c r="L12" s="46">
        <v>925.8807696153018</v>
      </c>
      <c r="M12" s="46">
        <v>925.8807696153018</v>
      </c>
      <c r="N12" s="46">
        <v>1710.3992639700946</v>
      </c>
      <c r="O12" s="95" t="str">
        <f t="shared" si="5"/>
        <v>-</v>
      </c>
      <c r="P12" s="95">
        <f t="shared" si="5"/>
        <v>0</v>
      </c>
      <c r="Q12" s="95">
        <f t="shared" si="0"/>
        <v>0</v>
      </c>
      <c r="R12" s="95">
        <f t="shared" si="0"/>
        <v>0</v>
      </c>
      <c r="S12" s="46" t="s">
        <v>2</v>
      </c>
      <c r="T12" s="46" t="s">
        <v>2</v>
      </c>
      <c r="U12" s="46" t="s">
        <v>2</v>
      </c>
      <c r="V12" s="46" t="s">
        <v>2</v>
      </c>
      <c r="W12" s="74" t="str">
        <f t="shared" si="1"/>
        <v>-</v>
      </c>
      <c r="X12" s="74" t="str">
        <f t="shared" si="2"/>
        <v>-</v>
      </c>
      <c r="Y12" s="74" t="str">
        <f t="shared" si="3"/>
        <v>-</v>
      </c>
      <c r="Z12" s="74" t="str">
        <f t="shared" si="4"/>
        <v>-</v>
      </c>
      <c r="AA12" s="16"/>
      <c r="AB12" s="164">
        <v>0</v>
      </c>
      <c r="AC12" s="164">
        <v>0</v>
      </c>
      <c r="AD12" s="164">
        <v>0</v>
      </c>
      <c r="AE12" s="16"/>
      <c r="AF12" s="32"/>
      <c r="AG12" s="32"/>
      <c r="AI12" s="41">
        <v>189.36279360905775</v>
      </c>
      <c r="AJ12" s="41">
        <v>5</v>
      </c>
      <c r="AK12" s="41">
        <v>9</v>
      </c>
      <c r="AL12" s="40" t="s">
        <v>4215</v>
      </c>
      <c r="AM12" s="53">
        <v>0.4</v>
      </c>
      <c r="AN12" s="67" t="s">
        <v>2</v>
      </c>
      <c r="AO12" s="64" t="s">
        <v>5377</v>
      </c>
      <c r="AP12" s="65" t="s">
        <v>2</v>
      </c>
    </row>
    <row r="13" spans="1:42" s="31" customFormat="1" ht="30" x14ac:dyDescent="0.25">
      <c r="A13" s="10" t="s">
        <v>1262</v>
      </c>
      <c r="B13" s="11" t="s">
        <v>3244</v>
      </c>
      <c r="C13" s="94" t="s">
        <v>2</v>
      </c>
      <c r="D13" s="94">
        <v>1205.6271007503597</v>
      </c>
      <c r="E13" s="94">
        <v>1205.6271007503597</v>
      </c>
      <c r="F13" s="94">
        <v>3826.1569206230997</v>
      </c>
      <c r="G13" s="15" t="s">
        <v>2088</v>
      </c>
      <c r="H13" s="49">
        <v>24</v>
      </c>
      <c r="I13" s="15">
        <v>13</v>
      </c>
      <c r="J13" s="15">
        <v>460</v>
      </c>
      <c r="K13" s="46" t="s">
        <v>2</v>
      </c>
      <c r="L13" s="46">
        <v>1205.6271007503597</v>
      </c>
      <c r="M13" s="46">
        <v>1205.6271007503597</v>
      </c>
      <c r="N13" s="46">
        <v>3826.1569206230997</v>
      </c>
      <c r="O13" s="95" t="str">
        <f t="shared" si="5"/>
        <v>-</v>
      </c>
      <c r="P13" s="95">
        <f t="shared" si="5"/>
        <v>0</v>
      </c>
      <c r="Q13" s="95">
        <f t="shared" si="0"/>
        <v>0</v>
      </c>
      <c r="R13" s="95">
        <f t="shared" si="0"/>
        <v>0</v>
      </c>
      <c r="S13" s="46" t="s">
        <v>2</v>
      </c>
      <c r="T13" s="46" t="s">
        <v>2</v>
      </c>
      <c r="U13" s="46" t="s">
        <v>2</v>
      </c>
      <c r="V13" s="46" t="s">
        <v>2</v>
      </c>
      <c r="W13" s="74" t="str">
        <f t="shared" si="1"/>
        <v>-</v>
      </c>
      <c r="X13" s="74" t="str">
        <f t="shared" si="2"/>
        <v>-</v>
      </c>
      <c r="Y13" s="74" t="str">
        <f t="shared" si="3"/>
        <v>-</v>
      </c>
      <c r="Z13" s="74" t="str">
        <f t="shared" si="4"/>
        <v>-</v>
      </c>
      <c r="AA13" s="16"/>
      <c r="AB13" s="164">
        <v>0</v>
      </c>
      <c r="AC13" s="164">
        <v>0</v>
      </c>
      <c r="AD13" s="164">
        <v>0</v>
      </c>
      <c r="AE13" s="16"/>
      <c r="AF13" s="32"/>
      <c r="AG13" s="32"/>
      <c r="AI13" s="41">
        <v>189.36279360905775</v>
      </c>
      <c r="AJ13" s="41">
        <v>8</v>
      </c>
      <c r="AK13" s="41">
        <v>40</v>
      </c>
      <c r="AL13" s="40" t="s">
        <v>4215</v>
      </c>
      <c r="AM13" s="53">
        <v>0.30000000000000004</v>
      </c>
      <c r="AN13" s="67" t="s">
        <v>2</v>
      </c>
      <c r="AO13" s="64" t="s">
        <v>5377</v>
      </c>
      <c r="AP13" s="65" t="s">
        <v>2</v>
      </c>
    </row>
    <row r="14" spans="1:42" s="31" customFormat="1" ht="30" x14ac:dyDescent="0.25">
      <c r="A14" s="10" t="s">
        <v>1263</v>
      </c>
      <c r="B14" s="11" t="s">
        <v>3245</v>
      </c>
      <c r="C14" s="94" t="s">
        <v>2</v>
      </c>
      <c r="D14" s="94">
        <v>465.69749499912268</v>
      </c>
      <c r="E14" s="94">
        <v>465.69749499912268</v>
      </c>
      <c r="F14" s="94">
        <v>2106.2476109764789</v>
      </c>
      <c r="G14" s="15" t="s">
        <v>2088</v>
      </c>
      <c r="H14" s="49">
        <v>129</v>
      </c>
      <c r="I14" s="15">
        <v>20</v>
      </c>
      <c r="J14" s="15">
        <v>452</v>
      </c>
      <c r="K14" s="46" t="s">
        <v>2</v>
      </c>
      <c r="L14" s="46">
        <v>465.69749499912268</v>
      </c>
      <c r="M14" s="46">
        <v>465.69749499912268</v>
      </c>
      <c r="N14" s="46">
        <v>2106.2476109764789</v>
      </c>
      <c r="O14" s="95" t="str">
        <f t="shared" si="5"/>
        <v>-</v>
      </c>
      <c r="P14" s="95">
        <f t="shared" si="5"/>
        <v>0</v>
      </c>
      <c r="Q14" s="95">
        <f t="shared" si="0"/>
        <v>0</v>
      </c>
      <c r="R14" s="95">
        <f t="shared" si="0"/>
        <v>0</v>
      </c>
      <c r="S14" s="46" t="s">
        <v>2</v>
      </c>
      <c r="T14" s="46" t="s">
        <v>2</v>
      </c>
      <c r="U14" s="46" t="s">
        <v>2</v>
      </c>
      <c r="V14" s="46" t="s">
        <v>2</v>
      </c>
      <c r="W14" s="74" t="str">
        <f t="shared" si="1"/>
        <v>-</v>
      </c>
      <c r="X14" s="74" t="str">
        <f t="shared" si="2"/>
        <v>-</v>
      </c>
      <c r="Y14" s="74" t="str">
        <f t="shared" si="3"/>
        <v>-</v>
      </c>
      <c r="Z14" s="74" t="str">
        <f t="shared" si="4"/>
        <v>-</v>
      </c>
      <c r="AA14" s="16"/>
      <c r="AB14" s="164">
        <v>0</v>
      </c>
      <c r="AC14" s="164">
        <v>0</v>
      </c>
      <c r="AD14" s="164">
        <v>0</v>
      </c>
      <c r="AE14" s="16"/>
      <c r="AF14" s="32"/>
      <c r="AG14" s="32"/>
      <c r="AI14" s="41">
        <v>189.36279360905775</v>
      </c>
      <c r="AJ14" s="41">
        <v>5</v>
      </c>
      <c r="AK14" s="41">
        <v>14</v>
      </c>
      <c r="AL14" s="40" t="s">
        <v>4215</v>
      </c>
      <c r="AM14" s="53">
        <v>0.30000000000000004</v>
      </c>
      <c r="AN14" s="67" t="s">
        <v>2</v>
      </c>
      <c r="AO14" s="64" t="s">
        <v>5377</v>
      </c>
      <c r="AP14" s="65" t="s">
        <v>2</v>
      </c>
    </row>
    <row r="15" spans="1:42" s="31" customFormat="1" ht="30" x14ac:dyDescent="0.25">
      <c r="A15" s="10" t="s">
        <v>1264</v>
      </c>
      <c r="B15" s="11" t="s">
        <v>3246</v>
      </c>
      <c r="C15" s="94" t="s">
        <v>2</v>
      </c>
      <c r="D15" s="94">
        <v>320.2678911926518</v>
      </c>
      <c r="E15" s="94">
        <v>320.2678911926518</v>
      </c>
      <c r="F15" s="94">
        <v>867.22092742448729</v>
      </c>
      <c r="G15" s="15" t="s">
        <v>2088</v>
      </c>
      <c r="H15" s="49">
        <v>1453</v>
      </c>
      <c r="I15" s="15">
        <v>99</v>
      </c>
      <c r="J15" s="15">
        <v>1147</v>
      </c>
      <c r="K15" s="46" t="s">
        <v>2</v>
      </c>
      <c r="L15" s="46">
        <v>320.2678911926518</v>
      </c>
      <c r="M15" s="46">
        <v>320.2678911926518</v>
      </c>
      <c r="N15" s="46">
        <v>867.22092742448729</v>
      </c>
      <c r="O15" s="95" t="str">
        <f t="shared" si="5"/>
        <v>-</v>
      </c>
      <c r="P15" s="95">
        <f t="shared" si="5"/>
        <v>0</v>
      </c>
      <c r="Q15" s="95">
        <f t="shared" si="0"/>
        <v>0</v>
      </c>
      <c r="R15" s="95">
        <f t="shared" si="0"/>
        <v>0</v>
      </c>
      <c r="S15" s="46" t="s">
        <v>2</v>
      </c>
      <c r="T15" s="46" t="s">
        <v>2</v>
      </c>
      <c r="U15" s="46" t="s">
        <v>2</v>
      </c>
      <c r="V15" s="46" t="s">
        <v>2</v>
      </c>
      <c r="W15" s="74" t="str">
        <f t="shared" si="1"/>
        <v>-</v>
      </c>
      <c r="X15" s="74" t="str">
        <f t="shared" si="2"/>
        <v>-</v>
      </c>
      <c r="Y15" s="74" t="str">
        <f t="shared" si="3"/>
        <v>-</v>
      </c>
      <c r="Z15" s="74" t="str">
        <f t="shared" si="4"/>
        <v>-</v>
      </c>
      <c r="AA15" s="16"/>
      <c r="AB15" s="164">
        <v>0</v>
      </c>
      <c r="AC15" s="164">
        <v>0</v>
      </c>
      <c r="AD15" s="164">
        <v>0</v>
      </c>
      <c r="AE15" s="16"/>
      <c r="AF15" s="32"/>
      <c r="AG15" s="32"/>
      <c r="AI15" s="41">
        <v>189.36279360905775</v>
      </c>
      <c r="AJ15" s="41">
        <v>5</v>
      </c>
      <c r="AK15" s="41">
        <v>5</v>
      </c>
      <c r="AL15" s="40" t="s">
        <v>4215</v>
      </c>
      <c r="AM15" s="53">
        <v>0.65</v>
      </c>
      <c r="AN15" s="67" t="s">
        <v>2</v>
      </c>
      <c r="AO15" s="64" t="s">
        <v>5377</v>
      </c>
      <c r="AP15" s="65" t="s">
        <v>2</v>
      </c>
    </row>
    <row r="16" spans="1:42" s="31" customFormat="1" ht="45" x14ac:dyDescent="0.25">
      <c r="A16" s="10" t="s">
        <v>1265</v>
      </c>
      <c r="B16" s="11" t="s">
        <v>3247</v>
      </c>
      <c r="C16" s="94" t="s">
        <v>2</v>
      </c>
      <c r="D16" s="94">
        <v>441.50939229648924</v>
      </c>
      <c r="E16" s="94">
        <v>441.50939229648924</v>
      </c>
      <c r="F16" s="94">
        <v>3055.5187716455271</v>
      </c>
      <c r="G16" s="15" t="s">
        <v>2088</v>
      </c>
      <c r="H16" s="49">
        <v>139</v>
      </c>
      <c r="I16" s="15">
        <v>20</v>
      </c>
      <c r="J16" s="15">
        <v>623</v>
      </c>
      <c r="K16" s="46" t="s">
        <v>2</v>
      </c>
      <c r="L16" s="46">
        <v>397.44581237861428</v>
      </c>
      <c r="M16" s="46">
        <v>397.44581237861428</v>
      </c>
      <c r="N16" s="46">
        <v>3055.5187716455271</v>
      </c>
      <c r="O16" s="95" t="str">
        <f t="shared" si="5"/>
        <v>-</v>
      </c>
      <c r="P16" s="95">
        <f t="shared" si="5"/>
        <v>0.1108668868698488</v>
      </c>
      <c r="Q16" s="95">
        <f t="shared" si="0"/>
        <v>0.1108668868698488</v>
      </c>
      <c r="R16" s="95">
        <f t="shared" si="0"/>
        <v>0</v>
      </c>
      <c r="S16" s="46" t="s">
        <v>2</v>
      </c>
      <c r="T16" s="46" t="s">
        <v>2</v>
      </c>
      <c r="U16" s="46" t="s">
        <v>2</v>
      </c>
      <c r="V16" s="46" t="s">
        <v>2</v>
      </c>
      <c r="W16" s="74" t="str">
        <f t="shared" si="1"/>
        <v>-</v>
      </c>
      <c r="X16" s="74" t="str">
        <f t="shared" si="2"/>
        <v>-</v>
      </c>
      <c r="Y16" s="74" t="str">
        <f t="shared" si="3"/>
        <v>-</v>
      </c>
      <c r="Z16" s="74" t="str">
        <f t="shared" si="4"/>
        <v>-</v>
      </c>
      <c r="AA16" s="16"/>
      <c r="AB16" s="164" t="s">
        <v>4830</v>
      </c>
      <c r="AC16" s="164" t="s">
        <v>4831</v>
      </c>
      <c r="AD16" s="164" t="s">
        <v>4832</v>
      </c>
      <c r="AE16" s="16"/>
      <c r="AF16" s="32"/>
      <c r="AG16" s="32"/>
      <c r="AI16" s="41">
        <v>189.36279360905775</v>
      </c>
      <c r="AJ16" s="41">
        <v>5</v>
      </c>
      <c r="AK16" s="41">
        <v>25</v>
      </c>
      <c r="AL16" s="40" t="s">
        <v>4215</v>
      </c>
      <c r="AM16" s="53">
        <v>0.30000000000000004</v>
      </c>
      <c r="AN16" s="67" t="s">
        <v>2</v>
      </c>
      <c r="AO16" s="64" t="s">
        <v>5377</v>
      </c>
      <c r="AP16" s="65" t="s">
        <v>2</v>
      </c>
    </row>
    <row r="17" spans="1:42" s="31" customFormat="1" ht="45" x14ac:dyDescent="0.25">
      <c r="A17" s="10" t="s">
        <v>1266</v>
      </c>
      <c r="B17" s="11" t="s">
        <v>3248</v>
      </c>
      <c r="C17" s="94" t="s">
        <v>2</v>
      </c>
      <c r="D17" s="94">
        <v>441.50939229648924</v>
      </c>
      <c r="E17" s="94">
        <v>441.50939229648924</v>
      </c>
      <c r="F17" s="94">
        <v>1625.6632962749916</v>
      </c>
      <c r="G17" s="15" t="s">
        <v>2088</v>
      </c>
      <c r="H17" s="49">
        <v>520</v>
      </c>
      <c r="I17" s="15">
        <v>85</v>
      </c>
      <c r="J17" s="15">
        <v>658</v>
      </c>
      <c r="K17" s="46" t="s">
        <v>2</v>
      </c>
      <c r="L17" s="46">
        <v>434.02250562626784</v>
      </c>
      <c r="M17" s="46">
        <v>434.02250562626784</v>
      </c>
      <c r="N17" s="46">
        <v>1625.6632962749916</v>
      </c>
      <c r="O17" s="95" t="str">
        <f t="shared" si="5"/>
        <v>-</v>
      </c>
      <c r="P17" s="95">
        <f t="shared" si="5"/>
        <v>1.7249996424536285E-2</v>
      </c>
      <c r="Q17" s="95">
        <f t="shared" si="0"/>
        <v>1.7249996424536285E-2</v>
      </c>
      <c r="R17" s="95">
        <f t="shared" si="0"/>
        <v>0</v>
      </c>
      <c r="S17" s="46" t="s">
        <v>2</v>
      </c>
      <c r="T17" s="46" t="s">
        <v>2</v>
      </c>
      <c r="U17" s="46" t="s">
        <v>2</v>
      </c>
      <c r="V17" s="46" t="s">
        <v>2</v>
      </c>
      <c r="W17" s="74" t="str">
        <f t="shared" si="1"/>
        <v>-</v>
      </c>
      <c r="X17" s="74" t="str">
        <f t="shared" si="2"/>
        <v>-</v>
      </c>
      <c r="Y17" s="74" t="str">
        <f t="shared" si="3"/>
        <v>-</v>
      </c>
      <c r="Z17" s="74" t="str">
        <f t="shared" si="4"/>
        <v>-</v>
      </c>
      <c r="AA17" s="16"/>
      <c r="AB17" s="164" t="s">
        <v>4830</v>
      </c>
      <c r="AC17" s="164" t="s">
        <v>4831</v>
      </c>
      <c r="AD17" s="164" t="s">
        <v>4832</v>
      </c>
      <c r="AE17" s="16"/>
      <c r="AF17" s="32"/>
      <c r="AG17" s="32"/>
      <c r="AI17" s="41">
        <v>189.36279360905775</v>
      </c>
      <c r="AJ17" s="41">
        <v>5</v>
      </c>
      <c r="AK17" s="41">
        <v>11</v>
      </c>
      <c r="AL17" s="40" t="s">
        <v>4215</v>
      </c>
      <c r="AM17" s="53">
        <v>0.4</v>
      </c>
      <c r="AN17" s="67" t="s">
        <v>2</v>
      </c>
      <c r="AO17" s="64" t="s">
        <v>5377</v>
      </c>
      <c r="AP17" s="65" t="s">
        <v>2</v>
      </c>
    </row>
    <row r="18" spans="1:42" s="31" customFormat="1" ht="45" x14ac:dyDescent="0.25">
      <c r="A18" s="10" t="s">
        <v>1267</v>
      </c>
      <c r="B18" s="11" t="s">
        <v>3249</v>
      </c>
      <c r="C18" s="94" t="s">
        <v>2</v>
      </c>
      <c r="D18" s="94">
        <v>441.50939229648924</v>
      </c>
      <c r="E18" s="94">
        <v>441.50939229648924</v>
      </c>
      <c r="F18" s="94">
        <v>954.29479020057784</v>
      </c>
      <c r="G18" s="15" t="s">
        <v>2088</v>
      </c>
      <c r="H18" s="49">
        <v>2659</v>
      </c>
      <c r="I18" s="15">
        <v>300</v>
      </c>
      <c r="J18" s="15">
        <v>1011</v>
      </c>
      <c r="K18" s="46" t="s">
        <v>2</v>
      </c>
      <c r="L18" s="46">
        <v>445.40789707595059</v>
      </c>
      <c r="M18" s="46">
        <v>445.40789707595059</v>
      </c>
      <c r="N18" s="46">
        <v>954.29479020057784</v>
      </c>
      <c r="O18" s="95" t="str">
        <f t="shared" si="5"/>
        <v>-</v>
      </c>
      <c r="P18" s="95">
        <f t="shared" si="5"/>
        <v>-8.7526620094852126E-3</v>
      </c>
      <c r="Q18" s="95">
        <f t="shared" si="0"/>
        <v>-8.7526620094852126E-3</v>
      </c>
      <c r="R18" s="95">
        <f t="shared" si="0"/>
        <v>0</v>
      </c>
      <c r="S18" s="46" t="s">
        <v>2</v>
      </c>
      <c r="T18" s="46" t="s">
        <v>2</v>
      </c>
      <c r="U18" s="46" t="s">
        <v>2</v>
      </c>
      <c r="V18" s="46" t="s">
        <v>2</v>
      </c>
      <c r="W18" s="74" t="str">
        <f t="shared" si="1"/>
        <v>-</v>
      </c>
      <c r="X18" s="74" t="str">
        <f t="shared" si="2"/>
        <v>-</v>
      </c>
      <c r="Y18" s="74" t="str">
        <f t="shared" si="3"/>
        <v>-</v>
      </c>
      <c r="Z18" s="74" t="str">
        <f t="shared" si="4"/>
        <v>-</v>
      </c>
      <c r="AA18" s="16"/>
      <c r="AB18" s="164" t="s">
        <v>4830</v>
      </c>
      <c r="AC18" s="164" t="s">
        <v>4831</v>
      </c>
      <c r="AD18" s="164" t="s">
        <v>4832</v>
      </c>
      <c r="AE18" s="16"/>
      <c r="AF18" s="32"/>
      <c r="AG18" s="32"/>
      <c r="AI18" s="41">
        <v>189.36279360905775</v>
      </c>
      <c r="AJ18" s="41">
        <v>5</v>
      </c>
      <c r="AK18" s="41">
        <v>8</v>
      </c>
      <c r="AL18" s="40" t="s">
        <v>4215</v>
      </c>
      <c r="AM18" s="53">
        <v>0.65</v>
      </c>
      <c r="AN18" s="67" t="s">
        <v>2</v>
      </c>
      <c r="AO18" s="64" t="s">
        <v>5377</v>
      </c>
      <c r="AP18" s="65" t="s">
        <v>2</v>
      </c>
    </row>
    <row r="19" spans="1:42" s="31" customFormat="1" x14ac:dyDescent="0.25">
      <c r="A19" s="10" t="s">
        <v>1268</v>
      </c>
      <c r="B19" s="11" t="s">
        <v>3250</v>
      </c>
      <c r="C19" s="94" t="s">
        <v>2</v>
      </c>
      <c r="D19" s="94">
        <v>4252.4111884956201</v>
      </c>
      <c r="E19" s="94">
        <v>4252.4111884956201</v>
      </c>
      <c r="F19" s="94">
        <v>8449.1562015348736</v>
      </c>
      <c r="G19" s="15" t="s">
        <v>2088</v>
      </c>
      <c r="H19" s="49">
        <v>7</v>
      </c>
      <c r="I19" s="15">
        <v>228</v>
      </c>
      <c r="J19" s="15">
        <v>241</v>
      </c>
      <c r="K19" s="46" t="s">
        <v>2</v>
      </c>
      <c r="L19" s="46">
        <v>4252.4111884956201</v>
      </c>
      <c r="M19" s="46">
        <v>4252.4111884956201</v>
      </c>
      <c r="N19" s="46">
        <v>8449.1562015348736</v>
      </c>
      <c r="O19" s="95" t="str">
        <f t="shared" si="5"/>
        <v>-</v>
      </c>
      <c r="P19" s="95">
        <f t="shared" si="5"/>
        <v>0</v>
      </c>
      <c r="Q19" s="95">
        <f t="shared" si="0"/>
        <v>0</v>
      </c>
      <c r="R19" s="95">
        <f t="shared" si="0"/>
        <v>0</v>
      </c>
      <c r="S19" s="46" t="s">
        <v>2</v>
      </c>
      <c r="T19" s="46" t="s">
        <v>2</v>
      </c>
      <c r="U19" s="46" t="s">
        <v>2</v>
      </c>
      <c r="V19" s="46" t="s">
        <v>2</v>
      </c>
      <c r="W19" s="74" t="str">
        <f t="shared" si="1"/>
        <v>-</v>
      </c>
      <c r="X19" s="74" t="str">
        <f t="shared" si="2"/>
        <v>-</v>
      </c>
      <c r="Y19" s="74" t="str">
        <f t="shared" si="3"/>
        <v>-</v>
      </c>
      <c r="Z19" s="74" t="str">
        <f t="shared" si="4"/>
        <v>-</v>
      </c>
      <c r="AA19" s="16"/>
      <c r="AB19" s="164">
        <v>0</v>
      </c>
      <c r="AC19" s="164">
        <v>0</v>
      </c>
      <c r="AD19" s="164">
        <v>0</v>
      </c>
      <c r="AE19" s="16"/>
      <c r="AF19" s="32"/>
      <c r="AG19" s="32"/>
      <c r="AI19" s="41">
        <v>189.36279360905775</v>
      </c>
      <c r="AJ19" s="41">
        <v>16</v>
      </c>
      <c r="AK19" s="41">
        <v>67</v>
      </c>
      <c r="AL19" s="40" t="s">
        <v>4214</v>
      </c>
      <c r="AM19" s="53" t="s">
        <v>2</v>
      </c>
      <c r="AN19" s="67" t="s">
        <v>2</v>
      </c>
      <c r="AO19" s="64" t="s">
        <v>5377</v>
      </c>
      <c r="AP19" s="65" t="s">
        <v>2</v>
      </c>
    </row>
    <row r="20" spans="1:42" s="31" customFormat="1" ht="30" x14ac:dyDescent="0.25">
      <c r="A20" s="10" t="s">
        <v>1269</v>
      </c>
      <c r="B20" s="11" t="s">
        <v>3251</v>
      </c>
      <c r="C20" s="94" t="s">
        <v>2</v>
      </c>
      <c r="D20" s="94">
        <v>3140.5216618707982</v>
      </c>
      <c r="E20" s="94">
        <v>3140.5216618707982</v>
      </c>
      <c r="F20" s="94">
        <v>3973.7058291464036</v>
      </c>
      <c r="G20" s="15" t="s">
        <v>2088</v>
      </c>
      <c r="H20" s="49">
        <v>57</v>
      </c>
      <c r="I20" s="15">
        <v>1099</v>
      </c>
      <c r="J20" s="15">
        <v>114</v>
      </c>
      <c r="K20" s="46" t="s">
        <v>2</v>
      </c>
      <c r="L20" s="46">
        <v>3140.5216618707982</v>
      </c>
      <c r="M20" s="46">
        <v>3140.5216618707982</v>
      </c>
      <c r="N20" s="46">
        <v>3973.7058291464036</v>
      </c>
      <c r="O20" s="95" t="str">
        <f t="shared" si="5"/>
        <v>-</v>
      </c>
      <c r="P20" s="95">
        <f t="shared" si="5"/>
        <v>0</v>
      </c>
      <c r="Q20" s="95">
        <f t="shared" si="5"/>
        <v>0</v>
      </c>
      <c r="R20" s="95">
        <f t="shared" si="5"/>
        <v>0</v>
      </c>
      <c r="S20" s="46" t="s">
        <v>2</v>
      </c>
      <c r="T20" s="46" t="s">
        <v>2</v>
      </c>
      <c r="U20" s="46" t="s">
        <v>2</v>
      </c>
      <c r="V20" s="46" t="s">
        <v>2</v>
      </c>
      <c r="W20" s="74" t="str">
        <f t="shared" si="1"/>
        <v>-</v>
      </c>
      <c r="X20" s="74" t="str">
        <f t="shared" si="2"/>
        <v>-</v>
      </c>
      <c r="Y20" s="74" t="str">
        <f t="shared" si="3"/>
        <v>-</v>
      </c>
      <c r="Z20" s="74" t="str">
        <f t="shared" si="4"/>
        <v>-</v>
      </c>
      <c r="AA20" s="16"/>
      <c r="AB20" s="164">
        <v>0</v>
      </c>
      <c r="AC20" s="164">
        <v>0</v>
      </c>
      <c r="AD20" s="164">
        <v>0</v>
      </c>
      <c r="AE20" s="16"/>
      <c r="AF20" s="32"/>
      <c r="AG20" s="32"/>
      <c r="AI20" s="41">
        <v>189.36279360905775</v>
      </c>
      <c r="AJ20" s="41">
        <v>6</v>
      </c>
      <c r="AK20" s="41">
        <v>32</v>
      </c>
      <c r="AL20" s="40" t="s">
        <v>4214</v>
      </c>
      <c r="AM20" s="53" t="s">
        <v>2</v>
      </c>
      <c r="AN20" s="67" t="s">
        <v>2</v>
      </c>
      <c r="AO20" s="64" t="s">
        <v>5377</v>
      </c>
      <c r="AP20" s="65" t="s">
        <v>2</v>
      </c>
    </row>
    <row r="21" spans="1:42" s="31" customFormat="1" ht="30" x14ac:dyDescent="0.25">
      <c r="A21" s="10" t="s">
        <v>1270</v>
      </c>
      <c r="B21" s="11" t="s">
        <v>3252</v>
      </c>
      <c r="C21" s="94">
        <v>149.32605867092397</v>
      </c>
      <c r="D21" s="94">
        <v>2412.9469629507553</v>
      </c>
      <c r="E21" s="94">
        <v>2412.9469629507553</v>
      </c>
      <c r="F21" s="94">
        <v>2240.7435889571316</v>
      </c>
      <c r="G21" s="15">
        <v>5286</v>
      </c>
      <c r="H21" s="49">
        <v>1004</v>
      </c>
      <c r="I21" s="15">
        <v>8982</v>
      </c>
      <c r="J21" s="15">
        <v>219</v>
      </c>
      <c r="K21" s="46">
        <v>149.32605867092397</v>
      </c>
      <c r="L21" s="46">
        <v>2412.9469629507553</v>
      </c>
      <c r="M21" s="46">
        <v>2412.9469629507553</v>
      </c>
      <c r="N21" s="46">
        <v>2240.7435889571316</v>
      </c>
      <c r="O21" s="95">
        <f t="shared" si="5"/>
        <v>0</v>
      </c>
      <c r="P21" s="95">
        <f t="shared" si="5"/>
        <v>0</v>
      </c>
      <c r="Q21" s="95">
        <f t="shared" si="5"/>
        <v>0</v>
      </c>
      <c r="R21" s="95">
        <f t="shared" si="5"/>
        <v>0</v>
      </c>
      <c r="S21" s="46" t="s">
        <v>2</v>
      </c>
      <c r="T21" s="46" t="s">
        <v>2</v>
      </c>
      <c r="U21" s="46" t="s">
        <v>2</v>
      </c>
      <c r="V21" s="46" t="s">
        <v>2</v>
      </c>
      <c r="W21" s="74" t="str">
        <f t="shared" si="1"/>
        <v>-</v>
      </c>
      <c r="X21" s="74" t="str">
        <f t="shared" si="2"/>
        <v>-</v>
      </c>
      <c r="Y21" s="74" t="str">
        <f t="shared" si="3"/>
        <v>-</v>
      </c>
      <c r="Z21" s="74" t="str">
        <f t="shared" si="4"/>
        <v>-</v>
      </c>
      <c r="AA21" s="16"/>
      <c r="AB21" s="164">
        <v>0</v>
      </c>
      <c r="AC21" s="164">
        <v>0</v>
      </c>
      <c r="AD21" s="164">
        <v>0</v>
      </c>
      <c r="AE21" s="16"/>
      <c r="AF21" s="32"/>
      <c r="AG21" s="32"/>
      <c r="AI21" s="41">
        <v>189.36279360905775</v>
      </c>
      <c r="AJ21" s="41">
        <v>5</v>
      </c>
      <c r="AK21" s="41">
        <v>16</v>
      </c>
      <c r="AL21" s="40" t="s">
        <v>4214</v>
      </c>
      <c r="AM21" s="53" t="s">
        <v>2</v>
      </c>
      <c r="AN21" s="67" t="s">
        <v>2</v>
      </c>
      <c r="AO21" s="64" t="s">
        <v>5491</v>
      </c>
      <c r="AP21" s="65" t="s">
        <v>2</v>
      </c>
    </row>
    <row r="22" spans="1:42" s="31" customFormat="1" ht="30" x14ac:dyDescent="0.25">
      <c r="A22" s="10" t="s">
        <v>1271</v>
      </c>
      <c r="B22" s="11" t="s">
        <v>3253</v>
      </c>
      <c r="C22" s="94" t="s">
        <v>2</v>
      </c>
      <c r="D22" s="94">
        <v>3981.41266369297</v>
      </c>
      <c r="E22" s="94">
        <v>3981.41266369297</v>
      </c>
      <c r="F22" s="94">
        <v>3228.1876715128028</v>
      </c>
      <c r="G22" s="15" t="s">
        <v>2088</v>
      </c>
      <c r="H22" s="49">
        <v>1</v>
      </c>
      <c r="I22" s="15">
        <v>13</v>
      </c>
      <c r="J22" s="15">
        <v>2275</v>
      </c>
      <c r="K22" s="46" t="s">
        <v>2</v>
      </c>
      <c r="L22" s="46">
        <v>3981.41266369297</v>
      </c>
      <c r="M22" s="46">
        <v>3981.41266369297</v>
      </c>
      <c r="N22" s="46">
        <v>3228.1876715128028</v>
      </c>
      <c r="O22" s="95" t="str">
        <f t="shared" si="5"/>
        <v>-</v>
      </c>
      <c r="P22" s="95">
        <f t="shared" si="5"/>
        <v>0</v>
      </c>
      <c r="Q22" s="95">
        <f t="shared" si="5"/>
        <v>0</v>
      </c>
      <c r="R22" s="95">
        <f t="shared" si="5"/>
        <v>0</v>
      </c>
      <c r="S22" s="46" t="s">
        <v>2</v>
      </c>
      <c r="T22" s="46" t="s">
        <v>2</v>
      </c>
      <c r="U22" s="46" t="s">
        <v>2</v>
      </c>
      <c r="V22" s="46" t="s">
        <v>2</v>
      </c>
      <c r="W22" s="74" t="str">
        <f t="shared" si="1"/>
        <v>-</v>
      </c>
      <c r="X22" s="74" t="str">
        <f t="shared" si="2"/>
        <v>-</v>
      </c>
      <c r="Y22" s="74" t="str">
        <f t="shared" si="3"/>
        <v>-</v>
      </c>
      <c r="Z22" s="74" t="str">
        <f t="shared" si="4"/>
        <v>-</v>
      </c>
      <c r="AA22" s="16"/>
      <c r="AB22" s="164">
        <v>0</v>
      </c>
      <c r="AC22" s="164">
        <v>0</v>
      </c>
      <c r="AD22" s="164">
        <v>0</v>
      </c>
      <c r="AE22" s="16"/>
      <c r="AF22" s="32"/>
      <c r="AG22" s="32"/>
      <c r="AI22" s="41">
        <v>189.36279360905775</v>
      </c>
      <c r="AJ22" s="41">
        <v>48</v>
      </c>
      <c r="AK22" s="41">
        <v>30</v>
      </c>
      <c r="AL22" s="40" t="s">
        <v>4215</v>
      </c>
      <c r="AM22" s="53">
        <v>0.30000000000000004</v>
      </c>
      <c r="AN22" s="67" t="s">
        <v>2</v>
      </c>
      <c r="AO22" s="64" t="s">
        <v>5377</v>
      </c>
      <c r="AP22" s="65" t="s">
        <v>2</v>
      </c>
    </row>
    <row r="23" spans="1:42" s="31" customFormat="1" ht="30" x14ac:dyDescent="0.25">
      <c r="A23" s="10" t="s">
        <v>1272</v>
      </c>
      <c r="B23" s="11" t="s">
        <v>3254</v>
      </c>
      <c r="C23" s="94" t="s">
        <v>2</v>
      </c>
      <c r="D23" s="94">
        <v>1019.9618991403712</v>
      </c>
      <c r="E23" s="94">
        <v>1019.9618991403712</v>
      </c>
      <c r="F23" s="94">
        <v>1841.3522987327865</v>
      </c>
      <c r="G23" s="15" t="s">
        <v>2088</v>
      </c>
      <c r="H23" s="49">
        <v>8</v>
      </c>
      <c r="I23" s="15">
        <v>14</v>
      </c>
      <c r="J23" s="15">
        <v>3020</v>
      </c>
      <c r="K23" s="46" t="s">
        <v>2</v>
      </c>
      <c r="L23" s="46">
        <v>1019.9618991403712</v>
      </c>
      <c r="M23" s="46">
        <v>1019.9618991403712</v>
      </c>
      <c r="N23" s="46">
        <v>1841.3522987327865</v>
      </c>
      <c r="O23" s="95" t="str">
        <f t="shared" si="5"/>
        <v>-</v>
      </c>
      <c r="P23" s="95">
        <f t="shared" si="5"/>
        <v>0</v>
      </c>
      <c r="Q23" s="95">
        <f t="shared" si="5"/>
        <v>0</v>
      </c>
      <c r="R23" s="95">
        <f t="shared" si="5"/>
        <v>0</v>
      </c>
      <c r="S23" s="46" t="s">
        <v>2</v>
      </c>
      <c r="T23" s="46" t="s">
        <v>2</v>
      </c>
      <c r="U23" s="46" t="s">
        <v>2</v>
      </c>
      <c r="V23" s="46" t="s">
        <v>2</v>
      </c>
      <c r="W23" s="74" t="str">
        <f t="shared" si="1"/>
        <v>-</v>
      </c>
      <c r="X23" s="74" t="str">
        <f t="shared" si="2"/>
        <v>-</v>
      </c>
      <c r="Y23" s="74" t="str">
        <f t="shared" si="3"/>
        <v>-</v>
      </c>
      <c r="Z23" s="74" t="str">
        <f t="shared" si="4"/>
        <v>-</v>
      </c>
      <c r="AA23" s="16"/>
      <c r="AB23" s="164">
        <v>0</v>
      </c>
      <c r="AC23" s="164">
        <v>0</v>
      </c>
      <c r="AD23" s="164">
        <v>0</v>
      </c>
      <c r="AE23" s="16"/>
      <c r="AF23" s="32"/>
      <c r="AG23" s="32"/>
      <c r="AI23" s="41">
        <v>189.36279360905775</v>
      </c>
      <c r="AJ23" s="41">
        <v>8</v>
      </c>
      <c r="AK23" s="41">
        <v>14</v>
      </c>
      <c r="AL23" s="40" t="s">
        <v>4215</v>
      </c>
      <c r="AM23" s="53">
        <v>0.30000000000000004</v>
      </c>
      <c r="AN23" s="67" t="s">
        <v>2</v>
      </c>
      <c r="AO23" s="64" t="s">
        <v>5377</v>
      </c>
      <c r="AP23" s="65" t="s">
        <v>2</v>
      </c>
    </row>
    <row r="24" spans="1:42" s="31" customFormat="1" ht="30" x14ac:dyDescent="0.25">
      <c r="A24" s="10" t="s">
        <v>1273</v>
      </c>
      <c r="B24" s="11" t="s">
        <v>3255</v>
      </c>
      <c r="C24" s="94" t="s">
        <v>2</v>
      </c>
      <c r="D24" s="94">
        <v>783.08414089835924</v>
      </c>
      <c r="E24" s="94">
        <v>783.08414089835924</v>
      </c>
      <c r="F24" s="94">
        <v>1274.5907955565372</v>
      </c>
      <c r="G24" s="15" t="s">
        <v>2088</v>
      </c>
      <c r="H24" s="49">
        <v>27</v>
      </c>
      <c r="I24" s="15">
        <v>12</v>
      </c>
      <c r="J24" s="15">
        <v>2912</v>
      </c>
      <c r="K24" s="46" t="s">
        <v>2</v>
      </c>
      <c r="L24" s="46">
        <v>783.08414089835924</v>
      </c>
      <c r="M24" s="46">
        <v>783.08414089835924</v>
      </c>
      <c r="N24" s="46">
        <v>1274.5907955565372</v>
      </c>
      <c r="O24" s="95" t="str">
        <f t="shared" si="5"/>
        <v>-</v>
      </c>
      <c r="P24" s="95">
        <f t="shared" si="5"/>
        <v>0</v>
      </c>
      <c r="Q24" s="95">
        <f t="shared" si="5"/>
        <v>0</v>
      </c>
      <c r="R24" s="95">
        <f t="shared" si="5"/>
        <v>0</v>
      </c>
      <c r="S24" s="46" t="s">
        <v>2</v>
      </c>
      <c r="T24" s="46" t="s">
        <v>2</v>
      </c>
      <c r="U24" s="46" t="s">
        <v>2</v>
      </c>
      <c r="V24" s="46" t="s">
        <v>2</v>
      </c>
      <c r="W24" s="74" t="str">
        <f t="shared" si="1"/>
        <v>-</v>
      </c>
      <c r="X24" s="74" t="str">
        <f t="shared" si="2"/>
        <v>-</v>
      </c>
      <c r="Y24" s="74" t="str">
        <f t="shared" si="3"/>
        <v>-</v>
      </c>
      <c r="Z24" s="74" t="str">
        <f t="shared" si="4"/>
        <v>-</v>
      </c>
      <c r="AA24" s="16"/>
      <c r="AB24" s="164">
        <v>0</v>
      </c>
      <c r="AC24" s="164">
        <v>0</v>
      </c>
      <c r="AD24" s="164">
        <v>0</v>
      </c>
      <c r="AE24" s="16"/>
      <c r="AF24" s="32"/>
      <c r="AG24" s="32"/>
      <c r="AI24" s="41">
        <v>189.36279360905775</v>
      </c>
      <c r="AJ24" s="41">
        <v>5</v>
      </c>
      <c r="AK24" s="41">
        <v>8</v>
      </c>
      <c r="AL24" s="40" t="s">
        <v>4215</v>
      </c>
      <c r="AM24" s="53">
        <v>0.4</v>
      </c>
      <c r="AN24" s="67" t="s">
        <v>2</v>
      </c>
      <c r="AO24" s="64" t="s">
        <v>5377</v>
      </c>
      <c r="AP24" s="65" t="s">
        <v>2</v>
      </c>
    </row>
    <row r="25" spans="1:42" s="31" customFormat="1" ht="30" x14ac:dyDescent="0.25">
      <c r="A25" s="10" t="s">
        <v>1274</v>
      </c>
      <c r="B25" s="11" t="s">
        <v>3256</v>
      </c>
      <c r="C25" s="94" t="s">
        <v>2</v>
      </c>
      <c r="D25" s="94">
        <v>465.60699772697535</v>
      </c>
      <c r="E25" s="94">
        <v>465.60699772697535</v>
      </c>
      <c r="F25" s="94">
        <v>510.14400261670448</v>
      </c>
      <c r="G25" s="15" t="s">
        <v>2088</v>
      </c>
      <c r="H25" s="49">
        <v>65</v>
      </c>
      <c r="I25" s="15">
        <v>18</v>
      </c>
      <c r="J25" s="15">
        <v>2258</v>
      </c>
      <c r="K25" s="46" t="s">
        <v>2</v>
      </c>
      <c r="L25" s="46">
        <v>465.60699772697535</v>
      </c>
      <c r="M25" s="46">
        <v>465.60699772697535</v>
      </c>
      <c r="N25" s="46">
        <v>510.14400261670448</v>
      </c>
      <c r="O25" s="95" t="str">
        <f t="shared" si="5"/>
        <v>-</v>
      </c>
      <c r="P25" s="95">
        <f t="shared" si="5"/>
        <v>0</v>
      </c>
      <c r="Q25" s="95">
        <f t="shared" si="5"/>
        <v>0</v>
      </c>
      <c r="R25" s="95">
        <f t="shared" si="5"/>
        <v>0</v>
      </c>
      <c r="S25" s="46" t="s">
        <v>2</v>
      </c>
      <c r="T25" s="46" t="s">
        <v>2</v>
      </c>
      <c r="U25" s="46" t="s">
        <v>2</v>
      </c>
      <c r="V25" s="46" t="s">
        <v>2</v>
      </c>
      <c r="W25" s="74" t="str">
        <f t="shared" si="1"/>
        <v>-</v>
      </c>
      <c r="X25" s="74" t="str">
        <f t="shared" si="2"/>
        <v>-</v>
      </c>
      <c r="Y25" s="74" t="str">
        <f t="shared" si="3"/>
        <v>-</v>
      </c>
      <c r="Z25" s="74" t="str">
        <f t="shared" si="4"/>
        <v>-</v>
      </c>
      <c r="AA25" s="16"/>
      <c r="AB25" s="164">
        <v>0</v>
      </c>
      <c r="AC25" s="164">
        <v>0</v>
      </c>
      <c r="AD25" s="164">
        <v>0</v>
      </c>
      <c r="AE25" s="16"/>
      <c r="AF25" s="32"/>
      <c r="AG25" s="32"/>
      <c r="AI25" s="41">
        <v>189.36279360905775</v>
      </c>
      <c r="AJ25" s="41">
        <v>5</v>
      </c>
      <c r="AK25" s="41">
        <v>5</v>
      </c>
      <c r="AL25" s="40" t="s">
        <v>4215</v>
      </c>
      <c r="AM25" s="53">
        <v>1</v>
      </c>
      <c r="AN25" s="67" t="s">
        <v>2</v>
      </c>
      <c r="AO25" s="64" t="s">
        <v>5377</v>
      </c>
      <c r="AP25" s="65" t="s">
        <v>2</v>
      </c>
    </row>
    <row r="26" spans="1:42" s="31" customFormat="1" ht="30" x14ac:dyDescent="0.25">
      <c r="A26" s="10" t="s">
        <v>1275</v>
      </c>
      <c r="B26" s="11" t="s">
        <v>3257</v>
      </c>
      <c r="C26" s="94" t="s">
        <v>2</v>
      </c>
      <c r="D26" s="94">
        <v>5109.515517195573</v>
      </c>
      <c r="E26" s="94">
        <v>5109.515517195573</v>
      </c>
      <c r="F26" s="94">
        <v>3585.1884221136756</v>
      </c>
      <c r="G26" s="15" t="s">
        <v>2088</v>
      </c>
      <c r="H26" s="49">
        <v>6</v>
      </c>
      <c r="I26" s="15">
        <v>22</v>
      </c>
      <c r="J26" s="15">
        <v>2251</v>
      </c>
      <c r="K26" s="46" t="s">
        <v>2</v>
      </c>
      <c r="L26" s="46">
        <v>5109.515517195573</v>
      </c>
      <c r="M26" s="46">
        <v>5109.515517195573</v>
      </c>
      <c r="N26" s="46">
        <v>3585.1884221136756</v>
      </c>
      <c r="O26" s="95" t="str">
        <f t="shared" si="5"/>
        <v>-</v>
      </c>
      <c r="P26" s="95">
        <f t="shared" si="5"/>
        <v>0</v>
      </c>
      <c r="Q26" s="95">
        <f t="shared" si="5"/>
        <v>0</v>
      </c>
      <c r="R26" s="95">
        <f t="shared" si="5"/>
        <v>0</v>
      </c>
      <c r="S26" s="46" t="s">
        <v>2</v>
      </c>
      <c r="T26" s="46" t="s">
        <v>2</v>
      </c>
      <c r="U26" s="46" t="s">
        <v>2</v>
      </c>
      <c r="V26" s="46" t="s">
        <v>2</v>
      </c>
      <c r="W26" s="74" t="str">
        <f t="shared" si="1"/>
        <v>-</v>
      </c>
      <c r="X26" s="74" t="str">
        <f t="shared" si="2"/>
        <v>-</v>
      </c>
      <c r="Y26" s="74" t="str">
        <f t="shared" si="3"/>
        <v>-</v>
      </c>
      <c r="Z26" s="74" t="str">
        <f t="shared" si="4"/>
        <v>-</v>
      </c>
      <c r="AA26" s="16"/>
      <c r="AB26" s="164">
        <v>0</v>
      </c>
      <c r="AC26" s="164">
        <v>0</v>
      </c>
      <c r="AD26" s="164">
        <v>0</v>
      </c>
      <c r="AE26" s="16"/>
      <c r="AF26" s="32"/>
      <c r="AG26" s="32"/>
      <c r="AI26" s="41">
        <v>189.36279360905775</v>
      </c>
      <c r="AJ26" s="41">
        <v>49</v>
      </c>
      <c r="AK26" s="41">
        <v>34</v>
      </c>
      <c r="AL26" s="40" t="s">
        <v>4215</v>
      </c>
      <c r="AM26" s="53">
        <v>0.30000000000000004</v>
      </c>
      <c r="AN26" s="67" t="s">
        <v>2</v>
      </c>
      <c r="AO26" s="64" t="s">
        <v>5377</v>
      </c>
      <c r="AP26" s="65" t="s">
        <v>2</v>
      </c>
    </row>
    <row r="27" spans="1:42" s="31" customFormat="1" ht="30" x14ac:dyDescent="0.25">
      <c r="A27" s="10" t="s">
        <v>1276</v>
      </c>
      <c r="B27" s="11" t="s">
        <v>3258</v>
      </c>
      <c r="C27" s="94" t="s">
        <v>2</v>
      </c>
      <c r="D27" s="94">
        <v>908.09095006047664</v>
      </c>
      <c r="E27" s="94">
        <v>908.09095006047664</v>
      </c>
      <c r="F27" s="94">
        <v>2158.4999608425128</v>
      </c>
      <c r="G27" s="15" t="s">
        <v>2088</v>
      </c>
      <c r="H27" s="49">
        <v>36</v>
      </c>
      <c r="I27" s="15">
        <v>28</v>
      </c>
      <c r="J27" s="15">
        <v>3894</v>
      </c>
      <c r="K27" s="46" t="s">
        <v>2</v>
      </c>
      <c r="L27" s="46">
        <v>908.09095006047664</v>
      </c>
      <c r="M27" s="46">
        <v>908.09095006047664</v>
      </c>
      <c r="N27" s="46">
        <v>2158.4999608425128</v>
      </c>
      <c r="O27" s="95" t="str">
        <f t="shared" si="5"/>
        <v>-</v>
      </c>
      <c r="P27" s="95">
        <f t="shared" si="5"/>
        <v>0</v>
      </c>
      <c r="Q27" s="95">
        <f t="shared" si="5"/>
        <v>0</v>
      </c>
      <c r="R27" s="95">
        <f t="shared" si="5"/>
        <v>0</v>
      </c>
      <c r="S27" s="46" t="s">
        <v>2</v>
      </c>
      <c r="T27" s="46" t="s">
        <v>2</v>
      </c>
      <c r="U27" s="46" t="s">
        <v>2</v>
      </c>
      <c r="V27" s="46" t="s">
        <v>2</v>
      </c>
      <c r="W27" s="74" t="str">
        <f t="shared" si="1"/>
        <v>-</v>
      </c>
      <c r="X27" s="74" t="str">
        <f t="shared" si="2"/>
        <v>-</v>
      </c>
      <c r="Y27" s="74" t="str">
        <f t="shared" si="3"/>
        <v>-</v>
      </c>
      <c r="Z27" s="74" t="str">
        <f t="shared" si="4"/>
        <v>-</v>
      </c>
      <c r="AA27" s="16"/>
      <c r="AB27" s="164">
        <v>0</v>
      </c>
      <c r="AC27" s="164">
        <v>0</v>
      </c>
      <c r="AD27" s="164">
        <v>0</v>
      </c>
      <c r="AE27" s="16"/>
      <c r="AF27" s="32"/>
      <c r="AG27" s="32"/>
      <c r="AI27" s="41">
        <v>189.36279360905775</v>
      </c>
      <c r="AJ27" s="41">
        <v>10</v>
      </c>
      <c r="AK27" s="41">
        <v>17</v>
      </c>
      <c r="AL27" s="40" t="s">
        <v>4215</v>
      </c>
      <c r="AM27" s="53">
        <v>0.30000000000000004</v>
      </c>
      <c r="AN27" s="67" t="s">
        <v>2</v>
      </c>
      <c r="AO27" s="64" t="s">
        <v>5377</v>
      </c>
      <c r="AP27" s="65" t="s">
        <v>2</v>
      </c>
    </row>
    <row r="28" spans="1:42" s="31" customFormat="1" ht="30" x14ac:dyDescent="0.25">
      <c r="A28" s="10" t="s">
        <v>1277</v>
      </c>
      <c r="B28" s="11" t="s">
        <v>3259</v>
      </c>
      <c r="C28" s="94" t="s">
        <v>2</v>
      </c>
      <c r="D28" s="94">
        <v>620.58937587424111</v>
      </c>
      <c r="E28" s="94">
        <v>620.58937587424111</v>
      </c>
      <c r="F28" s="94">
        <v>1357.3097356882743</v>
      </c>
      <c r="G28" s="15" t="s">
        <v>2088</v>
      </c>
      <c r="H28" s="49">
        <v>217</v>
      </c>
      <c r="I28" s="15">
        <v>93</v>
      </c>
      <c r="J28" s="15">
        <v>9596</v>
      </c>
      <c r="K28" s="46" t="s">
        <v>2</v>
      </c>
      <c r="L28" s="46">
        <v>620.58937587424111</v>
      </c>
      <c r="M28" s="46">
        <v>620.58937587424111</v>
      </c>
      <c r="N28" s="46">
        <v>1357.3097356882743</v>
      </c>
      <c r="O28" s="95" t="str">
        <f t="shared" si="5"/>
        <v>-</v>
      </c>
      <c r="P28" s="95">
        <f t="shared" si="5"/>
        <v>0</v>
      </c>
      <c r="Q28" s="95">
        <f t="shared" si="5"/>
        <v>0</v>
      </c>
      <c r="R28" s="95">
        <f t="shared" si="5"/>
        <v>0</v>
      </c>
      <c r="S28" s="46" t="s">
        <v>2</v>
      </c>
      <c r="T28" s="46" t="s">
        <v>2</v>
      </c>
      <c r="U28" s="46" t="s">
        <v>2</v>
      </c>
      <c r="V28" s="46" t="s">
        <v>2</v>
      </c>
      <c r="W28" s="74" t="str">
        <f t="shared" si="1"/>
        <v>-</v>
      </c>
      <c r="X28" s="74" t="str">
        <f t="shared" si="2"/>
        <v>-</v>
      </c>
      <c r="Y28" s="74" t="str">
        <f t="shared" si="3"/>
        <v>-</v>
      </c>
      <c r="Z28" s="74" t="str">
        <f t="shared" si="4"/>
        <v>-</v>
      </c>
      <c r="AA28" s="16"/>
      <c r="AB28" s="164">
        <v>0</v>
      </c>
      <c r="AC28" s="164">
        <v>0</v>
      </c>
      <c r="AD28" s="164">
        <v>0</v>
      </c>
      <c r="AE28" s="16"/>
      <c r="AF28" s="32"/>
      <c r="AG28" s="32"/>
      <c r="AI28" s="41">
        <v>189.36279360905775</v>
      </c>
      <c r="AJ28" s="41">
        <v>5</v>
      </c>
      <c r="AK28" s="41">
        <v>9</v>
      </c>
      <c r="AL28" s="40" t="s">
        <v>4215</v>
      </c>
      <c r="AM28" s="53">
        <v>0.4</v>
      </c>
      <c r="AN28" s="67" t="s">
        <v>2</v>
      </c>
      <c r="AO28" s="64" t="s">
        <v>5377</v>
      </c>
      <c r="AP28" s="65" t="s">
        <v>2</v>
      </c>
    </row>
    <row r="29" spans="1:42" s="31" customFormat="1" ht="30" x14ac:dyDescent="0.25">
      <c r="A29" s="10" t="s">
        <v>1278</v>
      </c>
      <c r="B29" s="11" t="s">
        <v>3260</v>
      </c>
      <c r="C29" s="94" t="s">
        <v>2</v>
      </c>
      <c r="D29" s="94">
        <v>394.64647184459187</v>
      </c>
      <c r="E29" s="94">
        <v>394.64647184459187</v>
      </c>
      <c r="F29" s="94">
        <v>811.73874655731731</v>
      </c>
      <c r="G29" s="15" t="s">
        <v>2088</v>
      </c>
      <c r="H29" s="49">
        <v>1034</v>
      </c>
      <c r="I29" s="15">
        <v>106</v>
      </c>
      <c r="J29" s="15">
        <v>9247</v>
      </c>
      <c r="K29" s="46" t="s">
        <v>2</v>
      </c>
      <c r="L29" s="46">
        <v>394.64647184459187</v>
      </c>
      <c r="M29" s="46">
        <v>394.64647184459187</v>
      </c>
      <c r="N29" s="46">
        <v>811.73874655731731</v>
      </c>
      <c r="O29" s="95" t="str">
        <f t="shared" si="5"/>
        <v>-</v>
      </c>
      <c r="P29" s="95">
        <f t="shared" si="5"/>
        <v>0</v>
      </c>
      <c r="Q29" s="95">
        <f t="shared" si="5"/>
        <v>0</v>
      </c>
      <c r="R29" s="95">
        <f t="shared" si="5"/>
        <v>0</v>
      </c>
      <c r="S29" s="46" t="s">
        <v>2</v>
      </c>
      <c r="T29" s="46" t="s">
        <v>2</v>
      </c>
      <c r="U29" s="46" t="s">
        <v>2</v>
      </c>
      <c r="V29" s="46" t="s">
        <v>2</v>
      </c>
      <c r="W29" s="74" t="str">
        <f t="shared" si="1"/>
        <v>-</v>
      </c>
      <c r="X29" s="74" t="str">
        <f t="shared" si="2"/>
        <v>-</v>
      </c>
      <c r="Y29" s="74" t="str">
        <f t="shared" si="3"/>
        <v>-</v>
      </c>
      <c r="Z29" s="74" t="str">
        <f t="shared" si="4"/>
        <v>-</v>
      </c>
      <c r="AA29" s="16"/>
      <c r="AB29" s="164">
        <v>0</v>
      </c>
      <c r="AC29" s="164">
        <v>0</v>
      </c>
      <c r="AD29" s="164">
        <v>0</v>
      </c>
      <c r="AE29" s="16"/>
      <c r="AF29" s="32"/>
      <c r="AG29" s="32"/>
      <c r="AI29" s="41">
        <v>189.36279360905775</v>
      </c>
      <c r="AJ29" s="41">
        <v>5</v>
      </c>
      <c r="AK29" s="41">
        <v>5</v>
      </c>
      <c r="AL29" s="40" t="s">
        <v>4215</v>
      </c>
      <c r="AM29" s="53">
        <v>0.65</v>
      </c>
      <c r="AN29" s="67" t="s">
        <v>2</v>
      </c>
      <c r="AO29" s="64" t="s">
        <v>5377</v>
      </c>
      <c r="AP29" s="65" t="s">
        <v>2</v>
      </c>
    </row>
    <row r="30" spans="1:42" s="31" customFormat="1" ht="30" x14ac:dyDescent="0.25">
      <c r="A30" s="10" t="s">
        <v>1279</v>
      </c>
      <c r="B30" s="11" t="s">
        <v>3261</v>
      </c>
      <c r="C30" s="94" t="s">
        <v>2</v>
      </c>
      <c r="D30" s="94">
        <v>5788.6469613677045</v>
      </c>
      <c r="E30" s="94">
        <v>5788.6469613677045</v>
      </c>
      <c r="F30" s="94">
        <v>5161.2531058872282</v>
      </c>
      <c r="G30" s="15" t="s">
        <v>2088</v>
      </c>
      <c r="H30" s="49">
        <v>2</v>
      </c>
      <c r="I30" s="15">
        <v>54</v>
      </c>
      <c r="J30" s="15">
        <v>1235</v>
      </c>
      <c r="K30" s="46" t="s">
        <v>2</v>
      </c>
      <c r="L30" s="46">
        <v>5788.6469613677045</v>
      </c>
      <c r="M30" s="46">
        <v>5788.6469613677045</v>
      </c>
      <c r="N30" s="46">
        <v>5161.2531058872282</v>
      </c>
      <c r="O30" s="95" t="str">
        <f t="shared" si="5"/>
        <v>-</v>
      </c>
      <c r="P30" s="95">
        <f t="shared" si="5"/>
        <v>0</v>
      </c>
      <c r="Q30" s="95">
        <f t="shared" si="5"/>
        <v>0</v>
      </c>
      <c r="R30" s="95">
        <f t="shared" si="5"/>
        <v>0</v>
      </c>
      <c r="S30" s="46" t="s">
        <v>2</v>
      </c>
      <c r="T30" s="46" t="s">
        <v>2</v>
      </c>
      <c r="U30" s="46" t="s">
        <v>2</v>
      </c>
      <c r="V30" s="46" t="s">
        <v>2</v>
      </c>
      <c r="W30" s="74" t="str">
        <f t="shared" si="1"/>
        <v>-</v>
      </c>
      <c r="X30" s="74" t="str">
        <f t="shared" si="2"/>
        <v>-</v>
      </c>
      <c r="Y30" s="74" t="str">
        <f t="shared" si="3"/>
        <v>-</v>
      </c>
      <c r="Z30" s="74" t="str">
        <f t="shared" si="4"/>
        <v>-</v>
      </c>
      <c r="AA30" s="16"/>
      <c r="AB30" s="164">
        <v>0</v>
      </c>
      <c r="AC30" s="164">
        <v>0</v>
      </c>
      <c r="AD30" s="164">
        <v>0</v>
      </c>
      <c r="AE30" s="16"/>
      <c r="AF30" s="32"/>
      <c r="AG30" s="32"/>
      <c r="AI30" s="41">
        <v>189.36279360905775</v>
      </c>
      <c r="AJ30" s="41">
        <v>60</v>
      </c>
      <c r="AK30" s="41">
        <v>54</v>
      </c>
      <c r="AL30" s="40" t="s">
        <v>4215</v>
      </c>
      <c r="AM30" s="53">
        <v>0.30000000000000004</v>
      </c>
      <c r="AN30" s="67" t="s">
        <v>2</v>
      </c>
      <c r="AO30" s="64" t="s">
        <v>5396</v>
      </c>
      <c r="AP30" s="65" t="s">
        <v>2</v>
      </c>
    </row>
    <row r="31" spans="1:42" s="31" customFormat="1" ht="30" x14ac:dyDescent="0.25">
      <c r="A31" s="10" t="s">
        <v>1280</v>
      </c>
      <c r="B31" s="11" t="s">
        <v>3262</v>
      </c>
      <c r="C31" s="94" t="s">
        <v>2</v>
      </c>
      <c r="D31" s="94">
        <v>3022.6418071735438</v>
      </c>
      <c r="E31" s="94">
        <v>3022.6418071735438</v>
      </c>
      <c r="F31" s="94">
        <v>2891.6260455477727</v>
      </c>
      <c r="G31" s="15" t="s">
        <v>2088</v>
      </c>
      <c r="H31" s="49">
        <v>10</v>
      </c>
      <c r="I31" s="15">
        <v>47</v>
      </c>
      <c r="J31" s="15">
        <v>1463</v>
      </c>
      <c r="K31" s="46" t="s">
        <v>2</v>
      </c>
      <c r="L31" s="46">
        <v>3022.6418071735438</v>
      </c>
      <c r="M31" s="46">
        <v>3022.6418071735438</v>
      </c>
      <c r="N31" s="46">
        <v>2891.6260455477727</v>
      </c>
      <c r="O31" s="95" t="str">
        <f t="shared" si="5"/>
        <v>-</v>
      </c>
      <c r="P31" s="95">
        <f t="shared" si="5"/>
        <v>0</v>
      </c>
      <c r="Q31" s="95">
        <f t="shared" si="5"/>
        <v>0</v>
      </c>
      <c r="R31" s="95">
        <f t="shared" si="5"/>
        <v>0</v>
      </c>
      <c r="S31" s="46" t="s">
        <v>2</v>
      </c>
      <c r="T31" s="46" t="s">
        <v>2</v>
      </c>
      <c r="U31" s="46" t="s">
        <v>2</v>
      </c>
      <c r="V31" s="46" t="s">
        <v>2</v>
      </c>
      <c r="W31" s="74" t="str">
        <f t="shared" si="1"/>
        <v>-</v>
      </c>
      <c r="X31" s="74" t="str">
        <f t="shared" si="2"/>
        <v>-</v>
      </c>
      <c r="Y31" s="74" t="str">
        <f t="shared" si="3"/>
        <v>-</v>
      </c>
      <c r="Z31" s="74" t="str">
        <f t="shared" si="4"/>
        <v>-</v>
      </c>
      <c r="AA31" s="16"/>
      <c r="AB31" s="164">
        <v>0</v>
      </c>
      <c r="AC31" s="164">
        <v>0</v>
      </c>
      <c r="AD31" s="164">
        <v>0</v>
      </c>
      <c r="AE31" s="16"/>
      <c r="AF31" s="32"/>
      <c r="AG31" s="32"/>
      <c r="AI31" s="41">
        <v>189.36279360905775</v>
      </c>
      <c r="AJ31" s="41">
        <v>22</v>
      </c>
      <c r="AK31" s="41">
        <v>26</v>
      </c>
      <c r="AL31" s="40" t="s">
        <v>4215</v>
      </c>
      <c r="AM31" s="53">
        <v>0.30000000000000004</v>
      </c>
      <c r="AN31" s="67" t="s">
        <v>2</v>
      </c>
      <c r="AO31" s="64" t="s">
        <v>5396</v>
      </c>
      <c r="AP31" s="65" t="s">
        <v>2</v>
      </c>
    </row>
    <row r="32" spans="1:42" s="31" customFormat="1" ht="30" x14ac:dyDescent="0.25">
      <c r="A32" s="10" t="s">
        <v>1281</v>
      </c>
      <c r="B32" s="11" t="s">
        <v>3263</v>
      </c>
      <c r="C32" s="94" t="s">
        <v>2</v>
      </c>
      <c r="D32" s="94">
        <v>1131.0482979378669</v>
      </c>
      <c r="E32" s="94">
        <v>1131.0482979378669</v>
      </c>
      <c r="F32" s="94">
        <v>2305.0604586114259</v>
      </c>
      <c r="G32" s="15" t="s">
        <v>2088</v>
      </c>
      <c r="H32" s="49">
        <v>84</v>
      </c>
      <c r="I32" s="15">
        <v>52</v>
      </c>
      <c r="J32" s="15">
        <v>1303</v>
      </c>
      <c r="K32" s="46" t="s">
        <v>2</v>
      </c>
      <c r="L32" s="46">
        <v>1131.0482979378669</v>
      </c>
      <c r="M32" s="46">
        <v>1131.0482979378669</v>
      </c>
      <c r="N32" s="46">
        <v>2305.0604586114259</v>
      </c>
      <c r="O32" s="95" t="str">
        <f t="shared" si="5"/>
        <v>-</v>
      </c>
      <c r="P32" s="95">
        <f t="shared" si="5"/>
        <v>0</v>
      </c>
      <c r="Q32" s="95">
        <f t="shared" si="5"/>
        <v>0</v>
      </c>
      <c r="R32" s="95">
        <f t="shared" si="5"/>
        <v>0</v>
      </c>
      <c r="S32" s="46" t="s">
        <v>2</v>
      </c>
      <c r="T32" s="46" t="s">
        <v>2</v>
      </c>
      <c r="U32" s="46" t="s">
        <v>2</v>
      </c>
      <c r="V32" s="46" t="s">
        <v>2</v>
      </c>
      <c r="W32" s="74" t="str">
        <f t="shared" si="1"/>
        <v>-</v>
      </c>
      <c r="X32" s="74" t="str">
        <f t="shared" si="2"/>
        <v>-</v>
      </c>
      <c r="Y32" s="74" t="str">
        <f t="shared" si="3"/>
        <v>-</v>
      </c>
      <c r="Z32" s="74" t="str">
        <f t="shared" si="4"/>
        <v>-</v>
      </c>
      <c r="AA32" s="16"/>
      <c r="AB32" s="164">
        <v>0</v>
      </c>
      <c r="AC32" s="164">
        <v>0</v>
      </c>
      <c r="AD32" s="164">
        <v>0</v>
      </c>
      <c r="AE32" s="16"/>
      <c r="AF32" s="32"/>
      <c r="AG32" s="32"/>
      <c r="AI32" s="41">
        <v>189.36279360905775</v>
      </c>
      <c r="AJ32" s="41">
        <v>8</v>
      </c>
      <c r="AK32" s="41">
        <v>19</v>
      </c>
      <c r="AL32" s="40" t="s">
        <v>4215</v>
      </c>
      <c r="AM32" s="53">
        <v>0.30000000000000004</v>
      </c>
      <c r="AN32" s="67" t="s">
        <v>2</v>
      </c>
      <c r="AO32" s="64" t="s">
        <v>5377</v>
      </c>
      <c r="AP32" s="65" t="s">
        <v>2</v>
      </c>
    </row>
    <row r="33" spans="1:42" s="31" customFormat="1" ht="30" x14ac:dyDescent="0.25">
      <c r="A33" s="10" t="s">
        <v>333</v>
      </c>
      <c r="B33" s="11" t="s">
        <v>3264</v>
      </c>
      <c r="C33" s="94">
        <v>202.08312439798561</v>
      </c>
      <c r="D33" s="94">
        <v>609.3242494262762</v>
      </c>
      <c r="E33" s="94">
        <v>609.3242494262762</v>
      </c>
      <c r="F33" s="94">
        <v>1405.3326134380211</v>
      </c>
      <c r="G33" s="15">
        <v>886</v>
      </c>
      <c r="H33" s="49">
        <v>190</v>
      </c>
      <c r="I33" s="15">
        <v>26</v>
      </c>
      <c r="J33" s="15">
        <v>179</v>
      </c>
      <c r="K33" s="46">
        <v>202.08312439798561</v>
      </c>
      <c r="L33" s="46">
        <v>609.3242494262762</v>
      </c>
      <c r="M33" s="46">
        <v>609.3242494262762</v>
      </c>
      <c r="N33" s="46">
        <v>1405.3326134380211</v>
      </c>
      <c r="O33" s="95">
        <f t="shared" si="5"/>
        <v>0</v>
      </c>
      <c r="P33" s="95">
        <f t="shared" si="5"/>
        <v>0</v>
      </c>
      <c r="Q33" s="95">
        <f t="shared" si="5"/>
        <v>0</v>
      </c>
      <c r="R33" s="95">
        <f t="shared" si="5"/>
        <v>0</v>
      </c>
      <c r="S33" s="46">
        <v>195.50393443600942</v>
      </c>
      <c r="T33" s="46">
        <v>532.00990251223152</v>
      </c>
      <c r="U33" s="46">
        <v>532.00990251223152</v>
      </c>
      <c r="V33" s="46">
        <v>1437.3134199538788</v>
      </c>
      <c r="W33" s="74">
        <f t="shared" si="1"/>
        <v>3.3652468329887553E-2</v>
      </c>
      <c r="X33" s="74">
        <f t="shared" si="2"/>
        <v>0.14532501472050541</v>
      </c>
      <c r="Y33" s="74">
        <f t="shared" si="3"/>
        <v>0.14532501472050541</v>
      </c>
      <c r="Z33" s="74">
        <f t="shared" si="4"/>
        <v>-2.2250405563515763E-2</v>
      </c>
      <c r="AA33" s="16"/>
      <c r="AB33" s="164">
        <v>0</v>
      </c>
      <c r="AC33" s="164">
        <v>0</v>
      </c>
      <c r="AD33" s="164">
        <v>0</v>
      </c>
      <c r="AE33" s="16"/>
      <c r="AF33" s="32"/>
      <c r="AG33" s="32"/>
      <c r="AI33" s="41">
        <v>189.36279360905775</v>
      </c>
      <c r="AJ33" s="41">
        <v>5</v>
      </c>
      <c r="AK33" s="41">
        <v>14</v>
      </c>
      <c r="AL33" s="40" t="s">
        <v>4214</v>
      </c>
      <c r="AM33" s="53" t="s">
        <v>2</v>
      </c>
      <c r="AN33" s="67" t="s">
        <v>2</v>
      </c>
      <c r="AO33" s="64" t="s">
        <v>5377</v>
      </c>
      <c r="AP33" s="65" t="s">
        <v>2</v>
      </c>
    </row>
    <row r="34" spans="1:42" s="31" customFormat="1" ht="30" x14ac:dyDescent="0.25">
      <c r="A34" s="10" t="s">
        <v>1282</v>
      </c>
      <c r="B34" s="11" t="s">
        <v>3265</v>
      </c>
      <c r="C34" s="94" t="s">
        <v>2</v>
      </c>
      <c r="D34" s="94">
        <v>296.29126904236961</v>
      </c>
      <c r="E34" s="94">
        <v>296.29126904236961</v>
      </c>
      <c r="F34" s="94">
        <v>3653.1436701737075</v>
      </c>
      <c r="G34" s="15" t="s">
        <v>2088</v>
      </c>
      <c r="H34" s="49">
        <v>3021</v>
      </c>
      <c r="I34" s="15">
        <v>145</v>
      </c>
      <c r="J34" s="15">
        <v>591</v>
      </c>
      <c r="K34" s="46" t="s">
        <v>2</v>
      </c>
      <c r="L34" s="46">
        <v>296.29126904236961</v>
      </c>
      <c r="M34" s="46">
        <v>296.29126904236961</v>
      </c>
      <c r="N34" s="46">
        <v>3653.1436701737075</v>
      </c>
      <c r="O34" s="95" t="str">
        <f t="shared" si="5"/>
        <v>-</v>
      </c>
      <c r="P34" s="95">
        <f t="shared" si="5"/>
        <v>0</v>
      </c>
      <c r="Q34" s="95">
        <f t="shared" si="5"/>
        <v>0</v>
      </c>
      <c r="R34" s="95">
        <f t="shared" si="5"/>
        <v>0</v>
      </c>
      <c r="S34" s="46" t="s">
        <v>2</v>
      </c>
      <c r="T34" s="46" t="s">
        <v>2</v>
      </c>
      <c r="U34" s="46" t="s">
        <v>2</v>
      </c>
      <c r="V34" s="46" t="s">
        <v>2</v>
      </c>
      <c r="W34" s="74" t="str">
        <f t="shared" si="1"/>
        <v>-</v>
      </c>
      <c r="X34" s="74" t="str">
        <f t="shared" si="2"/>
        <v>-</v>
      </c>
      <c r="Y34" s="74" t="str">
        <f t="shared" si="3"/>
        <v>-</v>
      </c>
      <c r="Z34" s="74" t="str">
        <f t="shared" si="4"/>
        <v>-</v>
      </c>
      <c r="AA34" s="16"/>
      <c r="AB34" s="164">
        <v>0</v>
      </c>
      <c r="AC34" s="164">
        <v>0</v>
      </c>
      <c r="AD34" s="164">
        <v>0</v>
      </c>
      <c r="AE34" s="16"/>
      <c r="AF34" s="32"/>
      <c r="AG34" s="32"/>
      <c r="AI34" s="41">
        <v>189.36279360905775</v>
      </c>
      <c r="AJ34" s="41">
        <v>5</v>
      </c>
      <c r="AK34" s="41">
        <v>26</v>
      </c>
      <c r="AL34" s="40" t="s">
        <v>4215</v>
      </c>
      <c r="AM34" s="53">
        <v>0.30000000000000004</v>
      </c>
      <c r="AN34" s="67" t="s">
        <v>2</v>
      </c>
      <c r="AO34" s="64" t="s">
        <v>5377</v>
      </c>
      <c r="AP34" s="65" t="s">
        <v>2</v>
      </c>
    </row>
    <row r="35" spans="1:42" s="31" customFormat="1" ht="30" x14ac:dyDescent="0.25">
      <c r="A35" s="10" t="s">
        <v>1283</v>
      </c>
      <c r="B35" s="11" t="s">
        <v>3266</v>
      </c>
      <c r="C35" s="94" t="s">
        <v>2</v>
      </c>
      <c r="D35" s="94">
        <v>225.31053880160894</v>
      </c>
      <c r="E35" s="94">
        <v>225.31053880160894</v>
      </c>
      <c r="F35" s="94">
        <v>940.32051034854044</v>
      </c>
      <c r="G35" s="15" t="s">
        <v>2088</v>
      </c>
      <c r="H35" s="49">
        <v>45955</v>
      </c>
      <c r="I35" s="15">
        <v>1429</v>
      </c>
      <c r="J35" s="15">
        <v>599</v>
      </c>
      <c r="K35" s="46" t="s">
        <v>2</v>
      </c>
      <c r="L35" s="46">
        <v>225.31053880160894</v>
      </c>
      <c r="M35" s="46">
        <v>225.31053880160894</v>
      </c>
      <c r="N35" s="46">
        <v>940.32051034854044</v>
      </c>
      <c r="O35" s="95" t="str">
        <f t="shared" si="5"/>
        <v>-</v>
      </c>
      <c r="P35" s="95">
        <f t="shared" si="5"/>
        <v>0</v>
      </c>
      <c r="Q35" s="95">
        <f t="shared" si="5"/>
        <v>0</v>
      </c>
      <c r="R35" s="95">
        <f t="shared" si="5"/>
        <v>0</v>
      </c>
      <c r="S35" s="46" t="s">
        <v>2</v>
      </c>
      <c r="T35" s="46" t="s">
        <v>2</v>
      </c>
      <c r="U35" s="46" t="s">
        <v>2</v>
      </c>
      <c r="V35" s="46" t="s">
        <v>2</v>
      </c>
      <c r="W35" s="74" t="str">
        <f t="shared" si="1"/>
        <v>-</v>
      </c>
      <c r="X35" s="74" t="str">
        <f t="shared" si="2"/>
        <v>-</v>
      </c>
      <c r="Y35" s="74" t="str">
        <f t="shared" si="3"/>
        <v>-</v>
      </c>
      <c r="Z35" s="74" t="str">
        <f t="shared" si="4"/>
        <v>-</v>
      </c>
      <c r="AA35" s="16"/>
      <c r="AB35" s="164">
        <v>0</v>
      </c>
      <c r="AC35" s="164">
        <v>0</v>
      </c>
      <c r="AD35" s="164">
        <v>0</v>
      </c>
      <c r="AE35" s="16"/>
      <c r="AF35" s="32"/>
      <c r="AG35" s="32"/>
      <c r="AI35" s="41">
        <v>189.36279360905775</v>
      </c>
      <c r="AJ35" s="41">
        <v>5</v>
      </c>
      <c r="AK35" s="41">
        <v>5</v>
      </c>
      <c r="AL35" s="40" t="s">
        <v>4215</v>
      </c>
      <c r="AM35" s="53">
        <v>0.65</v>
      </c>
      <c r="AN35" s="67" t="s">
        <v>2</v>
      </c>
      <c r="AO35" s="64" t="s">
        <v>5397</v>
      </c>
      <c r="AP35" s="65" t="s">
        <v>2</v>
      </c>
    </row>
    <row r="36" spans="1:42" s="31" customFormat="1" ht="30" x14ac:dyDescent="0.25">
      <c r="A36" s="10" t="s">
        <v>1284</v>
      </c>
      <c r="B36" s="11" t="s">
        <v>3267</v>
      </c>
      <c r="C36" s="94" t="s">
        <v>2</v>
      </c>
      <c r="D36" s="94">
        <v>4851.2837888087633</v>
      </c>
      <c r="E36" s="94">
        <v>4851.2837888087633</v>
      </c>
      <c r="F36" s="94">
        <v>5124.3739549260927</v>
      </c>
      <c r="G36" s="15" t="s">
        <v>2088</v>
      </c>
      <c r="H36" s="49">
        <v>4</v>
      </c>
      <c r="I36" s="15">
        <v>61</v>
      </c>
      <c r="J36" s="15">
        <v>1931</v>
      </c>
      <c r="K36" s="46" t="s">
        <v>2</v>
      </c>
      <c r="L36" s="46">
        <v>4851.2837888087633</v>
      </c>
      <c r="M36" s="46">
        <v>4851.2837888087633</v>
      </c>
      <c r="N36" s="46">
        <v>5124.3739549260927</v>
      </c>
      <c r="O36" s="95" t="str">
        <f t="shared" si="5"/>
        <v>-</v>
      </c>
      <c r="P36" s="95">
        <f t="shared" si="5"/>
        <v>0</v>
      </c>
      <c r="Q36" s="95">
        <f t="shared" si="5"/>
        <v>0</v>
      </c>
      <c r="R36" s="95">
        <f t="shared" si="5"/>
        <v>0</v>
      </c>
      <c r="S36" s="46" t="s">
        <v>2</v>
      </c>
      <c r="T36" s="46" t="s">
        <v>2</v>
      </c>
      <c r="U36" s="46" t="s">
        <v>2</v>
      </c>
      <c r="V36" s="46" t="s">
        <v>2</v>
      </c>
      <c r="W36" s="74" t="str">
        <f t="shared" si="1"/>
        <v>-</v>
      </c>
      <c r="X36" s="74" t="str">
        <f t="shared" si="2"/>
        <v>-</v>
      </c>
      <c r="Y36" s="74" t="str">
        <f t="shared" si="3"/>
        <v>-</v>
      </c>
      <c r="Z36" s="74" t="str">
        <f t="shared" si="4"/>
        <v>-</v>
      </c>
      <c r="AA36" s="16"/>
      <c r="AB36" s="164">
        <v>0</v>
      </c>
      <c r="AC36" s="164">
        <v>0</v>
      </c>
      <c r="AD36" s="164">
        <v>0</v>
      </c>
      <c r="AE36" s="16"/>
      <c r="AF36" s="32"/>
      <c r="AG36" s="32"/>
      <c r="AI36" s="41">
        <v>189.36279360905775</v>
      </c>
      <c r="AJ36" s="41">
        <v>31</v>
      </c>
      <c r="AK36" s="41">
        <v>47</v>
      </c>
      <c r="AL36" s="40" t="s">
        <v>4215</v>
      </c>
      <c r="AM36" s="53">
        <v>0.30000000000000004</v>
      </c>
      <c r="AN36" s="67" t="s">
        <v>2</v>
      </c>
      <c r="AO36" s="64" t="s">
        <v>5377</v>
      </c>
      <c r="AP36" s="65" t="s">
        <v>2</v>
      </c>
    </row>
    <row r="37" spans="1:42" s="31" customFormat="1" ht="30" x14ac:dyDescent="0.25">
      <c r="A37" s="10" t="s">
        <v>1285</v>
      </c>
      <c r="B37" s="11" t="s">
        <v>3268</v>
      </c>
      <c r="C37" s="94" t="s">
        <v>2</v>
      </c>
      <c r="D37" s="94">
        <v>1628.0686772347226</v>
      </c>
      <c r="E37" s="94">
        <v>1628.0686772347226</v>
      </c>
      <c r="F37" s="94">
        <v>2814.3262825456936</v>
      </c>
      <c r="G37" s="15" t="s">
        <v>2088</v>
      </c>
      <c r="H37" s="49">
        <v>27</v>
      </c>
      <c r="I37" s="15">
        <v>28</v>
      </c>
      <c r="J37" s="15">
        <v>313</v>
      </c>
      <c r="K37" s="46" t="s">
        <v>2</v>
      </c>
      <c r="L37" s="46">
        <v>1628.0686772347226</v>
      </c>
      <c r="M37" s="46">
        <v>1628.0686772347226</v>
      </c>
      <c r="N37" s="46">
        <v>2814.3262825456936</v>
      </c>
      <c r="O37" s="95" t="str">
        <f t="shared" si="5"/>
        <v>-</v>
      </c>
      <c r="P37" s="95">
        <f t="shared" si="5"/>
        <v>0</v>
      </c>
      <c r="Q37" s="95">
        <f t="shared" si="5"/>
        <v>0</v>
      </c>
      <c r="R37" s="95">
        <f t="shared" si="5"/>
        <v>0</v>
      </c>
      <c r="S37" s="46" t="s">
        <v>2</v>
      </c>
      <c r="T37" s="46" t="s">
        <v>2</v>
      </c>
      <c r="U37" s="46" t="s">
        <v>2</v>
      </c>
      <c r="V37" s="46" t="s">
        <v>2</v>
      </c>
      <c r="W37" s="74" t="str">
        <f t="shared" si="1"/>
        <v>-</v>
      </c>
      <c r="X37" s="74" t="str">
        <f t="shared" si="2"/>
        <v>-</v>
      </c>
      <c r="Y37" s="74" t="str">
        <f t="shared" si="3"/>
        <v>-</v>
      </c>
      <c r="Z37" s="74" t="str">
        <f t="shared" si="4"/>
        <v>-</v>
      </c>
      <c r="AA37" s="16"/>
      <c r="AB37" s="164">
        <v>0</v>
      </c>
      <c r="AC37" s="164">
        <v>0</v>
      </c>
      <c r="AD37" s="164">
        <v>0</v>
      </c>
      <c r="AE37" s="16"/>
      <c r="AF37" s="32"/>
      <c r="AG37" s="32"/>
      <c r="AI37" s="41">
        <v>189.36279360905775</v>
      </c>
      <c r="AJ37" s="41">
        <v>10</v>
      </c>
      <c r="AK37" s="41">
        <v>22</v>
      </c>
      <c r="AL37" s="40" t="s">
        <v>4215</v>
      </c>
      <c r="AM37" s="53">
        <v>0.30000000000000004</v>
      </c>
      <c r="AN37" s="67" t="s">
        <v>2</v>
      </c>
      <c r="AO37" s="64" t="s">
        <v>5377</v>
      </c>
      <c r="AP37" s="65" t="s">
        <v>2</v>
      </c>
    </row>
    <row r="38" spans="1:42" s="31" customFormat="1" ht="45" x14ac:dyDescent="0.25">
      <c r="A38" s="10" t="s">
        <v>1286</v>
      </c>
      <c r="B38" s="11" t="s">
        <v>3269</v>
      </c>
      <c r="C38" s="94" t="s">
        <v>2</v>
      </c>
      <c r="D38" s="94">
        <v>2485.7620749113598</v>
      </c>
      <c r="E38" s="94">
        <v>2485.7620749113598</v>
      </c>
      <c r="F38" s="94">
        <v>3761.1274492217422</v>
      </c>
      <c r="G38" s="15" t="s">
        <v>2088</v>
      </c>
      <c r="H38" s="49">
        <v>23</v>
      </c>
      <c r="I38" s="15">
        <v>61</v>
      </c>
      <c r="J38" s="15">
        <v>3926</v>
      </c>
      <c r="K38" s="46" t="s">
        <v>2</v>
      </c>
      <c r="L38" s="46">
        <v>2485.7620749113598</v>
      </c>
      <c r="M38" s="46">
        <v>2485.7620749113598</v>
      </c>
      <c r="N38" s="46">
        <v>3761.1274492217422</v>
      </c>
      <c r="O38" s="95" t="str">
        <f t="shared" si="5"/>
        <v>-</v>
      </c>
      <c r="P38" s="95">
        <f t="shared" si="5"/>
        <v>0</v>
      </c>
      <c r="Q38" s="95">
        <f t="shared" si="5"/>
        <v>0</v>
      </c>
      <c r="R38" s="95">
        <f t="shared" si="5"/>
        <v>0</v>
      </c>
      <c r="S38" s="46" t="s">
        <v>2</v>
      </c>
      <c r="T38" s="46" t="s">
        <v>2</v>
      </c>
      <c r="U38" s="46" t="s">
        <v>2</v>
      </c>
      <c r="V38" s="46" t="s">
        <v>2</v>
      </c>
      <c r="W38" s="74" t="str">
        <f t="shared" si="1"/>
        <v>-</v>
      </c>
      <c r="X38" s="74" t="str">
        <f t="shared" si="2"/>
        <v>-</v>
      </c>
      <c r="Y38" s="74" t="str">
        <f t="shared" si="3"/>
        <v>-</v>
      </c>
      <c r="Z38" s="74" t="str">
        <f t="shared" si="4"/>
        <v>-</v>
      </c>
      <c r="AA38" s="16"/>
      <c r="AB38" s="164">
        <v>0</v>
      </c>
      <c r="AC38" s="164">
        <v>0</v>
      </c>
      <c r="AD38" s="164">
        <v>0</v>
      </c>
      <c r="AE38" s="16"/>
      <c r="AF38" s="32"/>
      <c r="AG38" s="32"/>
      <c r="AI38" s="41">
        <v>189.36279360905775</v>
      </c>
      <c r="AJ38" s="41">
        <v>29</v>
      </c>
      <c r="AK38" s="41">
        <v>40</v>
      </c>
      <c r="AL38" s="40" t="s">
        <v>4215</v>
      </c>
      <c r="AM38" s="53">
        <v>0.30000000000000004</v>
      </c>
      <c r="AN38" s="67" t="s">
        <v>2</v>
      </c>
      <c r="AO38" s="64" t="s">
        <v>5377</v>
      </c>
      <c r="AP38" s="65" t="s">
        <v>2</v>
      </c>
    </row>
    <row r="39" spans="1:42" s="31" customFormat="1" ht="45" x14ac:dyDescent="0.25">
      <c r="A39" s="10" t="s">
        <v>1287</v>
      </c>
      <c r="B39" s="11" t="s">
        <v>3270</v>
      </c>
      <c r="C39" s="94" t="s">
        <v>2</v>
      </c>
      <c r="D39" s="94">
        <v>531.06999698314394</v>
      </c>
      <c r="E39" s="94">
        <v>531.06999698314394</v>
      </c>
      <c r="F39" s="94">
        <v>2524.1913066801012</v>
      </c>
      <c r="G39" s="15" t="s">
        <v>2088</v>
      </c>
      <c r="H39" s="49">
        <v>267</v>
      </c>
      <c r="I39" s="15">
        <v>84</v>
      </c>
      <c r="J39" s="15">
        <v>6789</v>
      </c>
      <c r="K39" s="46" t="s">
        <v>2</v>
      </c>
      <c r="L39" s="46">
        <v>531.06999698314394</v>
      </c>
      <c r="M39" s="46">
        <v>531.06999698314394</v>
      </c>
      <c r="N39" s="46">
        <v>2524.1913066801012</v>
      </c>
      <c r="O39" s="95" t="str">
        <f t="shared" si="5"/>
        <v>-</v>
      </c>
      <c r="P39" s="95">
        <f t="shared" si="5"/>
        <v>0</v>
      </c>
      <c r="Q39" s="95">
        <f t="shared" si="5"/>
        <v>0</v>
      </c>
      <c r="R39" s="95">
        <f t="shared" si="5"/>
        <v>0</v>
      </c>
      <c r="S39" s="46" t="s">
        <v>2</v>
      </c>
      <c r="T39" s="46" t="s">
        <v>2</v>
      </c>
      <c r="U39" s="46" t="s">
        <v>2</v>
      </c>
      <c r="V39" s="46" t="s">
        <v>2</v>
      </c>
      <c r="W39" s="74" t="str">
        <f t="shared" si="1"/>
        <v>-</v>
      </c>
      <c r="X39" s="74" t="str">
        <f t="shared" si="2"/>
        <v>-</v>
      </c>
      <c r="Y39" s="74" t="str">
        <f t="shared" si="3"/>
        <v>-</v>
      </c>
      <c r="Z39" s="74" t="str">
        <f t="shared" si="4"/>
        <v>-</v>
      </c>
      <c r="AA39" s="16"/>
      <c r="AB39" s="164">
        <v>0</v>
      </c>
      <c r="AC39" s="164">
        <v>0</v>
      </c>
      <c r="AD39" s="164">
        <v>0</v>
      </c>
      <c r="AE39" s="16"/>
      <c r="AF39" s="32"/>
      <c r="AG39" s="32"/>
      <c r="AI39" s="41">
        <v>189.36279360905775</v>
      </c>
      <c r="AJ39" s="41">
        <v>5</v>
      </c>
      <c r="AK39" s="41">
        <v>22</v>
      </c>
      <c r="AL39" s="40" t="s">
        <v>4215</v>
      </c>
      <c r="AM39" s="53">
        <v>0.30000000000000004</v>
      </c>
      <c r="AN39" s="67" t="s">
        <v>2</v>
      </c>
      <c r="AO39" s="64" t="s">
        <v>5377</v>
      </c>
      <c r="AP39" s="65" t="s">
        <v>2</v>
      </c>
    </row>
    <row r="40" spans="1:42" s="31" customFormat="1" ht="45" x14ac:dyDescent="0.25">
      <c r="A40" s="10" t="s">
        <v>1288</v>
      </c>
      <c r="B40" s="11" t="s">
        <v>3271</v>
      </c>
      <c r="C40" s="94" t="s">
        <v>2</v>
      </c>
      <c r="D40" s="94">
        <v>438.78826578220713</v>
      </c>
      <c r="E40" s="94">
        <v>438.78826578220713</v>
      </c>
      <c r="F40" s="94">
        <v>1939.695642754805</v>
      </c>
      <c r="G40" s="15" t="s">
        <v>2088</v>
      </c>
      <c r="H40" s="49">
        <v>1135</v>
      </c>
      <c r="I40" s="15">
        <v>319</v>
      </c>
      <c r="J40" s="15">
        <v>12861</v>
      </c>
      <c r="K40" s="46" t="s">
        <v>2</v>
      </c>
      <c r="L40" s="46">
        <v>438.78826578220713</v>
      </c>
      <c r="M40" s="46">
        <v>438.78826578220713</v>
      </c>
      <c r="N40" s="46">
        <v>1939.695642754805</v>
      </c>
      <c r="O40" s="95" t="str">
        <f t="shared" si="5"/>
        <v>-</v>
      </c>
      <c r="P40" s="95">
        <f t="shared" si="5"/>
        <v>0</v>
      </c>
      <c r="Q40" s="95">
        <f t="shared" si="5"/>
        <v>0</v>
      </c>
      <c r="R40" s="95">
        <f t="shared" si="5"/>
        <v>0</v>
      </c>
      <c r="S40" s="46" t="s">
        <v>2</v>
      </c>
      <c r="T40" s="46" t="s">
        <v>2</v>
      </c>
      <c r="U40" s="46" t="s">
        <v>2</v>
      </c>
      <c r="V40" s="46" t="s">
        <v>2</v>
      </c>
      <c r="W40" s="74" t="str">
        <f t="shared" si="1"/>
        <v>-</v>
      </c>
      <c r="X40" s="74" t="str">
        <f t="shared" si="2"/>
        <v>-</v>
      </c>
      <c r="Y40" s="74" t="str">
        <f t="shared" si="3"/>
        <v>-</v>
      </c>
      <c r="Z40" s="74" t="str">
        <f t="shared" si="4"/>
        <v>-</v>
      </c>
      <c r="AA40" s="16"/>
      <c r="AB40" s="164">
        <v>0</v>
      </c>
      <c r="AC40" s="164">
        <v>0</v>
      </c>
      <c r="AD40" s="164">
        <v>0</v>
      </c>
      <c r="AE40" s="16"/>
      <c r="AF40" s="32"/>
      <c r="AG40" s="32"/>
      <c r="AI40" s="41">
        <v>189.36279360905775</v>
      </c>
      <c r="AJ40" s="41">
        <v>5</v>
      </c>
      <c r="AK40" s="41">
        <v>14</v>
      </c>
      <c r="AL40" s="40" t="s">
        <v>4215</v>
      </c>
      <c r="AM40" s="53">
        <v>0.30000000000000004</v>
      </c>
      <c r="AN40" s="67" t="s">
        <v>2</v>
      </c>
      <c r="AO40" s="64" t="s">
        <v>5377</v>
      </c>
      <c r="AP40" s="65" t="s">
        <v>2</v>
      </c>
    </row>
    <row r="41" spans="1:42" s="31" customFormat="1" ht="45" x14ac:dyDescent="0.25">
      <c r="A41" s="10" t="s">
        <v>1289</v>
      </c>
      <c r="B41" s="11" t="s">
        <v>3272</v>
      </c>
      <c r="C41" s="94" t="s">
        <v>2</v>
      </c>
      <c r="D41" s="94">
        <v>331.15958030991351</v>
      </c>
      <c r="E41" s="94">
        <v>331.15958030991351</v>
      </c>
      <c r="F41" s="94">
        <v>1339.1994323100412</v>
      </c>
      <c r="G41" s="15" t="s">
        <v>2088</v>
      </c>
      <c r="H41" s="49">
        <v>2706</v>
      </c>
      <c r="I41" s="15">
        <v>393</v>
      </c>
      <c r="J41" s="15">
        <v>9601</v>
      </c>
      <c r="K41" s="46" t="s">
        <v>2</v>
      </c>
      <c r="L41" s="46">
        <v>314.19739968537289</v>
      </c>
      <c r="M41" s="46">
        <v>314.19739968537289</v>
      </c>
      <c r="N41" s="46">
        <v>1339.1994323100412</v>
      </c>
      <c r="O41" s="95" t="str">
        <f t="shared" si="5"/>
        <v>-</v>
      </c>
      <c r="P41" s="95">
        <f t="shared" si="5"/>
        <v>5.3985744762770072E-2</v>
      </c>
      <c r="Q41" s="95">
        <f t="shared" si="5"/>
        <v>5.3985744762770072E-2</v>
      </c>
      <c r="R41" s="95">
        <f t="shared" si="5"/>
        <v>0</v>
      </c>
      <c r="S41" s="46" t="s">
        <v>2</v>
      </c>
      <c r="T41" s="46" t="s">
        <v>2</v>
      </c>
      <c r="U41" s="46" t="s">
        <v>2</v>
      </c>
      <c r="V41" s="46" t="s">
        <v>2</v>
      </c>
      <c r="W41" s="74" t="str">
        <f t="shared" si="1"/>
        <v>-</v>
      </c>
      <c r="X41" s="74" t="str">
        <f t="shared" si="2"/>
        <v>-</v>
      </c>
      <c r="Y41" s="74" t="str">
        <f t="shared" si="3"/>
        <v>-</v>
      </c>
      <c r="Z41" s="74" t="str">
        <f t="shared" si="4"/>
        <v>-</v>
      </c>
      <c r="AA41" s="16"/>
      <c r="AB41" s="164" t="s">
        <v>4833</v>
      </c>
      <c r="AC41" s="164" t="s">
        <v>4834</v>
      </c>
      <c r="AD41" s="164" t="s">
        <v>4835</v>
      </c>
      <c r="AE41" s="16"/>
      <c r="AF41" s="32"/>
      <c r="AG41" s="32"/>
      <c r="AI41" s="41">
        <v>189.36279360905775</v>
      </c>
      <c r="AJ41" s="41">
        <v>5</v>
      </c>
      <c r="AK41" s="41">
        <v>9</v>
      </c>
      <c r="AL41" s="40" t="s">
        <v>4215</v>
      </c>
      <c r="AM41" s="53">
        <v>0.4</v>
      </c>
      <c r="AN41" s="67" t="s">
        <v>2</v>
      </c>
      <c r="AO41" s="64" t="s">
        <v>5377</v>
      </c>
      <c r="AP41" s="65" t="s">
        <v>2</v>
      </c>
    </row>
    <row r="42" spans="1:42" s="31" customFormat="1" ht="45" x14ac:dyDescent="0.25">
      <c r="A42" s="10" t="s">
        <v>1290</v>
      </c>
      <c r="B42" s="11" t="s">
        <v>3273</v>
      </c>
      <c r="C42" s="94" t="s">
        <v>2</v>
      </c>
      <c r="D42" s="94">
        <v>331.15958030991351</v>
      </c>
      <c r="E42" s="94">
        <v>331.15958030991351</v>
      </c>
      <c r="F42" s="94">
        <v>791.27034726188799</v>
      </c>
      <c r="G42" s="15" t="s">
        <v>2088</v>
      </c>
      <c r="H42" s="49">
        <v>3046</v>
      </c>
      <c r="I42" s="15">
        <v>282</v>
      </c>
      <c r="J42" s="15">
        <v>4562</v>
      </c>
      <c r="K42" s="46" t="s">
        <v>2</v>
      </c>
      <c r="L42" s="46">
        <v>346.95459165470061</v>
      </c>
      <c r="M42" s="46">
        <v>346.95459165470061</v>
      </c>
      <c r="N42" s="46">
        <v>791.27034726188799</v>
      </c>
      <c r="O42" s="95" t="str">
        <f t="shared" si="5"/>
        <v>-</v>
      </c>
      <c r="P42" s="95">
        <f t="shared" si="5"/>
        <v>-4.5524722037709076E-2</v>
      </c>
      <c r="Q42" s="95">
        <f t="shared" si="5"/>
        <v>-4.5524722037709076E-2</v>
      </c>
      <c r="R42" s="95">
        <f t="shared" si="5"/>
        <v>0</v>
      </c>
      <c r="S42" s="46" t="s">
        <v>2</v>
      </c>
      <c r="T42" s="46" t="s">
        <v>2</v>
      </c>
      <c r="U42" s="46" t="s">
        <v>2</v>
      </c>
      <c r="V42" s="46" t="s">
        <v>2</v>
      </c>
      <c r="W42" s="74" t="str">
        <f t="shared" si="1"/>
        <v>-</v>
      </c>
      <c r="X42" s="74" t="str">
        <f t="shared" si="2"/>
        <v>-</v>
      </c>
      <c r="Y42" s="74" t="str">
        <f t="shared" si="3"/>
        <v>-</v>
      </c>
      <c r="Z42" s="74" t="str">
        <f t="shared" si="4"/>
        <v>-</v>
      </c>
      <c r="AA42" s="16"/>
      <c r="AB42" s="164" t="s">
        <v>4833</v>
      </c>
      <c r="AC42" s="164" t="s">
        <v>4836</v>
      </c>
      <c r="AD42" s="164" t="s">
        <v>4835</v>
      </c>
      <c r="AE42" s="16"/>
      <c r="AF42" s="32"/>
      <c r="AG42" s="32"/>
      <c r="AI42" s="41">
        <v>189.36279360905775</v>
      </c>
      <c r="AJ42" s="41">
        <v>5</v>
      </c>
      <c r="AK42" s="41">
        <v>5</v>
      </c>
      <c r="AL42" s="40" t="s">
        <v>4215</v>
      </c>
      <c r="AM42" s="53">
        <v>0.65</v>
      </c>
      <c r="AN42" s="67" t="s">
        <v>2</v>
      </c>
      <c r="AO42" s="64" t="s">
        <v>5377</v>
      </c>
      <c r="AP42" s="65" t="s">
        <v>2</v>
      </c>
    </row>
    <row r="43" spans="1:42" x14ac:dyDescent="0.25">
      <c r="O43" s="85"/>
      <c r="P43" s="85"/>
      <c r="Q43" s="85"/>
      <c r="R43" s="85"/>
    </row>
    <row r="44" spans="1:42" x14ac:dyDescent="0.25">
      <c r="O44" s="85"/>
      <c r="P44" s="85"/>
      <c r="Q44" s="85"/>
      <c r="R44" s="85"/>
    </row>
    <row r="45" spans="1:42" x14ac:dyDescent="0.25">
      <c r="O45" s="85"/>
      <c r="P45" s="85"/>
      <c r="Q45" s="85"/>
      <c r="R45" s="85"/>
    </row>
    <row r="46" spans="1:42" x14ac:dyDescent="0.25">
      <c r="O46" s="85"/>
      <c r="P46" s="85"/>
      <c r="Q46" s="85"/>
      <c r="R46" s="85"/>
    </row>
    <row r="47" spans="1:42" x14ac:dyDescent="0.25">
      <c r="O47" s="85"/>
      <c r="P47" s="85"/>
      <c r="Q47" s="85"/>
      <c r="R47" s="85"/>
    </row>
    <row r="48" spans="1:42" x14ac:dyDescent="0.25">
      <c r="O48" s="85"/>
      <c r="P48" s="85"/>
      <c r="Q48" s="85"/>
      <c r="R48" s="85"/>
    </row>
    <row r="49" spans="15:18" x14ac:dyDescent="0.25">
      <c r="O49" s="85"/>
      <c r="P49" s="85"/>
      <c r="Q49" s="85"/>
      <c r="R49" s="85"/>
    </row>
    <row r="50" spans="15:18" x14ac:dyDescent="0.25">
      <c r="O50" s="85"/>
      <c r="P50" s="85"/>
      <c r="Q50" s="85"/>
      <c r="R50" s="85"/>
    </row>
    <row r="51" spans="15:18" x14ac:dyDescent="0.25">
      <c r="O51" s="85"/>
      <c r="P51" s="85"/>
      <c r="Q51" s="85"/>
      <c r="R51" s="85"/>
    </row>
    <row r="52" spans="15:18" x14ac:dyDescent="0.25">
      <c r="O52" s="85"/>
      <c r="P52" s="85"/>
      <c r="Q52" s="85"/>
      <c r="R52" s="85"/>
    </row>
    <row r="53" spans="15:18" x14ac:dyDescent="0.25">
      <c r="O53" s="85"/>
      <c r="P53" s="85"/>
      <c r="Q53" s="85"/>
      <c r="R53" s="85"/>
    </row>
    <row r="54" spans="15:18" x14ac:dyDescent="0.25">
      <c r="O54" s="85"/>
      <c r="P54" s="85"/>
      <c r="Q54" s="85"/>
      <c r="R54" s="85"/>
    </row>
    <row r="55" spans="15:18" x14ac:dyDescent="0.25">
      <c r="O55" s="85"/>
      <c r="P55" s="85"/>
      <c r="Q55" s="85"/>
      <c r="R55" s="85"/>
    </row>
    <row r="56" spans="15:18" x14ac:dyDescent="0.25">
      <c r="O56" s="85"/>
      <c r="P56" s="85"/>
      <c r="Q56" s="85"/>
      <c r="R56" s="85"/>
    </row>
    <row r="57" spans="15:18" x14ac:dyDescent="0.25">
      <c r="O57" s="85"/>
      <c r="P57" s="85"/>
      <c r="Q57" s="85"/>
      <c r="R57" s="85"/>
    </row>
    <row r="58" spans="15:18" x14ac:dyDescent="0.25">
      <c r="O58" s="85"/>
      <c r="P58" s="85"/>
      <c r="Q58" s="85"/>
      <c r="R58" s="85"/>
    </row>
    <row r="59" spans="15:18" x14ac:dyDescent="0.25">
      <c r="O59" s="85"/>
      <c r="P59" s="85"/>
      <c r="Q59" s="85"/>
      <c r="R59" s="85"/>
    </row>
    <row r="60" spans="15:18" x14ac:dyDescent="0.25">
      <c r="O60" s="85"/>
      <c r="P60" s="85"/>
      <c r="Q60" s="85"/>
      <c r="R60" s="85"/>
    </row>
    <row r="61" spans="15:18" x14ac:dyDescent="0.25">
      <c r="O61" s="85"/>
      <c r="P61" s="85"/>
      <c r="Q61" s="85"/>
      <c r="R61" s="85"/>
    </row>
    <row r="62" spans="15:18" x14ac:dyDescent="0.25">
      <c r="O62" s="85"/>
      <c r="P62" s="85"/>
      <c r="Q62" s="85"/>
      <c r="R62" s="85"/>
    </row>
    <row r="63" spans="15:18" x14ac:dyDescent="0.25">
      <c r="O63" s="85"/>
      <c r="P63" s="85"/>
      <c r="Q63" s="85"/>
      <c r="R63" s="85"/>
    </row>
    <row r="64" spans="15:18" x14ac:dyDescent="0.25">
      <c r="O64" s="85"/>
      <c r="P64" s="85"/>
      <c r="Q64" s="85"/>
      <c r="R64" s="85"/>
    </row>
    <row r="65" spans="15:18" x14ac:dyDescent="0.25">
      <c r="O65" s="85"/>
      <c r="P65" s="85"/>
      <c r="Q65" s="85"/>
      <c r="R65" s="85"/>
    </row>
    <row r="66" spans="15:18" x14ac:dyDescent="0.25">
      <c r="O66" s="85"/>
      <c r="P66" s="85"/>
      <c r="Q66" s="85"/>
      <c r="R66" s="85"/>
    </row>
    <row r="67" spans="15:18" x14ac:dyDescent="0.25">
      <c r="O67" s="85"/>
      <c r="P67" s="85"/>
      <c r="Q67" s="85"/>
      <c r="R67" s="85"/>
    </row>
    <row r="68" spans="15:18" x14ac:dyDescent="0.25">
      <c r="O68" s="85"/>
      <c r="P68" s="85"/>
      <c r="Q68" s="85"/>
      <c r="R68" s="85"/>
    </row>
    <row r="69" spans="15:18" x14ac:dyDescent="0.25">
      <c r="O69" s="85"/>
      <c r="P69" s="85"/>
      <c r="Q69" s="85"/>
      <c r="R69" s="85"/>
    </row>
    <row r="70" spans="15:18" x14ac:dyDescent="0.25">
      <c r="O70" s="85"/>
      <c r="P70" s="85"/>
      <c r="Q70" s="85"/>
      <c r="R70" s="85"/>
    </row>
    <row r="71" spans="15:18" x14ac:dyDescent="0.25">
      <c r="O71" s="85"/>
      <c r="P71" s="85"/>
      <c r="Q71" s="85"/>
      <c r="R71" s="85"/>
    </row>
    <row r="72" spans="15:18" x14ac:dyDescent="0.25">
      <c r="O72" s="85"/>
      <c r="P72" s="85"/>
      <c r="Q72" s="85"/>
      <c r="R72" s="85"/>
    </row>
    <row r="73" spans="15:18" x14ac:dyDescent="0.25">
      <c r="O73" s="85"/>
      <c r="P73" s="85"/>
      <c r="Q73" s="85"/>
      <c r="R73" s="85"/>
    </row>
    <row r="74" spans="15:18" x14ac:dyDescent="0.25">
      <c r="O74" s="85"/>
      <c r="P74" s="85"/>
      <c r="Q74" s="85"/>
      <c r="R74" s="85"/>
    </row>
    <row r="75" spans="15:18" x14ac:dyDescent="0.25">
      <c r="O75" s="85"/>
      <c r="P75" s="85"/>
      <c r="Q75" s="85"/>
      <c r="R75" s="85"/>
    </row>
    <row r="76" spans="15:18" x14ac:dyDescent="0.25">
      <c r="O76" s="85"/>
      <c r="P76" s="85"/>
      <c r="Q76" s="85"/>
      <c r="R76" s="85"/>
    </row>
    <row r="77" spans="15:18" x14ac:dyDescent="0.25">
      <c r="O77" s="85"/>
      <c r="P77" s="85"/>
      <c r="Q77" s="85"/>
      <c r="R77" s="85"/>
    </row>
    <row r="78" spans="15:18" x14ac:dyDescent="0.25">
      <c r="O78" s="85"/>
      <c r="P78" s="85"/>
      <c r="Q78" s="85"/>
      <c r="R78" s="85"/>
    </row>
    <row r="79" spans="15:18" x14ac:dyDescent="0.25">
      <c r="O79" s="85"/>
      <c r="P79" s="85"/>
      <c r="Q79" s="85"/>
      <c r="R79" s="85"/>
    </row>
    <row r="80" spans="15:18" x14ac:dyDescent="0.25">
      <c r="O80" s="85"/>
      <c r="P80" s="85"/>
      <c r="Q80" s="85"/>
      <c r="R80" s="85"/>
    </row>
    <row r="81" spans="15:18" x14ac:dyDescent="0.25">
      <c r="O81" s="85"/>
      <c r="P81" s="85"/>
      <c r="Q81" s="85"/>
      <c r="R81" s="85"/>
    </row>
    <row r="82" spans="15:18" x14ac:dyDescent="0.25">
      <c r="O82" s="85"/>
      <c r="P82" s="85"/>
      <c r="Q82" s="85"/>
      <c r="R82" s="85"/>
    </row>
    <row r="83" spans="15:18" x14ac:dyDescent="0.25">
      <c r="O83" s="85"/>
      <c r="P83" s="85"/>
      <c r="Q83" s="85"/>
      <c r="R83" s="85"/>
    </row>
    <row r="84" spans="15:18" x14ac:dyDescent="0.25">
      <c r="O84" s="85"/>
      <c r="P84" s="85"/>
      <c r="Q84" s="85"/>
      <c r="R84" s="85"/>
    </row>
    <row r="85" spans="15:18" x14ac:dyDescent="0.25">
      <c r="O85" s="85"/>
      <c r="P85" s="85"/>
      <c r="Q85" s="85"/>
      <c r="R85" s="85"/>
    </row>
    <row r="86" spans="15:18" x14ac:dyDescent="0.25">
      <c r="O86" s="85"/>
      <c r="P86" s="85"/>
      <c r="Q86" s="85"/>
      <c r="R86" s="85"/>
    </row>
    <row r="87" spans="15:18" x14ac:dyDescent="0.25">
      <c r="O87" s="85"/>
      <c r="P87" s="85"/>
      <c r="Q87" s="85"/>
      <c r="R87" s="85"/>
    </row>
    <row r="88" spans="15:18" x14ac:dyDescent="0.25">
      <c r="O88" s="85"/>
      <c r="P88" s="85"/>
      <c r="Q88" s="85"/>
      <c r="R88" s="85"/>
    </row>
    <row r="89" spans="15:18" x14ac:dyDescent="0.25">
      <c r="O89" s="85"/>
      <c r="P89" s="85"/>
      <c r="Q89" s="85"/>
      <c r="R89" s="85"/>
    </row>
    <row r="90" spans="15:18" x14ac:dyDescent="0.25">
      <c r="O90" s="85"/>
      <c r="P90" s="85"/>
      <c r="Q90" s="85"/>
      <c r="R90" s="85"/>
    </row>
    <row r="91" spans="15:18" x14ac:dyDescent="0.25">
      <c r="O91" s="85"/>
      <c r="P91" s="85"/>
      <c r="Q91" s="85"/>
      <c r="R91" s="85"/>
    </row>
    <row r="92" spans="15:18" x14ac:dyDescent="0.25">
      <c r="O92" s="85"/>
      <c r="P92" s="85"/>
      <c r="Q92" s="85"/>
      <c r="R92" s="85"/>
    </row>
    <row r="93" spans="15:18" x14ac:dyDescent="0.25">
      <c r="O93" s="85"/>
      <c r="P93" s="85"/>
      <c r="Q93" s="85"/>
      <c r="R93" s="85"/>
    </row>
    <row r="94" spans="15:18" x14ac:dyDescent="0.25">
      <c r="O94" s="85"/>
      <c r="P94" s="85"/>
      <c r="Q94" s="85"/>
      <c r="R94" s="85"/>
    </row>
    <row r="95" spans="15:18" x14ac:dyDescent="0.25">
      <c r="O95" s="85"/>
      <c r="P95" s="85"/>
      <c r="Q95" s="85"/>
      <c r="R95" s="85"/>
    </row>
    <row r="96" spans="15:18" x14ac:dyDescent="0.25">
      <c r="O96" s="85"/>
      <c r="P96" s="85"/>
      <c r="Q96" s="85"/>
      <c r="R96" s="85"/>
    </row>
    <row r="97" spans="15:18" x14ac:dyDescent="0.25">
      <c r="O97" s="85"/>
      <c r="P97" s="85"/>
      <c r="Q97" s="85"/>
      <c r="R97" s="85"/>
    </row>
    <row r="98" spans="15:18" x14ac:dyDescent="0.25">
      <c r="O98" s="85"/>
      <c r="P98" s="85"/>
      <c r="Q98" s="85"/>
      <c r="R98" s="85"/>
    </row>
    <row r="99" spans="15:18" x14ac:dyDescent="0.25">
      <c r="O99" s="85"/>
      <c r="P99" s="85"/>
      <c r="Q99" s="85"/>
      <c r="R99" s="85"/>
    </row>
    <row r="100" spans="15:18" x14ac:dyDescent="0.25">
      <c r="O100" s="85"/>
      <c r="P100" s="85"/>
      <c r="Q100" s="85"/>
      <c r="R100" s="85"/>
    </row>
    <row r="101" spans="15:18" x14ac:dyDescent="0.25">
      <c r="O101" s="85"/>
      <c r="P101" s="85"/>
      <c r="Q101" s="85"/>
      <c r="R101" s="85"/>
    </row>
    <row r="102" spans="15:18" x14ac:dyDescent="0.25">
      <c r="O102" s="85"/>
      <c r="P102" s="85"/>
      <c r="Q102" s="85"/>
      <c r="R102" s="85"/>
    </row>
    <row r="103" spans="15:18" x14ac:dyDescent="0.25">
      <c r="O103" s="85"/>
      <c r="P103" s="85"/>
      <c r="Q103" s="85"/>
      <c r="R103" s="85"/>
    </row>
    <row r="104" spans="15:18" x14ac:dyDescent="0.25">
      <c r="O104" s="85"/>
      <c r="P104" s="85"/>
      <c r="Q104" s="85"/>
      <c r="R104" s="85"/>
    </row>
    <row r="105" spans="15:18" x14ac:dyDescent="0.25">
      <c r="O105" s="85"/>
      <c r="P105" s="85"/>
      <c r="Q105" s="85"/>
      <c r="R105" s="85"/>
    </row>
    <row r="106" spans="15:18" x14ac:dyDescent="0.25">
      <c r="O106" s="85"/>
      <c r="P106" s="85"/>
      <c r="Q106" s="85"/>
      <c r="R106" s="85"/>
    </row>
    <row r="107" spans="15:18" x14ac:dyDescent="0.25">
      <c r="O107" s="85"/>
      <c r="P107" s="85"/>
      <c r="Q107" s="85"/>
      <c r="R107" s="85"/>
    </row>
    <row r="108" spans="15:18" x14ac:dyDescent="0.25">
      <c r="O108" s="85"/>
      <c r="P108" s="85"/>
      <c r="Q108" s="85"/>
      <c r="R108" s="85"/>
    </row>
    <row r="109" spans="15:18" x14ac:dyDescent="0.25">
      <c r="O109" s="85"/>
      <c r="P109" s="85"/>
      <c r="Q109" s="85"/>
      <c r="R109" s="85"/>
    </row>
    <row r="110" spans="15:18" x14ac:dyDescent="0.25">
      <c r="O110" s="85"/>
      <c r="P110" s="85"/>
      <c r="Q110" s="85"/>
      <c r="R110" s="85"/>
    </row>
    <row r="111" spans="15:18" x14ac:dyDescent="0.25">
      <c r="O111" s="85"/>
      <c r="P111" s="85"/>
      <c r="Q111" s="85"/>
      <c r="R111" s="85"/>
    </row>
    <row r="112" spans="15:18" x14ac:dyDescent="0.25">
      <c r="O112" s="85"/>
      <c r="P112" s="85"/>
      <c r="Q112" s="85"/>
      <c r="R112" s="85"/>
    </row>
    <row r="113" spans="15:18" x14ac:dyDescent="0.25">
      <c r="O113" s="85"/>
      <c r="P113" s="85"/>
      <c r="Q113" s="85"/>
      <c r="R113" s="85"/>
    </row>
    <row r="114" spans="15:18" x14ac:dyDescent="0.25">
      <c r="O114" s="85"/>
      <c r="P114" s="85"/>
      <c r="Q114" s="85"/>
      <c r="R114" s="85"/>
    </row>
    <row r="115" spans="15:18" x14ac:dyDescent="0.25">
      <c r="O115" s="85"/>
      <c r="P115" s="85"/>
      <c r="Q115" s="85"/>
      <c r="R115" s="85"/>
    </row>
    <row r="116" spans="15:18" x14ac:dyDescent="0.25">
      <c r="O116" s="85"/>
      <c r="P116" s="85"/>
      <c r="Q116" s="85"/>
      <c r="R116" s="85"/>
    </row>
    <row r="117" spans="15:18" x14ac:dyDescent="0.25">
      <c r="O117" s="85"/>
      <c r="P117" s="85"/>
      <c r="Q117" s="85"/>
      <c r="R117" s="85"/>
    </row>
    <row r="118" spans="15:18" x14ac:dyDescent="0.25">
      <c r="O118" s="85"/>
      <c r="P118" s="85"/>
      <c r="Q118" s="85"/>
      <c r="R118" s="85"/>
    </row>
    <row r="119" spans="15:18" x14ac:dyDescent="0.25">
      <c r="O119" s="85"/>
      <c r="P119" s="85"/>
      <c r="Q119" s="85"/>
      <c r="R119" s="85"/>
    </row>
    <row r="120" spans="15:18" x14ac:dyDescent="0.25">
      <c r="O120" s="85"/>
      <c r="P120" s="85"/>
      <c r="Q120" s="85"/>
      <c r="R120" s="85"/>
    </row>
    <row r="121" spans="15:18" x14ac:dyDescent="0.25">
      <c r="O121" s="85"/>
      <c r="P121" s="85"/>
      <c r="Q121" s="85"/>
      <c r="R121" s="85"/>
    </row>
    <row r="122" spans="15:18" x14ac:dyDescent="0.25">
      <c r="O122" s="85"/>
      <c r="P122" s="85"/>
      <c r="Q122" s="85"/>
      <c r="R122" s="85"/>
    </row>
    <row r="123" spans="15:18" x14ac:dyDescent="0.25">
      <c r="O123" s="85"/>
      <c r="P123" s="85"/>
      <c r="Q123" s="85"/>
      <c r="R123" s="85"/>
    </row>
    <row r="124" spans="15:18" x14ac:dyDescent="0.25">
      <c r="O124" s="85"/>
      <c r="P124" s="85"/>
      <c r="Q124" s="85"/>
      <c r="R124" s="85"/>
    </row>
    <row r="125" spans="15:18" x14ac:dyDescent="0.25">
      <c r="O125" s="85"/>
      <c r="P125" s="85"/>
      <c r="Q125" s="85"/>
      <c r="R125" s="85"/>
    </row>
    <row r="126" spans="15:18" x14ac:dyDescent="0.25">
      <c r="O126" s="85"/>
      <c r="P126" s="85"/>
      <c r="Q126" s="85"/>
      <c r="R126" s="85"/>
    </row>
    <row r="127" spans="15:18" x14ac:dyDescent="0.25">
      <c r="O127" s="85"/>
      <c r="P127" s="85"/>
      <c r="Q127" s="85"/>
      <c r="R127" s="85"/>
    </row>
    <row r="128" spans="15:18" x14ac:dyDescent="0.25">
      <c r="O128" s="85"/>
      <c r="P128" s="85"/>
      <c r="Q128" s="85"/>
      <c r="R128" s="85"/>
    </row>
    <row r="129" spans="15:18" x14ac:dyDescent="0.25">
      <c r="O129" s="85"/>
      <c r="P129" s="85"/>
      <c r="Q129" s="85"/>
      <c r="R129" s="85"/>
    </row>
    <row r="130" spans="15:18" x14ac:dyDescent="0.25">
      <c r="O130" s="85"/>
      <c r="P130" s="85"/>
      <c r="Q130" s="85"/>
      <c r="R130" s="85"/>
    </row>
    <row r="131" spans="15:18" x14ac:dyDescent="0.25">
      <c r="O131" s="85"/>
      <c r="P131" s="85"/>
      <c r="Q131" s="85"/>
      <c r="R131" s="85"/>
    </row>
    <row r="132" spans="15:18" x14ac:dyDescent="0.25">
      <c r="O132" s="85"/>
      <c r="P132" s="85"/>
      <c r="Q132" s="85"/>
      <c r="R132" s="85"/>
    </row>
    <row r="133" spans="15:18" x14ac:dyDescent="0.25">
      <c r="O133" s="85"/>
      <c r="P133" s="85"/>
      <c r="Q133" s="85"/>
      <c r="R133" s="85"/>
    </row>
    <row r="134" spans="15:18" x14ac:dyDescent="0.25">
      <c r="O134" s="85"/>
      <c r="P134" s="85"/>
      <c r="Q134" s="85"/>
      <c r="R134" s="85"/>
    </row>
    <row r="135" spans="15:18" x14ac:dyDescent="0.25">
      <c r="O135" s="85"/>
      <c r="P135" s="85"/>
      <c r="Q135" s="85"/>
      <c r="R135" s="85"/>
    </row>
    <row r="136" spans="15:18" x14ac:dyDescent="0.25">
      <c r="O136" s="85"/>
      <c r="P136" s="85"/>
      <c r="Q136" s="85"/>
      <c r="R136" s="85"/>
    </row>
    <row r="137" spans="15:18" x14ac:dyDescent="0.25">
      <c r="O137" s="85"/>
      <c r="P137" s="85"/>
      <c r="Q137" s="85"/>
      <c r="R137" s="85"/>
    </row>
    <row r="138" spans="15:18" x14ac:dyDescent="0.25">
      <c r="O138" s="85"/>
      <c r="P138" s="85"/>
      <c r="Q138" s="85"/>
      <c r="R138" s="85"/>
    </row>
    <row r="139" spans="15:18" x14ac:dyDescent="0.25">
      <c r="O139" s="85"/>
      <c r="P139" s="85"/>
      <c r="Q139" s="85"/>
      <c r="R139" s="85"/>
    </row>
    <row r="140" spans="15:18" x14ac:dyDescent="0.25">
      <c r="O140" s="85"/>
      <c r="P140" s="85"/>
      <c r="Q140" s="85"/>
      <c r="R140" s="85"/>
    </row>
    <row r="141" spans="15:18" x14ac:dyDescent="0.25">
      <c r="O141" s="85"/>
      <c r="P141" s="85"/>
      <c r="Q141" s="85"/>
      <c r="R141" s="85"/>
    </row>
    <row r="142" spans="15:18" x14ac:dyDescent="0.25">
      <c r="O142" s="85"/>
      <c r="P142" s="85"/>
      <c r="Q142" s="85"/>
      <c r="R142" s="85"/>
    </row>
    <row r="143" spans="15:18" x14ac:dyDescent="0.25">
      <c r="O143" s="85"/>
      <c r="P143" s="85"/>
      <c r="Q143" s="85"/>
      <c r="R143" s="85"/>
    </row>
    <row r="144" spans="15:18" x14ac:dyDescent="0.25">
      <c r="O144" s="85"/>
      <c r="P144" s="85"/>
      <c r="Q144" s="85"/>
      <c r="R144" s="85"/>
    </row>
    <row r="145" spans="15:18" x14ac:dyDescent="0.25">
      <c r="O145" s="85"/>
      <c r="P145" s="85"/>
      <c r="Q145" s="85"/>
      <c r="R145" s="85"/>
    </row>
    <row r="146" spans="15:18" x14ac:dyDescent="0.25">
      <c r="O146" s="85"/>
      <c r="P146" s="85"/>
      <c r="Q146" s="85"/>
      <c r="R146" s="85"/>
    </row>
    <row r="147" spans="15:18" x14ac:dyDescent="0.25">
      <c r="O147" s="85"/>
      <c r="P147" s="85"/>
      <c r="Q147" s="85"/>
      <c r="R147" s="85"/>
    </row>
    <row r="148" spans="15:18" x14ac:dyDescent="0.25">
      <c r="O148" s="85"/>
      <c r="P148" s="85"/>
      <c r="Q148" s="85"/>
      <c r="R148" s="85"/>
    </row>
    <row r="149" spans="15:18" x14ac:dyDescent="0.25">
      <c r="O149" s="85"/>
      <c r="P149" s="85"/>
      <c r="Q149" s="85"/>
      <c r="R149" s="85"/>
    </row>
    <row r="150" spans="15:18" x14ac:dyDescent="0.25">
      <c r="O150" s="85"/>
      <c r="P150" s="85"/>
      <c r="Q150" s="85"/>
      <c r="R150" s="85"/>
    </row>
    <row r="151" spans="15:18" x14ac:dyDescent="0.25">
      <c r="O151" s="85"/>
      <c r="P151" s="85"/>
      <c r="Q151" s="85"/>
      <c r="R151" s="85"/>
    </row>
    <row r="152" spans="15:18" x14ac:dyDescent="0.25">
      <c r="O152" s="85"/>
      <c r="P152" s="85"/>
      <c r="Q152" s="85"/>
      <c r="R152" s="85"/>
    </row>
    <row r="153" spans="15:18" x14ac:dyDescent="0.25">
      <c r="O153" s="85"/>
      <c r="P153" s="85"/>
      <c r="Q153" s="85"/>
      <c r="R153" s="85"/>
    </row>
    <row r="154" spans="15:18" x14ac:dyDescent="0.25">
      <c r="O154" s="85"/>
      <c r="P154" s="85"/>
      <c r="Q154" s="85"/>
      <c r="R154" s="85"/>
    </row>
    <row r="155" spans="15:18" x14ac:dyDescent="0.25">
      <c r="O155" s="85"/>
      <c r="P155" s="85"/>
      <c r="Q155" s="85"/>
      <c r="R155" s="85"/>
    </row>
    <row r="156" spans="15:18" x14ac:dyDescent="0.25">
      <c r="O156" s="85"/>
      <c r="P156" s="85"/>
      <c r="Q156" s="85"/>
      <c r="R156" s="85"/>
    </row>
    <row r="157" spans="15:18" x14ac:dyDescent="0.25">
      <c r="O157" s="85"/>
      <c r="P157" s="85"/>
      <c r="Q157" s="85"/>
      <c r="R157" s="85"/>
    </row>
    <row r="158" spans="15:18" x14ac:dyDescent="0.25">
      <c r="O158" s="85"/>
      <c r="P158" s="85"/>
      <c r="Q158" s="85"/>
      <c r="R158" s="85"/>
    </row>
    <row r="159" spans="15:18" x14ac:dyDescent="0.25">
      <c r="O159" s="85"/>
      <c r="P159" s="85"/>
      <c r="Q159" s="85"/>
      <c r="R159" s="85"/>
    </row>
    <row r="160" spans="15:18" x14ac:dyDescent="0.25">
      <c r="O160" s="85"/>
      <c r="P160" s="85"/>
      <c r="Q160" s="85"/>
      <c r="R160" s="85"/>
    </row>
    <row r="161" spans="15:18" x14ac:dyDescent="0.25">
      <c r="O161" s="85"/>
      <c r="P161" s="85"/>
      <c r="Q161" s="85"/>
      <c r="R161" s="85"/>
    </row>
    <row r="162" spans="15:18" x14ac:dyDescent="0.25">
      <c r="O162" s="85"/>
      <c r="P162" s="85"/>
      <c r="Q162" s="85"/>
      <c r="R162" s="85"/>
    </row>
    <row r="163" spans="15:18" x14ac:dyDescent="0.25">
      <c r="O163" s="85"/>
      <c r="P163" s="85"/>
      <c r="Q163" s="85"/>
      <c r="R163" s="85"/>
    </row>
    <row r="164" spans="15:18" x14ac:dyDescent="0.25">
      <c r="O164" s="85"/>
      <c r="P164" s="85"/>
      <c r="Q164" s="85"/>
      <c r="R164" s="85"/>
    </row>
    <row r="165" spans="15:18" x14ac:dyDescent="0.25">
      <c r="O165" s="85"/>
      <c r="P165" s="85"/>
      <c r="Q165" s="85"/>
      <c r="R165" s="85"/>
    </row>
    <row r="166" spans="15:18" x14ac:dyDescent="0.25">
      <c r="O166" s="85"/>
      <c r="P166" s="85"/>
      <c r="Q166" s="85"/>
      <c r="R166" s="85"/>
    </row>
    <row r="167" spans="15:18" x14ac:dyDescent="0.25">
      <c r="O167" s="85"/>
      <c r="P167" s="85"/>
      <c r="Q167" s="85"/>
      <c r="R167" s="85"/>
    </row>
    <row r="168" spans="15:18" x14ac:dyDescent="0.25">
      <c r="O168" s="85"/>
      <c r="P168" s="85"/>
      <c r="Q168" s="85"/>
      <c r="R168" s="85"/>
    </row>
    <row r="169" spans="15:18" x14ac:dyDescent="0.25">
      <c r="O169" s="85"/>
      <c r="P169" s="85"/>
      <c r="Q169" s="85"/>
      <c r="R169" s="85"/>
    </row>
    <row r="170" spans="15:18" x14ac:dyDescent="0.25">
      <c r="O170" s="85"/>
      <c r="P170" s="85"/>
      <c r="Q170" s="85"/>
      <c r="R170" s="85"/>
    </row>
    <row r="171" spans="15:18" x14ac:dyDescent="0.25">
      <c r="O171" s="85"/>
      <c r="P171" s="85"/>
      <c r="Q171" s="85"/>
      <c r="R171" s="85"/>
    </row>
    <row r="172" spans="15:18" x14ac:dyDescent="0.25">
      <c r="O172" s="85"/>
      <c r="P172" s="85"/>
      <c r="Q172" s="85"/>
      <c r="R172" s="85"/>
    </row>
    <row r="173" spans="15:18" x14ac:dyDescent="0.25">
      <c r="O173" s="85"/>
      <c r="P173" s="85"/>
      <c r="Q173" s="85"/>
      <c r="R173" s="85"/>
    </row>
    <row r="174" spans="15:18" x14ac:dyDescent="0.25">
      <c r="O174" s="85"/>
      <c r="P174" s="85"/>
      <c r="Q174" s="85"/>
      <c r="R174" s="85"/>
    </row>
    <row r="175" spans="15:18" x14ac:dyDescent="0.25">
      <c r="O175" s="85"/>
      <c r="P175" s="85"/>
      <c r="Q175" s="85"/>
      <c r="R175" s="85"/>
    </row>
    <row r="176" spans="15:18" x14ac:dyDescent="0.25">
      <c r="O176" s="85"/>
      <c r="P176" s="85"/>
      <c r="Q176" s="85"/>
      <c r="R176" s="85"/>
    </row>
    <row r="177" spans="15:18" x14ac:dyDescent="0.25">
      <c r="O177" s="85"/>
      <c r="P177" s="85"/>
      <c r="Q177" s="85"/>
      <c r="R177" s="85"/>
    </row>
    <row r="178" spans="15:18" x14ac:dyDescent="0.25">
      <c r="O178" s="85"/>
      <c r="P178" s="85"/>
      <c r="Q178" s="85"/>
      <c r="R178" s="85"/>
    </row>
    <row r="179" spans="15:18" x14ac:dyDescent="0.25">
      <c r="O179" s="85"/>
      <c r="P179" s="85"/>
      <c r="Q179" s="85"/>
      <c r="R179" s="85"/>
    </row>
    <row r="180" spans="15:18" x14ac:dyDescent="0.25">
      <c r="O180" s="85"/>
      <c r="P180" s="85"/>
      <c r="Q180" s="85"/>
      <c r="R180" s="85"/>
    </row>
    <row r="181" spans="15:18" x14ac:dyDescent="0.25">
      <c r="O181" s="85"/>
      <c r="P181" s="85"/>
      <c r="Q181" s="85"/>
      <c r="R181" s="85"/>
    </row>
    <row r="182" spans="15:18" x14ac:dyDescent="0.25">
      <c r="O182" s="85"/>
      <c r="P182" s="85"/>
      <c r="Q182" s="85"/>
      <c r="R182" s="85"/>
    </row>
    <row r="183" spans="15:18" x14ac:dyDescent="0.25">
      <c r="O183" s="85"/>
      <c r="P183" s="85"/>
      <c r="Q183" s="85"/>
      <c r="R183" s="85"/>
    </row>
    <row r="184" spans="15:18" x14ac:dyDescent="0.25">
      <c r="O184" s="85"/>
      <c r="P184" s="85"/>
      <c r="Q184" s="85"/>
      <c r="R184" s="85"/>
    </row>
    <row r="185" spans="15:18" x14ac:dyDescent="0.25">
      <c r="O185" s="85"/>
      <c r="P185" s="85"/>
      <c r="Q185" s="85"/>
      <c r="R185" s="85"/>
    </row>
    <row r="186" spans="15:18" x14ac:dyDescent="0.25">
      <c r="O186" s="85"/>
      <c r="P186" s="85"/>
      <c r="Q186" s="85"/>
      <c r="R186" s="85"/>
    </row>
    <row r="187" spans="15:18" x14ac:dyDescent="0.25">
      <c r="O187" s="85"/>
      <c r="P187" s="85"/>
      <c r="Q187" s="85"/>
      <c r="R187" s="85"/>
    </row>
    <row r="188" spans="15:18" x14ac:dyDescent="0.25">
      <c r="O188" s="85"/>
      <c r="P188" s="85"/>
      <c r="Q188" s="85"/>
      <c r="R188" s="85"/>
    </row>
    <row r="189" spans="15:18" x14ac:dyDescent="0.25">
      <c r="O189" s="85"/>
      <c r="P189" s="85"/>
      <c r="Q189" s="85"/>
      <c r="R189" s="85"/>
    </row>
    <row r="190" spans="15:18" x14ac:dyDescent="0.25">
      <c r="O190" s="85"/>
      <c r="P190" s="85"/>
      <c r="Q190" s="85"/>
      <c r="R190" s="85"/>
    </row>
    <row r="191" spans="15:18" x14ac:dyDescent="0.25">
      <c r="O191" s="85"/>
      <c r="P191" s="85"/>
      <c r="Q191" s="85"/>
      <c r="R191" s="85"/>
    </row>
    <row r="192" spans="15:18" x14ac:dyDescent="0.25">
      <c r="O192" s="85"/>
      <c r="P192" s="85"/>
      <c r="Q192" s="85"/>
      <c r="R192" s="85"/>
    </row>
    <row r="193" spans="15:18" x14ac:dyDescent="0.25">
      <c r="O193" s="85"/>
      <c r="P193" s="85"/>
      <c r="Q193" s="85"/>
      <c r="R193" s="85"/>
    </row>
    <row r="194" spans="15:18" x14ac:dyDescent="0.25">
      <c r="O194" s="85"/>
      <c r="P194" s="85"/>
      <c r="Q194" s="85"/>
      <c r="R194" s="85"/>
    </row>
    <row r="195" spans="15:18" x14ac:dyDescent="0.25">
      <c r="O195" s="85"/>
      <c r="P195" s="85"/>
      <c r="Q195" s="85"/>
      <c r="R195" s="85"/>
    </row>
    <row r="196" spans="15:18" x14ac:dyDescent="0.25">
      <c r="O196" s="85"/>
      <c r="P196" s="85"/>
      <c r="Q196" s="85"/>
      <c r="R196" s="85"/>
    </row>
    <row r="197" spans="15:18" x14ac:dyDescent="0.25">
      <c r="O197" s="85"/>
      <c r="P197" s="85"/>
      <c r="Q197" s="85"/>
      <c r="R197" s="85"/>
    </row>
    <row r="198" spans="15:18" x14ac:dyDescent="0.25">
      <c r="O198" s="85"/>
      <c r="P198" s="85"/>
      <c r="Q198" s="85"/>
      <c r="R198" s="85"/>
    </row>
  </sheetData>
  <autoFilter ref="A3:AP42"/>
  <dataConsolidate/>
  <conditionalFormatting sqref="G4:J42">
    <cfRule type="expression" dxfId="153" priority="6">
      <formula>IF(ISNUMBER(G4),G4&lt;$H$2)</formula>
    </cfRule>
    <cfRule type="expression" dxfId="152" priority="7">
      <formula>IF(ISNUMBER(G4),G4&gt;$J$2)</formula>
    </cfRule>
  </conditionalFormatting>
  <conditionalFormatting sqref="AP4:AP42">
    <cfRule type="expression" dxfId="151" priority="5">
      <formula>IF(AP4="OPROC &lt; OPATT",1,0)</formula>
    </cfRule>
  </conditionalFormatting>
  <conditionalFormatting sqref="W4:Z42">
    <cfRule type="expression" dxfId="150" priority="8">
      <formula>IF(ISNUMBER(W4),W4&lt;=$X$2)</formula>
    </cfRule>
    <cfRule type="expression" dxfId="149" priority="9">
      <formula>IF(ISNUMBER(W4),W4&gt;=$Z$2)</formula>
    </cfRule>
  </conditionalFormatting>
  <conditionalFormatting sqref="O4:R4211">
    <cfRule type="expression" dxfId="148" priority="3">
      <formula>IF(ISNUMBER(O4),O4&lt;=$P$2)</formula>
    </cfRule>
    <cfRule type="expression" dxfId="147" priority="4">
      <formula>IF(ISNUMBER(O4),O4&gt;=$R$2)</formula>
    </cfRule>
  </conditionalFormatting>
  <pageMargins left="0.23622047244094491" right="0.23622047244094491" top="0.74803149606299213" bottom="0.74803149606299213" header="0.31496062992125984" footer="0.31496062992125984"/>
  <pageSetup paperSize="8" scale="35"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8"/>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2.7109375" style="25" customWidth="1"/>
    <col min="32" max="32" width="56.42578125" style="25" customWidth="1"/>
    <col min="33" max="33" width="28.42578125" style="25" customWidth="1"/>
    <col min="34" max="34" width="2.28515625" style="25"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133"/>
      <c r="AF1" s="26"/>
      <c r="AG1" s="26"/>
      <c r="AH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82"/>
      <c r="AE2" s="133"/>
      <c r="AF2" s="199" t="s">
        <v>5749</v>
      </c>
      <c r="AG2" s="56"/>
      <c r="AH2" s="2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H3" s="26"/>
      <c r="AI3" s="44" t="s">
        <v>2068</v>
      </c>
      <c r="AJ3" s="44" t="s">
        <v>2042</v>
      </c>
      <c r="AK3" s="44" t="s">
        <v>2043</v>
      </c>
      <c r="AL3" s="44" t="s">
        <v>2038</v>
      </c>
      <c r="AM3" s="44" t="s">
        <v>2039</v>
      </c>
      <c r="AN3" s="62" t="s">
        <v>2045</v>
      </c>
      <c r="AO3" s="62" t="s">
        <v>2046</v>
      </c>
      <c r="AP3" s="63" t="s">
        <v>2047</v>
      </c>
    </row>
    <row r="4" spans="1:42" s="31" customFormat="1" ht="45" x14ac:dyDescent="0.25">
      <c r="A4" s="10" t="s">
        <v>1291</v>
      </c>
      <c r="B4" s="11" t="s">
        <v>3274</v>
      </c>
      <c r="C4" s="94" t="s">
        <v>2</v>
      </c>
      <c r="D4" s="94">
        <v>9060.46709624082</v>
      </c>
      <c r="E4" s="94">
        <v>9060.46709624082</v>
      </c>
      <c r="F4" s="94">
        <v>9060.46709624082</v>
      </c>
      <c r="G4" s="15" t="s">
        <v>2088</v>
      </c>
      <c r="H4" s="49">
        <v>0</v>
      </c>
      <c r="I4" s="15">
        <v>8</v>
      </c>
      <c r="J4" s="15">
        <v>1485</v>
      </c>
      <c r="K4" s="40" t="s">
        <v>2</v>
      </c>
      <c r="L4" s="40">
        <v>12151.984940681759</v>
      </c>
      <c r="M4" s="40">
        <v>12151.984940681759</v>
      </c>
      <c r="N4" s="40">
        <v>9060.9735316040351</v>
      </c>
      <c r="O4" s="95" t="str">
        <f>IFERROR(C4/K4-1,"-")</f>
        <v>-</v>
      </c>
      <c r="P4" s="95">
        <f>IFERROR(D4/L4-1,"-")</f>
        <v>-0.25440435118474536</v>
      </c>
      <c r="Q4" s="95">
        <f t="shared" ref="Q4:R19" si="0">IFERROR(E4/M4-1,"-")</f>
        <v>-0.25440435118474536</v>
      </c>
      <c r="R4" s="95">
        <f t="shared" si="0"/>
        <v>-5.5891937157603877E-5</v>
      </c>
      <c r="S4" s="40" t="s">
        <v>2</v>
      </c>
      <c r="T4" s="40" t="s">
        <v>2</v>
      </c>
      <c r="U4" s="40" t="s">
        <v>2</v>
      </c>
      <c r="V4" s="40" t="s">
        <v>2</v>
      </c>
      <c r="W4" s="74" t="str">
        <f t="shared" ref="W4:W35" si="1">IFERROR((C4/S4-1),"-")</f>
        <v>-</v>
      </c>
      <c r="X4" s="74" t="str">
        <f t="shared" ref="X4:X35" si="2">IFERROR((D4/T4-1),"-")</f>
        <v>-</v>
      </c>
      <c r="Y4" s="74" t="str">
        <f t="shared" ref="Y4:Y35" si="3">IFERROR((E4/U4-1),"-")</f>
        <v>-</v>
      </c>
      <c r="Z4" s="74" t="str">
        <f t="shared" ref="Z4:Z35" si="4">IFERROR((F4/V4-1),"-")</f>
        <v>-</v>
      </c>
      <c r="AA4" s="16"/>
      <c r="AB4" s="165" t="s">
        <v>4837</v>
      </c>
      <c r="AC4" s="165" t="s">
        <v>4838</v>
      </c>
      <c r="AD4" s="165" t="s">
        <v>4297</v>
      </c>
      <c r="AE4" s="105"/>
      <c r="AF4" s="32"/>
      <c r="AG4" s="32"/>
      <c r="AH4" s="45"/>
      <c r="AI4" s="40">
        <v>186.33068367983822</v>
      </c>
      <c r="AJ4" s="40">
        <v>90</v>
      </c>
      <c r="AK4" s="40">
        <v>90</v>
      </c>
      <c r="AL4" s="40" t="s">
        <v>4215</v>
      </c>
      <c r="AM4" s="53">
        <v>0.30000000000000004</v>
      </c>
      <c r="AN4" s="65" t="s">
        <v>2</v>
      </c>
      <c r="AO4" s="64" t="s">
        <v>5377</v>
      </c>
      <c r="AP4" s="65" t="s">
        <v>2</v>
      </c>
    </row>
    <row r="5" spans="1:42" s="31" customFormat="1" ht="45" x14ac:dyDescent="0.25">
      <c r="A5" s="10" t="s">
        <v>1292</v>
      </c>
      <c r="B5" s="11" t="s">
        <v>3275</v>
      </c>
      <c r="C5" s="94" t="s">
        <v>2</v>
      </c>
      <c r="D5" s="94">
        <v>6596.2803205131422</v>
      </c>
      <c r="E5" s="94">
        <v>6596.2803205131422</v>
      </c>
      <c r="F5" s="94">
        <v>6596.2803205131422</v>
      </c>
      <c r="G5" s="15" t="s">
        <v>2088</v>
      </c>
      <c r="H5" s="49">
        <v>0</v>
      </c>
      <c r="I5" s="15">
        <v>17</v>
      </c>
      <c r="J5" s="15">
        <v>1903</v>
      </c>
      <c r="K5" s="46" t="s">
        <v>2</v>
      </c>
      <c r="L5" s="46">
        <v>7577.976430215881</v>
      </c>
      <c r="M5" s="46">
        <v>7577.976430215881</v>
      </c>
      <c r="N5" s="46">
        <v>6600.0483939021715</v>
      </c>
      <c r="O5" s="95" t="str">
        <f t="shared" ref="O5:R68" si="5">IFERROR(C5/K5-1,"-")</f>
        <v>-</v>
      </c>
      <c r="P5" s="95">
        <f t="shared" si="5"/>
        <v>-0.12954594392619034</v>
      </c>
      <c r="Q5" s="95">
        <f t="shared" si="0"/>
        <v>-0.12954594392619034</v>
      </c>
      <c r="R5" s="95">
        <f t="shared" si="0"/>
        <v>-5.709160242689526E-4</v>
      </c>
      <c r="S5" s="46" t="s">
        <v>2</v>
      </c>
      <c r="T5" s="46" t="s">
        <v>2</v>
      </c>
      <c r="U5" s="46" t="s">
        <v>2</v>
      </c>
      <c r="V5" s="46" t="s">
        <v>2</v>
      </c>
      <c r="W5" s="74" t="str">
        <f t="shared" si="1"/>
        <v>-</v>
      </c>
      <c r="X5" s="74" t="str">
        <f t="shared" si="2"/>
        <v>-</v>
      </c>
      <c r="Y5" s="74" t="str">
        <f t="shared" si="3"/>
        <v>-</v>
      </c>
      <c r="Z5" s="74" t="str">
        <f t="shared" si="4"/>
        <v>-</v>
      </c>
      <c r="AA5" s="16"/>
      <c r="AB5" s="165" t="s">
        <v>4837</v>
      </c>
      <c r="AC5" s="165" t="s">
        <v>4838</v>
      </c>
      <c r="AD5" s="165" t="s">
        <v>4297</v>
      </c>
      <c r="AE5" s="105"/>
      <c r="AF5" s="32"/>
      <c r="AG5" s="32"/>
      <c r="AH5" s="197"/>
      <c r="AI5" s="41">
        <v>186.33068367983822</v>
      </c>
      <c r="AJ5" s="41">
        <v>62</v>
      </c>
      <c r="AK5" s="41">
        <v>62</v>
      </c>
      <c r="AL5" s="40" t="s">
        <v>4215</v>
      </c>
      <c r="AM5" s="53">
        <v>0.30000000000000004</v>
      </c>
      <c r="AN5" s="65" t="s">
        <v>2</v>
      </c>
      <c r="AO5" s="64" t="s">
        <v>5377</v>
      </c>
      <c r="AP5" s="65" t="s">
        <v>2</v>
      </c>
    </row>
    <row r="6" spans="1:42" s="31" customFormat="1" ht="45" x14ac:dyDescent="0.25">
      <c r="A6" s="10" t="s">
        <v>1293</v>
      </c>
      <c r="B6" s="11" t="s">
        <v>3276</v>
      </c>
      <c r="C6" s="94" t="s">
        <v>2</v>
      </c>
      <c r="D6" s="94">
        <v>3970.5905642390371</v>
      </c>
      <c r="E6" s="94">
        <v>3970.5905642390371</v>
      </c>
      <c r="F6" s="94">
        <v>4842.0404205664008</v>
      </c>
      <c r="G6" s="15" t="s">
        <v>2088</v>
      </c>
      <c r="H6" s="49">
        <v>0</v>
      </c>
      <c r="I6" s="15">
        <v>27</v>
      </c>
      <c r="J6" s="15">
        <v>3281</v>
      </c>
      <c r="K6" s="46" t="s">
        <v>2</v>
      </c>
      <c r="L6" s="46">
        <v>3978.0708071848649</v>
      </c>
      <c r="M6" s="46">
        <v>3978.0708071848649</v>
      </c>
      <c r="N6" s="46">
        <v>4851.1623982957508</v>
      </c>
      <c r="O6" s="95" t="str">
        <f t="shared" si="5"/>
        <v>-</v>
      </c>
      <c r="P6" s="95">
        <f t="shared" si="5"/>
        <v>-1.8803694826943218E-3</v>
      </c>
      <c r="Q6" s="95">
        <f t="shared" si="0"/>
        <v>-1.8803694826943218E-3</v>
      </c>
      <c r="R6" s="95">
        <f t="shared" si="0"/>
        <v>-1.8803694826944328E-3</v>
      </c>
      <c r="S6" s="46" t="s">
        <v>2</v>
      </c>
      <c r="T6" s="46" t="s">
        <v>2</v>
      </c>
      <c r="U6" s="46" t="s">
        <v>2</v>
      </c>
      <c r="V6" s="46" t="s">
        <v>2</v>
      </c>
      <c r="W6" s="74" t="str">
        <f t="shared" si="1"/>
        <v>-</v>
      </c>
      <c r="X6" s="74" t="str">
        <f t="shared" si="2"/>
        <v>-</v>
      </c>
      <c r="Y6" s="74" t="str">
        <f t="shared" si="3"/>
        <v>-</v>
      </c>
      <c r="Z6" s="74" t="str">
        <f t="shared" si="4"/>
        <v>-</v>
      </c>
      <c r="AA6" s="16"/>
      <c r="AB6" s="165">
        <v>0</v>
      </c>
      <c r="AC6" s="165">
        <v>0</v>
      </c>
      <c r="AD6" s="165">
        <v>0</v>
      </c>
      <c r="AE6" s="105"/>
      <c r="AF6" s="32"/>
      <c r="AG6" s="32"/>
      <c r="AH6" s="197"/>
      <c r="AI6" s="41">
        <v>186.33068367983822</v>
      </c>
      <c r="AJ6" s="41">
        <v>49</v>
      </c>
      <c r="AK6" s="41">
        <v>47</v>
      </c>
      <c r="AL6" s="40" t="s">
        <v>4215</v>
      </c>
      <c r="AM6" s="53">
        <v>0.30000000000000004</v>
      </c>
      <c r="AN6" s="67" t="s">
        <v>2</v>
      </c>
      <c r="AO6" s="64" t="s">
        <v>5377</v>
      </c>
      <c r="AP6" s="65" t="s">
        <v>2</v>
      </c>
    </row>
    <row r="7" spans="1:42" s="31" customFormat="1" ht="45" x14ac:dyDescent="0.25">
      <c r="A7" s="10" t="s">
        <v>1294</v>
      </c>
      <c r="B7" s="11" t="s">
        <v>3277</v>
      </c>
      <c r="C7" s="94" t="s">
        <v>2</v>
      </c>
      <c r="D7" s="94">
        <v>3402.232353799594</v>
      </c>
      <c r="E7" s="94">
        <v>3402.232353799594</v>
      </c>
      <c r="F7" s="94">
        <v>3402.232353799594</v>
      </c>
      <c r="G7" s="15" t="s">
        <v>2088</v>
      </c>
      <c r="H7" s="49">
        <v>1</v>
      </c>
      <c r="I7" s="15">
        <v>77</v>
      </c>
      <c r="J7" s="15">
        <v>3813</v>
      </c>
      <c r="K7" s="46" t="s">
        <v>2</v>
      </c>
      <c r="L7" s="46">
        <v>3493.565291840916</v>
      </c>
      <c r="M7" s="46">
        <v>3493.565291840916</v>
      </c>
      <c r="N7" s="46">
        <v>3406.9046378771982</v>
      </c>
      <c r="O7" s="95" t="str">
        <f t="shared" si="5"/>
        <v>-</v>
      </c>
      <c r="P7" s="95">
        <f t="shared" si="5"/>
        <v>-2.6143189095285124E-2</v>
      </c>
      <c r="Q7" s="95">
        <f t="shared" si="0"/>
        <v>-2.6143189095285124E-2</v>
      </c>
      <c r="R7" s="95">
        <f t="shared" si="0"/>
        <v>-1.3714161604815311E-3</v>
      </c>
      <c r="S7" s="46" t="s">
        <v>2</v>
      </c>
      <c r="T7" s="46" t="s">
        <v>2</v>
      </c>
      <c r="U7" s="46" t="s">
        <v>2</v>
      </c>
      <c r="V7" s="46" t="s">
        <v>2</v>
      </c>
      <c r="W7" s="74" t="str">
        <f t="shared" si="1"/>
        <v>-</v>
      </c>
      <c r="X7" s="74" t="str">
        <f t="shared" si="2"/>
        <v>-</v>
      </c>
      <c r="Y7" s="74" t="str">
        <f t="shared" si="3"/>
        <v>-</v>
      </c>
      <c r="Z7" s="74" t="str">
        <f t="shared" si="4"/>
        <v>-</v>
      </c>
      <c r="AA7" s="16"/>
      <c r="AB7" s="165" t="s">
        <v>4837</v>
      </c>
      <c r="AC7" s="165" t="s">
        <v>4838</v>
      </c>
      <c r="AD7" s="165" t="s">
        <v>4297</v>
      </c>
      <c r="AE7" s="105"/>
      <c r="AF7" s="32"/>
      <c r="AG7" s="32"/>
      <c r="AH7" s="197"/>
      <c r="AI7" s="41">
        <v>186.33068367983822</v>
      </c>
      <c r="AJ7" s="41">
        <v>30</v>
      </c>
      <c r="AK7" s="41">
        <v>30</v>
      </c>
      <c r="AL7" s="40" t="s">
        <v>4215</v>
      </c>
      <c r="AM7" s="53">
        <v>0.30000000000000004</v>
      </c>
      <c r="AN7" s="67" t="s">
        <v>2</v>
      </c>
      <c r="AO7" s="64" t="s">
        <v>5377</v>
      </c>
      <c r="AP7" s="65" t="s">
        <v>2</v>
      </c>
    </row>
    <row r="8" spans="1:42" s="31" customFormat="1" ht="45" x14ac:dyDescent="0.25">
      <c r="A8" s="10" t="s">
        <v>1295</v>
      </c>
      <c r="B8" s="11" t="s">
        <v>3278</v>
      </c>
      <c r="C8" s="94" t="s">
        <v>2</v>
      </c>
      <c r="D8" s="94">
        <v>2108.7808718253159</v>
      </c>
      <c r="E8" s="94">
        <v>2108.7808718253159</v>
      </c>
      <c r="F8" s="94">
        <v>2108.7808718253159</v>
      </c>
      <c r="G8" s="15" t="s">
        <v>2088</v>
      </c>
      <c r="H8" s="49">
        <v>8</v>
      </c>
      <c r="I8" s="15">
        <v>162</v>
      </c>
      <c r="J8" s="15">
        <v>2728</v>
      </c>
      <c r="K8" s="46" t="s">
        <v>2</v>
      </c>
      <c r="L8" s="46">
        <v>2245.1822321285531</v>
      </c>
      <c r="M8" s="46">
        <v>2245.1822321285531</v>
      </c>
      <c r="N8" s="46">
        <v>2104.5011137004899</v>
      </c>
      <c r="O8" s="95" t="str">
        <f t="shared" si="5"/>
        <v>-</v>
      </c>
      <c r="P8" s="95">
        <f t="shared" si="5"/>
        <v>-6.0752912770880685E-2</v>
      </c>
      <c r="Q8" s="95">
        <f t="shared" si="0"/>
        <v>-6.0752912770880685E-2</v>
      </c>
      <c r="R8" s="95">
        <f t="shared" si="0"/>
        <v>2.033621221183779E-3</v>
      </c>
      <c r="S8" s="46" t="s">
        <v>2</v>
      </c>
      <c r="T8" s="46" t="s">
        <v>2</v>
      </c>
      <c r="U8" s="46" t="s">
        <v>2</v>
      </c>
      <c r="V8" s="46" t="s">
        <v>2</v>
      </c>
      <c r="W8" s="74" t="str">
        <f t="shared" si="1"/>
        <v>-</v>
      </c>
      <c r="X8" s="74" t="str">
        <f t="shared" si="2"/>
        <v>-</v>
      </c>
      <c r="Y8" s="74" t="str">
        <f t="shared" si="3"/>
        <v>-</v>
      </c>
      <c r="Z8" s="74" t="str">
        <f t="shared" si="4"/>
        <v>-</v>
      </c>
      <c r="AA8" s="16"/>
      <c r="AB8" s="165" t="s">
        <v>4837</v>
      </c>
      <c r="AC8" s="165" t="s">
        <v>4838</v>
      </c>
      <c r="AD8" s="165" t="s">
        <v>4297</v>
      </c>
      <c r="AE8" s="105"/>
      <c r="AF8" s="32"/>
      <c r="AG8" s="32"/>
      <c r="AH8" s="197"/>
      <c r="AI8" s="41">
        <v>186.33068367983822</v>
      </c>
      <c r="AJ8" s="41">
        <v>16</v>
      </c>
      <c r="AK8" s="41">
        <v>16</v>
      </c>
      <c r="AL8" s="40" t="s">
        <v>4215</v>
      </c>
      <c r="AM8" s="53">
        <v>0.30000000000000004</v>
      </c>
      <c r="AN8" s="67" t="s">
        <v>2</v>
      </c>
      <c r="AO8" s="64" t="s">
        <v>5377</v>
      </c>
      <c r="AP8" s="65" t="s">
        <v>2</v>
      </c>
    </row>
    <row r="9" spans="1:42" s="31" customFormat="1" ht="45" x14ac:dyDescent="0.25">
      <c r="A9" s="10" t="s">
        <v>1296</v>
      </c>
      <c r="B9" s="11" t="s">
        <v>3279</v>
      </c>
      <c r="C9" s="94" t="s">
        <v>2</v>
      </c>
      <c r="D9" s="94">
        <v>6062.7604765606347</v>
      </c>
      <c r="E9" s="94">
        <v>6062.7604765606347</v>
      </c>
      <c r="F9" s="94">
        <v>6341.9525375267604</v>
      </c>
      <c r="G9" s="15" t="s">
        <v>2088</v>
      </c>
      <c r="H9" s="49">
        <v>1</v>
      </c>
      <c r="I9" s="15">
        <v>4</v>
      </c>
      <c r="J9" s="15">
        <v>2873</v>
      </c>
      <c r="K9" s="46" t="s">
        <v>2</v>
      </c>
      <c r="L9" s="46">
        <v>6074.1821833705699</v>
      </c>
      <c r="M9" s="46">
        <v>6074.1821833705699</v>
      </c>
      <c r="N9" s="46">
        <v>6353.900217592005</v>
      </c>
      <c r="O9" s="95" t="str">
        <f t="shared" si="5"/>
        <v>-</v>
      </c>
      <c r="P9" s="95">
        <f t="shared" si="5"/>
        <v>-1.8803694826942108E-3</v>
      </c>
      <c r="Q9" s="95">
        <f t="shared" si="0"/>
        <v>-1.8803694826942108E-3</v>
      </c>
      <c r="R9" s="95">
        <f t="shared" si="0"/>
        <v>-1.8803694826943218E-3</v>
      </c>
      <c r="S9" s="46" t="s">
        <v>2</v>
      </c>
      <c r="T9" s="46" t="s">
        <v>2</v>
      </c>
      <c r="U9" s="46" t="s">
        <v>2</v>
      </c>
      <c r="V9" s="46" t="s">
        <v>2</v>
      </c>
      <c r="W9" s="74" t="str">
        <f t="shared" si="1"/>
        <v>-</v>
      </c>
      <c r="X9" s="74" t="str">
        <f t="shared" si="2"/>
        <v>-</v>
      </c>
      <c r="Y9" s="74" t="str">
        <f t="shared" si="3"/>
        <v>-</v>
      </c>
      <c r="Z9" s="74" t="str">
        <f t="shared" si="4"/>
        <v>-</v>
      </c>
      <c r="AA9" s="16"/>
      <c r="AB9" s="165">
        <v>0</v>
      </c>
      <c r="AC9" s="165">
        <v>0</v>
      </c>
      <c r="AD9" s="165">
        <v>0</v>
      </c>
      <c r="AE9" s="105"/>
      <c r="AF9" s="32"/>
      <c r="AG9" s="32"/>
      <c r="AH9" s="197"/>
      <c r="AI9" s="41">
        <v>186.33068367983822</v>
      </c>
      <c r="AJ9" s="41">
        <v>95</v>
      </c>
      <c r="AK9" s="41">
        <v>75</v>
      </c>
      <c r="AL9" s="40" t="s">
        <v>4215</v>
      </c>
      <c r="AM9" s="53">
        <v>0.30000000000000004</v>
      </c>
      <c r="AN9" s="67" t="s">
        <v>2</v>
      </c>
      <c r="AO9" s="64" t="s">
        <v>5377</v>
      </c>
      <c r="AP9" s="65" t="s">
        <v>2</v>
      </c>
    </row>
    <row r="10" spans="1:42" s="31" customFormat="1" ht="45" x14ac:dyDescent="0.25">
      <c r="A10" s="10" t="s">
        <v>1297</v>
      </c>
      <c r="B10" s="11" t="s">
        <v>3280</v>
      </c>
      <c r="C10" s="94" t="s">
        <v>2</v>
      </c>
      <c r="D10" s="94">
        <v>4383.0566359752584</v>
      </c>
      <c r="E10" s="94">
        <v>4383.0566359752584</v>
      </c>
      <c r="F10" s="94">
        <v>4383.0566359752584</v>
      </c>
      <c r="G10" s="15" t="s">
        <v>2088</v>
      </c>
      <c r="H10" s="49">
        <v>6</v>
      </c>
      <c r="I10" s="15">
        <v>66</v>
      </c>
      <c r="J10" s="15">
        <v>16927</v>
      </c>
      <c r="K10" s="46" t="s">
        <v>2</v>
      </c>
      <c r="L10" s="46">
        <v>5244.7306867858515</v>
      </c>
      <c r="M10" s="46">
        <v>5244.7306867858515</v>
      </c>
      <c r="N10" s="46">
        <v>4387.6838698002684</v>
      </c>
      <c r="O10" s="95" t="str">
        <f t="shared" si="5"/>
        <v>-</v>
      </c>
      <c r="P10" s="95">
        <f t="shared" si="5"/>
        <v>-0.16429328830583978</v>
      </c>
      <c r="Q10" s="95">
        <f t="shared" si="0"/>
        <v>-0.16429328830583978</v>
      </c>
      <c r="R10" s="95">
        <f t="shared" si="0"/>
        <v>-1.054595992400098E-3</v>
      </c>
      <c r="S10" s="46" t="s">
        <v>2</v>
      </c>
      <c r="T10" s="46" t="s">
        <v>2</v>
      </c>
      <c r="U10" s="46" t="s">
        <v>2</v>
      </c>
      <c r="V10" s="46" t="s">
        <v>2</v>
      </c>
      <c r="W10" s="74" t="str">
        <f t="shared" si="1"/>
        <v>-</v>
      </c>
      <c r="X10" s="74" t="str">
        <f t="shared" si="2"/>
        <v>-</v>
      </c>
      <c r="Y10" s="74" t="str">
        <f t="shared" si="3"/>
        <v>-</v>
      </c>
      <c r="Z10" s="74" t="str">
        <f t="shared" si="4"/>
        <v>-</v>
      </c>
      <c r="AA10" s="16"/>
      <c r="AB10" s="165" t="s">
        <v>4837</v>
      </c>
      <c r="AC10" s="165" t="s">
        <v>4838</v>
      </c>
      <c r="AD10" s="165" t="s">
        <v>4297</v>
      </c>
      <c r="AE10" s="105"/>
      <c r="AF10" s="32"/>
      <c r="AG10" s="32"/>
      <c r="AH10" s="197"/>
      <c r="AI10" s="41">
        <v>186.33068367983822</v>
      </c>
      <c r="AJ10" s="41">
        <v>47</v>
      </c>
      <c r="AK10" s="41">
        <v>47</v>
      </c>
      <c r="AL10" s="40" t="s">
        <v>4215</v>
      </c>
      <c r="AM10" s="53">
        <v>0.30000000000000004</v>
      </c>
      <c r="AN10" s="67" t="s">
        <v>2</v>
      </c>
      <c r="AO10" s="64" t="s">
        <v>5377</v>
      </c>
      <c r="AP10" s="65" t="s">
        <v>2</v>
      </c>
    </row>
    <row r="11" spans="1:42" s="31" customFormat="1" ht="95.25" customHeight="1" x14ac:dyDescent="0.25">
      <c r="A11" s="10" t="s">
        <v>1298</v>
      </c>
      <c r="B11" s="11" t="s">
        <v>3281</v>
      </c>
      <c r="C11" s="94" t="s">
        <v>2</v>
      </c>
      <c r="D11" s="94">
        <v>2909.9214783252851</v>
      </c>
      <c r="E11" s="94">
        <v>2909.9214783252851</v>
      </c>
      <c r="F11" s="94">
        <v>2909.9214783252851</v>
      </c>
      <c r="G11" s="15" t="s">
        <v>2088</v>
      </c>
      <c r="H11" s="49">
        <v>92</v>
      </c>
      <c r="I11" s="15">
        <v>262</v>
      </c>
      <c r="J11" s="15">
        <v>45420</v>
      </c>
      <c r="K11" s="46" t="s">
        <v>2</v>
      </c>
      <c r="L11" s="46">
        <v>2938.6224474141286</v>
      </c>
      <c r="M11" s="46">
        <v>2938.6224474141286</v>
      </c>
      <c r="N11" s="46">
        <v>2915.2225475359037</v>
      </c>
      <c r="O11" s="95" t="str">
        <f t="shared" si="5"/>
        <v>-</v>
      </c>
      <c r="P11" s="95">
        <f t="shared" si="5"/>
        <v>-9.7668106748790562E-3</v>
      </c>
      <c r="Q11" s="95">
        <f t="shared" si="0"/>
        <v>-9.7668106748790562E-3</v>
      </c>
      <c r="R11" s="95">
        <f t="shared" si="0"/>
        <v>-1.8184097866214E-3</v>
      </c>
      <c r="S11" s="46" t="s">
        <v>2</v>
      </c>
      <c r="T11" s="46" t="s">
        <v>2</v>
      </c>
      <c r="U11" s="46" t="s">
        <v>2</v>
      </c>
      <c r="V11" s="46" t="s">
        <v>2</v>
      </c>
      <c r="W11" s="74" t="str">
        <f t="shared" si="1"/>
        <v>-</v>
      </c>
      <c r="X11" s="74" t="str">
        <f t="shared" si="2"/>
        <v>-</v>
      </c>
      <c r="Y11" s="74" t="str">
        <f t="shared" si="3"/>
        <v>-</v>
      </c>
      <c r="Z11" s="74" t="str">
        <f t="shared" si="4"/>
        <v>-</v>
      </c>
      <c r="AA11" s="16"/>
      <c r="AB11" s="165" t="s">
        <v>4837</v>
      </c>
      <c r="AC11" s="165" t="s">
        <v>4838</v>
      </c>
      <c r="AD11" s="165" t="s">
        <v>4297</v>
      </c>
      <c r="AE11" s="105"/>
      <c r="AF11" s="32"/>
      <c r="AG11" s="32"/>
      <c r="AH11" s="197"/>
      <c r="AI11" s="41">
        <v>186.33068367983822</v>
      </c>
      <c r="AJ11" s="41">
        <v>28</v>
      </c>
      <c r="AK11" s="41">
        <v>28</v>
      </c>
      <c r="AL11" s="40" t="s">
        <v>4215</v>
      </c>
      <c r="AM11" s="53">
        <v>0.30000000000000004</v>
      </c>
      <c r="AN11" s="67" t="s">
        <v>2</v>
      </c>
      <c r="AO11" s="64" t="s">
        <v>5377</v>
      </c>
      <c r="AP11" s="65" t="s">
        <v>2</v>
      </c>
    </row>
    <row r="12" spans="1:42" s="31" customFormat="1" ht="45" x14ac:dyDescent="0.25">
      <c r="A12" s="10" t="s">
        <v>1299</v>
      </c>
      <c r="B12" s="11" t="s">
        <v>3282</v>
      </c>
      <c r="C12" s="94" t="s">
        <v>2</v>
      </c>
      <c r="D12" s="94">
        <v>1619.8344342537544</v>
      </c>
      <c r="E12" s="94">
        <v>1619.8344342537544</v>
      </c>
      <c r="F12" s="94">
        <v>2005.7471038611429</v>
      </c>
      <c r="G12" s="15" t="s">
        <v>2088</v>
      </c>
      <c r="H12" s="49">
        <v>291</v>
      </c>
      <c r="I12" s="15">
        <v>321</v>
      </c>
      <c r="J12" s="15">
        <v>36314</v>
      </c>
      <c r="K12" s="46" t="s">
        <v>2</v>
      </c>
      <c r="L12" s="46">
        <v>1622.8860596742559</v>
      </c>
      <c r="M12" s="46">
        <v>1622.8860596742559</v>
      </c>
      <c r="N12" s="46">
        <v>2009.5257547650915</v>
      </c>
      <c r="O12" s="95" t="str">
        <f t="shared" si="5"/>
        <v>-</v>
      </c>
      <c r="P12" s="95">
        <f t="shared" si="5"/>
        <v>-1.8803694826943218E-3</v>
      </c>
      <c r="Q12" s="95">
        <f t="shared" si="0"/>
        <v>-1.8803694826943218E-3</v>
      </c>
      <c r="R12" s="95">
        <f t="shared" si="0"/>
        <v>-1.8803694826943218E-3</v>
      </c>
      <c r="S12" s="46" t="s">
        <v>2</v>
      </c>
      <c r="T12" s="46" t="s">
        <v>2</v>
      </c>
      <c r="U12" s="46" t="s">
        <v>2</v>
      </c>
      <c r="V12" s="46" t="s">
        <v>2</v>
      </c>
      <c r="W12" s="74" t="str">
        <f t="shared" si="1"/>
        <v>-</v>
      </c>
      <c r="X12" s="74" t="str">
        <f t="shared" si="2"/>
        <v>-</v>
      </c>
      <c r="Y12" s="74" t="str">
        <f t="shared" si="3"/>
        <v>-</v>
      </c>
      <c r="Z12" s="74" t="str">
        <f t="shared" si="4"/>
        <v>-</v>
      </c>
      <c r="AA12" s="16"/>
      <c r="AB12" s="165">
        <v>0</v>
      </c>
      <c r="AC12" s="165">
        <v>0</v>
      </c>
      <c r="AD12" s="165">
        <v>0</v>
      </c>
      <c r="AE12" s="105"/>
      <c r="AF12" s="32"/>
      <c r="AG12" s="32"/>
      <c r="AH12" s="197"/>
      <c r="AI12" s="41">
        <v>186.33068367983822</v>
      </c>
      <c r="AJ12" s="41">
        <v>18</v>
      </c>
      <c r="AK12" s="41">
        <v>16</v>
      </c>
      <c r="AL12" s="40" t="s">
        <v>4215</v>
      </c>
      <c r="AM12" s="53">
        <v>0.30000000000000004</v>
      </c>
      <c r="AN12" s="67" t="s">
        <v>2</v>
      </c>
      <c r="AO12" s="64" t="s">
        <v>5377</v>
      </c>
      <c r="AP12" s="65" t="s">
        <v>2</v>
      </c>
    </row>
    <row r="13" spans="1:42" s="31" customFormat="1" ht="45" x14ac:dyDescent="0.25">
      <c r="A13" s="10" t="s">
        <v>1300</v>
      </c>
      <c r="B13" s="11" t="s">
        <v>3283</v>
      </c>
      <c r="C13" s="94" t="s">
        <v>2</v>
      </c>
      <c r="D13" s="94">
        <v>688.76689076930973</v>
      </c>
      <c r="E13" s="94">
        <v>688.76689076930973</v>
      </c>
      <c r="F13" s="94">
        <v>1287.0650463404402</v>
      </c>
      <c r="G13" s="15" t="s">
        <v>2088</v>
      </c>
      <c r="H13" s="49">
        <v>768</v>
      </c>
      <c r="I13" s="15">
        <v>461</v>
      </c>
      <c r="J13" s="15">
        <v>41607</v>
      </c>
      <c r="K13" s="46" t="s">
        <v>2</v>
      </c>
      <c r="L13" s="46">
        <v>690.06446693402415</v>
      </c>
      <c r="M13" s="46">
        <v>690.06446693402415</v>
      </c>
      <c r="N13" s="46">
        <v>1289.4897635400475</v>
      </c>
      <c r="O13" s="95" t="str">
        <f t="shared" si="5"/>
        <v>-</v>
      </c>
      <c r="P13" s="95">
        <f t="shared" si="5"/>
        <v>-1.8803694826943218E-3</v>
      </c>
      <c r="Q13" s="95">
        <f t="shared" si="0"/>
        <v>-1.8803694826943218E-3</v>
      </c>
      <c r="R13" s="95">
        <f t="shared" si="0"/>
        <v>-1.8803694826943218E-3</v>
      </c>
      <c r="S13" s="46" t="s">
        <v>2</v>
      </c>
      <c r="T13" s="46" t="s">
        <v>2</v>
      </c>
      <c r="U13" s="46" t="s">
        <v>2</v>
      </c>
      <c r="V13" s="46" t="s">
        <v>2</v>
      </c>
      <c r="W13" s="74" t="str">
        <f t="shared" si="1"/>
        <v>-</v>
      </c>
      <c r="X13" s="74" t="str">
        <f t="shared" si="2"/>
        <v>-</v>
      </c>
      <c r="Y13" s="74" t="str">
        <f t="shared" si="3"/>
        <v>-</v>
      </c>
      <c r="Z13" s="74" t="str">
        <f t="shared" si="4"/>
        <v>-</v>
      </c>
      <c r="AA13" s="16"/>
      <c r="AB13" s="165">
        <v>0</v>
      </c>
      <c r="AC13" s="165">
        <v>0</v>
      </c>
      <c r="AD13" s="165">
        <v>0</v>
      </c>
      <c r="AE13" s="105"/>
      <c r="AF13" s="32"/>
      <c r="AG13" s="32"/>
      <c r="AH13" s="197"/>
      <c r="AI13" s="41">
        <v>186.33068367983822</v>
      </c>
      <c r="AJ13" s="41">
        <v>5</v>
      </c>
      <c r="AK13" s="41">
        <v>10</v>
      </c>
      <c r="AL13" s="40" t="s">
        <v>4215</v>
      </c>
      <c r="AM13" s="53">
        <v>0.4</v>
      </c>
      <c r="AN13" s="67" t="s">
        <v>2</v>
      </c>
      <c r="AO13" s="64" t="s">
        <v>5377</v>
      </c>
      <c r="AP13" s="65" t="s">
        <v>2</v>
      </c>
    </row>
    <row r="14" spans="1:42" s="31" customFormat="1" ht="45" x14ac:dyDescent="0.25">
      <c r="A14" s="10" t="s">
        <v>189</v>
      </c>
      <c r="B14" s="11" t="s">
        <v>3284</v>
      </c>
      <c r="C14" s="94" t="s">
        <v>2</v>
      </c>
      <c r="D14" s="94">
        <v>1113.2868873218592</v>
      </c>
      <c r="E14" s="94">
        <v>1113.2868873218592</v>
      </c>
      <c r="F14" s="94">
        <v>1113.2868873218592</v>
      </c>
      <c r="G14" s="15" t="s">
        <v>2088</v>
      </c>
      <c r="H14" s="49">
        <v>1053</v>
      </c>
      <c r="I14" s="15">
        <v>840</v>
      </c>
      <c r="J14" s="15">
        <v>422</v>
      </c>
      <c r="K14" s="46" t="s">
        <v>2</v>
      </c>
      <c r="L14" s="46">
        <v>1204.9504532803967</v>
      </c>
      <c r="M14" s="46">
        <v>1204.9504532803967</v>
      </c>
      <c r="N14" s="46">
        <v>713.60963352353303</v>
      </c>
      <c r="O14" s="95" t="str">
        <f t="shared" si="5"/>
        <v>-</v>
      </c>
      <c r="P14" s="95">
        <f t="shared" si="5"/>
        <v>-7.6072477261608151E-2</v>
      </c>
      <c r="Q14" s="95">
        <f t="shared" si="0"/>
        <v>-7.6072477261608151E-2</v>
      </c>
      <c r="R14" s="95">
        <f t="shared" si="0"/>
        <v>0.56007827672514998</v>
      </c>
      <c r="S14" s="46" t="s">
        <v>2</v>
      </c>
      <c r="T14" s="46">
        <v>1064.9921180801762</v>
      </c>
      <c r="U14" s="46">
        <v>1064.9921180801762</v>
      </c>
      <c r="V14" s="46">
        <v>611.01666435616892</v>
      </c>
      <c r="W14" s="74" t="str">
        <f t="shared" si="1"/>
        <v>-</v>
      </c>
      <c r="X14" s="74">
        <f t="shared" si="2"/>
        <v>4.5347536776837671E-2</v>
      </c>
      <c r="Y14" s="74">
        <f t="shared" si="3"/>
        <v>4.5347536776837671E-2</v>
      </c>
      <c r="Z14" s="74">
        <f t="shared" si="4"/>
        <v>0.82202377163466522</v>
      </c>
      <c r="AA14" s="16"/>
      <c r="AB14" s="165" t="s">
        <v>4839</v>
      </c>
      <c r="AC14" s="165" t="s">
        <v>4838</v>
      </c>
      <c r="AD14" s="165" t="s">
        <v>4297</v>
      </c>
      <c r="AE14" s="105"/>
      <c r="AF14" s="32"/>
      <c r="AG14" s="32"/>
      <c r="AH14" s="197"/>
      <c r="AI14" s="41">
        <v>186.33068367983822</v>
      </c>
      <c r="AJ14" s="41">
        <v>5</v>
      </c>
      <c r="AK14" s="41">
        <v>5</v>
      </c>
      <c r="AL14" s="40" t="s">
        <v>4214</v>
      </c>
      <c r="AM14" s="53" t="s">
        <v>2</v>
      </c>
      <c r="AN14" s="67" t="s">
        <v>2</v>
      </c>
      <c r="AO14" s="64" t="s">
        <v>5377</v>
      </c>
      <c r="AP14" s="65" t="s">
        <v>2</v>
      </c>
    </row>
    <row r="15" spans="1:42" s="31" customFormat="1" ht="45" x14ac:dyDescent="0.25">
      <c r="A15" s="10" t="s">
        <v>1301</v>
      </c>
      <c r="B15" s="11" t="s">
        <v>3285</v>
      </c>
      <c r="C15" s="94" t="s">
        <v>2</v>
      </c>
      <c r="D15" s="94">
        <v>7635.1180125248293</v>
      </c>
      <c r="E15" s="94">
        <v>7635.1180125248293</v>
      </c>
      <c r="F15" s="94">
        <v>7635.1180125248293</v>
      </c>
      <c r="G15" s="15" t="s">
        <v>2088</v>
      </c>
      <c r="H15" s="49">
        <v>0</v>
      </c>
      <c r="I15" s="15">
        <v>21</v>
      </c>
      <c r="J15" s="15">
        <v>1435</v>
      </c>
      <c r="K15" s="46" t="s">
        <v>2</v>
      </c>
      <c r="L15" s="46">
        <v>11748.442082256668</v>
      </c>
      <c r="M15" s="46">
        <v>11748.442082256668</v>
      </c>
      <c r="N15" s="46">
        <v>7589.5174120239781</v>
      </c>
      <c r="O15" s="95" t="str">
        <f t="shared" si="5"/>
        <v>-</v>
      </c>
      <c r="P15" s="95">
        <f t="shared" si="5"/>
        <v>-0.35011655510853423</v>
      </c>
      <c r="Q15" s="95">
        <f t="shared" si="0"/>
        <v>-0.35011655510853423</v>
      </c>
      <c r="R15" s="95">
        <f t="shared" si="0"/>
        <v>6.0083662801282411E-3</v>
      </c>
      <c r="S15" s="46" t="s">
        <v>2</v>
      </c>
      <c r="T15" s="46" t="s">
        <v>2</v>
      </c>
      <c r="U15" s="46" t="s">
        <v>2</v>
      </c>
      <c r="V15" s="46" t="s">
        <v>2</v>
      </c>
      <c r="W15" s="74" t="str">
        <f t="shared" si="1"/>
        <v>-</v>
      </c>
      <c r="X15" s="74" t="str">
        <f t="shared" si="2"/>
        <v>-</v>
      </c>
      <c r="Y15" s="74" t="str">
        <f t="shared" si="3"/>
        <v>-</v>
      </c>
      <c r="Z15" s="74" t="str">
        <f t="shared" si="4"/>
        <v>-</v>
      </c>
      <c r="AA15" s="16"/>
      <c r="AB15" s="165" t="s">
        <v>4837</v>
      </c>
      <c r="AC15" s="165" t="s">
        <v>4838</v>
      </c>
      <c r="AD15" s="165" t="s">
        <v>4297</v>
      </c>
      <c r="AE15" s="105"/>
      <c r="AF15" s="32"/>
      <c r="AG15" s="32"/>
      <c r="AH15" s="197"/>
      <c r="AI15" s="41">
        <v>186.33068367983822</v>
      </c>
      <c r="AJ15" s="41">
        <v>68</v>
      </c>
      <c r="AK15" s="41">
        <v>68</v>
      </c>
      <c r="AL15" s="40" t="s">
        <v>4215</v>
      </c>
      <c r="AM15" s="53">
        <v>0.30000000000000004</v>
      </c>
      <c r="AN15" s="67" t="s">
        <v>2</v>
      </c>
      <c r="AO15" s="64" t="s">
        <v>5377</v>
      </c>
      <c r="AP15" s="65" t="s">
        <v>2</v>
      </c>
    </row>
    <row r="16" spans="1:42" s="31" customFormat="1" ht="45" x14ac:dyDescent="0.25">
      <c r="A16" s="10" t="s">
        <v>1302</v>
      </c>
      <c r="B16" s="11" t="s">
        <v>3286</v>
      </c>
      <c r="C16" s="94" t="s">
        <v>2</v>
      </c>
      <c r="D16" s="94">
        <v>5220.1612807729825</v>
      </c>
      <c r="E16" s="94">
        <v>5220.1612807729825</v>
      </c>
      <c r="F16" s="94">
        <v>5220.1612807729825</v>
      </c>
      <c r="G16" s="15" t="s">
        <v>2088</v>
      </c>
      <c r="H16" s="49">
        <v>0</v>
      </c>
      <c r="I16" s="15">
        <v>42</v>
      </c>
      <c r="J16" s="15">
        <v>2341</v>
      </c>
      <c r="K16" s="46" t="s">
        <v>2</v>
      </c>
      <c r="L16" s="46">
        <v>7213.387639818221</v>
      </c>
      <c r="M16" s="46">
        <v>7213.387639818221</v>
      </c>
      <c r="N16" s="46">
        <v>5194.4114675829323</v>
      </c>
      <c r="O16" s="95" t="str">
        <f t="shared" si="5"/>
        <v>-</v>
      </c>
      <c r="P16" s="95">
        <f t="shared" si="5"/>
        <v>-0.27632320049494363</v>
      </c>
      <c r="Q16" s="95">
        <f t="shared" si="0"/>
        <v>-0.27632320049494363</v>
      </c>
      <c r="R16" s="95">
        <f t="shared" si="0"/>
        <v>4.957214758736006E-3</v>
      </c>
      <c r="S16" s="46" t="s">
        <v>2</v>
      </c>
      <c r="T16" s="46" t="s">
        <v>2</v>
      </c>
      <c r="U16" s="46" t="s">
        <v>2</v>
      </c>
      <c r="V16" s="46" t="s">
        <v>2</v>
      </c>
      <c r="W16" s="74" t="str">
        <f t="shared" si="1"/>
        <v>-</v>
      </c>
      <c r="X16" s="74" t="str">
        <f t="shared" si="2"/>
        <v>-</v>
      </c>
      <c r="Y16" s="74" t="str">
        <f t="shared" si="3"/>
        <v>-</v>
      </c>
      <c r="Z16" s="74" t="str">
        <f t="shared" si="4"/>
        <v>-</v>
      </c>
      <c r="AA16" s="16"/>
      <c r="AB16" s="165" t="s">
        <v>4837</v>
      </c>
      <c r="AC16" s="165" t="s">
        <v>4838</v>
      </c>
      <c r="AD16" s="165" t="s">
        <v>4297</v>
      </c>
      <c r="AE16" s="105"/>
      <c r="AF16" s="32"/>
      <c r="AG16" s="32"/>
      <c r="AH16" s="197"/>
      <c r="AI16" s="41">
        <v>186.33068367983822</v>
      </c>
      <c r="AJ16" s="41">
        <v>46</v>
      </c>
      <c r="AK16" s="41">
        <v>46</v>
      </c>
      <c r="AL16" s="40" t="s">
        <v>4215</v>
      </c>
      <c r="AM16" s="53">
        <v>0.30000000000000004</v>
      </c>
      <c r="AN16" s="67" t="s">
        <v>2</v>
      </c>
      <c r="AO16" s="64" t="s">
        <v>5377</v>
      </c>
      <c r="AP16" s="65" t="s">
        <v>2</v>
      </c>
    </row>
    <row r="17" spans="1:42" s="31" customFormat="1" ht="45" x14ac:dyDescent="0.25">
      <c r="A17" s="10" t="s">
        <v>1303</v>
      </c>
      <c r="B17" s="11" t="s">
        <v>3287</v>
      </c>
      <c r="C17" s="94" t="s">
        <v>2</v>
      </c>
      <c r="D17" s="94">
        <v>3552.1307914010717</v>
      </c>
      <c r="E17" s="94">
        <v>3552.1307914010717</v>
      </c>
      <c r="F17" s="94">
        <v>3552.1307914010717</v>
      </c>
      <c r="G17" s="15" t="s">
        <v>2088</v>
      </c>
      <c r="H17" s="49">
        <v>1</v>
      </c>
      <c r="I17" s="15">
        <v>81</v>
      </c>
      <c r="J17" s="15">
        <v>1940</v>
      </c>
      <c r="K17" s="46" t="s">
        <v>2</v>
      </c>
      <c r="L17" s="46">
        <v>4325.9290281770327</v>
      </c>
      <c r="M17" s="46">
        <v>4325.9290281770327</v>
      </c>
      <c r="N17" s="46">
        <v>3526.3986107782334</v>
      </c>
      <c r="O17" s="95" t="str">
        <f t="shared" si="5"/>
        <v>-</v>
      </c>
      <c r="P17" s="95">
        <f t="shared" si="5"/>
        <v>-0.17887446412916375</v>
      </c>
      <c r="Q17" s="95">
        <f t="shared" si="0"/>
        <v>-0.17887446412916375</v>
      </c>
      <c r="R17" s="95">
        <f t="shared" si="0"/>
        <v>7.297014167425564E-3</v>
      </c>
      <c r="S17" s="46" t="s">
        <v>2</v>
      </c>
      <c r="T17" s="46" t="s">
        <v>2</v>
      </c>
      <c r="U17" s="46" t="s">
        <v>2</v>
      </c>
      <c r="V17" s="46" t="s">
        <v>2</v>
      </c>
      <c r="W17" s="74" t="str">
        <f t="shared" si="1"/>
        <v>-</v>
      </c>
      <c r="X17" s="74" t="str">
        <f t="shared" si="2"/>
        <v>-</v>
      </c>
      <c r="Y17" s="74" t="str">
        <f t="shared" si="3"/>
        <v>-</v>
      </c>
      <c r="Z17" s="74" t="str">
        <f t="shared" si="4"/>
        <v>-</v>
      </c>
      <c r="AA17" s="16"/>
      <c r="AB17" s="165" t="s">
        <v>4837</v>
      </c>
      <c r="AC17" s="165" t="s">
        <v>4838</v>
      </c>
      <c r="AD17" s="165" t="s">
        <v>4297</v>
      </c>
      <c r="AE17" s="105"/>
      <c r="AF17" s="32"/>
      <c r="AG17" s="32"/>
      <c r="AH17" s="197"/>
      <c r="AI17" s="41">
        <v>186.33068367983822</v>
      </c>
      <c r="AJ17" s="41">
        <v>28</v>
      </c>
      <c r="AK17" s="41">
        <v>28</v>
      </c>
      <c r="AL17" s="40" t="s">
        <v>4215</v>
      </c>
      <c r="AM17" s="53">
        <v>0.30000000000000004</v>
      </c>
      <c r="AN17" s="67" t="s">
        <v>2</v>
      </c>
      <c r="AO17" s="64" t="s">
        <v>5377</v>
      </c>
      <c r="AP17" s="65" t="s">
        <v>2</v>
      </c>
    </row>
    <row r="18" spans="1:42" s="31" customFormat="1" ht="45" x14ac:dyDescent="0.25">
      <c r="A18" s="10" t="s">
        <v>1304</v>
      </c>
      <c r="B18" s="11" t="s">
        <v>3288</v>
      </c>
      <c r="C18" s="94" t="s">
        <v>2</v>
      </c>
      <c r="D18" s="94">
        <v>5462.6563663559755</v>
      </c>
      <c r="E18" s="94">
        <v>5462.6563663559755</v>
      </c>
      <c r="F18" s="94">
        <v>5462.6563663559755</v>
      </c>
      <c r="G18" s="15" t="s">
        <v>2088</v>
      </c>
      <c r="H18" s="49">
        <v>0</v>
      </c>
      <c r="I18" s="15">
        <v>17</v>
      </c>
      <c r="J18" s="15">
        <v>2691</v>
      </c>
      <c r="K18" s="46" t="s">
        <v>2</v>
      </c>
      <c r="L18" s="46">
        <v>9487.1380008264259</v>
      </c>
      <c r="M18" s="46">
        <v>9487.1380008264259</v>
      </c>
      <c r="N18" s="46">
        <v>5447.5884670672849</v>
      </c>
      <c r="O18" s="95" t="str">
        <f t="shared" si="5"/>
        <v>-</v>
      </c>
      <c r="P18" s="95">
        <f t="shared" si="5"/>
        <v>-0.42420397322352399</v>
      </c>
      <c r="Q18" s="95">
        <f t="shared" si="0"/>
        <v>-0.42420397322352399</v>
      </c>
      <c r="R18" s="95">
        <f t="shared" si="0"/>
        <v>2.7659760607434691E-3</v>
      </c>
      <c r="S18" s="46" t="s">
        <v>2</v>
      </c>
      <c r="T18" s="46" t="s">
        <v>2</v>
      </c>
      <c r="U18" s="46" t="s">
        <v>2</v>
      </c>
      <c r="V18" s="46" t="s">
        <v>2</v>
      </c>
      <c r="W18" s="74" t="str">
        <f t="shared" si="1"/>
        <v>-</v>
      </c>
      <c r="X18" s="74" t="str">
        <f t="shared" si="2"/>
        <v>-</v>
      </c>
      <c r="Y18" s="74" t="str">
        <f t="shared" si="3"/>
        <v>-</v>
      </c>
      <c r="Z18" s="74" t="str">
        <f t="shared" si="4"/>
        <v>-</v>
      </c>
      <c r="AA18" s="16"/>
      <c r="AB18" s="165" t="s">
        <v>4837</v>
      </c>
      <c r="AC18" s="165" t="s">
        <v>4838</v>
      </c>
      <c r="AD18" s="165" t="s">
        <v>4297</v>
      </c>
      <c r="AE18" s="105"/>
      <c r="AF18" s="32"/>
      <c r="AG18" s="32"/>
      <c r="AH18" s="197"/>
      <c r="AI18" s="41">
        <v>186.33068367983822</v>
      </c>
      <c r="AJ18" s="41">
        <v>57</v>
      </c>
      <c r="AK18" s="41">
        <v>57</v>
      </c>
      <c r="AL18" s="40" t="s">
        <v>4215</v>
      </c>
      <c r="AM18" s="53">
        <v>0.30000000000000004</v>
      </c>
      <c r="AN18" s="67" t="s">
        <v>2</v>
      </c>
      <c r="AO18" s="64" t="s">
        <v>5377</v>
      </c>
      <c r="AP18" s="65" t="s">
        <v>2</v>
      </c>
    </row>
    <row r="19" spans="1:42" s="31" customFormat="1" ht="45" x14ac:dyDescent="0.25">
      <c r="A19" s="10" t="s">
        <v>1305</v>
      </c>
      <c r="B19" s="11" t="s">
        <v>3289</v>
      </c>
      <c r="C19" s="94" t="s">
        <v>2</v>
      </c>
      <c r="D19" s="94">
        <v>3720.6039168909979</v>
      </c>
      <c r="E19" s="94">
        <v>3720.6039168909979</v>
      </c>
      <c r="F19" s="94">
        <v>3720.6039168909979</v>
      </c>
      <c r="G19" s="15" t="s">
        <v>2088</v>
      </c>
      <c r="H19" s="49">
        <v>3</v>
      </c>
      <c r="I19" s="15">
        <v>37</v>
      </c>
      <c r="J19" s="15">
        <v>6361</v>
      </c>
      <c r="K19" s="46" t="s">
        <v>2</v>
      </c>
      <c r="L19" s="46">
        <v>4275.7784083622737</v>
      </c>
      <c r="M19" s="46">
        <v>4275.7784083622737</v>
      </c>
      <c r="N19" s="46">
        <v>3724.1661691131098</v>
      </c>
      <c r="O19" s="95" t="str">
        <f t="shared" si="5"/>
        <v>-</v>
      </c>
      <c r="P19" s="95">
        <f t="shared" si="5"/>
        <v>-0.12984173604167693</v>
      </c>
      <c r="Q19" s="95">
        <f t="shared" si="0"/>
        <v>-0.12984173604167693</v>
      </c>
      <c r="R19" s="95">
        <f t="shared" si="0"/>
        <v>-9.5652343648255922E-4</v>
      </c>
      <c r="S19" s="46" t="s">
        <v>2</v>
      </c>
      <c r="T19" s="46" t="s">
        <v>2</v>
      </c>
      <c r="U19" s="46" t="s">
        <v>2</v>
      </c>
      <c r="V19" s="46" t="s">
        <v>2</v>
      </c>
      <c r="W19" s="74" t="str">
        <f t="shared" si="1"/>
        <v>-</v>
      </c>
      <c r="X19" s="74" t="str">
        <f t="shared" si="2"/>
        <v>-</v>
      </c>
      <c r="Y19" s="74" t="str">
        <f t="shared" si="3"/>
        <v>-</v>
      </c>
      <c r="Z19" s="74" t="str">
        <f t="shared" si="4"/>
        <v>-</v>
      </c>
      <c r="AA19" s="16"/>
      <c r="AB19" s="165" t="s">
        <v>4837</v>
      </c>
      <c r="AC19" s="165" t="s">
        <v>4838</v>
      </c>
      <c r="AD19" s="165" t="s">
        <v>4297</v>
      </c>
      <c r="AE19" s="105"/>
      <c r="AF19" s="32"/>
      <c r="AG19" s="32"/>
      <c r="AH19" s="197"/>
      <c r="AI19" s="41">
        <v>186.33068367983822</v>
      </c>
      <c r="AJ19" s="41">
        <v>38</v>
      </c>
      <c r="AK19" s="41">
        <v>38</v>
      </c>
      <c r="AL19" s="40" t="s">
        <v>4215</v>
      </c>
      <c r="AM19" s="53">
        <v>0.30000000000000004</v>
      </c>
      <c r="AN19" s="67" t="s">
        <v>2</v>
      </c>
      <c r="AO19" s="64" t="s">
        <v>5377</v>
      </c>
      <c r="AP19" s="65" t="s">
        <v>2</v>
      </c>
    </row>
    <row r="20" spans="1:42" s="31" customFormat="1" ht="45" x14ac:dyDescent="0.25">
      <c r="A20" s="10" t="s">
        <v>1306</v>
      </c>
      <c r="B20" s="11" t="s">
        <v>3290</v>
      </c>
      <c r="C20" s="94" t="s">
        <v>2</v>
      </c>
      <c r="D20" s="94">
        <v>2636.8149036246441</v>
      </c>
      <c r="E20" s="94">
        <v>2636.8149036246441</v>
      </c>
      <c r="F20" s="94">
        <v>2636.8149036246441</v>
      </c>
      <c r="G20" s="15" t="s">
        <v>2088</v>
      </c>
      <c r="H20" s="49">
        <v>19</v>
      </c>
      <c r="I20" s="15">
        <v>143</v>
      </c>
      <c r="J20" s="15">
        <v>13119</v>
      </c>
      <c r="K20" s="46" t="s">
        <v>2</v>
      </c>
      <c r="L20" s="46">
        <v>2644.5769348195304</v>
      </c>
      <c r="M20" s="46">
        <v>2644.5769348195304</v>
      </c>
      <c r="N20" s="46">
        <v>2641.747922746878</v>
      </c>
      <c r="O20" s="95" t="str">
        <f t="shared" si="5"/>
        <v>-</v>
      </c>
      <c r="P20" s="95">
        <f t="shared" si="5"/>
        <v>-2.9350748290543072E-3</v>
      </c>
      <c r="Q20" s="95">
        <f t="shared" si="5"/>
        <v>-2.9350748290543072E-3</v>
      </c>
      <c r="R20" s="95">
        <f t="shared" si="5"/>
        <v>-1.8673315041749516E-3</v>
      </c>
      <c r="S20" s="46" t="s">
        <v>2</v>
      </c>
      <c r="T20" s="46" t="s">
        <v>2</v>
      </c>
      <c r="U20" s="46" t="s">
        <v>2</v>
      </c>
      <c r="V20" s="46" t="s">
        <v>2</v>
      </c>
      <c r="W20" s="74" t="str">
        <f t="shared" si="1"/>
        <v>-</v>
      </c>
      <c r="X20" s="74" t="str">
        <f t="shared" si="2"/>
        <v>-</v>
      </c>
      <c r="Y20" s="74" t="str">
        <f t="shared" si="3"/>
        <v>-</v>
      </c>
      <c r="Z20" s="74" t="str">
        <f t="shared" si="4"/>
        <v>-</v>
      </c>
      <c r="AA20" s="16"/>
      <c r="AB20" s="165" t="s">
        <v>4837</v>
      </c>
      <c r="AC20" s="165" t="s">
        <v>4838</v>
      </c>
      <c r="AD20" s="165" t="s">
        <v>4297</v>
      </c>
      <c r="AE20" s="105"/>
      <c r="AF20" s="32"/>
      <c r="AG20" s="32"/>
      <c r="AH20" s="197"/>
      <c r="AI20" s="41">
        <v>186.33068367983822</v>
      </c>
      <c r="AJ20" s="41">
        <v>23</v>
      </c>
      <c r="AK20" s="41">
        <v>23</v>
      </c>
      <c r="AL20" s="40" t="s">
        <v>4215</v>
      </c>
      <c r="AM20" s="53">
        <v>0.30000000000000004</v>
      </c>
      <c r="AN20" s="67" t="s">
        <v>2</v>
      </c>
      <c r="AO20" s="64" t="s">
        <v>5377</v>
      </c>
      <c r="AP20" s="65" t="s">
        <v>2</v>
      </c>
    </row>
    <row r="21" spans="1:42" s="31" customFormat="1" ht="30" x14ac:dyDescent="0.25">
      <c r="A21" s="10" t="s">
        <v>1307</v>
      </c>
      <c r="B21" s="11" t="s">
        <v>3291</v>
      </c>
      <c r="C21" s="94" t="s">
        <v>2</v>
      </c>
      <c r="D21" s="94">
        <v>1140.5236293379287</v>
      </c>
      <c r="E21" s="94">
        <v>1140.5236293379287</v>
      </c>
      <c r="F21" s="94">
        <v>1894.3422592040718</v>
      </c>
      <c r="G21" s="15" t="s">
        <v>2088</v>
      </c>
      <c r="H21" s="49">
        <v>311</v>
      </c>
      <c r="I21" s="15">
        <v>304</v>
      </c>
      <c r="J21" s="15">
        <v>10381</v>
      </c>
      <c r="K21" s="46" t="s">
        <v>2</v>
      </c>
      <c r="L21" s="46">
        <v>1142.6722754133368</v>
      </c>
      <c r="M21" s="46">
        <v>1142.6722754133368</v>
      </c>
      <c r="N21" s="46">
        <v>1897.9110331917543</v>
      </c>
      <c r="O21" s="95" t="str">
        <f t="shared" si="5"/>
        <v>-</v>
      </c>
      <c r="P21" s="95">
        <f t="shared" si="5"/>
        <v>-1.8803694826943218E-3</v>
      </c>
      <c r="Q21" s="95">
        <f t="shared" si="5"/>
        <v>-1.8803694826943218E-3</v>
      </c>
      <c r="R21" s="95">
        <f t="shared" si="5"/>
        <v>-1.8803694826943218E-3</v>
      </c>
      <c r="S21" s="46" t="s">
        <v>2</v>
      </c>
      <c r="T21" s="46" t="s">
        <v>2</v>
      </c>
      <c r="U21" s="46" t="s">
        <v>2</v>
      </c>
      <c r="V21" s="46" t="s">
        <v>2</v>
      </c>
      <c r="W21" s="74" t="str">
        <f t="shared" si="1"/>
        <v>-</v>
      </c>
      <c r="X21" s="74" t="str">
        <f t="shared" si="2"/>
        <v>-</v>
      </c>
      <c r="Y21" s="74" t="str">
        <f t="shared" si="3"/>
        <v>-</v>
      </c>
      <c r="Z21" s="74" t="str">
        <f t="shared" si="4"/>
        <v>-</v>
      </c>
      <c r="AA21" s="16"/>
      <c r="AB21" s="165">
        <v>0</v>
      </c>
      <c r="AC21" s="165">
        <v>0</v>
      </c>
      <c r="AD21" s="165">
        <v>0</v>
      </c>
      <c r="AE21" s="105"/>
      <c r="AF21" s="32"/>
      <c r="AG21" s="32"/>
      <c r="AH21" s="197"/>
      <c r="AI21" s="41">
        <v>186.33068367983822</v>
      </c>
      <c r="AJ21" s="41">
        <v>10</v>
      </c>
      <c r="AK21" s="41">
        <v>15</v>
      </c>
      <c r="AL21" s="40" t="s">
        <v>4215</v>
      </c>
      <c r="AM21" s="53">
        <v>0.30000000000000004</v>
      </c>
      <c r="AN21" s="67" t="s">
        <v>2</v>
      </c>
      <c r="AO21" s="64" t="s">
        <v>5377</v>
      </c>
      <c r="AP21" s="65" t="s">
        <v>2</v>
      </c>
    </row>
    <row r="22" spans="1:42" s="31" customFormat="1" ht="30" x14ac:dyDescent="0.25">
      <c r="A22" s="10" t="s">
        <v>1308</v>
      </c>
      <c r="B22" s="11" t="s">
        <v>3292</v>
      </c>
      <c r="C22" s="94" t="s">
        <v>2</v>
      </c>
      <c r="D22" s="94">
        <v>7273.8251627962964</v>
      </c>
      <c r="E22" s="94">
        <v>7273.8251627962964</v>
      </c>
      <c r="F22" s="94">
        <v>7836.907486344352</v>
      </c>
      <c r="G22" s="15" t="s">
        <v>2088</v>
      </c>
      <c r="H22" s="49">
        <v>0</v>
      </c>
      <c r="I22" s="15">
        <v>94</v>
      </c>
      <c r="J22" s="15">
        <v>491</v>
      </c>
      <c r="K22" s="46" t="s">
        <v>2</v>
      </c>
      <c r="L22" s="46">
        <v>7287.5284088205108</v>
      </c>
      <c r="M22" s="46">
        <v>7287.5284088205108</v>
      </c>
      <c r="N22" s="46">
        <v>7851.6715298772733</v>
      </c>
      <c r="O22" s="95" t="str">
        <f t="shared" si="5"/>
        <v>-</v>
      </c>
      <c r="P22" s="95">
        <f t="shared" si="5"/>
        <v>-1.8803694826944328E-3</v>
      </c>
      <c r="Q22" s="95">
        <f t="shared" si="5"/>
        <v>-1.8803694826944328E-3</v>
      </c>
      <c r="R22" s="95">
        <f t="shared" si="5"/>
        <v>-1.8803694826943218E-3</v>
      </c>
      <c r="S22" s="46" t="s">
        <v>2</v>
      </c>
      <c r="T22" s="46" t="s">
        <v>2</v>
      </c>
      <c r="U22" s="46" t="s">
        <v>2</v>
      </c>
      <c r="V22" s="46" t="s">
        <v>2</v>
      </c>
      <c r="W22" s="74" t="str">
        <f t="shared" si="1"/>
        <v>-</v>
      </c>
      <c r="X22" s="74" t="str">
        <f t="shared" si="2"/>
        <v>-</v>
      </c>
      <c r="Y22" s="74" t="str">
        <f t="shared" si="3"/>
        <v>-</v>
      </c>
      <c r="Z22" s="74" t="str">
        <f t="shared" si="4"/>
        <v>-</v>
      </c>
      <c r="AA22" s="16"/>
      <c r="AB22" s="165">
        <v>0</v>
      </c>
      <c r="AC22" s="165">
        <v>0</v>
      </c>
      <c r="AD22" s="165">
        <v>0</v>
      </c>
      <c r="AE22" s="105"/>
      <c r="AF22" s="32"/>
      <c r="AG22" s="32"/>
      <c r="AH22" s="197"/>
      <c r="AI22" s="41">
        <v>186.33068367983822</v>
      </c>
      <c r="AJ22" s="41">
        <v>51</v>
      </c>
      <c r="AK22" s="41">
        <v>65</v>
      </c>
      <c r="AL22" s="40" t="s">
        <v>4215</v>
      </c>
      <c r="AM22" s="53">
        <v>0.30000000000000004</v>
      </c>
      <c r="AN22" s="67" t="s">
        <v>2</v>
      </c>
      <c r="AO22" s="64" t="s">
        <v>5377</v>
      </c>
      <c r="AP22" s="65" t="s">
        <v>2</v>
      </c>
    </row>
    <row r="23" spans="1:42" s="31" customFormat="1" ht="30" x14ac:dyDescent="0.25">
      <c r="A23" s="10" t="s">
        <v>1309</v>
      </c>
      <c r="B23" s="11" t="s">
        <v>3293</v>
      </c>
      <c r="C23" s="94" t="s">
        <v>2</v>
      </c>
      <c r="D23" s="94">
        <v>3410.0897720609541</v>
      </c>
      <c r="E23" s="94">
        <v>3410.0897720609541</v>
      </c>
      <c r="F23" s="94">
        <v>4454.9441617340299</v>
      </c>
      <c r="G23" s="15" t="s">
        <v>2088</v>
      </c>
      <c r="H23" s="49">
        <v>2</v>
      </c>
      <c r="I23" s="15">
        <v>238</v>
      </c>
      <c r="J23" s="15">
        <v>344</v>
      </c>
      <c r="K23" s="46" t="s">
        <v>2</v>
      </c>
      <c r="L23" s="46">
        <v>3416.5140808758283</v>
      </c>
      <c r="M23" s="46">
        <v>3416.5140808758283</v>
      </c>
      <c r="N23" s="46">
        <v>4463.3368842020673</v>
      </c>
      <c r="O23" s="95" t="str">
        <f t="shared" si="5"/>
        <v>-</v>
      </c>
      <c r="P23" s="95">
        <f t="shared" si="5"/>
        <v>-1.8803694826943218E-3</v>
      </c>
      <c r="Q23" s="95">
        <f t="shared" si="5"/>
        <v>-1.8803694826943218E-3</v>
      </c>
      <c r="R23" s="95">
        <f t="shared" si="5"/>
        <v>-1.8803694826943218E-3</v>
      </c>
      <c r="S23" s="46" t="s">
        <v>2</v>
      </c>
      <c r="T23" s="46" t="s">
        <v>2</v>
      </c>
      <c r="U23" s="46" t="s">
        <v>2</v>
      </c>
      <c r="V23" s="46" t="s">
        <v>2</v>
      </c>
      <c r="W23" s="74" t="str">
        <f t="shared" si="1"/>
        <v>-</v>
      </c>
      <c r="X23" s="74" t="str">
        <f t="shared" si="2"/>
        <v>-</v>
      </c>
      <c r="Y23" s="74" t="str">
        <f t="shared" si="3"/>
        <v>-</v>
      </c>
      <c r="Z23" s="74" t="str">
        <f t="shared" si="4"/>
        <v>-</v>
      </c>
      <c r="AA23" s="16"/>
      <c r="AB23" s="165">
        <v>0</v>
      </c>
      <c r="AC23" s="165">
        <v>0</v>
      </c>
      <c r="AD23" s="165">
        <v>0</v>
      </c>
      <c r="AE23" s="105"/>
      <c r="AF23" s="32"/>
      <c r="AG23" s="32"/>
      <c r="AH23" s="197"/>
      <c r="AI23" s="41">
        <v>186.33068367983822</v>
      </c>
      <c r="AJ23" s="41">
        <v>13</v>
      </c>
      <c r="AK23" s="41">
        <v>31</v>
      </c>
      <c r="AL23" s="40" t="s">
        <v>4215</v>
      </c>
      <c r="AM23" s="53">
        <v>0.30000000000000004</v>
      </c>
      <c r="AN23" s="67" t="s">
        <v>2</v>
      </c>
      <c r="AO23" s="64" t="s">
        <v>5377</v>
      </c>
      <c r="AP23" s="65" t="s">
        <v>2</v>
      </c>
    </row>
    <row r="24" spans="1:42" s="31" customFormat="1" ht="30" x14ac:dyDescent="0.25">
      <c r="A24" s="10" t="s">
        <v>1310</v>
      </c>
      <c r="B24" s="11" t="s">
        <v>3294</v>
      </c>
      <c r="C24" s="94" t="s">
        <v>2</v>
      </c>
      <c r="D24" s="94">
        <v>2687.8536597913908</v>
      </c>
      <c r="E24" s="94">
        <v>2687.8536597913908</v>
      </c>
      <c r="F24" s="94">
        <v>3014.5993483846419</v>
      </c>
      <c r="G24" s="15" t="s">
        <v>2088</v>
      </c>
      <c r="H24" s="49">
        <v>6</v>
      </c>
      <c r="I24" s="15">
        <v>676</v>
      </c>
      <c r="J24" s="15">
        <v>395</v>
      </c>
      <c r="K24" s="46" t="s">
        <v>2</v>
      </c>
      <c r="L24" s="46">
        <v>2692.9173393757715</v>
      </c>
      <c r="M24" s="46">
        <v>2692.9173393757715</v>
      </c>
      <c r="N24" s="46">
        <v>3020.2785880708852</v>
      </c>
      <c r="O24" s="95" t="str">
        <f t="shared" si="5"/>
        <v>-</v>
      </c>
      <c r="P24" s="95">
        <f t="shared" si="5"/>
        <v>-1.8803694826943218E-3</v>
      </c>
      <c r="Q24" s="95">
        <f t="shared" si="5"/>
        <v>-1.8803694826943218E-3</v>
      </c>
      <c r="R24" s="95">
        <f t="shared" si="5"/>
        <v>-1.8803694826942108E-3</v>
      </c>
      <c r="S24" s="46" t="s">
        <v>2</v>
      </c>
      <c r="T24" s="46" t="s">
        <v>2</v>
      </c>
      <c r="U24" s="46" t="s">
        <v>2</v>
      </c>
      <c r="V24" s="46" t="s">
        <v>2</v>
      </c>
      <c r="W24" s="74" t="str">
        <f t="shared" si="1"/>
        <v>-</v>
      </c>
      <c r="X24" s="74" t="str">
        <f t="shared" si="2"/>
        <v>-</v>
      </c>
      <c r="Y24" s="74" t="str">
        <f t="shared" si="3"/>
        <v>-</v>
      </c>
      <c r="Z24" s="74" t="str">
        <f t="shared" si="4"/>
        <v>-</v>
      </c>
      <c r="AA24" s="16"/>
      <c r="AB24" s="165">
        <v>0</v>
      </c>
      <c r="AC24" s="165">
        <v>0</v>
      </c>
      <c r="AD24" s="165">
        <v>0</v>
      </c>
      <c r="AE24" s="105"/>
      <c r="AF24" s="32"/>
      <c r="AG24" s="32"/>
      <c r="AH24" s="197"/>
      <c r="AI24" s="41">
        <v>186.33068367983822</v>
      </c>
      <c r="AJ24" s="41">
        <v>7</v>
      </c>
      <c r="AK24" s="41">
        <v>16</v>
      </c>
      <c r="AL24" s="40" t="s">
        <v>4215</v>
      </c>
      <c r="AM24" s="53">
        <v>0.30000000000000004</v>
      </c>
      <c r="AN24" s="67" t="s">
        <v>2</v>
      </c>
      <c r="AO24" s="64" t="s">
        <v>5377</v>
      </c>
      <c r="AP24" s="65" t="s">
        <v>2</v>
      </c>
    </row>
    <row r="25" spans="1:42" s="31" customFormat="1" ht="30" x14ac:dyDescent="0.25">
      <c r="A25" s="10" t="s">
        <v>1311</v>
      </c>
      <c r="B25" s="11" t="s">
        <v>3295</v>
      </c>
      <c r="C25" s="94" t="s">
        <v>2</v>
      </c>
      <c r="D25" s="94">
        <v>6794.9114116502205</v>
      </c>
      <c r="E25" s="94">
        <v>6794.9114116502205</v>
      </c>
      <c r="F25" s="94">
        <v>6686.073178475468</v>
      </c>
      <c r="G25" s="15" t="s">
        <v>2088</v>
      </c>
      <c r="H25" s="49">
        <v>0</v>
      </c>
      <c r="I25" s="15">
        <v>12</v>
      </c>
      <c r="J25" s="15">
        <v>221</v>
      </c>
      <c r="K25" s="46" t="s">
        <v>2</v>
      </c>
      <c r="L25" s="46">
        <v>6807.7124263436763</v>
      </c>
      <c r="M25" s="46">
        <v>6807.7124263436763</v>
      </c>
      <c r="N25" s="46">
        <v>6698.6691515226566</v>
      </c>
      <c r="O25" s="95" t="str">
        <f t="shared" si="5"/>
        <v>-</v>
      </c>
      <c r="P25" s="95">
        <f t="shared" si="5"/>
        <v>-1.8803694826943218E-3</v>
      </c>
      <c r="Q25" s="95">
        <f t="shared" si="5"/>
        <v>-1.8803694826943218E-3</v>
      </c>
      <c r="R25" s="95">
        <f t="shared" si="5"/>
        <v>-1.8803694826942108E-3</v>
      </c>
      <c r="S25" s="46" t="s">
        <v>2</v>
      </c>
      <c r="T25" s="46" t="s">
        <v>2</v>
      </c>
      <c r="U25" s="46" t="s">
        <v>2</v>
      </c>
      <c r="V25" s="46" t="s">
        <v>2</v>
      </c>
      <c r="W25" s="74" t="str">
        <f t="shared" si="1"/>
        <v>-</v>
      </c>
      <c r="X25" s="74" t="str">
        <f t="shared" si="2"/>
        <v>-</v>
      </c>
      <c r="Y25" s="74" t="str">
        <f t="shared" si="3"/>
        <v>-</v>
      </c>
      <c r="Z25" s="74" t="str">
        <f t="shared" si="4"/>
        <v>-</v>
      </c>
      <c r="AA25" s="16"/>
      <c r="AB25" s="165">
        <v>0</v>
      </c>
      <c r="AC25" s="165">
        <v>0</v>
      </c>
      <c r="AD25" s="165">
        <v>0</v>
      </c>
      <c r="AE25" s="105"/>
      <c r="AF25" s="32"/>
      <c r="AG25" s="32"/>
      <c r="AH25" s="197"/>
      <c r="AI25" s="41">
        <v>186.33068367983822</v>
      </c>
      <c r="AJ25" s="41">
        <v>46</v>
      </c>
      <c r="AK25" s="41">
        <v>59</v>
      </c>
      <c r="AL25" s="40" t="s">
        <v>4215</v>
      </c>
      <c r="AM25" s="53">
        <v>0.30000000000000004</v>
      </c>
      <c r="AN25" s="67" t="s">
        <v>2</v>
      </c>
      <c r="AO25" s="64" t="s">
        <v>5377</v>
      </c>
      <c r="AP25" s="65" t="s">
        <v>2</v>
      </c>
    </row>
    <row r="26" spans="1:42" s="31" customFormat="1" ht="30" x14ac:dyDescent="0.25">
      <c r="A26" s="10" t="s">
        <v>1312</v>
      </c>
      <c r="B26" s="11" t="s">
        <v>3296</v>
      </c>
      <c r="C26" s="94" t="s">
        <v>2</v>
      </c>
      <c r="D26" s="94">
        <v>5181.2021268839908</v>
      </c>
      <c r="E26" s="94">
        <v>5181.2021268839908</v>
      </c>
      <c r="F26" s="94">
        <v>4743.7238038504465</v>
      </c>
      <c r="G26" s="15" t="s">
        <v>2088</v>
      </c>
      <c r="H26" s="49">
        <v>6</v>
      </c>
      <c r="I26" s="15">
        <v>58</v>
      </c>
      <c r="J26" s="15">
        <v>393</v>
      </c>
      <c r="K26" s="46" t="s">
        <v>2</v>
      </c>
      <c r="L26" s="46">
        <v>5190.9630553991574</v>
      </c>
      <c r="M26" s="46">
        <v>5190.9630553991574</v>
      </c>
      <c r="N26" s="46">
        <v>4752.660561732333</v>
      </c>
      <c r="O26" s="95" t="str">
        <f t="shared" si="5"/>
        <v>-</v>
      </c>
      <c r="P26" s="95">
        <f t="shared" si="5"/>
        <v>-1.8803694826944328E-3</v>
      </c>
      <c r="Q26" s="95">
        <f t="shared" si="5"/>
        <v>-1.8803694826944328E-3</v>
      </c>
      <c r="R26" s="95">
        <f t="shared" si="5"/>
        <v>-1.8803694826943218E-3</v>
      </c>
      <c r="S26" s="46" t="s">
        <v>2</v>
      </c>
      <c r="T26" s="46" t="s">
        <v>2</v>
      </c>
      <c r="U26" s="46" t="s">
        <v>2</v>
      </c>
      <c r="V26" s="46" t="s">
        <v>2</v>
      </c>
      <c r="W26" s="74" t="str">
        <f t="shared" si="1"/>
        <v>-</v>
      </c>
      <c r="X26" s="74" t="str">
        <f t="shared" si="2"/>
        <v>-</v>
      </c>
      <c r="Y26" s="74" t="str">
        <f t="shared" si="3"/>
        <v>-</v>
      </c>
      <c r="Z26" s="74" t="str">
        <f t="shared" si="4"/>
        <v>-</v>
      </c>
      <c r="AA26" s="16"/>
      <c r="AB26" s="165">
        <v>0</v>
      </c>
      <c r="AC26" s="165">
        <v>0</v>
      </c>
      <c r="AD26" s="165">
        <v>0</v>
      </c>
      <c r="AE26" s="105"/>
      <c r="AF26" s="32"/>
      <c r="AG26" s="32"/>
      <c r="AH26" s="197"/>
      <c r="AI26" s="41">
        <v>186.33068367983822</v>
      </c>
      <c r="AJ26" s="41">
        <v>24</v>
      </c>
      <c r="AK26" s="41">
        <v>34</v>
      </c>
      <c r="AL26" s="40" t="s">
        <v>4215</v>
      </c>
      <c r="AM26" s="53">
        <v>0.30000000000000004</v>
      </c>
      <c r="AN26" s="67" t="s">
        <v>2</v>
      </c>
      <c r="AO26" s="64" t="s">
        <v>5377</v>
      </c>
      <c r="AP26" s="65" t="s">
        <v>2</v>
      </c>
    </row>
    <row r="27" spans="1:42" s="31" customFormat="1" ht="30" x14ac:dyDescent="0.25">
      <c r="A27" s="10" t="s">
        <v>1313</v>
      </c>
      <c r="B27" s="11" t="s">
        <v>3297</v>
      </c>
      <c r="C27" s="94" t="s">
        <v>2</v>
      </c>
      <c r="D27" s="94">
        <v>2050.609727220487</v>
      </c>
      <c r="E27" s="94">
        <v>2050.609727220487</v>
      </c>
      <c r="F27" s="94">
        <v>3497.8319088817461</v>
      </c>
      <c r="G27" s="15" t="s">
        <v>2088</v>
      </c>
      <c r="H27" s="49">
        <v>128</v>
      </c>
      <c r="I27" s="15">
        <v>104</v>
      </c>
      <c r="J27" s="15">
        <v>896</v>
      </c>
      <c r="K27" s="46" t="s">
        <v>2</v>
      </c>
      <c r="L27" s="46">
        <v>2054.472895355937</v>
      </c>
      <c r="M27" s="46">
        <v>2054.472895355937</v>
      </c>
      <c r="N27" s="46">
        <v>3504.421516155222</v>
      </c>
      <c r="O27" s="95" t="str">
        <f t="shared" si="5"/>
        <v>-</v>
      </c>
      <c r="P27" s="95">
        <f t="shared" si="5"/>
        <v>-1.8803694826943218E-3</v>
      </c>
      <c r="Q27" s="95">
        <f t="shared" si="5"/>
        <v>-1.8803694826943218E-3</v>
      </c>
      <c r="R27" s="95">
        <f t="shared" si="5"/>
        <v>-1.8803694826944328E-3</v>
      </c>
      <c r="S27" s="46" t="s">
        <v>2</v>
      </c>
      <c r="T27" s="46" t="s">
        <v>2</v>
      </c>
      <c r="U27" s="46" t="s">
        <v>2</v>
      </c>
      <c r="V27" s="46" t="s">
        <v>2</v>
      </c>
      <c r="W27" s="74" t="str">
        <f t="shared" si="1"/>
        <v>-</v>
      </c>
      <c r="X27" s="74" t="str">
        <f t="shared" si="2"/>
        <v>-</v>
      </c>
      <c r="Y27" s="74" t="str">
        <f t="shared" si="3"/>
        <v>-</v>
      </c>
      <c r="Z27" s="74" t="str">
        <f t="shared" si="4"/>
        <v>-</v>
      </c>
      <c r="AA27" s="16"/>
      <c r="AB27" s="165">
        <v>0</v>
      </c>
      <c r="AC27" s="165">
        <v>0</v>
      </c>
      <c r="AD27" s="165">
        <v>0</v>
      </c>
      <c r="AE27" s="105"/>
      <c r="AF27" s="32"/>
      <c r="AG27" s="32"/>
      <c r="AH27" s="197"/>
      <c r="AI27" s="41">
        <v>186.33068367983822</v>
      </c>
      <c r="AJ27" s="41">
        <v>10</v>
      </c>
      <c r="AK27" s="41">
        <v>25</v>
      </c>
      <c r="AL27" s="40" t="s">
        <v>4215</v>
      </c>
      <c r="AM27" s="53">
        <v>0.30000000000000004</v>
      </c>
      <c r="AN27" s="67" t="s">
        <v>2</v>
      </c>
      <c r="AO27" s="64" t="s">
        <v>5377</v>
      </c>
      <c r="AP27" s="65" t="s">
        <v>2</v>
      </c>
    </row>
    <row r="28" spans="1:42" s="31" customFormat="1" ht="30" x14ac:dyDescent="0.25">
      <c r="A28" s="10" t="s">
        <v>1314</v>
      </c>
      <c r="B28" s="11" t="s">
        <v>3298</v>
      </c>
      <c r="C28" s="94" t="s">
        <v>2</v>
      </c>
      <c r="D28" s="94">
        <v>606.40062045056732</v>
      </c>
      <c r="E28" s="94">
        <v>606.40062045056732</v>
      </c>
      <c r="F28" s="94">
        <v>2610.3142331505483</v>
      </c>
      <c r="G28" s="15" t="s">
        <v>2088</v>
      </c>
      <c r="H28" s="49">
        <v>474</v>
      </c>
      <c r="I28" s="15">
        <v>161</v>
      </c>
      <c r="J28" s="15">
        <v>1061</v>
      </c>
      <c r="K28" s="46" t="s">
        <v>2</v>
      </c>
      <c r="L28" s="46">
        <v>607.54302581573495</v>
      </c>
      <c r="M28" s="46">
        <v>607.54302581573495</v>
      </c>
      <c r="N28" s="46">
        <v>2615.2318352837865</v>
      </c>
      <c r="O28" s="95" t="str">
        <f t="shared" si="5"/>
        <v>-</v>
      </c>
      <c r="P28" s="95">
        <f t="shared" si="5"/>
        <v>-1.8803694826942108E-3</v>
      </c>
      <c r="Q28" s="95">
        <f t="shared" si="5"/>
        <v>-1.8803694826942108E-3</v>
      </c>
      <c r="R28" s="95">
        <f t="shared" si="5"/>
        <v>-1.8803694826943218E-3</v>
      </c>
      <c r="S28" s="46" t="s">
        <v>2</v>
      </c>
      <c r="T28" s="46" t="s">
        <v>2</v>
      </c>
      <c r="U28" s="46" t="s">
        <v>2</v>
      </c>
      <c r="V28" s="46" t="s">
        <v>2</v>
      </c>
      <c r="W28" s="74" t="str">
        <f t="shared" si="1"/>
        <v>-</v>
      </c>
      <c r="X28" s="74" t="str">
        <f t="shared" si="2"/>
        <v>-</v>
      </c>
      <c r="Y28" s="74" t="str">
        <f t="shared" si="3"/>
        <v>-</v>
      </c>
      <c r="Z28" s="74" t="str">
        <f t="shared" si="4"/>
        <v>-</v>
      </c>
      <c r="AA28" s="16"/>
      <c r="AB28" s="165">
        <v>0</v>
      </c>
      <c r="AC28" s="165">
        <v>0</v>
      </c>
      <c r="AD28" s="165">
        <v>0</v>
      </c>
      <c r="AE28" s="105"/>
      <c r="AF28" s="32"/>
      <c r="AG28" s="32"/>
      <c r="AH28" s="197"/>
      <c r="AI28" s="41">
        <v>186.33068367983822</v>
      </c>
      <c r="AJ28" s="41">
        <v>5</v>
      </c>
      <c r="AK28" s="41">
        <v>16</v>
      </c>
      <c r="AL28" s="40" t="s">
        <v>4215</v>
      </c>
      <c r="AM28" s="53">
        <v>0.30000000000000004</v>
      </c>
      <c r="AN28" s="67" t="s">
        <v>2</v>
      </c>
      <c r="AO28" s="64" t="s">
        <v>5377</v>
      </c>
      <c r="AP28" s="65" t="s">
        <v>2</v>
      </c>
    </row>
    <row r="29" spans="1:42" s="31" customFormat="1" ht="30" x14ac:dyDescent="0.25">
      <c r="A29" s="10" t="s">
        <v>1315</v>
      </c>
      <c r="B29" s="11" t="s">
        <v>3299</v>
      </c>
      <c r="C29" s="94" t="s">
        <v>2</v>
      </c>
      <c r="D29" s="94">
        <v>443.3225800559344</v>
      </c>
      <c r="E29" s="94">
        <v>443.3225800559344</v>
      </c>
      <c r="F29" s="94">
        <v>1607.9580867786269</v>
      </c>
      <c r="G29" s="15" t="s">
        <v>2088</v>
      </c>
      <c r="H29" s="49">
        <v>2392</v>
      </c>
      <c r="I29" s="15">
        <v>1555</v>
      </c>
      <c r="J29" s="15">
        <v>2131</v>
      </c>
      <c r="K29" s="46" t="s">
        <v>2</v>
      </c>
      <c r="L29" s="46">
        <v>444.15776075475947</v>
      </c>
      <c r="M29" s="46">
        <v>444.15776075475947</v>
      </c>
      <c r="N29" s="46">
        <v>1610.9873382063972</v>
      </c>
      <c r="O29" s="95" t="str">
        <f t="shared" si="5"/>
        <v>-</v>
      </c>
      <c r="P29" s="95">
        <f t="shared" si="5"/>
        <v>-1.8803694826942108E-3</v>
      </c>
      <c r="Q29" s="95">
        <f t="shared" si="5"/>
        <v>-1.8803694826942108E-3</v>
      </c>
      <c r="R29" s="95">
        <f t="shared" si="5"/>
        <v>-1.8803694826943218E-3</v>
      </c>
      <c r="S29" s="46" t="s">
        <v>2</v>
      </c>
      <c r="T29" s="46" t="s">
        <v>2</v>
      </c>
      <c r="U29" s="46" t="s">
        <v>2</v>
      </c>
      <c r="V29" s="46" t="s">
        <v>2</v>
      </c>
      <c r="W29" s="74" t="str">
        <f t="shared" si="1"/>
        <v>-</v>
      </c>
      <c r="X29" s="74" t="str">
        <f t="shared" si="2"/>
        <v>-</v>
      </c>
      <c r="Y29" s="74" t="str">
        <f t="shared" si="3"/>
        <v>-</v>
      </c>
      <c r="Z29" s="74" t="str">
        <f t="shared" si="4"/>
        <v>-</v>
      </c>
      <c r="AA29" s="16"/>
      <c r="AB29" s="165">
        <v>0</v>
      </c>
      <c r="AC29" s="165">
        <v>0</v>
      </c>
      <c r="AD29" s="165">
        <v>0</v>
      </c>
      <c r="AE29" s="105"/>
      <c r="AF29" s="32"/>
      <c r="AG29" s="32"/>
      <c r="AH29" s="197"/>
      <c r="AI29" s="41">
        <v>186.33068367983822</v>
      </c>
      <c r="AJ29" s="41">
        <v>5</v>
      </c>
      <c r="AK29" s="41">
        <v>13</v>
      </c>
      <c r="AL29" s="40" t="s">
        <v>4215</v>
      </c>
      <c r="AM29" s="53">
        <v>0.30000000000000004</v>
      </c>
      <c r="AN29" s="67" t="s">
        <v>2</v>
      </c>
      <c r="AO29" s="64" t="s">
        <v>5377</v>
      </c>
      <c r="AP29" s="65" t="s">
        <v>2</v>
      </c>
    </row>
    <row r="30" spans="1:42" s="31" customFormat="1" ht="30" x14ac:dyDescent="0.25">
      <c r="A30" s="10" t="s">
        <v>1316</v>
      </c>
      <c r="B30" s="11" t="s">
        <v>3300</v>
      </c>
      <c r="C30" s="94" t="s">
        <v>2</v>
      </c>
      <c r="D30" s="94">
        <v>5061.3027347462476</v>
      </c>
      <c r="E30" s="94">
        <v>5061.3027347462476</v>
      </c>
      <c r="F30" s="94">
        <v>5971.3344136091273</v>
      </c>
      <c r="G30" s="15" t="s">
        <v>2088</v>
      </c>
      <c r="H30" s="49">
        <v>0</v>
      </c>
      <c r="I30" s="15">
        <v>45</v>
      </c>
      <c r="J30" s="15">
        <v>555</v>
      </c>
      <c r="K30" s="46" t="s">
        <v>2</v>
      </c>
      <c r="L30" s="46">
        <v>5070.8377833657814</v>
      </c>
      <c r="M30" s="46">
        <v>5070.8377833657814</v>
      </c>
      <c r="N30" s="46">
        <v>5982.5838817680633</v>
      </c>
      <c r="O30" s="95" t="str">
        <f t="shared" si="5"/>
        <v>-</v>
      </c>
      <c r="P30" s="95">
        <f t="shared" si="5"/>
        <v>-1.8803694826942108E-3</v>
      </c>
      <c r="Q30" s="95">
        <f t="shared" si="5"/>
        <v>-1.8803694826942108E-3</v>
      </c>
      <c r="R30" s="95">
        <f t="shared" si="5"/>
        <v>-1.8803694826944328E-3</v>
      </c>
      <c r="S30" s="46" t="s">
        <v>2</v>
      </c>
      <c r="T30" s="46" t="s">
        <v>2</v>
      </c>
      <c r="U30" s="46" t="s">
        <v>2</v>
      </c>
      <c r="V30" s="46" t="s">
        <v>2</v>
      </c>
      <c r="W30" s="74" t="str">
        <f t="shared" si="1"/>
        <v>-</v>
      </c>
      <c r="X30" s="74" t="str">
        <f t="shared" si="2"/>
        <v>-</v>
      </c>
      <c r="Y30" s="74" t="str">
        <f t="shared" si="3"/>
        <v>-</v>
      </c>
      <c r="Z30" s="74" t="str">
        <f t="shared" si="4"/>
        <v>-</v>
      </c>
      <c r="AA30" s="16"/>
      <c r="AB30" s="165">
        <v>0</v>
      </c>
      <c r="AC30" s="165">
        <v>0</v>
      </c>
      <c r="AD30" s="165">
        <v>0</v>
      </c>
      <c r="AE30" s="105"/>
      <c r="AF30" s="32"/>
      <c r="AG30" s="32"/>
      <c r="AH30" s="197"/>
      <c r="AI30" s="41">
        <v>186.33068367983822</v>
      </c>
      <c r="AJ30" s="41">
        <v>25</v>
      </c>
      <c r="AK30" s="41">
        <v>49</v>
      </c>
      <c r="AL30" s="40" t="s">
        <v>4215</v>
      </c>
      <c r="AM30" s="53">
        <v>0.30000000000000004</v>
      </c>
      <c r="AN30" s="67" t="s">
        <v>2</v>
      </c>
      <c r="AO30" s="64" t="s">
        <v>5377</v>
      </c>
      <c r="AP30" s="65" t="s">
        <v>2</v>
      </c>
    </row>
    <row r="31" spans="1:42" s="31" customFormat="1" ht="30" x14ac:dyDescent="0.25">
      <c r="A31" s="10" t="s">
        <v>1317</v>
      </c>
      <c r="B31" s="11" t="s">
        <v>3301</v>
      </c>
      <c r="C31" s="94" t="s">
        <v>2</v>
      </c>
      <c r="D31" s="94">
        <v>2286.4503191650901</v>
      </c>
      <c r="E31" s="94">
        <v>2286.4503191650901</v>
      </c>
      <c r="F31" s="94">
        <v>3536.5959186791761</v>
      </c>
      <c r="G31" s="15" t="s">
        <v>2088</v>
      </c>
      <c r="H31" s="49">
        <v>1</v>
      </c>
      <c r="I31" s="15">
        <v>207</v>
      </c>
      <c r="J31" s="15">
        <v>714</v>
      </c>
      <c r="K31" s="46" t="s">
        <v>2</v>
      </c>
      <c r="L31" s="46">
        <v>2290.757790206038</v>
      </c>
      <c r="M31" s="46">
        <v>2290.757790206038</v>
      </c>
      <c r="N31" s="46">
        <v>3543.2585539332877</v>
      </c>
      <c r="O31" s="95" t="str">
        <f t="shared" si="5"/>
        <v>-</v>
      </c>
      <c r="P31" s="95">
        <f t="shared" si="5"/>
        <v>-1.8803694826943218E-3</v>
      </c>
      <c r="Q31" s="95">
        <f t="shared" si="5"/>
        <v>-1.8803694826943218E-3</v>
      </c>
      <c r="R31" s="95">
        <f t="shared" si="5"/>
        <v>-1.8803694826943218E-3</v>
      </c>
      <c r="S31" s="46" t="s">
        <v>2</v>
      </c>
      <c r="T31" s="46" t="s">
        <v>2</v>
      </c>
      <c r="U31" s="46" t="s">
        <v>2</v>
      </c>
      <c r="V31" s="46" t="s">
        <v>2</v>
      </c>
      <c r="W31" s="74" t="str">
        <f t="shared" si="1"/>
        <v>-</v>
      </c>
      <c r="X31" s="74" t="str">
        <f t="shared" si="2"/>
        <v>-</v>
      </c>
      <c r="Y31" s="74" t="str">
        <f t="shared" si="3"/>
        <v>-</v>
      </c>
      <c r="Z31" s="74" t="str">
        <f t="shared" si="4"/>
        <v>-</v>
      </c>
      <c r="AA31" s="16"/>
      <c r="AB31" s="165">
        <v>0</v>
      </c>
      <c r="AC31" s="165">
        <v>0</v>
      </c>
      <c r="AD31" s="165">
        <v>0</v>
      </c>
      <c r="AE31" s="105"/>
      <c r="AF31" s="32"/>
      <c r="AG31" s="32"/>
      <c r="AH31" s="197"/>
      <c r="AI31" s="41">
        <v>186.33068367983822</v>
      </c>
      <c r="AJ31" s="41">
        <v>10</v>
      </c>
      <c r="AK31" s="41">
        <v>24</v>
      </c>
      <c r="AL31" s="40" t="s">
        <v>4215</v>
      </c>
      <c r="AM31" s="53">
        <v>0.30000000000000004</v>
      </c>
      <c r="AN31" s="67" t="s">
        <v>2</v>
      </c>
      <c r="AO31" s="64" t="s">
        <v>5377</v>
      </c>
      <c r="AP31" s="65" t="s">
        <v>2</v>
      </c>
    </row>
    <row r="32" spans="1:42" s="31" customFormat="1" ht="30" x14ac:dyDescent="0.25">
      <c r="A32" s="10" t="s">
        <v>1318</v>
      </c>
      <c r="B32" s="11" t="s">
        <v>3302</v>
      </c>
      <c r="C32" s="94" t="s">
        <v>2</v>
      </c>
      <c r="D32" s="94">
        <v>1991.5907681927513</v>
      </c>
      <c r="E32" s="94">
        <v>1991.5907681927513</v>
      </c>
      <c r="F32" s="94">
        <v>2160.8786372656882</v>
      </c>
      <c r="G32" s="15" t="s">
        <v>2088</v>
      </c>
      <c r="H32" s="49">
        <v>2</v>
      </c>
      <c r="I32" s="15">
        <v>816</v>
      </c>
      <c r="J32" s="15">
        <v>2208</v>
      </c>
      <c r="K32" s="46" t="s">
        <v>2</v>
      </c>
      <c r="L32" s="46">
        <v>1995.3427498070037</v>
      </c>
      <c r="M32" s="46">
        <v>1995.3427498070037</v>
      </c>
      <c r="N32" s="46">
        <v>2164.9495423166336</v>
      </c>
      <c r="O32" s="95" t="str">
        <f t="shared" si="5"/>
        <v>-</v>
      </c>
      <c r="P32" s="95">
        <f t="shared" si="5"/>
        <v>-1.8803694826943218E-3</v>
      </c>
      <c r="Q32" s="95">
        <f t="shared" si="5"/>
        <v>-1.8803694826943218E-3</v>
      </c>
      <c r="R32" s="95">
        <f t="shared" si="5"/>
        <v>-1.8803694826944328E-3</v>
      </c>
      <c r="S32" s="46" t="s">
        <v>2</v>
      </c>
      <c r="T32" s="46" t="s">
        <v>2</v>
      </c>
      <c r="U32" s="46" t="s">
        <v>2</v>
      </c>
      <c r="V32" s="46" t="s">
        <v>2</v>
      </c>
      <c r="W32" s="74" t="str">
        <f t="shared" si="1"/>
        <v>-</v>
      </c>
      <c r="X32" s="74" t="str">
        <f t="shared" si="2"/>
        <v>-</v>
      </c>
      <c r="Y32" s="74" t="str">
        <f t="shared" si="3"/>
        <v>-</v>
      </c>
      <c r="Z32" s="74" t="str">
        <f t="shared" si="4"/>
        <v>-</v>
      </c>
      <c r="AA32" s="16"/>
      <c r="AB32" s="165">
        <v>0</v>
      </c>
      <c r="AC32" s="165">
        <v>0</v>
      </c>
      <c r="AD32" s="165">
        <v>0</v>
      </c>
      <c r="AE32" s="105"/>
      <c r="AF32" s="32"/>
      <c r="AG32" s="32"/>
      <c r="AH32" s="197"/>
      <c r="AI32" s="41">
        <v>186.33068367983822</v>
      </c>
      <c r="AJ32" s="41">
        <v>7</v>
      </c>
      <c r="AK32" s="41">
        <v>12</v>
      </c>
      <c r="AL32" s="40" t="s">
        <v>4215</v>
      </c>
      <c r="AM32" s="53">
        <v>0.30000000000000004</v>
      </c>
      <c r="AN32" s="67" t="s">
        <v>2</v>
      </c>
      <c r="AO32" s="64" t="s">
        <v>5377</v>
      </c>
      <c r="AP32" s="65" t="s">
        <v>2</v>
      </c>
    </row>
    <row r="33" spans="1:42" s="31" customFormat="1" ht="30" x14ac:dyDescent="0.25">
      <c r="A33" s="10" t="s">
        <v>1319</v>
      </c>
      <c r="B33" s="11" t="s">
        <v>3303</v>
      </c>
      <c r="C33" s="94" t="s">
        <v>2</v>
      </c>
      <c r="D33" s="94">
        <v>2461.752630841399</v>
      </c>
      <c r="E33" s="94">
        <v>2461.752630841399</v>
      </c>
      <c r="F33" s="94">
        <v>4400.091569242627</v>
      </c>
      <c r="G33" s="15" t="s">
        <v>2088</v>
      </c>
      <c r="H33" s="49">
        <v>1</v>
      </c>
      <c r="I33" s="15">
        <v>5</v>
      </c>
      <c r="J33" s="15">
        <v>242</v>
      </c>
      <c r="K33" s="46" t="s">
        <v>2</v>
      </c>
      <c r="L33" s="46">
        <v>2466.3903559992314</v>
      </c>
      <c r="M33" s="46">
        <v>2466.3903559992314</v>
      </c>
      <c r="N33" s="46">
        <v>4408.3809542571025</v>
      </c>
      <c r="O33" s="95" t="str">
        <f t="shared" si="5"/>
        <v>-</v>
      </c>
      <c r="P33" s="95">
        <f t="shared" si="5"/>
        <v>-1.8803694826942108E-3</v>
      </c>
      <c r="Q33" s="95">
        <f t="shared" si="5"/>
        <v>-1.8803694826942108E-3</v>
      </c>
      <c r="R33" s="95">
        <f t="shared" si="5"/>
        <v>-1.8803694826942108E-3</v>
      </c>
      <c r="S33" s="46" t="s">
        <v>2</v>
      </c>
      <c r="T33" s="46" t="s">
        <v>2</v>
      </c>
      <c r="U33" s="46" t="s">
        <v>2</v>
      </c>
      <c r="V33" s="46" t="s">
        <v>2</v>
      </c>
      <c r="W33" s="74" t="str">
        <f t="shared" si="1"/>
        <v>-</v>
      </c>
      <c r="X33" s="74" t="str">
        <f t="shared" si="2"/>
        <v>-</v>
      </c>
      <c r="Y33" s="74" t="str">
        <f t="shared" si="3"/>
        <v>-</v>
      </c>
      <c r="Z33" s="74" t="str">
        <f t="shared" si="4"/>
        <v>-</v>
      </c>
      <c r="AA33" s="16"/>
      <c r="AB33" s="165">
        <v>0</v>
      </c>
      <c r="AC33" s="165">
        <v>0</v>
      </c>
      <c r="AD33" s="165">
        <v>0</v>
      </c>
      <c r="AE33" s="105"/>
      <c r="AF33" s="32"/>
      <c r="AG33" s="32"/>
      <c r="AH33" s="197"/>
      <c r="AI33" s="41">
        <v>186.33068367983822</v>
      </c>
      <c r="AJ33" s="41">
        <v>30</v>
      </c>
      <c r="AK33" s="41">
        <v>44</v>
      </c>
      <c r="AL33" s="40" t="s">
        <v>4215</v>
      </c>
      <c r="AM33" s="53">
        <v>0.30000000000000004</v>
      </c>
      <c r="AN33" s="67" t="s">
        <v>2</v>
      </c>
      <c r="AO33" s="64" t="s">
        <v>5377</v>
      </c>
      <c r="AP33" s="65" t="s">
        <v>2</v>
      </c>
    </row>
    <row r="34" spans="1:42" s="31" customFormat="1" ht="30" x14ac:dyDescent="0.25">
      <c r="A34" s="10" t="s">
        <v>1320</v>
      </c>
      <c r="B34" s="11" t="s">
        <v>3304</v>
      </c>
      <c r="C34" s="94" t="s">
        <v>2</v>
      </c>
      <c r="D34" s="94">
        <v>1404.7296086571105</v>
      </c>
      <c r="E34" s="94">
        <v>1404.7296086571105</v>
      </c>
      <c r="F34" s="94">
        <v>2994.3187703451472</v>
      </c>
      <c r="G34" s="15" t="s">
        <v>2088</v>
      </c>
      <c r="H34" s="49">
        <v>20</v>
      </c>
      <c r="I34" s="15">
        <v>21</v>
      </c>
      <c r="J34" s="15">
        <v>646</v>
      </c>
      <c r="K34" s="46" t="s">
        <v>2</v>
      </c>
      <c r="L34" s="46">
        <v>1407.3759955297812</v>
      </c>
      <c r="M34" s="46">
        <v>1407.3759955297812</v>
      </c>
      <c r="N34" s="46">
        <v>2999.95980320841</v>
      </c>
      <c r="O34" s="95" t="str">
        <f t="shared" si="5"/>
        <v>-</v>
      </c>
      <c r="P34" s="95">
        <f t="shared" si="5"/>
        <v>-1.8803694826943218E-3</v>
      </c>
      <c r="Q34" s="95">
        <f t="shared" si="5"/>
        <v>-1.8803694826943218E-3</v>
      </c>
      <c r="R34" s="95">
        <f t="shared" si="5"/>
        <v>-1.8803694826943218E-3</v>
      </c>
      <c r="S34" s="46" t="s">
        <v>2</v>
      </c>
      <c r="T34" s="46" t="s">
        <v>2</v>
      </c>
      <c r="U34" s="46" t="s">
        <v>2</v>
      </c>
      <c r="V34" s="46" t="s">
        <v>2</v>
      </c>
      <c r="W34" s="74" t="str">
        <f t="shared" si="1"/>
        <v>-</v>
      </c>
      <c r="X34" s="74" t="str">
        <f t="shared" si="2"/>
        <v>-</v>
      </c>
      <c r="Y34" s="74" t="str">
        <f t="shared" si="3"/>
        <v>-</v>
      </c>
      <c r="Z34" s="74" t="str">
        <f t="shared" si="4"/>
        <v>-</v>
      </c>
      <c r="AA34" s="16"/>
      <c r="AB34" s="165">
        <v>0</v>
      </c>
      <c r="AC34" s="165">
        <v>0</v>
      </c>
      <c r="AD34" s="165">
        <v>0</v>
      </c>
      <c r="AE34" s="105"/>
      <c r="AF34" s="32"/>
      <c r="AG34" s="32"/>
      <c r="AH34" s="197"/>
      <c r="AI34" s="41">
        <v>186.33068367983822</v>
      </c>
      <c r="AJ34" s="41">
        <v>13</v>
      </c>
      <c r="AK34" s="41">
        <v>28</v>
      </c>
      <c r="AL34" s="40" t="s">
        <v>4215</v>
      </c>
      <c r="AM34" s="53">
        <v>0.30000000000000004</v>
      </c>
      <c r="AN34" s="67" t="s">
        <v>2</v>
      </c>
      <c r="AO34" s="64" t="s">
        <v>5377</v>
      </c>
      <c r="AP34" s="65" t="s">
        <v>2</v>
      </c>
    </row>
    <row r="35" spans="1:42" s="31" customFormat="1" ht="30" x14ac:dyDescent="0.25">
      <c r="A35" s="10" t="s">
        <v>1321</v>
      </c>
      <c r="B35" s="11" t="s">
        <v>3305</v>
      </c>
      <c r="C35" s="94" t="s">
        <v>2</v>
      </c>
      <c r="D35" s="94">
        <v>510.75346696375385</v>
      </c>
      <c r="E35" s="94">
        <v>510.75346696375385</v>
      </c>
      <c r="F35" s="94">
        <v>1969.1371206807792</v>
      </c>
      <c r="G35" s="15" t="s">
        <v>2088</v>
      </c>
      <c r="H35" s="49">
        <v>264</v>
      </c>
      <c r="I35" s="15">
        <v>93</v>
      </c>
      <c r="J35" s="15">
        <v>2964</v>
      </c>
      <c r="K35" s="46" t="s">
        <v>2</v>
      </c>
      <c r="L35" s="46">
        <v>511.71568151509098</v>
      </c>
      <c r="M35" s="46">
        <v>511.71568151509098</v>
      </c>
      <c r="N35" s="46">
        <v>1972.8468016005399</v>
      </c>
      <c r="O35" s="95" t="str">
        <f t="shared" si="5"/>
        <v>-</v>
      </c>
      <c r="P35" s="95">
        <f t="shared" si="5"/>
        <v>-1.8803694826943218E-3</v>
      </c>
      <c r="Q35" s="95">
        <f t="shared" si="5"/>
        <v>-1.8803694826943218E-3</v>
      </c>
      <c r="R35" s="95">
        <f t="shared" si="5"/>
        <v>-1.8803694826943218E-3</v>
      </c>
      <c r="S35" s="46" t="s">
        <v>2</v>
      </c>
      <c r="T35" s="46" t="s">
        <v>2</v>
      </c>
      <c r="U35" s="46" t="s">
        <v>2</v>
      </c>
      <c r="V35" s="46" t="s">
        <v>2</v>
      </c>
      <c r="W35" s="74" t="str">
        <f t="shared" si="1"/>
        <v>-</v>
      </c>
      <c r="X35" s="74" t="str">
        <f t="shared" si="2"/>
        <v>-</v>
      </c>
      <c r="Y35" s="74" t="str">
        <f t="shared" si="3"/>
        <v>-</v>
      </c>
      <c r="Z35" s="74" t="str">
        <f t="shared" si="4"/>
        <v>-</v>
      </c>
      <c r="AA35" s="16"/>
      <c r="AB35" s="165">
        <v>0</v>
      </c>
      <c r="AC35" s="165">
        <v>0</v>
      </c>
      <c r="AD35" s="165">
        <v>0</v>
      </c>
      <c r="AE35" s="105"/>
      <c r="AF35" s="32"/>
      <c r="AG35" s="32"/>
      <c r="AH35" s="197"/>
      <c r="AI35" s="41">
        <v>186.33068367983822</v>
      </c>
      <c r="AJ35" s="41">
        <v>5</v>
      </c>
      <c r="AK35" s="41">
        <v>15</v>
      </c>
      <c r="AL35" s="40" t="s">
        <v>4215</v>
      </c>
      <c r="AM35" s="53">
        <v>0.30000000000000004</v>
      </c>
      <c r="AN35" s="67" t="s">
        <v>2</v>
      </c>
      <c r="AO35" s="64" t="s">
        <v>5377</v>
      </c>
      <c r="AP35" s="65" t="s">
        <v>2</v>
      </c>
    </row>
    <row r="36" spans="1:42" s="31" customFormat="1" ht="30" x14ac:dyDescent="0.25">
      <c r="A36" s="10" t="s">
        <v>1322</v>
      </c>
      <c r="B36" s="11" t="s">
        <v>3306</v>
      </c>
      <c r="C36" s="94" t="s">
        <v>2</v>
      </c>
      <c r="D36" s="94">
        <v>412.06727899930695</v>
      </c>
      <c r="E36" s="94">
        <v>412.06727899930695</v>
      </c>
      <c r="F36" s="94">
        <v>1032.5450811800661</v>
      </c>
      <c r="G36" s="15" t="s">
        <v>2088</v>
      </c>
      <c r="H36" s="49">
        <v>2322</v>
      </c>
      <c r="I36" s="15">
        <v>567</v>
      </c>
      <c r="J36" s="15">
        <v>24093</v>
      </c>
      <c r="K36" s="46" t="s">
        <v>2</v>
      </c>
      <c r="L36" s="46">
        <v>412.84357746349565</v>
      </c>
      <c r="M36" s="46">
        <v>412.84357746349565</v>
      </c>
      <c r="N36" s="46">
        <v>1034.4903051800698</v>
      </c>
      <c r="O36" s="95" t="str">
        <f t="shared" si="5"/>
        <v>-</v>
      </c>
      <c r="P36" s="95">
        <f t="shared" si="5"/>
        <v>-1.8803694826943218E-3</v>
      </c>
      <c r="Q36" s="95">
        <f t="shared" si="5"/>
        <v>-1.8803694826943218E-3</v>
      </c>
      <c r="R36" s="95">
        <f t="shared" si="5"/>
        <v>-1.8803694826943218E-3</v>
      </c>
      <c r="S36" s="46" t="s">
        <v>2</v>
      </c>
      <c r="T36" s="46" t="s">
        <v>2</v>
      </c>
      <c r="U36" s="46" t="s">
        <v>2</v>
      </c>
      <c r="V36" s="46" t="s">
        <v>2</v>
      </c>
      <c r="W36" s="74" t="str">
        <f t="shared" ref="W36:W67" si="6">IFERROR((C36/S36-1),"-")</f>
        <v>-</v>
      </c>
      <c r="X36" s="74" t="str">
        <f t="shared" ref="X36:X67" si="7">IFERROR((D36/T36-1),"-")</f>
        <v>-</v>
      </c>
      <c r="Y36" s="74" t="str">
        <f t="shared" ref="Y36:Y67" si="8">IFERROR((E36/U36-1),"-")</f>
        <v>-</v>
      </c>
      <c r="Z36" s="74" t="str">
        <f t="shared" ref="Z36:Z67" si="9">IFERROR((F36/V36-1),"-")</f>
        <v>-</v>
      </c>
      <c r="AA36" s="16"/>
      <c r="AB36" s="165">
        <v>0</v>
      </c>
      <c r="AC36" s="165">
        <v>0</v>
      </c>
      <c r="AD36" s="165">
        <v>0</v>
      </c>
      <c r="AE36" s="105"/>
      <c r="AF36" s="32"/>
      <c r="AG36" s="32"/>
      <c r="AH36" s="197"/>
      <c r="AI36" s="41">
        <v>186.33068367983822</v>
      </c>
      <c r="AJ36" s="41">
        <v>5</v>
      </c>
      <c r="AK36" s="41">
        <v>6</v>
      </c>
      <c r="AL36" s="40" t="s">
        <v>4215</v>
      </c>
      <c r="AM36" s="53">
        <v>0.65</v>
      </c>
      <c r="AN36" s="67" t="s">
        <v>2</v>
      </c>
      <c r="AO36" s="64" t="s">
        <v>5377</v>
      </c>
      <c r="AP36" s="65" t="s">
        <v>2</v>
      </c>
    </row>
    <row r="37" spans="1:42" s="31" customFormat="1" ht="30" x14ac:dyDescent="0.25">
      <c r="A37" s="10" t="s">
        <v>3307</v>
      </c>
      <c r="B37" s="11" t="s">
        <v>3308</v>
      </c>
      <c r="C37" s="94">
        <v>0</v>
      </c>
      <c r="D37" s="94">
        <v>0</v>
      </c>
      <c r="E37" s="94">
        <v>0</v>
      </c>
      <c r="F37" s="94">
        <v>0</v>
      </c>
      <c r="G37" s="15">
        <v>0</v>
      </c>
      <c r="H37" s="49">
        <v>12853</v>
      </c>
      <c r="I37" s="15">
        <v>4640</v>
      </c>
      <c r="J37" s="15">
        <v>825</v>
      </c>
      <c r="K37" s="46">
        <v>0</v>
      </c>
      <c r="L37" s="46">
        <v>0</v>
      </c>
      <c r="M37" s="46">
        <v>0</v>
      </c>
      <c r="N37" s="46">
        <v>0</v>
      </c>
      <c r="O37" s="95" t="str">
        <f t="shared" si="5"/>
        <v>-</v>
      </c>
      <c r="P37" s="95" t="str">
        <f t="shared" si="5"/>
        <v>-</v>
      </c>
      <c r="Q37" s="95" t="str">
        <f t="shared" si="5"/>
        <v>-</v>
      </c>
      <c r="R37" s="95" t="str">
        <f t="shared" si="5"/>
        <v>-</v>
      </c>
      <c r="S37" s="46" t="s">
        <v>2</v>
      </c>
      <c r="T37" s="46" t="s">
        <v>2</v>
      </c>
      <c r="U37" s="46" t="s">
        <v>2</v>
      </c>
      <c r="V37" s="46" t="s">
        <v>2</v>
      </c>
      <c r="W37" s="74" t="str">
        <f t="shared" si="6"/>
        <v>-</v>
      </c>
      <c r="X37" s="74" t="str">
        <f t="shared" si="7"/>
        <v>-</v>
      </c>
      <c r="Y37" s="74" t="str">
        <f t="shared" si="8"/>
        <v>-</v>
      </c>
      <c r="Z37" s="74" t="str">
        <f t="shared" si="9"/>
        <v>-</v>
      </c>
      <c r="AA37" s="16"/>
      <c r="AB37" s="165">
        <v>0</v>
      </c>
      <c r="AC37" s="165">
        <v>0</v>
      </c>
      <c r="AD37" s="165">
        <v>0</v>
      </c>
      <c r="AE37" s="105"/>
      <c r="AF37" s="32"/>
      <c r="AG37" s="32"/>
      <c r="AH37" s="197"/>
      <c r="AI37" s="41">
        <v>186.33068367983822</v>
      </c>
      <c r="AJ37" s="41">
        <v>5</v>
      </c>
      <c r="AK37" s="41">
        <v>5</v>
      </c>
      <c r="AL37" s="40" t="s">
        <v>4214</v>
      </c>
      <c r="AM37" s="53" t="s">
        <v>2</v>
      </c>
      <c r="AN37" s="67" t="s">
        <v>2</v>
      </c>
      <c r="AO37" s="64" t="s">
        <v>5377</v>
      </c>
      <c r="AP37" s="65" t="s">
        <v>2</v>
      </c>
    </row>
    <row r="38" spans="1:42" s="31" customFormat="1" ht="45" x14ac:dyDescent="0.25">
      <c r="A38" s="10" t="s">
        <v>190</v>
      </c>
      <c r="B38" s="11" t="s">
        <v>3309</v>
      </c>
      <c r="C38" s="94" t="s">
        <v>2</v>
      </c>
      <c r="D38" s="94">
        <v>1959.1371917969402</v>
      </c>
      <c r="E38" s="94">
        <v>1959.1371917969402</v>
      </c>
      <c r="F38" s="94">
        <v>4632.4794567318359</v>
      </c>
      <c r="G38" s="15" t="s">
        <v>2088</v>
      </c>
      <c r="H38" s="49">
        <v>65</v>
      </c>
      <c r="I38" s="15">
        <v>70</v>
      </c>
      <c r="J38" s="15">
        <v>66</v>
      </c>
      <c r="K38" s="46" t="s">
        <v>2</v>
      </c>
      <c r="L38" s="46">
        <v>1962.8280337313456</v>
      </c>
      <c r="M38" s="46">
        <v>1962.8280337313456</v>
      </c>
      <c r="N38" s="46">
        <v>4641.2066400606845</v>
      </c>
      <c r="O38" s="95" t="str">
        <f t="shared" si="5"/>
        <v>-</v>
      </c>
      <c r="P38" s="95">
        <f t="shared" si="5"/>
        <v>-1.8803694826943218E-3</v>
      </c>
      <c r="Q38" s="95">
        <f t="shared" si="5"/>
        <v>-1.8803694826943218E-3</v>
      </c>
      <c r="R38" s="95">
        <f t="shared" si="5"/>
        <v>-1.8803694826944328E-3</v>
      </c>
      <c r="S38" s="46" t="s">
        <v>2</v>
      </c>
      <c r="T38" s="46">
        <v>2332.2036694873477</v>
      </c>
      <c r="U38" s="46">
        <v>2332.2036694873477</v>
      </c>
      <c r="V38" s="46">
        <v>3838.4943390158369</v>
      </c>
      <c r="W38" s="74" t="str">
        <f t="shared" si="6"/>
        <v>-</v>
      </c>
      <c r="X38" s="74">
        <f t="shared" si="7"/>
        <v>-0.15996307808417642</v>
      </c>
      <c r="Y38" s="74">
        <f t="shared" si="8"/>
        <v>-0.15996307808417642</v>
      </c>
      <c r="Z38" s="74">
        <f t="shared" si="9"/>
        <v>0.20684806270147349</v>
      </c>
      <c r="AA38" s="16"/>
      <c r="AB38" s="165">
        <v>0</v>
      </c>
      <c r="AC38" s="165">
        <v>0</v>
      </c>
      <c r="AD38" s="165">
        <v>0</v>
      </c>
      <c r="AE38" s="105"/>
      <c r="AF38" s="32"/>
      <c r="AG38" s="32"/>
      <c r="AH38" s="197"/>
      <c r="AI38" s="41">
        <v>339.23770009237126</v>
      </c>
      <c r="AJ38" s="41">
        <v>5</v>
      </c>
      <c r="AK38" s="41">
        <v>19</v>
      </c>
      <c r="AL38" s="40" t="s">
        <v>4214</v>
      </c>
      <c r="AM38" s="53" t="s">
        <v>2</v>
      </c>
      <c r="AN38" s="67" t="s">
        <v>2</v>
      </c>
      <c r="AO38" s="64" t="s">
        <v>5454</v>
      </c>
      <c r="AP38" s="65" t="s">
        <v>2</v>
      </c>
    </row>
    <row r="39" spans="1:42" s="31" customFormat="1" ht="45" x14ac:dyDescent="0.25">
      <c r="A39" s="10" t="s">
        <v>1323</v>
      </c>
      <c r="B39" s="11" t="s">
        <v>3310</v>
      </c>
      <c r="C39" s="94" t="s">
        <v>2</v>
      </c>
      <c r="D39" s="94">
        <v>2761.5592842926862</v>
      </c>
      <c r="E39" s="94">
        <v>2761.5592842926862</v>
      </c>
      <c r="F39" s="94">
        <v>5303.7399842631648</v>
      </c>
      <c r="G39" s="15" t="s">
        <v>2088</v>
      </c>
      <c r="H39" s="49">
        <v>38</v>
      </c>
      <c r="I39" s="15">
        <v>97</v>
      </c>
      <c r="J39" s="15">
        <v>520</v>
      </c>
      <c r="K39" s="46" t="s">
        <v>2</v>
      </c>
      <c r="L39" s="46">
        <v>2766.7618187826088</v>
      </c>
      <c r="M39" s="46">
        <v>2766.7618187826088</v>
      </c>
      <c r="N39" s="46">
        <v>5313.7317633101165</v>
      </c>
      <c r="O39" s="95" t="str">
        <f t="shared" si="5"/>
        <v>-</v>
      </c>
      <c r="P39" s="95">
        <f t="shared" si="5"/>
        <v>-1.8803694826943218E-3</v>
      </c>
      <c r="Q39" s="95">
        <f t="shared" si="5"/>
        <v>-1.8803694826943218E-3</v>
      </c>
      <c r="R39" s="95">
        <f t="shared" si="5"/>
        <v>-1.8803694826943218E-3</v>
      </c>
      <c r="S39" s="46" t="s">
        <v>2</v>
      </c>
      <c r="T39" s="46" t="s">
        <v>2</v>
      </c>
      <c r="U39" s="46" t="s">
        <v>2</v>
      </c>
      <c r="V39" s="46" t="s">
        <v>2</v>
      </c>
      <c r="W39" s="74" t="str">
        <f t="shared" si="6"/>
        <v>-</v>
      </c>
      <c r="X39" s="74" t="str">
        <f t="shared" si="7"/>
        <v>-</v>
      </c>
      <c r="Y39" s="74" t="str">
        <f t="shared" si="8"/>
        <v>-</v>
      </c>
      <c r="Z39" s="74" t="str">
        <f t="shared" si="9"/>
        <v>-</v>
      </c>
      <c r="AA39" s="16"/>
      <c r="AB39" s="165">
        <v>0</v>
      </c>
      <c r="AC39" s="165">
        <v>0</v>
      </c>
      <c r="AD39" s="165">
        <v>0</v>
      </c>
      <c r="AE39" s="105"/>
      <c r="AF39" s="32"/>
      <c r="AG39" s="32"/>
      <c r="AH39" s="197"/>
      <c r="AI39" s="41">
        <v>186.33068367983822</v>
      </c>
      <c r="AJ39" s="41">
        <v>18</v>
      </c>
      <c r="AK39" s="41">
        <v>48</v>
      </c>
      <c r="AL39" s="40" t="s">
        <v>4214</v>
      </c>
      <c r="AM39" s="53" t="s">
        <v>2</v>
      </c>
      <c r="AN39" s="67" t="s">
        <v>2</v>
      </c>
      <c r="AO39" s="64" t="s">
        <v>5455</v>
      </c>
      <c r="AP39" s="65" t="s">
        <v>2</v>
      </c>
    </row>
    <row r="40" spans="1:42" s="31" customFormat="1" ht="45" x14ac:dyDescent="0.25">
      <c r="A40" s="10" t="s">
        <v>1324</v>
      </c>
      <c r="B40" s="11" t="s">
        <v>3311</v>
      </c>
      <c r="C40" s="94" t="s">
        <v>2</v>
      </c>
      <c r="D40" s="94">
        <v>1678.2123629875061</v>
      </c>
      <c r="E40" s="94">
        <v>1678.2123629875061</v>
      </c>
      <c r="F40" s="94">
        <v>2518.5813265398697</v>
      </c>
      <c r="G40" s="15" t="s">
        <v>2088</v>
      </c>
      <c r="H40" s="49">
        <v>294</v>
      </c>
      <c r="I40" s="15">
        <v>416</v>
      </c>
      <c r="J40" s="15">
        <v>546</v>
      </c>
      <c r="K40" s="46" t="s">
        <v>2</v>
      </c>
      <c r="L40" s="46">
        <v>1401.1449727371539</v>
      </c>
      <c r="M40" s="46">
        <v>1401.1449727371539</v>
      </c>
      <c r="N40" s="46">
        <v>2523.3261119556769</v>
      </c>
      <c r="O40" s="95" t="str">
        <f t="shared" si="5"/>
        <v>-</v>
      </c>
      <c r="P40" s="95">
        <f t="shared" si="5"/>
        <v>0.19774355662076681</v>
      </c>
      <c r="Q40" s="95">
        <f t="shared" si="5"/>
        <v>0.19774355662076681</v>
      </c>
      <c r="R40" s="95">
        <f t="shared" si="5"/>
        <v>-1.8803694826943218E-3</v>
      </c>
      <c r="S40" s="46" t="s">
        <v>2</v>
      </c>
      <c r="T40" s="46" t="s">
        <v>2</v>
      </c>
      <c r="U40" s="46" t="s">
        <v>2</v>
      </c>
      <c r="V40" s="46" t="s">
        <v>2</v>
      </c>
      <c r="W40" s="74" t="str">
        <f t="shared" si="6"/>
        <v>-</v>
      </c>
      <c r="X40" s="74" t="str">
        <f t="shared" si="7"/>
        <v>-</v>
      </c>
      <c r="Y40" s="74" t="str">
        <f t="shared" si="8"/>
        <v>-</v>
      </c>
      <c r="Z40" s="74" t="str">
        <f t="shared" si="9"/>
        <v>-</v>
      </c>
      <c r="AA40" s="16"/>
      <c r="AB40" s="165" t="s">
        <v>4840</v>
      </c>
      <c r="AC40" s="165" t="s">
        <v>4841</v>
      </c>
      <c r="AD40" s="165" t="s">
        <v>4842</v>
      </c>
      <c r="AE40" s="105"/>
      <c r="AF40" s="32"/>
      <c r="AG40" s="32"/>
      <c r="AH40" s="197"/>
      <c r="AI40" s="41">
        <v>186.33068367983822</v>
      </c>
      <c r="AJ40" s="41">
        <v>5</v>
      </c>
      <c r="AK40" s="41">
        <v>20</v>
      </c>
      <c r="AL40" s="40" t="s">
        <v>4214</v>
      </c>
      <c r="AM40" s="53" t="s">
        <v>2</v>
      </c>
      <c r="AN40" s="67" t="s">
        <v>2</v>
      </c>
      <c r="AO40" s="64" t="s">
        <v>5454</v>
      </c>
      <c r="AP40" s="65" t="s">
        <v>2</v>
      </c>
    </row>
    <row r="41" spans="1:42" s="31" customFormat="1" ht="45" x14ac:dyDescent="0.25">
      <c r="A41" s="10" t="s">
        <v>1325</v>
      </c>
      <c r="B41" s="11" t="s">
        <v>3312</v>
      </c>
      <c r="C41" s="94" t="s">
        <v>2</v>
      </c>
      <c r="D41" s="94">
        <v>1174.7993970107962</v>
      </c>
      <c r="E41" s="94">
        <v>1174.7993970107962</v>
      </c>
      <c r="F41" s="94">
        <v>1517.7406745817138</v>
      </c>
      <c r="G41" s="15" t="s">
        <v>2088</v>
      </c>
      <c r="H41" s="49">
        <v>1161</v>
      </c>
      <c r="I41" s="15">
        <v>1560</v>
      </c>
      <c r="J41" s="15">
        <v>812</v>
      </c>
      <c r="K41" s="46" t="s">
        <v>2</v>
      </c>
      <c r="L41" s="46">
        <v>1471.2657695174287</v>
      </c>
      <c r="M41" s="46">
        <v>1471.2657695174287</v>
      </c>
      <c r="N41" s="46">
        <v>1520.5999643500638</v>
      </c>
      <c r="O41" s="95" t="str">
        <f t="shared" si="5"/>
        <v>-</v>
      </c>
      <c r="P41" s="95">
        <f t="shared" si="5"/>
        <v>-0.20150429558615557</v>
      </c>
      <c r="Q41" s="95">
        <f t="shared" si="5"/>
        <v>-0.20150429558615557</v>
      </c>
      <c r="R41" s="95">
        <f t="shared" si="5"/>
        <v>-1.8803694826943218E-3</v>
      </c>
      <c r="S41" s="46" t="s">
        <v>2</v>
      </c>
      <c r="T41" s="46" t="s">
        <v>2</v>
      </c>
      <c r="U41" s="46" t="s">
        <v>2</v>
      </c>
      <c r="V41" s="46" t="s">
        <v>2</v>
      </c>
      <c r="W41" s="74" t="str">
        <f t="shared" si="6"/>
        <v>-</v>
      </c>
      <c r="X41" s="74" t="str">
        <f t="shared" si="7"/>
        <v>-</v>
      </c>
      <c r="Y41" s="74" t="str">
        <f t="shared" si="8"/>
        <v>-</v>
      </c>
      <c r="Z41" s="74" t="str">
        <f t="shared" si="9"/>
        <v>-</v>
      </c>
      <c r="AA41" s="16"/>
      <c r="AB41" s="165" t="s">
        <v>4843</v>
      </c>
      <c r="AC41" s="165" t="s">
        <v>4844</v>
      </c>
      <c r="AD41" s="165" t="s">
        <v>4843</v>
      </c>
      <c r="AE41" s="105"/>
      <c r="AF41" s="32"/>
      <c r="AG41" s="32"/>
      <c r="AH41" s="197"/>
      <c r="AI41" s="41">
        <v>186.33068367983822</v>
      </c>
      <c r="AJ41" s="41">
        <v>5</v>
      </c>
      <c r="AK41" s="41">
        <v>9</v>
      </c>
      <c r="AL41" s="40" t="s">
        <v>4214</v>
      </c>
      <c r="AM41" s="53" t="s">
        <v>2</v>
      </c>
      <c r="AN41" s="67" t="s">
        <v>2</v>
      </c>
      <c r="AO41" s="64" t="s">
        <v>5454</v>
      </c>
      <c r="AP41" s="65" t="s">
        <v>2</v>
      </c>
    </row>
    <row r="42" spans="1:42" s="31" customFormat="1" ht="45" x14ac:dyDescent="0.25">
      <c r="A42" s="10" t="s">
        <v>1326</v>
      </c>
      <c r="B42" s="11" t="s">
        <v>3313</v>
      </c>
      <c r="C42" s="94" t="s">
        <v>2</v>
      </c>
      <c r="D42" s="94">
        <v>6152.1177321762661</v>
      </c>
      <c r="E42" s="94">
        <v>6152.1177321762661</v>
      </c>
      <c r="F42" s="94">
        <v>6903.6977174539807</v>
      </c>
      <c r="G42" s="15" t="s">
        <v>2088</v>
      </c>
      <c r="H42" s="49">
        <v>0</v>
      </c>
      <c r="I42" s="15">
        <v>52</v>
      </c>
      <c r="J42" s="15">
        <v>699</v>
      </c>
      <c r="K42" s="46" t="s">
        <v>2</v>
      </c>
      <c r="L42" s="46">
        <v>6163.7077801863743</v>
      </c>
      <c r="M42" s="46">
        <v>6163.7077801863743</v>
      </c>
      <c r="N42" s="46">
        <v>6916.7036759671091</v>
      </c>
      <c r="O42" s="95" t="str">
        <f t="shared" si="5"/>
        <v>-</v>
      </c>
      <c r="P42" s="95">
        <f t="shared" si="5"/>
        <v>-1.8803694826943218E-3</v>
      </c>
      <c r="Q42" s="95">
        <f t="shared" si="5"/>
        <v>-1.8803694826943218E-3</v>
      </c>
      <c r="R42" s="95">
        <f t="shared" si="5"/>
        <v>-1.8803694826943218E-3</v>
      </c>
      <c r="S42" s="46" t="s">
        <v>2</v>
      </c>
      <c r="T42" s="46" t="s">
        <v>2</v>
      </c>
      <c r="U42" s="46" t="s">
        <v>2</v>
      </c>
      <c r="V42" s="46" t="s">
        <v>2</v>
      </c>
      <c r="W42" s="74" t="str">
        <f t="shared" si="6"/>
        <v>-</v>
      </c>
      <c r="X42" s="74" t="str">
        <f t="shared" si="7"/>
        <v>-</v>
      </c>
      <c r="Y42" s="74" t="str">
        <f t="shared" si="8"/>
        <v>-</v>
      </c>
      <c r="Z42" s="74" t="str">
        <f t="shared" si="9"/>
        <v>-</v>
      </c>
      <c r="AA42" s="16"/>
      <c r="AB42" s="165">
        <v>0</v>
      </c>
      <c r="AC42" s="165">
        <v>0</v>
      </c>
      <c r="AD42" s="165">
        <v>0</v>
      </c>
      <c r="AE42" s="105"/>
      <c r="AF42" s="32"/>
      <c r="AG42" s="32"/>
      <c r="AH42" s="197"/>
      <c r="AI42" s="41">
        <v>186.33068367983822</v>
      </c>
      <c r="AJ42" s="41">
        <v>62</v>
      </c>
      <c r="AK42" s="41">
        <v>58</v>
      </c>
      <c r="AL42" s="40" t="s">
        <v>4215</v>
      </c>
      <c r="AM42" s="53">
        <v>0.30000000000000004</v>
      </c>
      <c r="AN42" s="67" t="s">
        <v>2</v>
      </c>
      <c r="AO42" s="64" t="s">
        <v>5454</v>
      </c>
      <c r="AP42" s="65" t="s">
        <v>2</v>
      </c>
    </row>
    <row r="43" spans="1:42" s="31" customFormat="1" ht="45" x14ac:dyDescent="0.25">
      <c r="A43" s="10" t="s">
        <v>1327</v>
      </c>
      <c r="B43" s="11" t="s">
        <v>3314</v>
      </c>
      <c r="C43" s="94" t="s">
        <v>2</v>
      </c>
      <c r="D43" s="94">
        <v>3067.6621408763804</v>
      </c>
      <c r="E43" s="94">
        <v>3067.6621408763804</v>
      </c>
      <c r="F43" s="94">
        <v>4103.3294364260119</v>
      </c>
      <c r="G43" s="15" t="s">
        <v>2088</v>
      </c>
      <c r="H43" s="49">
        <v>1</v>
      </c>
      <c r="I43" s="15">
        <v>128</v>
      </c>
      <c r="J43" s="15">
        <v>474</v>
      </c>
      <c r="K43" s="46" t="s">
        <v>2</v>
      </c>
      <c r="L43" s="46">
        <v>3073.4413461906083</v>
      </c>
      <c r="M43" s="46">
        <v>3073.4413461906083</v>
      </c>
      <c r="N43" s="46">
        <v>4111.0597477171523</v>
      </c>
      <c r="O43" s="95" t="str">
        <f t="shared" si="5"/>
        <v>-</v>
      </c>
      <c r="P43" s="95">
        <f t="shared" si="5"/>
        <v>-1.8803694826944328E-3</v>
      </c>
      <c r="Q43" s="95">
        <f t="shared" si="5"/>
        <v>-1.8803694826944328E-3</v>
      </c>
      <c r="R43" s="95">
        <f t="shared" si="5"/>
        <v>-1.8803694826943218E-3</v>
      </c>
      <c r="S43" s="46" t="s">
        <v>2</v>
      </c>
      <c r="T43" s="46" t="s">
        <v>2</v>
      </c>
      <c r="U43" s="46" t="s">
        <v>2</v>
      </c>
      <c r="V43" s="46" t="s">
        <v>2</v>
      </c>
      <c r="W43" s="74" t="str">
        <f t="shared" si="6"/>
        <v>-</v>
      </c>
      <c r="X43" s="74" t="str">
        <f t="shared" si="7"/>
        <v>-</v>
      </c>
      <c r="Y43" s="74" t="str">
        <f t="shared" si="8"/>
        <v>-</v>
      </c>
      <c r="Z43" s="74" t="str">
        <f t="shared" si="9"/>
        <v>-</v>
      </c>
      <c r="AA43" s="16"/>
      <c r="AB43" s="165">
        <v>0</v>
      </c>
      <c r="AC43" s="165">
        <v>0</v>
      </c>
      <c r="AD43" s="165">
        <v>0</v>
      </c>
      <c r="AE43" s="105"/>
      <c r="AF43" s="32"/>
      <c r="AG43" s="32"/>
      <c r="AH43" s="197"/>
      <c r="AI43" s="41">
        <v>186.33068367983822</v>
      </c>
      <c r="AJ43" s="41">
        <v>20</v>
      </c>
      <c r="AK43" s="41">
        <v>33</v>
      </c>
      <c r="AL43" s="40" t="s">
        <v>4215</v>
      </c>
      <c r="AM43" s="53">
        <v>0.30000000000000004</v>
      </c>
      <c r="AN43" s="67" t="s">
        <v>2</v>
      </c>
      <c r="AO43" s="64" t="s">
        <v>5454</v>
      </c>
      <c r="AP43" s="65" t="s">
        <v>2</v>
      </c>
    </row>
    <row r="44" spans="1:42" s="31" customFormat="1" ht="45" x14ac:dyDescent="0.25">
      <c r="A44" s="10" t="s">
        <v>1328</v>
      </c>
      <c r="B44" s="11" t="s">
        <v>3315</v>
      </c>
      <c r="C44" s="94" t="s">
        <v>2</v>
      </c>
      <c r="D44" s="94">
        <v>2291.6228639804372</v>
      </c>
      <c r="E44" s="94">
        <v>2291.6228639804372</v>
      </c>
      <c r="F44" s="94">
        <v>3068.4586029118464</v>
      </c>
      <c r="G44" s="15" t="s">
        <v>2088</v>
      </c>
      <c r="H44" s="49">
        <v>8</v>
      </c>
      <c r="I44" s="15">
        <v>236</v>
      </c>
      <c r="J44" s="15">
        <v>458</v>
      </c>
      <c r="K44" s="46" t="s">
        <v>2</v>
      </c>
      <c r="L44" s="46">
        <v>2295.9400796402874</v>
      </c>
      <c r="M44" s="46">
        <v>2295.9400796402874</v>
      </c>
      <c r="N44" s="46">
        <v>3074.2393086904071</v>
      </c>
      <c r="O44" s="95" t="str">
        <f t="shared" si="5"/>
        <v>-</v>
      </c>
      <c r="P44" s="95">
        <f t="shared" si="5"/>
        <v>-1.8803694826943218E-3</v>
      </c>
      <c r="Q44" s="95">
        <f t="shared" si="5"/>
        <v>-1.8803694826943218E-3</v>
      </c>
      <c r="R44" s="95">
        <f t="shared" si="5"/>
        <v>-1.8803694826943218E-3</v>
      </c>
      <c r="S44" s="46" t="s">
        <v>2</v>
      </c>
      <c r="T44" s="46" t="s">
        <v>2</v>
      </c>
      <c r="U44" s="46" t="s">
        <v>2</v>
      </c>
      <c r="V44" s="46" t="s">
        <v>2</v>
      </c>
      <c r="W44" s="74" t="str">
        <f t="shared" si="6"/>
        <v>-</v>
      </c>
      <c r="X44" s="74" t="str">
        <f t="shared" si="7"/>
        <v>-</v>
      </c>
      <c r="Y44" s="74" t="str">
        <f t="shared" si="8"/>
        <v>-</v>
      </c>
      <c r="Z44" s="74" t="str">
        <f t="shared" si="9"/>
        <v>-</v>
      </c>
      <c r="AA44" s="16"/>
      <c r="AB44" s="165">
        <v>0</v>
      </c>
      <c r="AC44" s="165">
        <v>0</v>
      </c>
      <c r="AD44" s="165">
        <v>0</v>
      </c>
      <c r="AE44" s="105"/>
      <c r="AF44" s="32"/>
      <c r="AG44" s="32"/>
      <c r="AH44" s="197"/>
      <c r="AI44" s="41">
        <v>186.33068367983822</v>
      </c>
      <c r="AJ44" s="41">
        <v>11</v>
      </c>
      <c r="AK44" s="41">
        <v>22</v>
      </c>
      <c r="AL44" s="40" t="s">
        <v>4215</v>
      </c>
      <c r="AM44" s="53">
        <v>0.30000000000000004</v>
      </c>
      <c r="AN44" s="67" t="s">
        <v>2</v>
      </c>
      <c r="AO44" s="64" t="s">
        <v>5454</v>
      </c>
      <c r="AP44" s="65" t="s">
        <v>2</v>
      </c>
    </row>
    <row r="45" spans="1:42" s="31" customFormat="1" ht="45" x14ac:dyDescent="0.25">
      <c r="A45" s="10" t="s">
        <v>1329</v>
      </c>
      <c r="B45" s="11" t="s">
        <v>3316</v>
      </c>
      <c r="C45" s="94" t="s">
        <v>2</v>
      </c>
      <c r="D45" s="94">
        <v>1974.5945573017366</v>
      </c>
      <c r="E45" s="94">
        <v>1974.5945573017366</v>
      </c>
      <c r="F45" s="94">
        <v>2414.5038608246045</v>
      </c>
      <c r="G45" s="15" t="s">
        <v>2088</v>
      </c>
      <c r="H45" s="49">
        <v>11</v>
      </c>
      <c r="I45" s="15">
        <v>482</v>
      </c>
      <c r="J45" s="15">
        <v>444</v>
      </c>
      <c r="K45" s="46" t="s">
        <v>2</v>
      </c>
      <c r="L45" s="46">
        <v>1978.3145195514724</v>
      </c>
      <c r="M45" s="46">
        <v>1978.3145195514724</v>
      </c>
      <c r="N45" s="46">
        <v>2419.0525734607731</v>
      </c>
      <c r="O45" s="95" t="str">
        <f t="shared" si="5"/>
        <v>-</v>
      </c>
      <c r="P45" s="95">
        <f t="shared" si="5"/>
        <v>-1.8803694826943218E-3</v>
      </c>
      <c r="Q45" s="95">
        <f t="shared" si="5"/>
        <v>-1.8803694826943218E-3</v>
      </c>
      <c r="R45" s="95">
        <f t="shared" si="5"/>
        <v>-1.8803694826942108E-3</v>
      </c>
      <c r="S45" s="46" t="s">
        <v>2</v>
      </c>
      <c r="T45" s="46" t="s">
        <v>2</v>
      </c>
      <c r="U45" s="46" t="s">
        <v>2</v>
      </c>
      <c r="V45" s="46" t="s">
        <v>2</v>
      </c>
      <c r="W45" s="74" t="str">
        <f t="shared" si="6"/>
        <v>-</v>
      </c>
      <c r="X45" s="74" t="str">
        <f t="shared" si="7"/>
        <v>-</v>
      </c>
      <c r="Y45" s="74" t="str">
        <f t="shared" si="8"/>
        <v>-</v>
      </c>
      <c r="Z45" s="74" t="str">
        <f t="shared" si="9"/>
        <v>-</v>
      </c>
      <c r="AA45" s="16"/>
      <c r="AB45" s="165">
        <v>0</v>
      </c>
      <c r="AC45" s="165">
        <v>0</v>
      </c>
      <c r="AD45" s="165">
        <v>0</v>
      </c>
      <c r="AE45" s="105"/>
      <c r="AF45" s="32"/>
      <c r="AG45" s="32"/>
      <c r="AH45" s="197"/>
      <c r="AI45" s="41">
        <v>186.33068367983822</v>
      </c>
      <c r="AJ45" s="41">
        <v>7</v>
      </c>
      <c r="AK45" s="41">
        <v>16</v>
      </c>
      <c r="AL45" s="40" t="s">
        <v>4215</v>
      </c>
      <c r="AM45" s="53">
        <v>0.30000000000000004</v>
      </c>
      <c r="AN45" s="67" t="s">
        <v>2</v>
      </c>
      <c r="AO45" s="64" t="s">
        <v>5454</v>
      </c>
      <c r="AP45" s="65" t="s">
        <v>2</v>
      </c>
    </row>
    <row r="46" spans="1:42" s="31" customFormat="1" ht="45" x14ac:dyDescent="0.25">
      <c r="A46" s="10" t="s">
        <v>1330</v>
      </c>
      <c r="B46" s="11" t="s">
        <v>3317</v>
      </c>
      <c r="C46" s="94" t="s">
        <v>2</v>
      </c>
      <c r="D46" s="94">
        <v>1748.3553826101568</v>
      </c>
      <c r="E46" s="94">
        <v>1748.3553826101568</v>
      </c>
      <c r="F46" s="94">
        <v>1819.2236380403667</v>
      </c>
      <c r="G46" s="15" t="s">
        <v>2088</v>
      </c>
      <c r="H46" s="49">
        <v>26</v>
      </c>
      <c r="I46" s="15">
        <v>715</v>
      </c>
      <c r="J46" s="15">
        <v>205</v>
      </c>
      <c r="K46" s="46" t="s">
        <v>2</v>
      </c>
      <c r="L46" s="46">
        <v>1751.6491301789333</v>
      </c>
      <c r="M46" s="46">
        <v>1751.6491301789333</v>
      </c>
      <c r="N46" s="46">
        <v>1822.6508951612334</v>
      </c>
      <c r="O46" s="95" t="str">
        <f t="shared" si="5"/>
        <v>-</v>
      </c>
      <c r="P46" s="95">
        <f t="shared" si="5"/>
        <v>-1.8803694826943218E-3</v>
      </c>
      <c r="Q46" s="95">
        <f t="shared" si="5"/>
        <v>-1.8803694826943218E-3</v>
      </c>
      <c r="R46" s="95">
        <f t="shared" si="5"/>
        <v>-1.8803694826943218E-3</v>
      </c>
      <c r="S46" s="46" t="s">
        <v>2</v>
      </c>
      <c r="T46" s="46" t="s">
        <v>2</v>
      </c>
      <c r="U46" s="46" t="s">
        <v>2</v>
      </c>
      <c r="V46" s="46" t="s">
        <v>2</v>
      </c>
      <c r="W46" s="74" t="str">
        <f t="shared" si="6"/>
        <v>-</v>
      </c>
      <c r="X46" s="74" t="str">
        <f t="shared" si="7"/>
        <v>-</v>
      </c>
      <c r="Y46" s="74" t="str">
        <f t="shared" si="8"/>
        <v>-</v>
      </c>
      <c r="Z46" s="74" t="str">
        <f t="shared" si="9"/>
        <v>-</v>
      </c>
      <c r="AA46" s="16"/>
      <c r="AB46" s="165">
        <v>0</v>
      </c>
      <c r="AC46" s="165">
        <v>0</v>
      </c>
      <c r="AD46" s="165">
        <v>0</v>
      </c>
      <c r="AE46" s="105"/>
      <c r="AF46" s="32"/>
      <c r="AG46" s="32"/>
      <c r="AH46" s="197"/>
      <c r="AI46" s="41">
        <v>186.33068367983822</v>
      </c>
      <c r="AJ46" s="41">
        <v>5</v>
      </c>
      <c r="AK46" s="41">
        <v>11</v>
      </c>
      <c r="AL46" s="40" t="s">
        <v>4215</v>
      </c>
      <c r="AM46" s="53">
        <v>0.30000000000000004</v>
      </c>
      <c r="AN46" s="67" t="s">
        <v>2</v>
      </c>
      <c r="AO46" s="64" t="s">
        <v>5456</v>
      </c>
      <c r="AP46" s="65" t="s">
        <v>2</v>
      </c>
    </row>
    <row r="47" spans="1:42" s="31" customFormat="1" ht="45" x14ac:dyDescent="0.25">
      <c r="A47" s="10" t="s">
        <v>1331</v>
      </c>
      <c r="B47" s="11" t="s">
        <v>3318</v>
      </c>
      <c r="C47" s="94" t="s">
        <v>2</v>
      </c>
      <c r="D47" s="94">
        <v>5032.7527873331155</v>
      </c>
      <c r="E47" s="94">
        <v>5032.7527873331155</v>
      </c>
      <c r="F47" s="94">
        <v>5490.38785796516</v>
      </c>
      <c r="G47" s="15" t="s">
        <v>2088</v>
      </c>
      <c r="H47" s="49">
        <v>0</v>
      </c>
      <c r="I47" s="15">
        <v>11</v>
      </c>
      <c r="J47" s="15">
        <v>646</v>
      </c>
      <c r="K47" s="46" t="s">
        <v>2</v>
      </c>
      <c r="L47" s="46">
        <v>5042.2340503660262</v>
      </c>
      <c r="M47" s="46">
        <v>5042.2340503660262</v>
      </c>
      <c r="N47" s="46">
        <v>5500.7312651686861</v>
      </c>
      <c r="O47" s="95" t="str">
        <f t="shared" si="5"/>
        <v>-</v>
      </c>
      <c r="P47" s="95">
        <f t="shared" si="5"/>
        <v>-1.8803694826943218E-3</v>
      </c>
      <c r="Q47" s="95">
        <f t="shared" si="5"/>
        <v>-1.8803694826943218E-3</v>
      </c>
      <c r="R47" s="95">
        <f t="shared" si="5"/>
        <v>-1.8803694826944328E-3</v>
      </c>
      <c r="S47" s="46" t="s">
        <v>2</v>
      </c>
      <c r="T47" s="46" t="s">
        <v>2</v>
      </c>
      <c r="U47" s="46" t="s">
        <v>2</v>
      </c>
      <c r="V47" s="46" t="s">
        <v>2</v>
      </c>
      <c r="W47" s="74" t="str">
        <f t="shared" si="6"/>
        <v>-</v>
      </c>
      <c r="X47" s="74" t="str">
        <f t="shared" si="7"/>
        <v>-</v>
      </c>
      <c r="Y47" s="74" t="str">
        <f t="shared" si="8"/>
        <v>-</v>
      </c>
      <c r="Z47" s="74" t="str">
        <f t="shared" si="9"/>
        <v>-</v>
      </c>
      <c r="AA47" s="16"/>
      <c r="AB47" s="165">
        <v>0</v>
      </c>
      <c r="AC47" s="165">
        <v>0</v>
      </c>
      <c r="AD47" s="165">
        <v>0</v>
      </c>
      <c r="AE47" s="105"/>
      <c r="AF47" s="32"/>
      <c r="AG47" s="32"/>
      <c r="AH47" s="197"/>
      <c r="AI47" s="41">
        <v>186.33068367983822</v>
      </c>
      <c r="AJ47" s="41">
        <v>63</v>
      </c>
      <c r="AK47" s="41">
        <v>50</v>
      </c>
      <c r="AL47" s="40" t="s">
        <v>4215</v>
      </c>
      <c r="AM47" s="53">
        <v>0.30000000000000004</v>
      </c>
      <c r="AN47" s="67" t="s">
        <v>2</v>
      </c>
      <c r="AO47" s="64" t="s">
        <v>5457</v>
      </c>
      <c r="AP47" s="65" t="s">
        <v>2</v>
      </c>
    </row>
    <row r="48" spans="1:42" s="31" customFormat="1" ht="45" x14ac:dyDescent="0.25">
      <c r="A48" s="10" t="s">
        <v>1332</v>
      </c>
      <c r="B48" s="11" t="s">
        <v>3319</v>
      </c>
      <c r="C48" s="94" t="s">
        <v>2</v>
      </c>
      <c r="D48" s="94">
        <v>2908.1514390710045</v>
      </c>
      <c r="E48" s="94">
        <v>2908.1514390710045</v>
      </c>
      <c r="F48" s="94">
        <v>3957.6125070855915</v>
      </c>
      <c r="G48" s="15" t="s">
        <v>2088</v>
      </c>
      <c r="H48" s="49">
        <v>25</v>
      </c>
      <c r="I48" s="15">
        <v>108</v>
      </c>
      <c r="J48" s="15">
        <v>2199</v>
      </c>
      <c r="K48" s="46" t="s">
        <v>2</v>
      </c>
      <c r="L48" s="46">
        <v>2913.6301402706276</v>
      </c>
      <c r="M48" s="46">
        <v>2913.6301402706276</v>
      </c>
      <c r="N48" s="46">
        <v>3965.068300514678</v>
      </c>
      <c r="O48" s="95" t="str">
        <f t="shared" si="5"/>
        <v>-</v>
      </c>
      <c r="P48" s="95">
        <f t="shared" si="5"/>
        <v>-1.8803694826943218E-3</v>
      </c>
      <c r="Q48" s="95">
        <f t="shared" si="5"/>
        <v>-1.8803694826943218E-3</v>
      </c>
      <c r="R48" s="95">
        <f t="shared" si="5"/>
        <v>-1.8803694826943218E-3</v>
      </c>
      <c r="S48" s="46" t="s">
        <v>2</v>
      </c>
      <c r="T48" s="46" t="s">
        <v>2</v>
      </c>
      <c r="U48" s="46" t="s">
        <v>2</v>
      </c>
      <c r="V48" s="46" t="s">
        <v>2</v>
      </c>
      <c r="W48" s="74" t="str">
        <f t="shared" si="6"/>
        <v>-</v>
      </c>
      <c r="X48" s="74" t="str">
        <f t="shared" si="7"/>
        <v>-</v>
      </c>
      <c r="Y48" s="74" t="str">
        <f t="shared" si="8"/>
        <v>-</v>
      </c>
      <c r="Z48" s="74" t="str">
        <f t="shared" si="9"/>
        <v>-</v>
      </c>
      <c r="AA48" s="16"/>
      <c r="AB48" s="165">
        <v>0</v>
      </c>
      <c r="AC48" s="165">
        <v>0</v>
      </c>
      <c r="AD48" s="165">
        <v>0</v>
      </c>
      <c r="AE48" s="105"/>
      <c r="AF48" s="32"/>
      <c r="AG48" s="32"/>
      <c r="AH48" s="197"/>
      <c r="AI48" s="41">
        <v>186.33068367983822</v>
      </c>
      <c r="AJ48" s="41">
        <v>29</v>
      </c>
      <c r="AK48" s="41">
        <v>38</v>
      </c>
      <c r="AL48" s="40" t="s">
        <v>4215</v>
      </c>
      <c r="AM48" s="53">
        <v>0.30000000000000004</v>
      </c>
      <c r="AN48" s="67" t="s">
        <v>2</v>
      </c>
      <c r="AO48" s="64" t="s">
        <v>5454</v>
      </c>
      <c r="AP48" s="65" t="s">
        <v>2</v>
      </c>
    </row>
    <row r="49" spans="1:42" s="31" customFormat="1" ht="45" x14ac:dyDescent="0.25">
      <c r="A49" s="10" t="s">
        <v>1333</v>
      </c>
      <c r="B49" s="11" t="s">
        <v>3320</v>
      </c>
      <c r="C49" s="94" t="s">
        <v>2</v>
      </c>
      <c r="D49" s="94">
        <v>790.84023080734346</v>
      </c>
      <c r="E49" s="94">
        <v>790.84023080734346</v>
      </c>
      <c r="F49" s="94">
        <v>2647.6069434614787</v>
      </c>
      <c r="G49" s="15" t="s">
        <v>2088</v>
      </c>
      <c r="H49" s="49">
        <v>398</v>
      </c>
      <c r="I49" s="15">
        <v>240</v>
      </c>
      <c r="J49" s="15">
        <v>2125</v>
      </c>
      <c r="K49" s="46" t="s">
        <v>2</v>
      </c>
      <c r="L49" s="46">
        <v>792.3301041554173</v>
      </c>
      <c r="M49" s="46">
        <v>792.3301041554173</v>
      </c>
      <c r="N49" s="46">
        <v>2652.5948017766932</v>
      </c>
      <c r="O49" s="95" t="str">
        <f t="shared" si="5"/>
        <v>-</v>
      </c>
      <c r="P49" s="95">
        <f t="shared" si="5"/>
        <v>-1.8803694826943218E-3</v>
      </c>
      <c r="Q49" s="95">
        <f t="shared" si="5"/>
        <v>-1.8803694826943218E-3</v>
      </c>
      <c r="R49" s="95">
        <f t="shared" si="5"/>
        <v>-1.8803694826943218E-3</v>
      </c>
      <c r="S49" s="46" t="s">
        <v>2</v>
      </c>
      <c r="T49" s="46" t="s">
        <v>2</v>
      </c>
      <c r="U49" s="46" t="s">
        <v>2</v>
      </c>
      <c r="V49" s="46" t="s">
        <v>2</v>
      </c>
      <c r="W49" s="74" t="str">
        <f t="shared" si="6"/>
        <v>-</v>
      </c>
      <c r="X49" s="74" t="str">
        <f t="shared" si="7"/>
        <v>-</v>
      </c>
      <c r="Y49" s="74" t="str">
        <f t="shared" si="8"/>
        <v>-</v>
      </c>
      <c r="Z49" s="74" t="str">
        <f t="shared" si="9"/>
        <v>-</v>
      </c>
      <c r="AA49" s="16"/>
      <c r="AB49" s="165">
        <v>0</v>
      </c>
      <c r="AC49" s="165">
        <v>0</v>
      </c>
      <c r="AD49" s="165">
        <v>0</v>
      </c>
      <c r="AE49" s="105"/>
      <c r="AF49" s="32"/>
      <c r="AG49" s="32"/>
      <c r="AH49" s="197"/>
      <c r="AI49" s="41">
        <v>186.33068367983822</v>
      </c>
      <c r="AJ49" s="41">
        <v>5</v>
      </c>
      <c r="AK49" s="41">
        <v>25</v>
      </c>
      <c r="AL49" s="40" t="s">
        <v>4215</v>
      </c>
      <c r="AM49" s="53">
        <v>0.30000000000000004</v>
      </c>
      <c r="AN49" s="67" t="s">
        <v>2</v>
      </c>
      <c r="AO49" s="64" t="s">
        <v>5454</v>
      </c>
      <c r="AP49" s="65" t="s">
        <v>2</v>
      </c>
    </row>
    <row r="50" spans="1:42" s="31" customFormat="1" ht="45" x14ac:dyDescent="0.25">
      <c r="A50" s="10" t="s">
        <v>1334</v>
      </c>
      <c r="B50" s="11" t="s">
        <v>3321</v>
      </c>
      <c r="C50" s="94" t="s">
        <v>2</v>
      </c>
      <c r="D50" s="94">
        <v>449.16520845503686</v>
      </c>
      <c r="E50" s="94">
        <v>449.16520845503686</v>
      </c>
      <c r="F50" s="94">
        <v>1999.3735408048144</v>
      </c>
      <c r="G50" s="15" t="s">
        <v>2088</v>
      </c>
      <c r="H50" s="49">
        <v>2263</v>
      </c>
      <c r="I50" s="15">
        <v>508</v>
      </c>
      <c r="J50" s="15">
        <v>1395</v>
      </c>
      <c r="K50" s="46" t="s">
        <v>2</v>
      </c>
      <c r="L50" s="46">
        <v>450.01139615122429</v>
      </c>
      <c r="M50" s="46">
        <v>450.01139615122429</v>
      </c>
      <c r="N50" s="46">
        <v>2003.140184477264</v>
      </c>
      <c r="O50" s="95" t="str">
        <f t="shared" si="5"/>
        <v>-</v>
      </c>
      <c r="P50" s="95">
        <f t="shared" si="5"/>
        <v>-1.8803694826943218E-3</v>
      </c>
      <c r="Q50" s="95">
        <f t="shared" si="5"/>
        <v>-1.8803694826943218E-3</v>
      </c>
      <c r="R50" s="95">
        <f t="shared" si="5"/>
        <v>-1.8803694826943218E-3</v>
      </c>
      <c r="S50" s="46" t="s">
        <v>2</v>
      </c>
      <c r="T50" s="46" t="s">
        <v>2</v>
      </c>
      <c r="U50" s="46" t="s">
        <v>2</v>
      </c>
      <c r="V50" s="46" t="s">
        <v>2</v>
      </c>
      <c r="W50" s="74" t="str">
        <f t="shared" si="6"/>
        <v>-</v>
      </c>
      <c r="X50" s="74" t="str">
        <f t="shared" si="7"/>
        <v>-</v>
      </c>
      <c r="Y50" s="74" t="str">
        <f t="shared" si="8"/>
        <v>-</v>
      </c>
      <c r="Z50" s="74" t="str">
        <f t="shared" si="9"/>
        <v>-</v>
      </c>
      <c r="AA50" s="16"/>
      <c r="AB50" s="165">
        <v>0</v>
      </c>
      <c r="AC50" s="165">
        <v>0</v>
      </c>
      <c r="AD50" s="165">
        <v>0</v>
      </c>
      <c r="AE50" s="105"/>
      <c r="AF50" s="32"/>
      <c r="AG50" s="32"/>
      <c r="AH50" s="197"/>
      <c r="AI50" s="41">
        <v>186.33068367983822</v>
      </c>
      <c r="AJ50" s="41">
        <v>5</v>
      </c>
      <c r="AK50" s="41">
        <v>16</v>
      </c>
      <c r="AL50" s="40" t="s">
        <v>4215</v>
      </c>
      <c r="AM50" s="53">
        <v>0.30000000000000004</v>
      </c>
      <c r="AN50" s="67" t="s">
        <v>2</v>
      </c>
      <c r="AO50" s="64" t="s">
        <v>5454</v>
      </c>
      <c r="AP50" s="65" t="s">
        <v>2</v>
      </c>
    </row>
    <row r="51" spans="1:42" s="31" customFormat="1" ht="45" x14ac:dyDescent="0.25">
      <c r="A51" s="10" t="s">
        <v>1335</v>
      </c>
      <c r="B51" s="11" t="s">
        <v>3322</v>
      </c>
      <c r="C51" s="94" t="s">
        <v>2</v>
      </c>
      <c r="D51" s="94">
        <v>410.50233601951493</v>
      </c>
      <c r="E51" s="94">
        <v>410.50233601951493</v>
      </c>
      <c r="F51" s="94">
        <v>1469.0783537741859</v>
      </c>
      <c r="G51" s="15" t="s">
        <v>2088</v>
      </c>
      <c r="H51" s="49">
        <v>8166</v>
      </c>
      <c r="I51" s="15">
        <v>1200</v>
      </c>
      <c r="J51" s="15">
        <v>879</v>
      </c>
      <c r="K51" s="46" t="s">
        <v>2</v>
      </c>
      <c r="L51" s="46">
        <v>411.27568626894924</v>
      </c>
      <c r="M51" s="46">
        <v>411.27568626894924</v>
      </c>
      <c r="N51" s="46">
        <v>1471.8459680156693</v>
      </c>
      <c r="O51" s="95" t="str">
        <f t="shared" si="5"/>
        <v>-</v>
      </c>
      <c r="P51" s="95">
        <f t="shared" si="5"/>
        <v>-1.8803694826943218E-3</v>
      </c>
      <c r="Q51" s="95">
        <f t="shared" si="5"/>
        <v>-1.8803694826943218E-3</v>
      </c>
      <c r="R51" s="95">
        <f t="shared" si="5"/>
        <v>-1.8803694826944328E-3</v>
      </c>
      <c r="S51" s="46" t="s">
        <v>2</v>
      </c>
      <c r="T51" s="46" t="s">
        <v>2</v>
      </c>
      <c r="U51" s="46" t="s">
        <v>2</v>
      </c>
      <c r="V51" s="46" t="s">
        <v>2</v>
      </c>
      <c r="W51" s="74" t="str">
        <f t="shared" si="6"/>
        <v>-</v>
      </c>
      <c r="X51" s="74" t="str">
        <f t="shared" si="7"/>
        <v>-</v>
      </c>
      <c r="Y51" s="74" t="str">
        <f t="shared" si="8"/>
        <v>-</v>
      </c>
      <c r="Z51" s="74" t="str">
        <f t="shared" si="9"/>
        <v>-</v>
      </c>
      <c r="AA51" s="16"/>
      <c r="AB51" s="165">
        <v>0</v>
      </c>
      <c r="AC51" s="165">
        <v>0</v>
      </c>
      <c r="AD51" s="165">
        <v>0</v>
      </c>
      <c r="AE51" s="105"/>
      <c r="AF51" s="32"/>
      <c r="AG51" s="32"/>
      <c r="AH51" s="197"/>
      <c r="AI51" s="41">
        <v>186.33068367983822</v>
      </c>
      <c r="AJ51" s="41">
        <v>5</v>
      </c>
      <c r="AK51" s="41">
        <v>10</v>
      </c>
      <c r="AL51" s="40" t="s">
        <v>4215</v>
      </c>
      <c r="AM51" s="53">
        <v>0.4</v>
      </c>
      <c r="AN51" s="67" t="s">
        <v>2</v>
      </c>
      <c r="AO51" s="64" t="s">
        <v>5454</v>
      </c>
      <c r="AP51" s="65" t="s">
        <v>2</v>
      </c>
    </row>
    <row r="52" spans="1:42" s="31" customFormat="1" ht="30" x14ac:dyDescent="0.25">
      <c r="A52" s="10" t="s">
        <v>334</v>
      </c>
      <c r="B52" s="11" t="s">
        <v>3323</v>
      </c>
      <c r="C52" s="94" t="s">
        <v>2</v>
      </c>
      <c r="D52" s="94">
        <v>1017.4763834219625</v>
      </c>
      <c r="E52" s="94">
        <v>1017.4763834219625</v>
      </c>
      <c r="F52" s="94">
        <v>1794.5508522852558</v>
      </c>
      <c r="G52" s="15" t="s">
        <v>2088</v>
      </c>
      <c r="H52" s="49">
        <v>805</v>
      </c>
      <c r="I52" s="15">
        <v>215</v>
      </c>
      <c r="J52" s="15">
        <v>23</v>
      </c>
      <c r="K52" s="46" t="s">
        <v>2</v>
      </c>
      <c r="L52" s="46">
        <v>1019.393219322442</v>
      </c>
      <c r="M52" s="46">
        <v>1019.393219322442</v>
      </c>
      <c r="N52" s="46">
        <v>1797.9316280506132</v>
      </c>
      <c r="O52" s="95" t="str">
        <f t="shared" si="5"/>
        <v>-</v>
      </c>
      <c r="P52" s="95">
        <f t="shared" si="5"/>
        <v>-1.8803694826943218E-3</v>
      </c>
      <c r="Q52" s="95">
        <f t="shared" si="5"/>
        <v>-1.8803694826943218E-3</v>
      </c>
      <c r="R52" s="95">
        <f t="shared" si="5"/>
        <v>-1.8803694826943218E-3</v>
      </c>
      <c r="S52" s="46" t="s">
        <v>2</v>
      </c>
      <c r="T52" s="46">
        <v>1016.928121094717</v>
      </c>
      <c r="U52" s="46">
        <v>1016.928121094717</v>
      </c>
      <c r="V52" s="46">
        <v>1575.4199514633722</v>
      </c>
      <c r="W52" s="74" t="str">
        <f t="shared" si="6"/>
        <v>-</v>
      </c>
      <c r="X52" s="74">
        <f t="shared" si="7"/>
        <v>5.3913577161712745E-4</v>
      </c>
      <c r="Y52" s="74">
        <f t="shared" si="8"/>
        <v>5.3913577161712745E-4</v>
      </c>
      <c r="Z52" s="74">
        <f t="shared" si="9"/>
        <v>0.13909364332877594</v>
      </c>
      <c r="AA52" s="16"/>
      <c r="AB52" s="165">
        <v>0</v>
      </c>
      <c r="AC52" s="165">
        <v>0</v>
      </c>
      <c r="AD52" s="165">
        <v>0</v>
      </c>
      <c r="AE52" s="105"/>
      <c r="AF52" s="32"/>
      <c r="AG52" s="32"/>
      <c r="AH52" s="197"/>
      <c r="AI52" s="41">
        <v>339.23770009237126</v>
      </c>
      <c r="AJ52" s="41">
        <v>5</v>
      </c>
      <c r="AK52" s="41">
        <v>5</v>
      </c>
      <c r="AL52" s="40" t="s">
        <v>4214</v>
      </c>
      <c r="AM52" s="53" t="s">
        <v>2</v>
      </c>
      <c r="AN52" s="67" t="s">
        <v>2</v>
      </c>
      <c r="AO52" s="64" t="s">
        <v>5454</v>
      </c>
      <c r="AP52" s="65" t="s">
        <v>2</v>
      </c>
    </row>
    <row r="53" spans="1:42" s="31" customFormat="1" ht="30" x14ac:dyDescent="0.25">
      <c r="A53" s="10" t="s">
        <v>335</v>
      </c>
      <c r="B53" s="11" t="s">
        <v>3324</v>
      </c>
      <c r="C53" s="94">
        <v>138.69540673437928</v>
      </c>
      <c r="D53" s="94">
        <v>856.07671254221748</v>
      </c>
      <c r="E53" s="94">
        <v>856.07671254221748</v>
      </c>
      <c r="F53" s="94">
        <v>1135.735914512504</v>
      </c>
      <c r="G53" s="15">
        <v>2472</v>
      </c>
      <c r="H53" s="49">
        <v>13014</v>
      </c>
      <c r="I53" s="15">
        <v>6167</v>
      </c>
      <c r="J53" s="15">
        <v>982</v>
      </c>
      <c r="K53" s="46">
        <v>138.95669666620643</v>
      </c>
      <c r="L53" s="46">
        <v>857.6894856767118</v>
      </c>
      <c r="M53" s="46">
        <v>857.6894856767118</v>
      </c>
      <c r="N53" s="46">
        <v>1137.8755409548198</v>
      </c>
      <c r="O53" s="95">
        <f t="shared" si="5"/>
        <v>-1.8803694826943218E-3</v>
      </c>
      <c r="P53" s="95">
        <f t="shared" si="5"/>
        <v>-1.8803694826943218E-3</v>
      </c>
      <c r="Q53" s="95">
        <f t="shared" si="5"/>
        <v>-1.8803694826943218E-3</v>
      </c>
      <c r="R53" s="95">
        <f t="shared" si="5"/>
        <v>-1.8803694826944328E-3</v>
      </c>
      <c r="S53" s="46" t="s">
        <v>2</v>
      </c>
      <c r="T53" s="46">
        <v>726.76705613119759</v>
      </c>
      <c r="U53" s="46">
        <v>726.76705613119759</v>
      </c>
      <c r="V53" s="46">
        <v>1076.9614448802727</v>
      </c>
      <c r="W53" s="74" t="str">
        <f t="shared" si="6"/>
        <v>-</v>
      </c>
      <c r="X53" s="74">
        <f t="shared" si="7"/>
        <v>0.17792448807376404</v>
      </c>
      <c r="Y53" s="74">
        <f t="shared" si="8"/>
        <v>0.17792448807376404</v>
      </c>
      <c r="Z53" s="74">
        <f t="shared" si="9"/>
        <v>5.4574348888381419E-2</v>
      </c>
      <c r="AA53" s="16"/>
      <c r="AB53" s="165">
        <v>0</v>
      </c>
      <c r="AC53" s="165">
        <v>0</v>
      </c>
      <c r="AD53" s="165">
        <v>0</v>
      </c>
      <c r="AE53" s="105"/>
      <c r="AF53" s="32"/>
      <c r="AG53" s="32"/>
      <c r="AH53" s="197"/>
      <c r="AI53" s="41">
        <v>186.33068367983822</v>
      </c>
      <c r="AJ53" s="41">
        <v>5</v>
      </c>
      <c r="AK53" s="41">
        <v>5</v>
      </c>
      <c r="AL53" s="40" t="s">
        <v>4214</v>
      </c>
      <c r="AM53" s="53" t="s">
        <v>2</v>
      </c>
      <c r="AN53" s="67" t="s">
        <v>2</v>
      </c>
      <c r="AO53" s="64" t="s">
        <v>5454</v>
      </c>
      <c r="AP53" s="65" t="s">
        <v>2</v>
      </c>
    </row>
    <row r="54" spans="1:42" s="31" customFormat="1" ht="45" x14ac:dyDescent="0.25">
      <c r="A54" s="10" t="s">
        <v>336</v>
      </c>
      <c r="B54" s="11" t="s">
        <v>3325</v>
      </c>
      <c r="C54" s="94" t="s">
        <v>2</v>
      </c>
      <c r="D54" s="94">
        <v>4601.4544736396083</v>
      </c>
      <c r="E54" s="94">
        <v>4601.4544736396083</v>
      </c>
      <c r="F54" s="94">
        <v>4601.4544736396083</v>
      </c>
      <c r="G54" s="15" t="s">
        <v>2088</v>
      </c>
      <c r="H54" s="49">
        <v>19</v>
      </c>
      <c r="I54" s="15">
        <v>98</v>
      </c>
      <c r="J54" s="15">
        <v>20</v>
      </c>
      <c r="K54" s="46" t="s">
        <v>2</v>
      </c>
      <c r="L54" s="46">
        <v>4215.8666042956493</v>
      </c>
      <c r="M54" s="46">
        <v>4215.8666042956493</v>
      </c>
      <c r="N54" s="46">
        <v>6916.5243440036329</v>
      </c>
      <c r="O54" s="95" t="str">
        <f t="shared" si="5"/>
        <v>-</v>
      </c>
      <c r="P54" s="95">
        <f t="shared" si="5"/>
        <v>9.1461117140441361E-2</v>
      </c>
      <c r="Q54" s="95">
        <f t="shared" si="5"/>
        <v>9.1461117140441361E-2</v>
      </c>
      <c r="R54" s="95">
        <f t="shared" si="5"/>
        <v>-0.33471578428999582</v>
      </c>
      <c r="S54" s="46" t="s">
        <v>2</v>
      </c>
      <c r="T54" s="46">
        <v>4866.3376098897461</v>
      </c>
      <c r="U54" s="46">
        <v>4866.3376098897461</v>
      </c>
      <c r="V54" s="46">
        <v>4337.8624414138694</v>
      </c>
      <c r="W54" s="74" t="str">
        <f t="shared" si="6"/>
        <v>-</v>
      </c>
      <c r="X54" s="74">
        <f t="shared" si="7"/>
        <v>-5.4431722063800536E-2</v>
      </c>
      <c r="Y54" s="74">
        <f t="shared" si="8"/>
        <v>-5.4431722063800536E-2</v>
      </c>
      <c r="Z54" s="74">
        <f t="shared" si="9"/>
        <v>6.0765419785839159E-2</v>
      </c>
      <c r="AA54" s="16"/>
      <c r="AB54" s="165" t="s">
        <v>4845</v>
      </c>
      <c r="AC54" s="165" t="s">
        <v>4846</v>
      </c>
      <c r="AD54" s="165" t="s">
        <v>4297</v>
      </c>
      <c r="AE54" s="105"/>
      <c r="AF54" s="32"/>
      <c r="AG54" s="32"/>
      <c r="AH54" s="197"/>
      <c r="AI54" s="41">
        <v>339.23770009237126</v>
      </c>
      <c r="AJ54" s="41">
        <v>16</v>
      </c>
      <c r="AK54" s="41">
        <v>16</v>
      </c>
      <c r="AL54" s="40" t="s">
        <v>4214</v>
      </c>
      <c r="AM54" s="53" t="s">
        <v>2</v>
      </c>
      <c r="AN54" s="67" t="s">
        <v>2</v>
      </c>
      <c r="AO54" s="64" t="s">
        <v>5458</v>
      </c>
      <c r="AP54" s="65" t="s">
        <v>2</v>
      </c>
    </row>
    <row r="55" spans="1:42" s="31" customFormat="1" ht="45" x14ac:dyDescent="0.25">
      <c r="A55" s="10" t="s">
        <v>1336</v>
      </c>
      <c r="B55" s="11" t="s">
        <v>3326</v>
      </c>
      <c r="C55" s="94" t="s">
        <v>2</v>
      </c>
      <c r="D55" s="94">
        <v>6029.4247106530484</v>
      </c>
      <c r="E55" s="94">
        <v>6029.4247106530484</v>
      </c>
      <c r="F55" s="94">
        <v>7396.8970969688671</v>
      </c>
      <c r="G55" s="15" t="s">
        <v>2088</v>
      </c>
      <c r="H55" s="49">
        <v>17</v>
      </c>
      <c r="I55" s="15">
        <v>285</v>
      </c>
      <c r="J55" s="15">
        <v>109</v>
      </c>
      <c r="K55" s="46" t="s">
        <v>2</v>
      </c>
      <c r="L55" s="46">
        <v>6040.7836158157879</v>
      </c>
      <c r="M55" s="46">
        <v>6040.7836158157879</v>
      </c>
      <c r="N55" s="46">
        <v>7410.8321996785107</v>
      </c>
      <c r="O55" s="95" t="str">
        <f t="shared" si="5"/>
        <v>-</v>
      </c>
      <c r="P55" s="95">
        <f t="shared" si="5"/>
        <v>-1.8803694826943218E-3</v>
      </c>
      <c r="Q55" s="95">
        <f t="shared" si="5"/>
        <v>-1.8803694826943218E-3</v>
      </c>
      <c r="R55" s="95">
        <f t="shared" si="5"/>
        <v>-1.8803694826943218E-3</v>
      </c>
      <c r="S55" s="46" t="s">
        <v>2</v>
      </c>
      <c r="T55" s="46" t="s">
        <v>2</v>
      </c>
      <c r="U55" s="46" t="s">
        <v>2</v>
      </c>
      <c r="V55" s="46" t="s">
        <v>2</v>
      </c>
      <c r="W55" s="74" t="str">
        <f t="shared" si="6"/>
        <v>-</v>
      </c>
      <c r="X55" s="74" t="str">
        <f t="shared" si="7"/>
        <v>-</v>
      </c>
      <c r="Y55" s="74" t="str">
        <f t="shared" si="8"/>
        <v>-</v>
      </c>
      <c r="Z55" s="74" t="str">
        <f t="shared" si="9"/>
        <v>-</v>
      </c>
      <c r="AA55" s="16"/>
      <c r="AB55" s="165">
        <v>0</v>
      </c>
      <c r="AC55" s="165">
        <v>0</v>
      </c>
      <c r="AD55" s="165">
        <v>0</v>
      </c>
      <c r="AE55" s="105"/>
      <c r="AF55" s="32"/>
      <c r="AG55" s="32"/>
      <c r="AH55" s="197"/>
      <c r="AI55" s="41">
        <v>186.33068367983822</v>
      </c>
      <c r="AJ55" s="41">
        <v>30</v>
      </c>
      <c r="AK55" s="41">
        <v>53</v>
      </c>
      <c r="AL55" s="40" t="s">
        <v>4214</v>
      </c>
      <c r="AM55" s="53" t="s">
        <v>2</v>
      </c>
      <c r="AN55" s="67" t="s">
        <v>2</v>
      </c>
      <c r="AO55" s="64" t="s">
        <v>5459</v>
      </c>
      <c r="AP55" s="65" t="s">
        <v>2</v>
      </c>
    </row>
    <row r="56" spans="1:42" s="31" customFormat="1" ht="45" x14ac:dyDescent="0.25">
      <c r="A56" s="10" t="s">
        <v>1337</v>
      </c>
      <c r="B56" s="11" t="s">
        <v>3327</v>
      </c>
      <c r="C56" s="94" t="s">
        <v>2</v>
      </c>
      <c r="D56" s="94">
        <v>3324.2675516837098</v>
      </c>
      <c r="E56" s="94">
        <v>3324.2675516837098</v>
      </c>
      <c r="F56" s="94">
        <v>3460.1894825813488</v>
      </c>
      <c r="G56" s="15" t="s">
        <v>2088</v>
      </c>
      <c r="H56" s="49">
        <v>68</v>
      </c>
      <c r="I56" s="15">
        <v>319</v>
      </c>
      <c r="J56" s="15">
        <v>44</v>
      </c>
      <c r="K56" s="46" t="s">
        <v>2</v>
      </c>
      <c r="L56" s="46">
        <v>3330.5301789934815</v>
      </c>
      <c r="M56" s="46">
        <v>3330.5301789934815</v>
      </c>
      <c r="N56" s="46">
        <v>3466.7081748387222</v>
      </c>
      <c r="O56" s="95" t="str">
        <f t="shared" si="5"/>
        <v>-</v>
      </c>
      <c r="P56" s="95">
        <f t="shared" si="5"/>
        <v>-1.8803694826943218E-3</v>
      </c>
      <c r="Q56" s="95">
        <f t="shared" si="5"/>
        <v>-1.8803694826943218E-3</v>
      </c>
      <c r="R56" s="95">
        <f t="shared" si="5"/>
        <v>-1.8803694826942108E-3</v>
      </c>
      <c r="S56" s="46" t="s">
        <v>2</v>
      </c>
      <c r="T56" s="46" t="s">
        <v>2</v>
      </c>
      <c r="U56" s="46" t="s">
        <v>2</v>
      </c>
      <c r="V56" s="46" t="s">
        <v>2</v>
      </c>
      <c r="W56" s="74" t="str">
        <f t="shared" si="6"/>
        <v>-</v>
      </c>
      <c r="X56" s="74" t="str">
        <f t="shared" si="7"/>
        <v>-</v>
      </c>
      <c r="Y56" s="74" t="str">
        <f t="shared" si="8"/>
        <v>-</v>
      </c>
      <c r="Z56" s="74" t="str">
        <f t="shared" si="9"/>
        <v>-</v>
      </c>
      <c r="AA56" s="16"/>
      <c r="AB56" s="165">
        <v>0</v>
      </c>
      <c r="AC56" s="165">
        <v>0</v>
      </c>
      <c r="AD56" s="165">
        <v>0</v>
      </c>
      <c r="AE56" s="105"/>
      <c r="AF56" s="32"/>
      <c r="AG56" s="32"/>
      <c r="AH56" s="197"/>
      <c r="AI56" s="41">
        <v>186.33068367983822</v>
      </c>
      <c r="AJ56" s="41">
        <v>14</v>
      </c>
      <c r="AK56" s="41">
        <v>19</v>
      </c>
      <c r="AL56" s="40" t="s">
        <v>4214</v>
      </c>
      <c r="AM56" s="53" t="s">
        <v>2</v>
      </c>
      <c r="AN56" s="67" t="s">
        <v>2</v>
      </c>
      <c r="AO56" s="64" t="s">
        <v>5460</v>
      </c>
      <c r="AP56" s="65" t="s">
        <v>2</v>
      </c>
    </row>
    <row r="57" spans="1:42" s="31" customFormat="1" ht="30" x14ac:dyDescent="0.25">
      <c r="A57" s="10" t="s">
        <v>191</v>
      </c>
      <c r="B57" s="11" t="s">
        <v>3328</v>
      </c>
      <c r="C57" s="94" t="s">
        <v>2</v>
      </c>
      <c r="D57" s="94">
        <v>2395.0651049746066</v>
      </c>
      <c r="E57" s="94">
        <v>2395.0651049746066</v>
      </c>
      <c r="F57" s="94">
        <v>4466.557491123096</v>
      </c>
      <c r="G57" s="15" t="s">
        <v>2088</v>
      </c>
      <c r="H57" s="49">
        <v>49</v>
      </c>
      <c r="I57" s="15">
        <v>242</v>
      </c>
      <c r="J57" s="15">
        <v>77</v>
      </c>
      <c r="K57" s="46" t="s">
        <v>2</v>
      </c>
      <c r="L57" s="46">
        <v>2399.577196706663</v>
      </c>
      <c r="M57" s="46">
        <v>2399.577196706663</v>
      </c>
      <c r="N57" s="46">
        <v>4474.9720920809541</v>
      </c>
      <c r="O57" s="95" t="str">
        <f t="shared" si="5"/>
        <v>-</v>
      </c>
      <c r="P57" s="95">
        <f t="shared" si="5"/>
        <v>-1.8803694826943218E-3</v>
      </c>
      <c r="Q57" s="95">
        <f t="shared" si="5"/>
        <v>-1.8803694826943218E-3</v>
      </c>
      <c r="R57" s="95">
        <f t="shared" si="5"/>
        <v>-1.8803694826944328E-3</v>
      </c>
      <c r="S57" s="46" t="s">
        <v>2</v>
      </c>
      <c r="T57" s="46">
        <v>2414.0672928312874</v>
      </c>
      <c r="U57" s="46">
        <v>2414.0672928312874</v>
      </c>
      <c r="V57" s="46">
        <v>3611.0953852826715</v>
      </c>
      <c r="W57" s="74" t="str">
        <f t="shared" si="6"/>
        <v>-</v>
      </c>
      <c r="X57" s="74">
        <f t="shared" si="7"/>
        <v>-7.871440830630072E-3</v>
      </c>
      <c r="Y57" s="74">
        <f t="shared" si="8"/>
        <v>-7.871440830630072E-3</v>
      </c>
      <c r="Z57" s="74">
        <f t="shared" si="9"/>
        <v>0.23689823019545075</v>
      </c>
      <c r="AA57" s="16"/>
      <c r="AB57" s="165">
        <v>0</v>
      </c>
      <c r="AC57" s="165">
        <v>0</v>
      </c>
      <c r="AD57" s="165">
        <v>0</v>
      </c>
      <c r="AE57" s="105"/>
      <c r="AF57" s="32"/>
      <c r="AG57" s="32"/>
      <c r="AH57" s="197"/>
      <c r="AI57" s="41">
        <v>186.33068367983822</v>
      </c>
      <c r="AJ57" s="41">
        <v>9</v>
      </c>
      <c r="AK57" s="41">
        <v>31</v>
      </c>
      <c r="AL57" s="40" t="s">
        <v>4214</v>
      </c>
      <c r="AM57" s="53" t="s">
        <v>2</v>
      </c>
      <c r="AN57" s="67" t="s">
        <v>2</v>
      </c>
      <c r="AO57" s="64" t="s">
        <v>5461</v>
      </c>
      <c r="AP57" s="65" t="s">
        <v>2</v>
      </c>
    </row>
    <row r="58" spans="1:42" s="31" customFormat="1" ht="30" x14ac:dyDescent="0.25">
      <c r="A58" s="10" t="s">
        <v>1338</v>
      </c>
      <c r="B58" s="11" t="s">
        <v>3329</v>
      </c>
      <c r="C58" s="94" t="s">
        <v>2</v>
      </c>
      <c r="D58" s="94">
        <v>3833.9518106281462</v>
      </c>
      <c r="E58" s="94">
        <v>3833.9518106281462</v>
      </c>
      <c r="F58" s="94">
        <v>8467.4585958669068</v>
      </c>
      <c r="G58" s="15" t="s">
        <v>2088</v>
      </c>
      <c r="H58" s="49">
        <v>7</v>
      </c>
      <c r="I58" s="15">
        <v>375</v>
      </c>
      <c r="J58" s="15">
        <v>354</v>
      </c>
      <c r="K58" s="46" t="s">
        <v>2</v>
      </c>
      <c r="L58" s="46">
        <v>3841.1746381955086</v>
      </c>
      <c r="M58" s="46">
        <v>3841.1746381955086</v>
      </c>
      <c r="N58" s="46">
        <v>8483.4105421595505</v>
      </c>
      <c r="O58" s="95" t="str">
        <f t="shared" si="5"/>
        <v>-</v>
      </c>
      <c r="P58" s="95">
        <f t="shared" si="5"/>
        <v>-1.8803694826943218E-3</v>
      </c>
      <c r="Q58" s="95">
        <f t="shared" si="5"/>
        <v>-1.8803694826943218E-3</v>
      </c>
      <c r="R58" s="95">
        <f t="shared" si="5"/>
        <v>-1.8803694826943218E-3</v>
      </c>
      <c r="S58" s="46" t="s">
        <v>2</v>
      </c>
      <c r="T58" s="46" t="s">
        <v>2</v>
      </c>
      <c r="U58" s="46" t="s">
        <v>2</v>
      </c>
      <c r="V58" s="46" t="s">
        <v>2</v>
      </c>
      <c r="W58" s="74" t="str">
        <f t="shared" si="6"/>
        <v>-</v>
      </c>
      <c r="X58" s="74" t="str">
        <f t="shared" si="7"/>
        <v>-</v>
      </c>
      <c r="Y58" s="74" t="str">
        <f t="shared" si="8"/>
        <v>-</v>
      </c>
      <c r="Z58" s="74" t="str">
        <f t="shared" si="9"/>
        <v>-</v>
      </c>
      <c r="AA58" s="16"/>
      <c r="AB58" s="165">
        <v>0</v>
      </c>
      <c r="AC58" s="165">
        <v>0</v>
      </c>
      <c r="AD58" s="165">
        <v>0</v>
      </c>
      <c r="AE58" s="105"/>
      <c r="AF58" s="32"/>
      <c r="AG58" s="32"/>
      <c r="AH58" s="197"/>
      <c r="AI58" s="41">
        <v>186.33068367983822</v>
      </c>
      <c r="AJ58" s="41">
        <v>27</v>
      </c>
      <c r="AK58" s="41">
        <v>70</v>
      </c>
      <c r="AL58" s="40" t="s">
        <v>4214</v>
      </c>
      <c r="AM58" s="53" t="s">
        <v>2</v>
      </c>
      <c r="AN58" s="67" t="s">
        <v>2</v>
      </c>
      <c r="AO58" s="64" t="s">
        <v>5454</v>
      </c>
      <c r="AP58" s="65" t="s">
        <v>2</v>
      </c>
    </row>
    <row r="59" spans="1:42" s="31" customFormat="1" ht="30" x14ac:dyDescent="0.25">
      <c r="A59" s="10" t="s">
        <v>1339</v>
      </c>
      <c r="B59" s="11" t="s">
        <v>3330</v>
      </c>
      <c r="C59" s="94" t="s">
        <v>2</v>
      </c>
      <c r="D59" s="94">
        <v>2043.361244672056</v>
      </c>
      <c r="E59" s="94">
        <v>2043.361244672056</v>
      </c>
      <c r="F59" s="94">
        <v>4866.3102935168972</v>
      </c>
      <c r="G59" s="15" t="s">
        <v>2088</v>
      </c>
      <c r="H59" s="49">
        <v>37</v>
      </c>
      <c r="I59" s="15">
        <v>961</v>
      </c>
      <c r="J59" s="15">
        <v>195</v>
      </c>
      <c r="K59" s="46" t="s">
        <v>2</v>
      </c>
      <c r="L59" s="46">
        <v>2047.2107573047354</v>
      </c>
      <c r="M59" s="46">
        <v>2047.2107573047354</v>
      </c>
      <c r="N59" s="46">
        <v>4875.4779935495153</v>
      </c>
      <c r="O59" s="95" t="str">
        <f t="shared" si="5"/>
        <v>-</v>
      </c>
      <c r="P59" s="95">
        <f t="shared" si="5"/>
        <v>-1.8803694826943218E-3</v>
      </c>
      <c r="Q59" s="95">
        <f t="shared" si="5"/>
        <v>-1.8803694826943218E-3</v>
      </c>
      <c r="R59" s="95">
        <f t="shared" si="5"/>
        <v>-1.8803694826943218E-3</v>
      </c>
      <c r="S59" s="46" t="s">
        <v>2</v>
      </c>
      <c r="T59" s="46" t="s">
        <v>2</v>
      </c>
      <c r="U59" s="46" t="s">
        <v>2</v>
      </c>
      <c r="V59" s="46" t="s">
        <v>2</v>
      </c>
      <c r="W59" s="74" t="str">
        <f t="shared" si="6"/>
        <v>-</v>
      </c>
      <c r="X59" s="74" t="str">
        <f t="shared" si="7"/>
        <v>-</v>
      </c>
      <c r="Y59" s="74" t="str">
        <f t="shared" si="8"/>
        <v>-</v>
      </c>
      <c r="Z59" s="74" t="str">
        <f t="shared" si="9"/>
        <v>-</v>
      </c>
      <c r="AA59" s="16"/>
      <c r="AB59" s="165">
        <v>0</v>
      </c>
      <c r="AC59" s="165">
        <v>0</v>
      </c>
      <c r="AD59" s="165">
        <v>0</v>
      </c>
      <c r="AE59" s="105"/>
      <c r="AF59" s="32"/>
      <c r="AG59" s="32"/>
      <c r="AH59" s="197"/>
      <c r="AI59" s="41">
        <v>186.33068367983822</v>
      </c>
      <c r="AJ59" s="41">
        <v>9</v>
      </c>
      <c r="AK59" s="41">
        <v>32</v>
      </c>
      <c r="AL59" s="40" t="s">
        <v>4214</v>
      </c>
      <c r="AM59" s="53" t="s">
        <v>2</v>
      </c>
      <c r="AN59" s="67" t="s">
        <v>2</v>
      </c>
      <c r="AO59" s="64" t="s">
        <v>5454</v>
      </c>
      <c r="AP59" s="65" t="s">
        <v>2</v>
      </c>
    </row>
    <row r="60" spans="1:42" s="31" customFormat="1" ht="30" x14ac:dyDescent="0.25">
      <c r="A60" s="10" t="s">
        <v>1340</v>
      </c>
      <c r="B60" s="11" t="s">
        <v>3331</v>
      </c>
      <c r="C60" s="94" t="s">
        <v>2</v>
      </c>
      <c r="D60" s="94">
        <v>1655.1551978837053</v>
      </c>
      <c r="E60" s="94">
        <v>1655.1551978837053</v>
      </c>
      <c r="F60" s="94">
        <v>3731.2686875121299</v>
      </c>
      <c r="G60" s="15" t="s">
        <v>2088</v>
      </c>
      <c r="H60" s="49">
        <v>483</v>
      </c>
      <c r="I60" s="15">
        <v>7011</v>
      </c>
      <c r="J60" s="15">
        <v>480</v>
      </c>
      <c r="K60" s="46" t="s">
        <v>2</v>
      </c>
      <c r="L60" s="46">
        <v>1658.2733645122992</v>
      </c>
      <c r="M60" s="46">
        <v>1658.2733645122992</v>
      </c>
      <c r="N60" s="46">
        <v>3738.2980691185153</v>
      </c>
      <c r="O60" s="95" t="str">
        <f t="shared" si="5"/>
        <v>-</v>
      </c>
      <c r="P60" s="95">
        <f t="shared" si="5"/>
        <v>-1.8803694826943218E-3</v>
      </c>
      <c r="Q60" s="95">
        <f t="shared" si="5"/>
        <v>-1.8803694826943218E-3</v>
      </c>
      <c r="R60" s="95">
        <f t="shared" si="5"/>
        <v>-1.8803694826943218E-3</v>
      </c>
      <c r="S60" s="46" t="s">
        <v>2</v>
      </c>
      <c r="T60" s="46" t="s">
        <v>2</v>
      </c>
      <c r="U60" s="46" t="s">
        <v>2</v>
      </c>
      <c r="V60" s="46" t="s">
        <v>2</v>
      </c>
      <c r="W60" s="74" t="str">
        <f t="shared" si="6"/>
        <v>-</v>
      </c>
      <c r="X60" s="74" t="str">
        <f t="shared" si="7"/>
        <v>-</v>
      </c>
      <c r="Y60" s="74" t="str">
        <f t="shared" si="8"/>
        <v>-</v>
      </c>
      <c r="Z60" s="74" t="str">
        <f t="shared" si="9"/>
        <v>-</v>
      </c>
      <c r="AA60" s="16"/>
      <c r="AB60" s="165">
        <v>0</v>
      </c>
      <c r="AC60" s="165">
        <v>0</v>
      </c>
      <c r="AD60" s="165">
        <v>0</v>
      </c>
      <c r="AE60" s="105"/>
      <c r="AF60" s="32"/>
      <c r="AG60" s="32"/>
      <c r="AH60" s="197"/>
      <c r="AI60" s="41">
        <v>186.33068367983822</v>
      </c>
      <c r="AJ60" s="41">
        <v>5</v>
      </c>
      <c r="AK60" s="41">
        <v>24</v>
      </c>
      <c r="AL60" s="40" t="s">
        <v>4214</v>
      </c>
      <c r="AM60" s="53" t="s">
        <v>2</v>
      </c>
      <c r="AN60" s="67" t="s">
        <v>2</v>
      </c>
      <c r="AO60" s="64" t="s">
        <v>5454</v>
      </c>
      <c r="AP60" s="65" t="s">
        <v>2</v>
      </c>
    </row>
    <row r="61" spans="1:42" s="31" customFormat="1" ht="30" x14ac:dyDescent="0.25">
      <c r="A61" s="10" t="s">
        <v>1341</v>
      </c>
      <c r="B61" s="11" t="s">
        <v>3332</v>
      </c>
      <c r="C61" s="94" t="s">
        <v>2</v>
      </c>
      <c r="D61" s="94">
        <v>1441.3131336316399</v>
      </c>
      <c r="E61" s="94">
        <v>1441.3131336316399</v>
      </c>
      <c r="F61" s="94">
        <v>2472.8437773699898</v>
      </c>
      <c r="G61" s="15" t="s">
        <v>2088</v>
      </c>
      <c r="H61" s="49">
        <v>2005</v>
      </c>
      <c r="I61" s="15">
        <v>13811</v>
      </c>
      <c r="J61" s="15">
        <v>300</v>
      </c>
      <c r="K61" s="46" t="s">
        <v>2</v>
      </c>
      <c r="L61" s="46">
        <v>1444.0284406435687</v>
      </c>
      <c r="M61" s="46">
        <v>1444.0284406435687</v>
      </c>
      <c r="N61" s="46">
        <v>2477.5023972711206</v>
      </c>
      <c r="O61" s="95" t="str">
        <f t="shared" si="5"/>
        <v>-</v>
      </c>
      <c r="P61" s="95">
        <f t="shared" si="5"/>
        <v>-1.8803694826943218E-3</v>
      </c>
      <c r="Q61" s="95">
        <f t="shared" si="5"/>
        <v>-1.8803694826943218E-3</v>
      </c>
      <c r="R61" s="95">
        <f t="shared" si="5"/>
        <v>-1.8803694826944328E-3</v>
      </c>
      <c r="S61" s="46" t="s">
        <v>2</v>
      </c>
      <c r="T61" s="46" t="s">
        <v>2</v>
      </c>
      <c r="U61" s="46" t="s">
        <v>2</v>
      </c>
      <c r="V61" s="46" t="s">
        <v>2</v>
      </c>
      <c r="W61" s="74" t="str">
        <f t="shared" si="6"/>
        <v>-</v>
      </c>
      <c r="X61" s="74" t="str">
        <f t="shared" si="7"/>
        <v>-</v>
      </c>
      <c r="Y61" s="74" t="str">
        <f t="shared" si="8"/>
        <v>-</v>
      </c>
      <c r="Z61" s="74" t="str">
        <f t="shared" si="9"/>
        <v>-</v>
      </c>
      <c r="AA61" s="16"/>
      <c r="AB61" s="165">
        <v>0</v>
      </c>
      <c r="AC61" s="165">
        <v>0</v>
      </c>
      <c r="AD61" s="165">
        <v>0</v>
      </c>
      <c r="AE61" s="105"/>
      <c r="AF61" s="32"/>
      <c r="AG61" s="32"/>
      <c r="AH61" s="197"/>
      <c r="AI61" s="41">
        <v>186.33068367983822</v>
      </c>
      <c r="AJ61" s="41">
        <v>5</v>
      </c>
      <c r="AK61" s="41">
        <v>15</v>
      </c>
      <c r="AL61" s="40" t="s">
        <v>4214</v>
      </c>
      <c r="AM61" s="53" t="s">
        <v>2</v>
      </c>
      <c r="AN61" s="67" t="s">
        <v>2</v>
      </c>
      <c r="AO61" s="64" t="s">
        <v>5454</v>
      </c>
      <c r="AP61" s="65" t="s">
        <v>2</v>
      </c>
    </row>
    <row r="62" spans="1:42" s="31" customFormat="1" ht="45" x14ac:dyDescent="0.25">
      <c r="A62" s="10" t="s">
        <v>337</v>
      </c>
      <c r="B62" s="11" t="s">
        <v>3333</v>
      </c>
      <c r="C62" s="94">
        <v>110.02022940716256</v>
      </c>
      <c r="D62" s="94">
        <v>799.2610491715493</v>
      </c>
      <c r="E62" s="94">
        <v>799.2610491715493</v>
      </c>
      <c r="F62" s="94">
        <v>1018.1170409053884</v>
      </c>
      <c r="G62" s="15">
        <v>6516</v>
      </c>
      <c r="H62" s="49">
        <v>28145</v>
      </c>
      <c r="I62" s="15">
        <v>11024</v>
      </c>
      <c r="J62" s="15">
        <v>105</v>
      </c>
      <c r="K62" s="46">
        <v>110.22749783023629</v>
      </c>
      <c r="L62" s="46">
        <v>800.76678659982679</v>
      </c>
      <c r="M62" s="46">
        <v>800.76678659982679</v>
      </c>
      <c r="N62" s="46">
        <v>1020.035083748146</v>
      </c>
      <c r="O62" s="95">
        <f t="shared" si="5"/>
        <v>-1.8803694826943218E-3</v>
      </c>
      <c r="P62" s="95">
        <f t="shared" si="5"/>
        <v>-1.8803694826943218E-3</v>
      </c>
      <c r="Q62" s="95">
        <f t="shared" si="5"/>
        <v>-1.8803694826943218E-3</v>
      </c>
      <c r="R62" s="95">
        <f t="shared" si="5"/>
        <v>-1.8803694826943218E-3</v>
      </c>
      <c r="S62" s="46">
        <v>823.18519380083058</v>
      </c>
      <c r="T62" s="46">
        <v>470.39153931476034</v>
      </c>
      <c r="U62" s="46">
        <v>470.39153931476034</v>
      </c>
      <c r="V62" s="46">
        <v>863.2064283710971</v>
      </c>
      <c r="W62" s="74">
        <f t="shared" si="6"/>
        <v>-0.86634814348497391</v>
      </c>
      <c r="X62" s="74">
        <f t="shared" si="7"/>
        <v>0.69913993422557597</v>
      </c>
      <c r="Y62" s="74">
        <f t="shared" si="8"/>
        <v>0.69913993422557597</v>
      </c>
      <c r="Z62" s="74">
        <f t="shared" si="9"/>
        <v>0.17945952143407173</v>
      </c>
      <c r="AA62" s="16"/>
      <c r="AB62" s="165" t="s">
        <v>4847</v>
      </c>
      <c r="AC62" s="165" t="s">
        <v>4848</v>
      </c>
      <c r="AD62" s="165" t="s">
        <v>4849</v>
      </c>
      <c r="AE62" s="105"/>
      <c r="AF62" s="32"/>
      <c r="AG62" s="32"/>
      <c r="AH62" s="197"/>
      <c r="AI62" s="41">
        <v>186.33068367983822</v>
      </c>
      <c r="AJ62" s="41">
        <v>5</v>
      </c>
      <c r="AK62" s="41">
        <v>5</v>
      </c>
      <c r="AL62" s="40" t="s">
        <v>4214</v>
      </c>
      <c r="AM62" s="53" t="s">
        <v>2</v>
      </c>
      <c r="AN62" s="67" t="s">
        <v>2</v>
      </c>
      <c r="AO62" s="64" t="s">
        <v>5454</v>
      </c>
      <c r="AP62" s="65" t="s">
        <v>2</v>
      </c>
    </row>
    <row r="63" spans="1:42" s="31" customFormat="1" ht="30" x14ac:dyDescent="0.25">
      <c r="A63" s="10" t="s">
        <v>192</v>
      </c>
      <c r="B63" s="11" t="s">
        <v>3334</v>
      </c>
      <c r="C63" s="94" t="s">
        <v>2</v>
      </c>
      <c r="D63" s="94">
        <v>587.55170114563555</v>
      </c>
      <c r="E63" s="94">
        <v>587.55170114563555</v>
      </c>
      <c r="F63" s="94">
        <v>623.44300841744951</v>
      </c>
      <c r="G63" s="15" t="s">
        <v>2088</v>
      </c>
      <c r="H63" s="49">
        <v>671</v>
      </c>
      <c r="I63" s="15">
        <v>133</v>
      </c>
      <c r="J63" s="15">
        <v>366</v>
      </c>
      <c r="K63" s="46" t="s">
        <v>2</v>
      </c>
      <c r="L63" s="46">
        <v>588.65859680679671</v>
      </c>
      <c r="M63" s="46">
        <v>588.65859680679671</v>
      </c>
      <c r="N63" s="46">
        <v>624.61752014067827</v>
      </c>
      <c r="O63" s="95" t="str">
        <f t="shared" si="5"/>
        <v>-</v>
      </c>
      <c r="P63" s="95">
        <f t="shared" si="5"/>
        <v>-1.8803694826943218E-3</v>
      </c>
      <c r="Q63" s="95">
        <f t="shared" si="5"/>
        <v>-1.8803694826943218E-3</v>
      </c>
      <c r="R63" s="95">
        <f t="shared" si="5"/>
        <v>-1.8803694826943218E-3</v>
      </c>
      <c r="S63" s="46" t="s">
        <v>2</v>
      </c>
      <c r="T63" s="46">
        <v>683.10645701442979</v>
      </c>
      <c r="U63" s="46">
        <v>683.10645701442979</v>
      </c>
      <c r="V63" s="46">
        <v>647.63222023205594</v>
      </c>
      <c r="W63" s="74" t="str">
        <f t="shared" si="6"/>
        <v>-</v>
      </c>
      <c r="X63" s="74">
        <f t="shared" si="7"/>
        <v>-0.13988267112336161</v>
      </c>
      <c r="Y63" s="74">
        <f t="shared" si="8"/>
        <v>-0.13988267112336161</v>
      </c>
      <c r="Z63" s="74">
        <f t="shared" si="9"/>
        <v>-3.7350229125319157E-2</v>
      </c>
      <c r="AA63" s="16"/>
      <c r="AB63" s="165">
        <v>0</v>
      </c>
      <c r="AC63" s="165">
        <v>0</v>
      </c>
      <c r="AD63" s="165">
        <v>0</v>
      </c>
      <c r="AE63" s="105"/>
      <c r="AF63" s="32"/>
      <c r="AG63" s="32"/>
      <c r="AH63" s="197"/>
      <c r="AI63" s="41">
        <v>339.23770009237126</v>
      </c>
      <c r="AJ63" s="41">
        <v>5</v>
      </c>
      <c r="AK63" s="41">
        <v>5</v>
      </c>
      <c r="AL63" s="40" t="s">
        <v>4214</v>
      </c>
      <c r="AM63" s="53" t="s">
        <v>2</v>
      </c>
      <c r="AN63" s="67" t="s">
        <v>2</v>
      </c>
      <c r="AO63" s="64" t="s">
        <v>5456</v>
      </c>
      <c r="AP63" s="65" t="s">
        <v>2</v>
      </c>
    </row>
    <row r="64" spans="1:42" s="31" customFormat="1" ht="45" x14ac:dyDescent="0.25">
      <c r="A64" s="10" t="s">
        <v>193</v>
      </c>
      <c r="B64" s="11" t="s">
        <v>3335</v>
      </c>
      <c r="C64" s="94">
        <v>142.59271693969666</v>
      </c>
      <c r="D64" s="94">
        <v>342.2701357239203</v>
      </c>
      <c r="E64" s="94">
        <v>342.2701357239203</v>
      </c>
      <c r="F64" s="94">
        <v>542.41384939926957</v>
      </c>
      <c r="G64" s="15">
        <v>35884</v>
      </c>
      <c r="H64" s="49">
        <v>27416</v>
      </c>
      <c r="I64" s="15">
        <v>3789</v>
      </c>
      <c r="J64" s="15">
        <v>18422</v>
      </c>
      <c r="K64" s="46">
        <v>142.86134906072698</v>
      </c>
      <c r="L64" s="46">
        <v>342.91494251698913</v>
      </c>
      <c r="M64" s="46">
        <v>342.91494251698913</v>
      </c>
      <c r="N64" s="46">
        <v>543.43570932288662</v>
      </c>
      <c r="O64" s="95">
        <f t="shared" si="5"/>
        <v>-1.8803694826942108E-3</v>
      </c>
      <c r="P64" s="95">
        <f t="shared" si="5"/>
        <v>-1.8803694826943218E-3</v>
      </c>
      <c r="Q64" s="95">
        <f t="shared" si="5"/>
        <v>-1.8803694826943218E-3</v>
      </c>
      <c r="R64" s="95">
        <f t="shared" si="5"/>
        <v>-1.8803694826942108E-3</v>
      </c>
      <c r="S64" s="46">
        <v>266.54067114606625</v>
      </c>
      <c r="T64" s="46">
        <v>290.82266792339232</v>
      </c>
      <c r="U64" s="46">
        <v>290.82266792339232</v>
      </c>
      <c r="V64" s="46">
        <v>488.45295261884002</v>
      </c>
      <c r="W64" s="74">
        <f t="shared" si="6"/>
        <v>-0.46502454455982511</v>
      </c>
      <c r="X64" s="74">
        <f t="shared" si="7"/>
        <v>0.17690322479979503</v>
      </c>
      <c r="Y64" s="74">
        <f t="shared" si="8"/>
        <v>0.17690322479979503</v>
      </c>
      <c r="Z64" s="74">
        <f t="shared" si="9"/>
        <v>0.11047306908703947</v>
      </c>
      <c r="AA64" s="16"/>
      <c r="AB64" s="165" t="s">
        <v>4850</v>
      </c>
      <c r="AC64" s="165" t="s">
        <v>4848</v>
      </c>
      <c r="AD64" s="165" t="s">
        <v>4849</v>
      </c>
      <c r="AE64" s="105"/>
      <c r="AF64" s="32"/>
      <c r="AG64" s="32"/>
      <c r="AH64" s="197"/>
      <c r="AI64" s="41">
        <v>186.33068367983822</v>
      </c>
      <c r="AJ64" s="41">
        <v>5</v>
      </c>
      <c r="AK64" s="41">
        <v>5</v>
      </c>
      <c r="AL64" s="40" t="s">
        <v>4214</v>
      </c>
      <c r="AM64" s="53" t="s">
        <v>2</v>
      </c>
      <c r="AN64" s="67" t="s">
        <v>2</v>
      </c>
      <c r="AO64" s="64" t="s">
        <v>5454</v>
      </c>
      <c r="AP64" s="65" t="s">
        <v>2</v>
      </c>
    </row>
    <row r="65" spans="1:42" s="31" customFormat="1" ht="45" x14ac:dyDescent="0.25">
      <c r="A65" s="10" t="s">
        <v>1342</v>
      </c>
      <c r="B65" s="11" t="s">
        <v>3336</v>
      </c>
      <c r="C65" s="94" t="s">
        <v>2</v>
      </c>
      <c r="D65" s="94">
        <v>3488.5415939152108</v>
      </c>
      <c r="E65" s="94">
        <v>3488.5415939152108</v>
      </c>
      <c r="F65" s="94">
        <v>3957.4560743773472</v>
      </c>
      <c r="G65" s="15" t="s">
        <v>2088</v>
      </c>
      <c r="H65" s="49">
        <v>0</v>
      </c>
      <c r="I65" s="15">
        <v>33</v>
      </c>
      <c r="J65" s="15">
        <v>1588</v>
      </c>
      <c r="K65" s="46" t="s">
        <v>2</v>
      </c>
      <c r="L65" s="46">
        <v>3495.1136990534578</v>
      </c>
      <c r="M65" s="46">
        <v>3495.1136990534578</v>
      </c>
      <c r="N65" s="46">
        <v>3964.9115731009879</v>
      </c>
      <c r="O65" s="95" t="str">
        <f t="shared" si="5"/>
        <v>-</v>
      </c>
      <c r="P65" s="95">
        <f t="shared" si="5"/>
        <v>-1.8803694826943218E-3</v>
      </c>
      <c r="Q65" s="95">
        <f t="shared" si="5"/>
        <v>-1.8803694826943218E-3</v>
      </c>
      <c r="R65" s="95">
        <f t="shared" si="5"/>
        <v>-1.8803694826943218E-3</v>
      </c>
      <c r="S65" s="46" t="s">
        <v>2</v>
      </c>
      <c r="T65" s="46" t="s">
        <v>2</v>
      </c>
      <c r="U65" s="46" t="s">
        <v>2</v>
      </c>
      <c r="V65" s="46" t="s">
        <v>2</v>
      </c>
      <c r="W65" s="74" t="str">
        <f t="shared" si="6"/>
        <v>-</v>
      </c>
      <c r="X65" s="74" t="str">
        <f t="shared" si="7"/>
        <v>-</v>
      </c>
      <c r="Y65" s="74" t="str">
        <f t="shared" si="8"/>
        <v>-</v>
      </c>
      <c r="Z65" s="74" t="str">
        <f t="shared" si="9"/>
        <v>-</v>
      </c>
      <c r="AA65" s="16"/>
      <c r="AB65" s="165">
        <v>0</v>
      </c>
      <c r="AC65" s="165">
        <v>0</v>
      </c>
      <c r="AD65" s="165">
        <v>0</v>
      </c>
      <c r="AE65" s="105"/>
      <c r="AF65" s="32"/>
      <c r="AG65" s="32"/>
      <c r="AH65" s="197"/>
      <c r="AI65" s="41">
        <v>186.33068367983822</v>
      </c>
      <c r="AJ65" s="41">
        <v>27</v>
      </c>
      <c r="AK65" s="41">
        <v>43</v>
      </c>
      <c r="AL65" s="40" t="s">
        <v>4215</v>
      </c>
      <c r="AM65" s="53">
        <v>0.30000000000000004</v>
      </c>
      <c r="AN65" s="67" t="s">
        <v>2</v>
      </c>
      <c r="AO65" s="64" t="s">
        <v>5454</v>
      </c>
      <c r="AP65" s="65" t="s">
        <v>2</v>
      </c>
    </row>
    <row r="66" spans="1:42" s="31" customFormat="1" ht="45" x14ac:dyDescent="0.25">
      <c r="A66" s="10" t="s">
        <v>1343</v>
      </c>
      <c r="B66" s="11" t="s">
        <v>3337</v>
      </c>
      <c r="C66" s="94" t="s">
        <v>2</v>
      </c>
      <c r="D66" s="94">
        <v>1705.607433660128</v>
      </c>
      <c r="E66" s="94">
        <v>1705.607433660128</v>
      </c>
      <c r="F66" s="94">
        <v>1764.0886249485234</v>
      </c>
      <c r="G66" s="15" t="s">
        <v>2088</v>
      </c>
      <c r="H66" s="49">
        <v>0</v>
      </c>
      <c r="I66" s="15">
        <v>188</v>
      </c>
      <c r="J66" s="15">
        <v>2990</v>
      </c>
      <c r="K66" s="46" t="s">
        <v>2</v>
      </c>
      <c r="L66" s="46">
        <v>1708.8206478577576</v>
      </c>
      <c r="M66" s="46">
        <v>1708.8206478577576</v>
      </c>
      <c r="N66" s="46">
        <v>1767.412012560289</v>
      </c>
      <c r="O66" s="95" t="str">
        <f t="shared" si="5"/>
        <v>-</v>
      </c>
      <c r="P66" s="95">
        <f t="shared" si="5"/>
        <v>-1.8803694826943218E-3</v>
      </c>
      <c r="Q66" s="95">
        <f t="shared" si="5"/>
        <v>-1.8803694826943218E-3</v>
      </c>
      <c r="R66" s="95">
        <f t="shared" si="5"/>
        <v>-1.8803694826942108E-3</v>
      </c>
      <c r="S66" s="46" t="s">
        <v>2</v>
      </c>
      <c r="T66" s="46" t="s">
        <v>2</v>
      </c>
      <c r="U66" s="46" t="s">
        <v>2</v>
      </c>
      <c r="V66" s="46" t="s">
        <v>2</v>
      </c>
      <c r="W66" s="74" t="str">
        <f t="shared" si="6"/>
        <v>-</v>
      </c>
      <c r="X66" s="74" t="str">
        <f t="shared" si="7"/>
        <v>-</v>
      </c>
      <c r="Y66" s="74" t="str">
        <f t="shared" si="8"/>
        <v>-</v>
      </c>
      <c r="Z66" s="74" t="str">
        <f t="shared" si="9"/>
        <v>-</v>
      </c>
      <c r="AA66" s="16"/>
      <c r="AB66" s="165">
        <v>0</v>
      </c>
      <c r="AC66" s="165">
        <v>0</v>
      </c>
      <c r="AD66" s="165">
        <v>0</v>
      </c>
      <c r="AE66" s="105"/>
      <c r="AF66" s="32"/>
      <c r="AG66" s="32"/>
      <c r="AH66" s="197"/>
      <c r="AI66" s="41">
        <v>186.33068367983822</v>
      </c>
      <c r="AJ66" s="41">
        <v>7</v>
      </c>
      <c r="AK66" s="41">
        <v>13</v>
      </c>
      <c r="AL66" s="40" t="s">
        <v>4215</v>
      </c>
      <c r="AM66" s="53">
        <v>0.30000000000000004</v>
      </c>
      <c r="AN66" s="67" t="s">
        <v>2</v>
      </c>
      <c r="AO66" s="64" t="s">
        <v>5454</v>
      </c>
      <c r="AP66" s="65" t="s">
        <v>2</v>
      </c>
    </row>
    <row r="67" spans="1:42" s="31" customFormat="1" ht="45" x14ac:dyDescent="0.25">
      <c r="A67" s="10" t="s">
        <v>1344</v>
      </c>
      <c r="B67" s="11" t="s">
        <v>3338</v>
      </c>
      <c r="C67" s="94" t="s">
        <v>2</v>
      </c>
      <c r="D67" s="94">
        <v>1259.0287620487547</v>
      </c>
      <c r="E67" s="94">
        <v>1259.0287620487547</v>
      </c>
      <c r="F67" s="94">
        <v>1259.0287620487547</v>
      </c>
      <c r="G67" s="15" t="s">
        <v>2088</v>
      </c>
      <c r="H67" s="49">
        <v>0</v>
      </c>
      <c r="I67" s="15">
        <v>408</v>
      </c>
      <c r="J67" s="15">
        <v>3585</v>
      </c>
      <c r="K67" s="46" t="s">
        <v>2</v>
      </c>
      <c r="L67" s="46">
        <v>1520.267283816941</v>
      </c>
      <c r="M67" s="46">
        <v>1520.267283816941</v>
      </c>
      <c r="N67" s="46">
        <v>1231.9396900988768</v>
      </c>
      <c r="O67" s="95" t="str">
        <f t="shared" si="5"/>
        <v>-</v>
      </c>
      <c r="P67" s="95">
        <f t="shared" si="5"/>
        <v>-0.17183723187957689</v>
      </c>
      <c r="Q67" s="95">
        <f t="shared" si="5"/>
        <v>-0.17183723187957689</v>
      </c>
      <c r="R67" s="95">
        <f t="shared" si="5"/>
        <v>2.1988959498255856E-2</v>
      </c>
      <c r="S67" s="46" t="s">
        <v>2</v>
      </c>
      <c r="T67" s="46" t="s">
        <v>2</v>
      </c>
      <c r="U67" s="46" t="s">
        <v>2</v>
      </c>
      <c r="V67" s="46" t="s">
        <v>2</v>
      </c>
      <c r="W67" s="74" t="str">
        <f t="shared" si="6"/>
        <v>-</v>
      </c>
      <c r="X67" s="74" t="str">
        <f t="shared" si="7"/>
        <v>-</v>
      </c>
      <c r="Y67" s="74" t="str">
        <f t="shared" si="8"/>
        <v>-</v>
      </c>
      <c r="Z67" s="74" t="str">
        <f t="shared" si="9"/>
        <v>-</v>
      </c>
      <c r="AA67" s="16"/>
      <c r="AB67" s="165" t="s">
        <v>4301</v>
      </c>
      <c r="AC67" s="165" t="s">
        <v>4851</v>
      </c>
      <c r="AD67" s="165" t="s">
        <v>4297</v>
      </c>
      <c r="AE67" s="105"/>
      <c r="AF67" s="32"/>
      <c r="AG67" s="32"/>
      <c r="AH67" s="197"/>
      <c r="AI67" s="41">
        <v>186.33068367983822</v>
      </c>
      <c r="AJ67" s="41">
        <v>7</v>
      </c>
      <c r="AK67" s="41">
        <v>7</v>
      </c>
      <c r="AL67" s="40" t="s">
        <v>4215</v>
      </c>
      <c r="AM67" s="53">
        <v>0.4</v>
      </c>
      <c r="AN67" s="67" t="s">
        <v>2</v>
      </c>
      <c r="AO67" s="64" t="s">
        <v>5454</v>
      </c>
      <c r="AP67" s="65" t="s">
        <v>2</v>
      </c>
    </row>
    <row r="68" spans="1:42" s="31" customFormat="1" ht="45" x14ac:dyDescent="0.25">
      <c r="A68" s="10" t="s">
        <v>1345</v>
      </c>
      <c r="B68" s="11" t="s">
        <v>3339</v>
      </c>
      <c r="C68" s="94" t="s">
        <v>2</v>
      </c>
      <c r="D68" s="94">
        <v>2763.5277613887229</v>
      </c>
      <c r="E68" s="94">
        <v>2763.5277613887229</v>
      </c>
      <c r="F68" s="94">
        <v>2910.0627636119871</v>
      </c>
      <c r="G68" s="15" t="s">
        <v>2088</v>
      </c>
      <c r="H68" s="49">
        <v>2</v>
      </c>
      <c r="I68" s="15">
        <v>3</v>
      </c>
      <c r="J68" s="15">
        <v>419</v>
      </c>
      <c r="K68" s="46" t="s">
        <v>2</v>
      </c>
      <c r="L68" s="46">
        <v>2768.7340043161371</v>
      </c>
      <c r="M68" s="46">
        <v>2768.7340043161371</v>
      </c>
      <c r="N68" s="46">
        <v>2915.5450655787213</v>
      </c>
      <c r="O68" s="95" t="str">
        <f t="shared" si="5"/>
        <v>-</v>
      </c>
      <c r="P68" s="95">
        <f t="shared" si="5"/>
        <v>-1.8803694826943218E-3</v>
      </c>
      <c r="Q68" s="95">
        <f t="shared" si="5"/>
        <v>-1.8803694826943218E-3</v>
      </c>
      <c r="R68" s="95">
        <f t="shared" si="5"/>
        <v>-1.8803694826943218E-3</v>
      </c>
      <c r="S68" s="46" t="s">
        <v>2</v>
      </c>
      <c r="T68" s="46" t="s">
        <v>2</v>
      </c>
      <c r="U68" s="46" t="s">
        <v>2</v>
      </c>
      <c r="V68" s="46" t="s">
        <v>2</v>
      </c>
      <c r="W68" s="74" t="str">
        <f t="shared" ref="W68:W99" si="10">IFERROR((C68/S68-1),"-")</f>
        <v>-</v>
      </c>
      <c r="X68" s="74" t="str">
        <f t="shared" ref="X68:X99" si="11">IFERROR((D68/T68-1),"-")</f>
        <v>-</v>
      </c>
      <c r="Y68" s="74" t="str">
        <f t="shared" ref="Y68:Y99" si="12">IFERROR((E68/U68-1),"-")</f>
        <v>-</v>
      </c>
      <c r="Z68" s="74" t="str">
        <f t="shared" ref="Z68:Z119" si="13">IFERROR((F68/V68-1),"-")</f>
        <v>-</v>
      </c>
      <c r="AA68" s="16"/>
      <c r="AB68" s="165">
        <v>0</v>
      </c>
      <c r="AC68" s="165">
        <v>0</v>
      </c>
      <c r="AD68" s="165">
        <v>0</v>
      </c>
      <c r="AE68" s="105"/>
      <c r="AF68" s="32"/>
      <c r="AG68" s="32"/>
      <c r="AH68" s="197"/>
      <c r="AI68" s="41">
        <v>186.33068367983822</v>
      </c>
      <c r="AJ68" s="41">
        <v>20</v>
      </c>
      <c r="AK68" s="41">
        <v>31</v>
      </c>
      <c r="AL68" s="40" t="s">
        <v>4215</v>
      </c>
      <c r="AM68" s="53">
        <v>0.30000000000000004</v>
      </c>
      <c r="AN68" s="67" t="s">
        <v>2</v>
      </c>
      <c r="AO68" s="64" t="s">
        <v>5457</v>
      </c>
      <c r="AP68" s="65" t="s">
        <v>2</v>
      </c>
    </row>
    <row r="69" spans="1:42" s="31" customFormat="1" ht="45" x14ac:dyDescent="0.25">
      <c r="A69" s="10" t="s">
        <v>1346</v>
      </c>
      <c r="B69" s="11" t="s">
        <v>3340</v>
      </c>
      <c r="C69" s="94" t="s">
        <v>2</v>
      </c>
      <c r="D69" s="94">
        <v>879.42050391643238</v>
      </c>
      <c r="E69" s="94">
        <v>879.42050391643238</v>
      </c>
      <c r="F69" s="94">
        <v>1843.5469422745655</v>
      </c>
      <c r="G69" s="15" t="s">
        <v>2088</v>
      </c>
      <c r="H69" s="49">
        <v>10</v>
      </c>
      <c r="I69" s="15">
        <v>10</v>
      </c>
      <c r="J69" s="15">
        <v>845</v>
      </c>
      <c r="K69" s="46" t="s">
        <v>2</v>
      </c>
      <c r="L69" s="46">
        <v>881.07725469806269</v>
      </c>
      <c r="M69" s="46">
        <v>881.07725469806269</v>
      </c>
      <c r="N69" s="46">
        <v>1847.0200223585339</v>
      </c>
      <c r="O69" s="95" t="str">
        <f t="shared" ref="O69:R119" si="14">IFERROR(C69/K69-1,"-")</f>
        <v>-</v>
      </c>
      <c r="P69" s="95">
        <f t="shared" si="14"/>
        <v>-1.8803694826943218E-3</v>
      </c>
      <c r="Q69" s="95">
        <f t="shared" si="14"/>
        <v>-1.8803694826943218E-3</v>
      </c>
      <c r="R69" s="95">
        <f t="shared" si="14"/>
        <v>-1.8803694826943218E-3</v>
      </c>
      <c r="S69" s="46" t="s">
        <v>2</v>
      </c>
      <c r="T69" s="46" t="s">
        <v>2</v>
      </c>
      <c r="U69" s="46" t="s">
        <v>2</v>
      </c>
      <c r="V69" s="46" t="s">
        <v>2</v>
      </c>
      <c r="W69" s="74" t="str">
        <f t="shared" si="10"/>
        <v>-</v>
      </c>
      <c r="X69" s="74" t="str">
        <f t="shared" si="11"/>
        <v>-</v>
      </c>
      <c r="Y69" s="74" t="str">
        <f t="shared" si="12"/>
        <v>-</v>
      </c>
      <c r="Z69" s="74" t="str">
        <f t="shared" si="13"/>
        <v>-</v>
      </c>
      <c r="AA69" s="16"/>
      <c r="AB69" s="165">
        <v>0</v>
      </c>
      <c r="AC69" s="165">
        <v>0</v>
      </c>
      <c r="AD69" s="165">
        <v>0</v>
      </c>
      <c r="AE69" s="105"/>
      <c r="AF69" s="32"/>
      <c r="AG69" s="32"/>
      <c r="AH69" s="197"/>
      <c r="AI69" s="41">
        <v>186.33068367983822</v>
      </c>
      <c r="AJ69" s="41">
        <v>8</v>
      </c>
      <c r="AK69" s="41">
        <v>14</v>
      </c>
      <c r="AL69" s="40" t="s">
        <v>4215</v>
      </c>
      <c r="AM69" s="53">
        <v>0.30000000000000004</v>
      </c>
      <c r="AN69" s="67" t="s">
        <v>2</v>
      </c>
      <c r="AO69" s="64" t="s">
        <v>5457</v>
      </c>
      <c r="AP69" s="65" t="s">
        <v>2</v>
      </c>
    </row>
    <row r="70" spans="1:42" s="31" customFormat="1" ht="45" x14ac:dyDescent="0.25">
      <c r="A70" s="10" t="s">
        <v>1347</v>
      </c>
      <c r="B70" s="11" t="s">
        <v>3341</v>
      </c>
      <c r="C70" s="94" t="s">
        <v>2</v>
      </c>
      <c r="D70" s="94">
        <v>413.73511706118489</v>
      </c>
      <c r="E70" s="94">
        <v>413.73511706118489</v>
      </c>
      <c r="F70" s="94">
        <v>1015.3335259485341</v>
      </c>
      <c r="G70" s="15" t="s">
        <v>2088</v>
      </c>
      <c r="H70" s="49">
        <v>121</v>
      </c>
      <c r="I70" s="15">
        <v>59</v>
      </c>
      <c r="J70" s="15">
        <v>2539</v>
      </c>
      <c r="K70" s="46" t="s">
        <v>2</v>
      </c>
      <c r="L70" s="46">
        <v>414.51455758540101</v>
      </c>
      <c r="M70" s="46">
        <v>414.51455758540101</v>
      </c>
      <c r="N70" s="46">
        <v>1017.2463248942482</v>
      </c>
      <c r="O70" s="95" t="str">
        <f t="shared" si="14"/>
        <v>-</v>
      </c>
      <c r="P70" s="95">
        <f t="shared" si="14"/>
        <v>-1.8803694826943218E-3</v>
      </c>
      <c r="Q70" s="95">
        <f t="shared" si="14"/>
        <v>-1.8803694826943218E-3</v>
      </c>
      <c r="R70" s="95">
        <f t="shared" si="14"/>
        <v>-1.8803694826943218E-3</v>
      </c>
      <c r="S70" s="46" t="s">
        <v>2</v>
      </c>
      <c r="T70" s="46" t="s">
        <v>2</v>
      </c>
      <c r="U70" s="46" t="s">
        <v>2</v>
      </c>
      <c r="V70" s="46" t="s">
        <v>2</v>
      </c>
      <c r="W70" s="74" t="str">
        <f t="shared" si="10"/>
        <v>-</v>
      </c>
      <c r="X70" s="74" t="str">
        <f t="shared" si="11"/>
        <v>-</v>
      </c>
      <c r="Y70" s="74" t="str">
        <f t="shared" si="12"/>
        <v>-</v>
      </c>
      <c r="Z70" s="74" t="str">
        <f t="shared" si="13"/>
        <v>-</v>
      </c>
      <c r="AA70" s="16"/>
      <c r="AB70" s="165">
        <v>0</v>
      </c>
      <c r="AC70" s="165">
        <v>0</v>
      </c>
      <c r="AD70" s="165">
        <v>0</v>
      </c>
      <c r="AE70" s="105"/>
      <c r="AF70" s="32"/>
      <c r="AG70" s="32"/>
      <c r="AH70" s="197"/>
      <c r="AI70" s="41">
        <v>186.33068367983822</v>
      </c>
      <c r="AJ70" s="41">
        <v>5</v>
      </c>
      <c r="AK70" s="41">
        <v>8</v>
      </c>
      <c r="AL70" s="40" t="s">
        <v>4215</v>
      </c>
      <c r="AM70" s="53">
        <v>0.65</v>
      </c>
      <c r="AN70" s="67" t="s">
        <v>2</v>
      </c>
      <c r="AO70" s="64" t="s">
        <v>5454</v>
      </c>
      <c r="AP70" s="65" t="s">
        <v>2</v>
      </c>
    </row>
    <row r="71" spans="1:42" s="31" customFormat="1" ht="45" x14ac:dyDescent="0.25">
      <c r="A71" s="10" t="s">
        <v>1348</v>
      </c>
      <c r="B71" s="11" t="s">
        <v>3342</v>
      </c>
      <c r="C71" s="94" t="s">
        <v>2</v>
      </c>
      <c r="D71" s="94">
        <v>294.23742752565607</v>
      </c>
      <c r="E71" s="94">
        <v>294.23742752565607</v>
      </c>
      <c r="F71" s="94">
        <v>497.85850351559918</v>
      </c>
      <c r="G71" s="15" t="s">
        <v>2088</v>
      </c>
      <c r="H71" s="49">
        <v>583</v>
      </c>
      <c r="I71" s="15">
        <v>100</v>
      </c>
      <c r="J71" s="15">
        <v>3718</v>
      </c>
      <c r="K71" s="46" t="s">
        <v>2</v>
      </c>
      <c r="L71" s="46">
        <v>294.7917449265662</v>
      </c>
      <c r="M71" s="46">
        <v>294.7917449265662</v>
      </c>
      <c r="N71" s="46">
        <v>498.79642509141809</v>
      </c>
      <c r="O71" s="95" t="str">
        <f t="shared" si="14"/>
        <v>-</v>
      </c>
      <c r="P71" s="95">
        <f t="shared" si="14"/>
        <v>-1.8803694826943218E-3</v>
      </c>
      <c r="Q71" s="95">
        <f t="shared" si="14"/>
        <v>-1.8803694826943218E-3</v>
      </c>
      <c r="R71" s="95">
        <f t="shared" si="14"/>
        <v>-1.8803694826943218E-3</v>
      </c>
      <c r="S71" s="46" t="s">
        <v>2</v>
      </c>
      <c r="T71" s="46" t="s">
        <v>2</v>
      </c>
      <c r="U71" s="46" t="s">
        <v>2</v>
      </c>
      <c r="V71" s="46" t="s">
        <v>2</v>
      </c>
      <c r="W71" s="74" t="str">
        <f t="shared" si="10"/>
        <v>-</v>
      </c>
      <c r="X71" s="74" t="str">
        <f t="shared" si="11"/>
        <v>-</v>
      </c>
      <c r="Y71" s="74" t="str">
        <f t="shared" si="12"/>
        <v>-</v>
      </c>
      <c r="Z71" s="74" t="str">
        <f t="shared" si="13"/>
        <v>-</v>
      </c>
      <c r="AA71" s="16"/>
      <c r="AB71" s="165">
        <v>0</v>
      </c>
      <c r="AC71" s="165">
        <v>0</v>
      </c>
      <c r="AD71" s="165">
        <v>0</v>
      </c>
      <c r="AE71" s="105"/>
      <c r="AF71" s="32"/>
      <c r="AG71" s="32"/>
      <c r="AH71" s="197"/>
      <c r="AI71" s="41">
        <v>186.33068367983822</v>
      </c>
      <c r="AJ71" s="41">
        <v>5</v>
      </c>
      <c r="AK71" s="41">
        <v>5</v>
      </c>
      <c r="AL71" s="40" t="s">
        <v>4215</v>
      </c>
      <c r="AM71" s="53">
        <v>1</v>
      </c>
      <c r="AN71" s="67" t="s">
        <v>2</v>
      </c>
      <c r="AO71" s="64" t="s">
        <v>5454</v>
      </c>
      <c r="AP71" s="65" t="s">
        <v>2</v>
      </c>
    </row>
    <row r="72" spans="1:42" s="31" customFormat="1" ht="45" x14ac:dyDescent="0.25">
      <c r="A72" s="10" t="s">
        <v>194</v>
      </c>
      <c r="B72" s="11" t="s">
        <v>3343</v>
      </c>
      <c r="C72" s="94">
        <v>121.62816090035672</v>
      </c>
      <c r="D72" s="94">
        <v>237.90730877302937</v>
      </c>
      <c r="E72" s="94">
        <v>237.90730877302937</v>
      </c>
      <c r="F72" s="94">
        <v>359.37745048850928</v>
      </c>
      <c r="G72" s="15">
        <v>42150</v>
      </c>
      <c r="H72" s="49">
        <v>41511</v>
      </c>
      <c r="I72" s="15">
        <v>980</v>
      </c>
      <c r="J72" s="15">
        <v>38</v>
      </c>
      <c r="K72" s="46">
        <v>121.85729764409027</v>
      </c>
      <c r="L72" s="46">
        <v>238.35550519102276</v>
      </c>
      <c r="M72" s="46">
        <v>238.35550519102276</v>
      </c>
      <c r="N72" s="46">
        <v>360.05448595600814</v>
      </c>
      <c r="O72" s="95">
        <f t="shared" si="14"/>
        <v>-1.8803694826943218E-3</v>
      </c>
      <c r="P72" s="95">
        <f t="shared" si="14"/>
        <v>-1.8803694826943218E-3</v>
      </c>
      <c r="Q72" s="95">
        <f t="shared" si="14"/>
        <v>-1.8803694826943218E-3</v>
      </c>
      <c r="R72" s="95">
        <f t="shared" si="14"/>
        <v>-1.8803694826943218E-3</v>
      </c>
      <c r="S72" s="46">
        <v>180.14452994004637</v>
      </c>
      <c r="T72" s="46">
        <v>196.55579234382409</v>
      </c>
      <c r="U72" s="46">
        <v>196.55579234382409</v>
      </c>
      <c r="V72" s="46">
        <v>560.31102199852023</v>
      </c>
      <c r="W72" s="74">
        <f t="shared" si="10"/>
        <v>-0.32483011867839895</v>
      </c>
      <c r="X72" s="74">
        <f t="shared" si="11"/>
        <v>0.21038055371510689</v>
      </c>
      <c r="Y72" s="74">
        <f t="shared" si="12"/>
        <v>0.21038055371510689</v>
      </c>
      <c r="Z72" s="74">
        <f t="shared" si="13"/>
        <v>-0.35861077798062946</v>
      </c>
      <c r="AA72" s="16"/>
      <c r="AB72" s="165" t="s">
        <v>4850</v>
      </c>
      <c r="AC72" s="165" t="s">
        <v>4848</v>
      </c>
      <c r="AD72" s="165" t="s">
        <v>4849</v>
      </c>
      <c r="AE72" s="105"/>
      <c r="AF72" s="32"/>
      <c r="AG72" s="32"/>
      <c r="AH72" s="197"/>
      <c r="AI72" s="41">
        <v>186.33068367983822</v>
      </c>
      <c r="AJ72" s="41">
        <v>5</v>
      </c>
      <c r="AK72" s="41">
        <v>5</v>
      </c>
      <c r="AL72" s="40" t="s">
        <v>4214</v>
      </c>
      <c r="AM72" s="53" t="s">
        <v>2</v>
      </c>
      <c r="AN72" s="67" t="s">
        <v>2</v>
      </c>
      <c r="AO72" s="64" t="s">
        <v>5454</v>
      </c>
      <c r="AP72" s="65" t="s">
        <v>2</v>
      </c>
    </row>
    <row r="73" spans="1:42" s="31" customFormat="1" ht="45" x14ac:dyDescent="0.25">
      <c r="A73" s="10" t="s">
        <v>195</v>
      </c>
      <c r="B73" s="11" t="s">
        <v>3344</v>
      </c>
      <c r="C73" s="94">
        <v>160.74234387432119</v>
      </c>
      <c r="D73" s="94">
        <v>392.23139959575445</v>
      </c>
      <c r="E73" s="94">
        <v>392.23139959575445</v>
      </c>
      <c r="F73" s="94">
        <v>500.47317622690264</v>
      </c>
      <c r="G73" s="15">
        <v>5299</v>
      </c>
      <c r="H73" s="49">
        <v>4160</v>
      </c>
      <c r="I73" s="15">
        <v>604</v>
      </c>
      <c r="J73" s="15">
        <v>2855</v>
      </c>
      <c r="K73" s="46">
        <v>161.04516829411682</v>
      </c>
      <c r="L73" s="46">
        <v>392.97032901002927</v>
      </c>
      <c r="M73" s="46">
        <v>392.97032901002927</v>
      </c>
      <c r="N73" s="46">
        <v>501.41602361584381</v>
      </c>
      <c r="O73" s="95">
        <f t="shared" si="14"/>
        <v>-1.8803694826943218E-3</v>
      </c>
      <c r="P73" s="95">
        <f t="shared" si="14"/>
        <v>-1.8803694826943218E-3</v>
      </c>
      <c r="Q73" s="95">
        <f t="shared" si="14"/>
        <v>-1.8803694826943218E-3</v>
      </c>
      <c r="R73" s="95">
        <f t="shared" si="14"/>
        <v>-1.8803694826943218E-3</v>
      </c>
      <c r="S73" s="46" t="s">
        <v>2</v>
      </c>
      <c r="T73" s="46">
        <v>352.92317619387319</v>
      </c>
      <c r="U73" s="46">
        <v>352.92317619387319</v>
      </c>
      <c r="V73" s="46">
        <v>498.45850658309928</v>
      </c>
      <c r="W73" s="74" t="str">
        <f t="shared" si="10"/>
        <v>-</v>
      </c>
      <c r="X73" s="74">
        <f t="shared" si="11"/>
        <v>0.1113789800539704</v>
      </c>
      <c r="Y73" s="74">
        <f t="shared" si="12"/>
        <v>0.1113789800539704</v>
      </c>
      <c r="Z73" s="74">
        <f t="shared" si="13"/>
        <v>4.0418001041124807E-3</v>
      </c>
      <c r="AA73" s="16"/>
      <c r="AB73" s="165" t="s">
        <v>4850</v>
      </c>
      <c r="AC73" s="165" t="s">
        <v>4848</v>
      </c>
      <c r="AD73" s="165" t="s">
        <v>4849</v>
      </c>
      <c r="AE73" s="105"/>
      <c r="AF73" s="32"/>
      <c r="AG73" s="32"/>
      <c r="AH73" s="197"/>
      <c r="AI73" s="41">
        <v>186.33068367983822</v>
      </c>
      <c r="AJ73" s="41">
        <v>5</v>
      </c>
      <c r="AK73" s="41">
        <v>5</v>
      </c>
      <c r="AL73" s="40" t="s">
        <v>4214</v>
      </c>
      <c r="AM73" s="53" t="s">
        <v>2</v>
      </c>
      <c r="AN73" s="67" t="s">
        <v>2</v>
      </c>
      <c r="AO73" s="64" t="s">
        <v>5454</v>
      </c>
      <c r="AP73" s="65" t="s">
        <v>2</v>
      </c>
    </row>
    <row r="74" spans="1:42" s="31" customFormat="1" ht="30" x14ac:dyDescent="0.25">
      <c r="A74" s="10" t="s">
        <v>1349</v>
      </c>
      <c r="B74" s="11" t="s">
        <v>3345</v>
      </c>
      <c r="C74" s="94" t="s">
        <v>2</v>
      </c>
      <c r="D74" s="94">
        <v>2453.4621510809311</v>
      </c>
      <c r="E74" s="94">
        <v>2453.4621510809311</v>
      </c>
      <c r="F74" s="94">
        <v>3966.0073089807183</v>
      </c>
      <c r="G74" s="15" t="s">
        <v>2088</v>
      </c>
      <c r="H74" s="49">
        <v>0</v>
      </c>
      <c r="I74" s="15">
        <v>327</v>
      </c>
      <c r="J74" s="15">
        <v>476</v>
      </c>
      <c r="K74" s="46" t="s">
        <v>2</v>
      </c>
      <c r="L74" s="46">
        <v>2458.0842577050107</v>
      </c>
      <c r="M74" s="46">
        <v>2458.0842577050107</v>
      </c>
      <c r="N74" s="46">
        <v>3973.4789174772718</v>
      </c>
      <c r="O74" s="95" t="str">
        <f t="shared" si="14"/>
        <v>-</v>
      </c>
      <c r="P74" s="95">
        <f t="shared" si="14"/>
        <v>-1.8803694826942108E-3</v>
      </c>
      <c r="Q74" s="95">
        <f t="shared" si="14"/>
        <v>-1.8803694826942108E-3</v>
      </c>
      <c r="R74" s="95">
        <f t="shared" si="14"/>
        <v>-1.8803694826943218E-3</v>
      </c>
      <c r="S74" s="46" t="s">
        <v>2</v>
      </c>
      <c r="T74" s="46" t="s">
        <v>2</v>
      </c>
      <c r="U74" s="46" t="s">
        <v>2</v>
      </c>
      <c r="V74" s="46" t="s">
        <v>2</v>
      </c>
      <c r="W74" s="74" t="str">
        <f t="shared" si="10"/>
        <v>-</v>
      </c>
      <c r="X74" s="74" t="str">
        <f t="shared" si="11"/>
        <v>-</v>
      </c>
      <c r="Y74" s="74" t="str">
        <f t="shared" si="12"/>
        <v>-</v>
      </c>
      <c r="Z74" s="74" t="str">
        <f t="shared" si="13"/>
        <v>-</v>
      </c>
      <c r="AA74" s="16"/>
      <c r="AB74" s="165">
        <v>0</v>
      </c>
      <c r="AC74" s="165">
        <v>0</v>
      </c>
      <c r="AD74" s="165">
        <v>0</v>
      </c>
      <c r="AE74" s="105"/>
      <c r="AF74" s="32"/>
      <c r="AG74" s="32"/>
      <c r="AH74" s="197"/>
      <c r="AI74" s="41">
        <v>186.33068367983822</v>
      </c>
      <c r="AJ74" s="41">
        <v>10</v>
      </c>
      <c r="AK74" s="41">
        <v>37</v>
      </c>
      <c r="AL74" s="40" t="s">
        <v>4215</v>
      </c>
      <c r="AM74" s="53">
        <v>0.30000000000000004</v>
      </c>
      <c r="AN74" s="67" t="s">
        <v>2</v>
      </c>
      <c r="AO74" s="64" t="s">
        <v>5454</v>
      </c>
      <c r="AP74" s="65" t="s">
        <v>2</v>
      </c>
    </row>
    <row r="75" spans="1:42" s="31" customFormat="1" ht="30" x14ac:dyDescent="0.25">
      <c r="A75" s="10" t="s">
        <v>1350</v>
      </c>
      <c r="B75" s="11" t="s">
        <v>3346</v>
      </c>
      <c r="C75" s="94" t="s">
        <v>2</v>
      </c>
      <c r="D75" s="94">
        <v>1708.1606260278284</v>
      </c>
      <c r="E75" s="94">
        <v>1708.1606260278284</v>
      </c>
      <c r="F75" s="94">
        <v>1803.1928394161914</v>
      </c>
      <c r="G75" s="15" t="s">
        <v>2088</v>
      </c>
      <c r="H75" s="49">
        <v>2</v>
      </c>
      <c r="I75" s="15">
        <v>1085</v>
      </c>
      <c r="J75" s="15">
        <v>561</v>
      </c>
      <c r="K75" s="46" t="s">
        <v>2</v>
      </c>
      <c r="L75" s="46">
        <v>1711.3786502150274</v>
      </c>
      <c r="M75" s="46">
        <v>1711.3786502150274</v>
      </c>
      <c r="N75" s="46">
        <v>1806.5898959242313</v>
      </c>
      <c r="O75" s="95" t="str">
        <f t="shared" si="14"/>
        <v>-</v>
      </c>
      <c r="P75" s="95">
        <f t="shared" si="14"/>
        <v>-1.8803694826944328E-3</v>
      </c>
      <c r="Q75" s="95">
        <f t="shared" si="14"/>
        <v>-1.8803694826944328E-3</v>
      </c>
      <c r="R75" s="95">
        <f t="shared" si="14"/>
        <v>-1.8803694826943218E-3</v>
      </c>
      <c r="S75" s="46" t="s">
        <v>2</v>
      </c>
      <c r="T75" s="46" t="s">
        <v>2</v>
      </c>
      <c r="U75" s="46" t="s">
        <v>2</v>
      </c>
      <c r="V75" s="46" t="s">
        <v>2</v>
      </c>
      <c r="W75" s="74" t="str">
        <f t="shared" si="10"/>
        <v>-</v>
      </c>
      <c r="X75" s="74" t="str">
        <f t="shared" si="11"/>
        <v>-</v>
      </c>
      <c r="Y75" s="74" t="str">
        <f t="shared" si="12"/>
        <v>-</v>
      </c>
      <c r="Z75" s="74" t="str">
        <f t="shared" si="13"/>
        <v>-</v>
      </c>
      <c r="AA75" s="16"/>
      <c r="AB75" s="165">
        <v>0</v>
      </c>
      <c r="AC75" s="165">
        <v>0</v>
      </c>
      <c r="AD75" s="165">
        <v>0</v>
      </c>
      <c r="AE75" s="105"/>
      <c r="AF75" s="32"/>
      <c r="AG75" s="32"/>
      <c r="AH75" s="197"/>
      <c r="AI75" s="41">
        <v>186.33068367983822</v>
      </c>
      <c r="AJ75" s="41">
        <v>5</v>
      </c>
      <c r="AK75" s="41">
        <v>12</v>
      </c>
      <c r="AL75" s="40" t="s">
        <v>4215</v>
      </c>
      <c r="AM75" s="53">
        <v>0.30000000000000004</v>
      </c>
      <c r="AN75" s="67" t="s">
        <v>2</v>
      </c>
      <c r="AO75" s="64" t="s">
        <v>5454</v>
      </c>
      <c r="AP75" s="65" t="s">
        <v>2</v>
      </c>
    </row>
    <row r="76" spans="1:42" s="31" customFormat="1" ht="45" x14ac:dyDescent="0.25">
      <c r="A76" s="10" t="s">
        <v>1351</v>
      </c>
      <c r="B76" s="11" t="s">
        <v>3347</v>
      </c>
      <c r="C76" s="94" t="s">
        <v>2</v>
      </c>
      <c r="D76" s="94">
        <v>1928.5696991567072</v>
      </c>
      <c r="E76" s="94">
        <v>1928.5696991567072</v>
      </c>
      <c r="F76" s="94">
        <v>3111.661950505033</v>
      </c>
      <c r="G76" s="15" t="s">
        <v>2088</v>
      </c>
      <c r="H76" s="49">
        <v>12</v>
      </c>
      <c r="I76" s="15">
        <v>17</v>
      </c>
      <c r="J76" s="15">
        <v>242</v>
      </c>
      <c r="K76" s="46" t="s">
        <v>2</v>
      </c>
      <c r="L76" s="46">
        <v>1932.2029546269596</v>
      </c>
      <c r="M76" s="46">
        <v>1932.2029546269596</v>
      </c>
      <c r="N76" s="46">
        <v>3117.524047585679</v>
      </c>
      <c r="O76" s="95" t="str">
        <f t="shared" si="14"/>
        <v>-</v>
      </c>
      <c r="P76" s="95">
        <f t="shared" si="14"/>
        <v>-1.8803694826943218E-3</v>
      </c>
      <c r="Q76" s="95">
        <f t="shared" si="14"/>
        <v>-1.8803694826943218E-3</v>
      </c>
      <c r="R76" s="95">
        <f t="shared" si="14"/>
        <v>-1.8803694826944328E-3</v>
      </c>
      <c r="S76" s="46" t="s">
        <v>2</v>
      </c>
      <c r="T76" s="46" t="s">
        <v>2</v>
      </c>
      <c r="U76" s="46" t="s">
        <v>2</v>
      </c>
      <c r="V76" s="46" t="s">
        <v>2</v>
      </c>
      <c r="W76" s="74" t="str">
        <f t="shared" si="10"/>
        <v>-</v>
      </c>
      <c r="X76" s="74" t="str">
        <f t="shared" si="11"/>
        <v>-</v>
      </c>
      <c r="Y76" s="74" t="str">
        <f t="shared" si="12"/>
        <v>-</v>
      </c>
      <c r="Z76" s="74" t="str">
        <f t="shared" si="13"/>
        <v>-</v>
      </c>
      <c r="AA76" s="16"/>
      <c r="AB76" s="165">
        <v>0</v>
      </c>
      <c r="AC76" s="165">
        <v>0</v>
      </c>
      <c r="AD76" s="165">
        <v>0</v>
      </c>
      <c r="AE76" s="105"/>
      <c r="AF76" s="32"/>
      <c r="AG76" s="32"/>
      <c r="AH76" s="197"/>
      <c r="AI76" s="41">
        <v>186.33068367983822</v>
      </c>
      <c r="AJ76" s="41">
        <v>9</v>
      </c>
      <c r="AK76" s="41">
        <v>23</v>
      </c>
      <c r="AL76" s="40" t="s">
        <v>4215</v>
      </c>
      <c r="AM76" s="53">
        <v>0.30000000000000004</v>
      </c>
      <c r="AN76" s="67" t="s">
        <v>2</v>
      </c>
      <c r="AO76" s="64" t="s">
        <v>5462</v>
      </c>
      <c r="AP76" s="65" t="s">
        <v>2</v>
      </c>
    </row>
    <row r="77" spans="1:42" s="31" customFormat="1" ht="45" x14ac:dyDescent="0.25">
      <c r="A77" s="10" t="s">
        <v>1352</v>
      </c>
      <c r="B77" s="11" t="s">
        <v>3348</v>
      </c>
      <c r="C77" s="94" t="s">
        <v>2</v>
      </c>
      <c r="D77" s="94">
        <v>406.64894675183211</v>
      </c>
      <c r="E77" s="94">
        <v>406.64894675183211</v>
      </c>
      <c r="F77" s="94">
        <v>1494.042199285198</v>
      </c>
      <c r="G77" s="15" t="s">
        <v>2088</v>
      </c>
      <c r="H77" s="49">
        <v>165</v>
      </c>
      <c r="I77" s="15">
        <v>52</v>
      </c>
      <c r="J77" s="15">
        <v>423</v>
      </c>
      <c r="K77" s="46" t="s">
        <v>2</v>
      </c>
      <c r="L77" s="46">
        <v>407.41503755524172</v>
      </c>
      <c r="M77" s="46">
        <v>407.41503755524172</v>
      </c>
      <c r="N77" s="46">
        <v>1496.8568432131381</v>
      </c>
      <c r="O77" s="95" t="str">
        <f t="shared" si="14"/>
        <v>-</v>
      </c>
      <c r="P77" s="95">
        <f t="shared" si="14"/>
        <v>-1.8803694826942108E-3</v>
      </c>
      <c r="Q77" s="95">
        <f t="shared" si="14"/>
        <v>-1.8803694826942108E-3</v>
      </c>
      <c r="R77" s="95">
        <f t="shared" si="14"/>
        <v>-1.8803694826943218E-3</v>
      </c>
      <c r="S77" s="46" t="s">
        <v>2</v>
      </c>
      <c r="T77" s="46" t="s">
        <v>2</v>
      </c>
      <c r="U77" s="46" t="s">
        <v>2</v>
      </c>
      <c r="V77" s="46" t="s">
        <v>2</v>
      </c>
      <c r="W77" s="74" t="str">
        <f t="shared" si="10"/>
        <v>-</v>
      </c>
      <c r="X77" s="74" t="str">
        <f t="shared" si="11"/>
        <v>-</v>
      </c>
      <c r="Y77" s="74" t="str">
        <f t="shared" si="12"/>
        <v>-</v>
      </c>
      <c r="Z77" s="74" t="str">
        <f t="shared" si="13"/>
        <v>-</v>
      </c>
      <c r="AA77" s="16"/>
      <c r="AB77" s="165">
        <v>0</v>
      </c>
      <c r="AC77" s="165">
        <v>0</v>
      </c>
      <c r="AD77" s="165">
        <v>0</v>
      </c>
      <c r="AE77" s="105"/>
      <c r="AF77" s="32"/>
      <c r="AG77" s="32"/>
      <c r="AH77" s="197"/>
      <c r="AI77" s="41">
        <v>186.33068367983822</v>
      </c>
      <c r="AJ77" s="41">
        <v>5</v>
      </c>
      <c r="AK77" s="41">
        <v>10</v>
      </c>
      <c r="AL77" s="40" t="s">
        <v>4215</v>
      </c>
      <c r="AM77" s="53">
        <v>0.4</v>
      </c>
      <c r="AN77" s="67" t="s">
        <v>2</v>
      </c>
      <c r="AO77" s="64" t="s">
        <v>5454</v>
      </c>
      <c r="AP77" s="65" t="s">
        <v>2</v>
      </c>
    </row>
    <row r="78" spans="1:42" s="31" customFormat="1" ht="45" x14ac:dyDescent="0.25">
      <c r="A78" s="10" t="s">
        <v>1353</v>
      </c>
      <c r="B78" s="11" t="s">
        <v>3349</v>
      </c>
      <c r="C78" s="94" t="s">
        <v>2</v>
      </c>
      <c r="D78" s="94">
        <v>276.43935517061948</v>
      </c>
      <c r="E78" s="94">
        <v>276.43935517061948</v>
      </c>
      <c r="F78" s="94">
        <v>798.31236895257689</v>
      </c>
      <c r="G78" s="15" t="s">
        <v>2088</v>
      </c>
      <c r="H78" s="49">
        <v>586</v>
      </c>
      <c r="I78" s="15">
        <v>85</v>
      </c>
      <c r="J78" s="15">
        <v>571</v>
      </c>
      <c r="K78" s="46" t="s">
        <v>2</v>
      </c>
      <c r="L78" s="46">
        <v>276.96014257063194</v>
      </c>
      <c r="M78" s="46">
        <v>276.96014257063194</v>
      </c>
      <c r="N78" s="46">
        <v>799.81631915086905</v>
      </c>
      <c r="O78" s="95" t="str">
        <f t="shared" si="14"/>
        <v>-</v>
      </c>
      <c r="P78" s="95">
        <f t="shared" si="14"/>
        <v>-1.8803694826942108E-3</v>
      </c>
      <c r="Q78" s="95">
        <f t="shared" si="14"/>
        <v>-1.8803694826942108E-3</v>
      </c>
      <c r="R78" s="95">
        <f t="shared" si="14"/>
        <v>-1.8803694826943218E-3</v>
      </c>
      <c r="S78" s="46" t="s">
        <v>2</v>
      </c>
      <c r="T78" s="46" t="s">
        <v>2</v>
      </c>
      <c r="U78" s="46" t="s">
        <v>2</v>
      </c>
      <c r="V78" s="46" t="s">
        <v>2</v>
      </c>
      <c r="W78" s="74" t="str">
        <f t="shared" si="10"/>
        <v>-</v>
      </c>
      <c r="X78" s="74" t="str">
        <f t="shared" si="11"/>
        <v>-</v>
      </c>
      <c r="Y78" s="74" t="str">
        <f t="shared" si="12"/>
        <v>-</v>
      </c>
      <c r="Z78" s="74" t="str">
        <f t="shared" si="13"/>
        <v>-</v>
      </c>
      <c r="AA78" s="16"/>
      <c r="AB78" s="165">
        <v>0</v>
      </c>
      <c r="AC78" s="165">
        <v>0</v>
      </c>
      <c r="AD78" s="165">
        <v>0</v>
      </c>
      <c r="AE78" s="105"/>
      <c r="AF78" s="32"/>
      <c r="AG78" s="32"/>
      <c r="AH78" s="197"/>
      <c r="AI78" s="41">
        <v>186.33068367983822</v>
      </c>
      <c r="AJ78" s="41">
        <v>5</v>
      </c>
      <c r="AK78" s="41">
        <v>5</v>
      </c>
      <c r="AL78" s="40" t="s">
        <v>4215</v>
      </c>
      <c r="AM78" s="53">
        <v>0.65</v>
      </c>
      <c r="AN78" s="67" t="s">
        <v>2</v>
      </c>
      <c r="AO78" s="64" t="s">
        <v>5454</v>
      </c>
      <c r="AP78" s="65" t="s">
        <v>2</v>
      </c>
    </row>
    <row r="79" spans="1:42" s="27" customFormat="1" ht="60" x14ac:dyDescent="0.25">
      <c r="A79" s="10" t="s">
        <v>1354</v>
      </c>
      <c r="B79" s="11" t="s">
        <v>3350</v>
      </c>
      <c r="C79" s="94" t="s">
        <v>2</v>
      </c>
      <c r="D79" s="94">
        <v>2685.975663597716</v>
      </c>
      <c r="E79" s="94">
        <v>2685.975663597716</v>
      </c>
      <c r="F79" s="94">
        <v>2685.975663597716</v>
      </c>
      <c r="G79" s="15" t="s">
        <v>2088</v>
      </c>
      <c r="H79" s="49">
        <v>0</v>
      </c>
      <c r="I79" s="15">
        <v>65</v>
      </c>
      <c r="J79" s="15">
        <v>1504</v>
      </c>
      <c r="K79" s="46" t="s">
        <v>2</v>
      </c>
      <c r="L79" s="46">
        <v>3625.700889302203</v>
      </c>
      <c r="M79" s="46">
        <v>3625.700889302203</v>
      </c>
      <c r="N79" s="46">
        <v>2650.6413700520775</v>
      </c>
      <c r="O79" s="95" t="str">
        <f t="shared" si="14"/>
        <v>-</v>
      </c>
      <c r="P79" s="95">
        <f t="shared" si="14"/>
        <v>-0.25918443203000818</v>
      </c>
      <c r="Q79" s="95">
        <f t="shared" si="14"/>
        <v>-0.25918443203000818</v>
      </c>
      <c r="R79" s="95">
        <f t="shared" si="14"/>
        <v>1.3330469351628738E-2</v>
      </c>
      <c r="S79" s="46" t="s">
        <v>2</v>
      </c>
      <c r="T79" s="46" t="s">
        <v>2</v>
      </c>
      <c r="U79" s="46" t="s">
        <v>2</v>
      </c>
      <c r="V79" s="46" t="s">
        <v>2</v>
      </c>
      <c r="W79" s="74" t="str">
        <f t="shared" si="10"/>
        <v>-</v>
      </c>
      <c r="X79" s="74" t="str">
        <f t="shared" si="11"/>
        <v>-</v>
      </c>
      <c r="Y79" s="74" t="str">
        <f t="shared" si="12"/>
        <v>-</v>
      </c>
      <c r="Z79" s="74" t="str">
        <f t="shared" si="13"/>
        <v>-</v>
      </c>
      <c r="AB79" s="165" t="s">
        <v>4852</v>
      </c>
      <c r="AC79" s="165" t="s">
        <v>4853</v>
      </c>
      <c r="AD79" s="165" t="s">
        <v>4287</v>
      </c>
      <c r="AE79" s="28"/>
      <c r="AF79" s="13"/>
      <c r="AG79" s="13"/>
      <c r="AH79" s="121"/>
      <c r="AI79" s="41">
        <v>186.33068367983822</v>
      </c>
      <c r="AJ79" s="41">
        <v>23</v>
      </c>
      <c r="AK79" s="41">
        <v>23</v>
      </c>
      <c r="AL79" s="40" t="s">
        <v>4215</v>
      </c>
      <c r="AM79" s="53">
        <v>0.30000000000000004</v>
      </c>
      <c r="AN79" s="67" t="s">
        <v>2</v>
      </c>
      <c r="AO79" s="64" t="s">
        <v>5454</v>
      </c>
      <c r="AP79" s="65" t="s">
        <v>2</v>
      </c>
    </row>
    <row r="80" spans="1:42" s="27" customFormat="1" ht="59.25" customHeight="1" x14ac:dyDescent="0.25">
      <c r="A80" s="10" t="s">
        <v>1355</v>
      </c>
      <c r="B80" s="11" t="s">
        <v>3351</v>
      </c>
      <c r="C80" s="94" t="s">
        <v>2</v>
      </c>
      <c r="D80" s="94">
        <v>1533.4103513839766</v>
      </c>
      <c r="E80" s="94">
        <v>1533.4103513839766</v>
      </c>
      <c r="F80" s="94">
        <v>1533.4103513839766</v>
      </c>
      <c r="G80" s="15" t="s">
        <v>2088</v>
      </c>
      <c r="H80" s="49">
        <v>1</v>
      </c>
      <c r="I80" s="15">
        <v>140</v>
      </c>
      <c r="J80" s="15">
        <v>1237</v>
      </c>
      <c r="K80" s="46" t="s">
        <v>2</v>
      </c>
      <c r="L80" s="46">
        <v>1833.3087112917747</v>
      </c>
      <c r="M80" s="46">
        <v>1833.3087112917747</v>
      </c>
      <c r="N80" s="46">
        <v>1502.4443946458571</v>
      </c>
      <c r="O80" s="95" t="str">
        <f t="shared" si="14"/>
        <v>-</v>
      </c>
      <c r="P80" s="95">
        <f t="shared" si="14"/>
        <v>-0.16358312054083113</v>
      </c>
      <c r="Q80" s="95">
        <f t="shared" si="14"/>
        <v>-0.16358312054083113</v>
      </c>
      <c r="R80" s="95">
        <f t="shared" si="14"/>
        <v>2.0610384549651473E-2</v>
      </c>
      <c r="S80" s="46" t="s">
        <v>2</v>
      </c>
      <c r="T80" s="46" t="s">
        <v>2</v>
      </c>
      <c r="U80" s="46" t="s">
        <v>2</v>
      </c>
      <c r="V80" s="46" t="s">
        <v>2</v>
      </c>
      <c r="W80" s="74" t="str">
        <f t="shared" si="10"/>
        <v>-</v>
      </c>
      <c r="X80" s="74" t="str">
        <f t="shared" si="11"/>
        <v>-</v>
      </c>
      <c r="Y80" s="74" t="str">
        <f t="shared" si="12"/>
        <v>-</v>
      </c>
      <c r="Z80" s="74" t="str">
        <f t="shared" si="13"/>
        <v>-</v>
      </c>
      <c r="AB80" s="165" t="s">
        <v>4852</v>
      </c>
      <c r="AC80" s="165" t="s">
        <v>4853</v>
      </c>
      <c r="AD80" s="165" t="s">
        <v>4287</v>
      </c>
      <c r="AE80" s="28"/>
      <c r="AF80" s="13"/>
      <c r="AG80" s="13"/>
      <c r="AH80" s="121"/>
      <c r="AI80" s="41">
        <v>186.33068367983822</v>
      </c>
      <c r="AJ80" s="41">
        <v>10</v>
      </c>
      <c r="AK80" s="41">
        <v>10</v>
      </c>
      <c r="AL80" s="40" t="s">
        <v>4215</v>
      </c>
      <c r="AM80" s="53">
        <v>0.4</v>
      </c>
      <c r="AN80" s="67" t="s">
        <v>2</v>
      </c>
      <c r="AO80" s="64" t="s">
        <v>5454</v>
      </c>
      <c r="AP80" s="65" t="s">
        <v>2</v>
      </c>
    </row>
    <row r="81" spans="1:42" s="27" customFormat="1" ht="75" x14ac:dyDescent="0.25">
      <c r="A81" s="10" t="s">
        <v>1356</v>
      </c>
      <c r="B81" s="11" t="s">
        <v>3352</v>
      </c>
      <c r="C81" s="94" t="s">
        <v>2</v>
      </c>
      <c r="D81" s="94">
        <v>2642.6097890401124</v>
      </c>
      <c r="E81" s="94">
        <v>2642.6097890401124</v>
      </c>
      <c r="F81" s="94">
        <v>2642.6097890401124</v>
      </c>
      <c r="G81" s="15" t="s">
        <v>2088</v>
      </c>
      <c r="H81" s="49">
        <v>1</v>
      </c>
      <c r="I81" s="15">
        <v>2</v>
      </c>
      <c r="J81" s="15">
        <v>612</v>
      </c>
      <c r="K81" s="46" t="s">
        <v>2</v>
      </c>
      <c r="L81" s="46">
        <v>2377.8120799638546</v>
      </c>
      <c r="M81" s="46">
        <v>2377.8120799638546</v>
      </c>
      <c r="N81" s="46">
        <v>2648.9106652799737</v>
      </c>
      <c r="O81" s="95" t="str">
        <f t="shared" si="14"/>
        <v>-</v>
      </c>
      <c r="P81" s="95">
        <f t="shared" si="14"/>
        <v>0.11136191598466572</v>
      </c>
      <c r="Q81" s="95">
        <f t="shared" si="14"/>
        <v>0.11136191598466572</v>
      </c>
      <c r="R81" s="95">
        <f t="shared" si="14"/>
        <v>-2.3786669450384101E-3</v>
      </c>
      <c r="S81" s="46" t="s">
        <v>2</v>
      </c>
      <c r="T81" s="46" t="s">
        <v>2</v>
      </c>
      <c r="U81" s="46" t="s">
        <v>2</v>
      </c>
      <c r="V81" s="46" t="s">
        <v>2</v>
      </c>
      <c r="W81" s="74" t="str">
        <f t="shared" si="10"/>
        <v>-</v>
      </c>
      <c r="X81" s="74" t="str">
        <f t="shared" si="11"/>
        <v>-</v>
      </c>
      <c r="Y81" s="74" t="str">
        <f t="shared" si="12"/>
        <v>-</v>
      </c>
      <c r="Z81" s="74" t="str">
        <f t="shared" si="13"/>
        <v>-</v>
      </c>
      <c r="AB81" s="165" t="s">
        <v>4852</v>
      </c>
      <c r="AC81" s="165" t="s">
        <v>4846</v>
      </c>
      <c r="AD81" s="165" t="s">
        <v>4287</v>
      </c>
      <c r="AE81" s="28"/>
      <c r="AF81" s="13"/>
      <c r="AG81" s="13"/>
      <c r="AH81" s="121"/>
      <c r="AI81" s="41">
        <v>186.33068367983822</v>
      </c>
      <c r="AJ81" s="41">
        <v>24</v>
      </c>
      <c r="AK81" s="41">
        <v>24</v>
      </c>
      <c r="AL81" s="40" t="s">
        <v>4215</v>
      </c>
      <c r="AM81" s="53">
        <v>0.30000000000000004</v>
      </c>
      <c r="AN81" s="67" t="s">
        <v>2</v>
      </c>
      <c r="AO81" s="64" t="s">
        <v>5454</v>
      </c>
      <c r="AP81" s="65" t="s">
        <v>2</v>
      </c>
    </row>
    <row r="82" spans="1:42" s="27" customFormat="1" ht="75" x14ac:dyDescent="0.25">
      <c r="A82" s="10" t="s">
        <v>1357</v>
      </c>
      <c r="B82" s="11" t="s">
        <v>3353</v>
      </c>
      <c r="C82" s="94" t="s">
        <v>2</v>
      </c>
      <c r="D82" s="94">
        <v>909.52940640938857</v>
      </c>
      <c r="E82" s="94">
        <v>909.52940640938857</v>
      </c>
      <c r="F82" s="94">
        <v>909.52940640938857</v>
      </c>
      <c r="G82" s="15" t="s">
        <v>2088</v>
      </c>
      <c r="H82" s="49">
        <v>29</v>
      </c>
      <c r="I82" s="15">
        <v>43</v>
      </c>
      <c r="J82" s="15">
        <v>2671</v>
      </c>
      <c r="K82" s="46" t="s">
        <v>2</v>
      </c>
      <c r="L82" s="46">
        <v>967.32984926061465</v>
      </c>
      <c r="M82" s="46">
        <v>967.32984926061465</v>
      </c>
      <c r="N82" s="46">
        <v>909.73098835735175</v>
      </c>
      <c r="O82" s="95" t="str">
        <f t="shared" si="14"/>
        <v>-</v>
      </c>
      <c r="P82" s="95">
        <f t="shared" si="14"/>
        <v>-5.975256826345865E-2</v>
      </c>
      <c r="Q82" s="95">
        <f t="shared" si="14"/>
        <v>-5.975256826345865E-2</v>
      </c>
      <c r="R82" s="95">
        <f t="shared" si="14"/>
        <v>-2.2158412821260409E-4</v>
      </c>
      <c r="S82" s="46" t="s">
        <v>2</v>
      </c>
      <c r="T82" s="46" t="s">
        <v>2</v>
      </c>
      <c r="U82" s="46" t="s">
        <v>2</v>
      </c>
      <c r="V82" s="46" t="s">
        <v>2</v>
      </c>
      <c r="W82" s="74" t="str">
        <f t="shared" si="10"/>
        <v>-</v>
      </c>
      <c r="X82" s="74" t="str">
        <f t="shared" si="11"/>
        <v>-</v>
      </c>
      <c r="Y82" s="74" t="str">
        <f t="shared" si="12"/>
        <v>-</v>
      </c>
      <c r="Z82" s="74" t="str">
        <f t="shared" si="13"/>
        <v>-</v>
      </c>
      <c r="AB82" s="165" t="s">
        <v>4852</v>
      </c>
      <c r="AC82" s="165" t="s">
        <v>4846</v>
      </c>
      <c r="AD82" s="165" t="s">
        <v>4287</v>
      </c>
      <c r="AE82" s="28"/>
      <c r="AF82" s="13"/>
      <c r="AG82" s="13"/>
      <c r="AH82" s="121"/>
      <c r="AI82" s="41">
        <v>186.33068367983822</v>
      </c>
      <c r="AJ82" s="41">
        <v>5</v>
      </c>
      <c r="AK82" s="41">
        <v>5</v>
      </c>
      <c r="AL82" s="40" t="s">
        <v>4215</v>
      </c>
      <c r="AM82" s="53">
        <v>0.65</v>
      </c>
      <c r="AN82" s="67" t="s">
        <v>2</v>
      </c>
      <c r="AO82" s="64" t="s">
        <v>5454</v>
      </c>
      <c r="AP82" s="65" t="s">
        <v>2</v>
      </c>
    </row>
    <row r="83" spans="1:42" s="27" customFormat="1" ht="75" x14ac:dyDescent="0.25">
      <c r="A83" s="10" t="s">
        <v>1358</v>
      </c>
      <c r="B83" s="11" t="s">
        <v>3354</v>
      </c>
      <c r="C83" s="94" t="s">
        <v>2</v>
      </c>
      <c r="D83" s="94">
        <v>452.22359963113934</v>
      </c>
      <c r="E83" s="94">
        <v>452.22359963113934</v>
      </c>
      <c r="F83" s="94">
        <v>452.22359963113934</v>
      </c>
      <c r="G83" s="15" t="s">
        <v>2088</v>
      </c>
      <c r="H83" s="49">
        <v>65</v>
      </c>
      <c r="I83" s="15">
        <v>32</v>
      </c>
      <c r="J83" s="15">
        <v>2151</v>
      </c>
      <c r="K83" s="46" t="s">
        <v>2</v>
      </c>
      <c r="L83" s="46">
        <v>539.44522358812071</v>
      </c>
      <c r="M83" s="46">
        <v>539.44522358812071</v>
      </c>
      <c r="N83" s="46">
        <v>449.180682294039</v>
      </c>
      <c r="O83" s="95" t="str">
        <f t="shared" si="14"/>
        <v>-</v>
      </c>
      <c r="P83" s="95">
        <f t="shared" si="14"/>
        <v>-0.16168763786029394</v>
      </c>
      <c r="Q83" s="95">
        <f t="shared" si="14"/>
        <v>-0.16168763786029394</v>
      </c>
      <c r="R83" s="95">
        <f t="shared" si="14"/>
        <v>6.774372667942119E-3</v>
      </c>
      <c r="S83" s="46" t="s">
        <v>2</v>
      </c>
      <c r="T83" s="46" t="s">
        <v>2</v>
      </c>
      <c r="U83" s="46" t="s">
        <v>2</v>
      </c>
      <c r="V83" s="46" t="s">
        <v>2</v>
      </c>
      <c r="W83" s="74" t="str">
        <f t="shared" si="10"/>
        <v>-</v>
      </c>
      <c r="X83" s="74" t="str">
        <f t="shared" si="11"/>
        <v>-</v>
      </c>
      <c r="Y83" s="74" t="str">
        <f t="shared" si="12"/>
        <v>-</v>
      </c>
      <c r="Z83" s="74" t="str">
        <f t="shared" si="13"/>
        <v>-</v>
      </c>
      <c r="AB83" s="165" t="s">
        <v>4852</v>
      </c>
      <c r="AC83" s="165" t="s">
        <v>4853</v>
      </c>
      <c r="AD83" s="165" t="s">
        <v>4287</v>
      </c>
      <c r="AE83" s="28"/>
      <c r="AF83" s="13"/>
      <c r="AG83" s="13"/>
      <c r="AH83" s="121"/>
      <c r="AI83" s="41">
        <v>186.33068367983822</v>
      </c>
      <c r="AJ83" s="41">
        <v>5</v>
      </c>
      <c r="AK83" s="41">
        <v>5</v>
      </c>
      <c r="AL83" s="40" t="s">
        <v>4215</v>
      </c>
      <c r="AM83" s="53">
        <v>1</v>
      </c>
      <c r="AN83" s="67" t="s">
        <v>2</v>
      </c>
      <c r="AO83" s="64" t="s">
        <v>5454</v>
      </c>
      <c r="AP83" s="65" t="s">
        <v>2</v>
      </c>
    </row>
    <row r="84" spans="1:42" s="27" customFormat="1" ht="45" x14ac:dyDescent="0.25">
      <c r="A84" s="10" t="s">
        <v>1359</v>
      </c>
      <c r="B84" s="11" t="s">
        <v>3355</v>
      </c>
      <c r="C84" s="94" t="s">
        <v>2</v>
      </c>
      <c r="D84" s="94">
        <v>4674.4129516588973</v>
      </c>
      <c r="E84" s="94">
        <v>4674.4129516588973</v>
      </c>
      <c r="F84" s="94">
        <v>5423.2821292026019</v>
      </c>
      <c r="G84" s="15" t="s">
        <v>2088</v>
      </c>
      <c r="H84" s="49">
        <v>6</v>
      </c>
      <c r="I84" s="15">
        <v>342</v>
      </c>
      <c r="J84" s="15">
        <v>21</v>
      </c>
      <c r="K84" s="46" t="s">
        <v>2</v>
      </c>
      <c r="L84" s="46">
        <v>4683.2191339992396</v>
      </c>
      <c r="M84" s="46">
        <v>4683.2191339992396</v>
      </c>
      <c r="N84" s="46">
        <v>5433.499115122926</v>
      </c>
      <c r="O84" s="95" t="str">
        <f t="shared" si="14"/>
        <v>-</v>
      </c>
      <c r="P84" s="95">
        <f t="shared" si="14"/>
        <v>-1.8803694826943218E-3</v>
      </c>
      <c r="Q84" s="95">
        <f t="shared" si="14"/>
        <v>-1.8803694826943218E-3</v>
      </c>
      <c r="R84" s="95">
        <f t="shared" si="14"/>
        <v>-1.8803694826944328E-3</v>
      </c>
      <c r="S84" s="46" t="s">
        <v>2</v>
      </c>
      <c r="T84" s="46" t="s">
        <v>2</v>
      </c>
      <c r="U84" s="46" t="s">
        <v>2</v>
      </c>
      <c r="V84" s="46" t="s">
        <v>2</v>
      </c>
      <c r="W84" s="74" t="str">
        <f t="shared" si="10"/>
        <v>-</v>
      </c>
      <c r="X84" s="74" t="str">
        <f t="shared" si="11"/>
        <v>-</v>
      </c>
      <c r="Y84" s="74" t="str">
        <f t="shared" si="12"/>
        <v>-</v>
      </c>
      <c r="Z84" s="74" t="str">
        <f t="shared" si="13"/>
        <v>-</v>
      </c>
      <c r="AB84" s="165">
        <v>0</v>
      </c>
      <c r="AC84" s="165">
        <v>0</v>
      </c>
      <c r="AD84" s="165">
        <v>0</v>
      </c>
      <c r="AE84" s="28"/>
      <c r="AF84" s="13"/>
      <c r="AG84" s="13"/>
      <c r="AH84" s="121"/>
      <c r="AI84" s="41">
        <v>186.33068367983822</v>
      </c>
      <c r="AJ84" s="41">
        <v>15</v>
      </c>
      <c r="AK84" s="41">
        <v>29</v>
      </c>
      <c r="AL84" s="40" t="s">
        <v>4214</v>
      </c>
      <c r="AM84" s="53" t="s">
        <v>2</v>
      </c>
      <c r="AN84" s="67" t="s">
        <v>2</v>
      </c>
      <c r="AO84" s="64" t="s">
        <v>5463</v>
      </c>
      <c r="AP84" s="65" t="s">
        <v>2</v>
      </c>
    </row>
    <row r="85" spans="1:42" s="27" customFormat="1" ht="45" x14ac:dyDescent="0.25">
      <c r="A85" s="10" t="s">
        <v>1360</v>
      </c>
      <c r="B85" s="11" t="s">
        <v>3356</v>
      </c>
      <c r="C85" s="94" t="s">
        <v>2</v>
      </c>
      <c r="D85" s="94">
        <v>3716.6304591649778</v>
      </c>
      <c r="E85" s="94">
        <v>3716.6304591649778</v>
      </c>
      <c r="F85" s="94">
        <v>3716.6304591649778</v>
      </c>
      <c r="G85" s="15" t="s">
        <v>2088</v>
      </c>
      <c r="H85" s="49">
        <v>49</v>
      </c>
      <c r="I85" s="15">
        <v>1643</v>
      </c>
      <c r="J85" s="15">
        <v>16</v>
      </c>
      <c r="K85" s="46" t="s">
        <v>2</v>
      </c>
      <c r="L85" s="46">
        <v>3735.6780581181893</v>
      </c>
      <c r="M85" s="46">
        <v>3735.6780581181893</v>
      </c>
      <c r="N85" s="46">
        <v>2449.7894973899161</v>
      </c>
      <c r="O85" s="95" t="str">
        <f t="shared" si="14"/>
        <v>-</v>
      </c>
      <c r="P85" s="95">
        <f t="shared" si="14"/>
        <v>-5.0988331052291835E-3</v>
      </c>
      <c r="Q85" s="95">
        <f t="shared" si="14"/>
        <v>-5.0988331052291835E-3</v>
      </c>
      <c r="R85" s="95">
        <f t="shared" si="14"/>
        <v>0.51712237444269982</v>
      </c>
      <c r="S85" s="46" t="s">
        <v>2</v>
      </c>
      <c r="T85" s="46" t="s">
        <v>2</v>
      </c>
      <c r="U85" s="46" t="s">
        <v>2</v>
      </c>
      <c r="V85" s="46" t="s">
        <v>2</v>
      </c>
      <c r="W85" s="74" t="str">
        <f t="shared" si="10"/>
        <v>-</v>
      </c>
      <c r="X85" s="74" t="str">
        <f t="shared" si="11"/>
        <v>-</v>
      </c>
      <c r="Y85" s="74" t="str">
        <f t="shared" si="12"/>
        <v>-</v>
      </c>
      <c r="Z85" s="74" t="str">
        <f t="shared" si="13"/>
        <v>-</v>
      </c>
      <c r="AB85" s="165" t="s">
        <v>4854</v>
      </c>
      <c r="AC85" s="165" t="s">
        <v>4846</v>
      </c>
      <c r="AD85" s="165" t="s">
        <v>4287</v>
      </c>
      <c r="AE85" s="28"/>
      <c r="AF85" s="13"/>
      <c r="AG85" s="13"/>
      <c r="AH85" s="121"/>
      <c r="AI85" s="41">
        <v>186.33068367983822</v>
      </c>
      <c r="AJ85" s="41">
        <v>7</v>
      </c>
      <c r="AK85" s="41">
        <v>7</v>
      </c>
      <c r="AL85" s="40" t="s">
        <v>4214</v>
      </c>
      <c r="AM85" s="53" t="s">
        <v>2</v>
      </c>
      <c r="AN85" s="67" t="s">
        <v>2</v>
      </c>
      <c r="AO85" s="64" t="s">
        <v>5464</v>
      </c>
      <c r="AP85" s="65" t="s">
        <v>2</v>
      </c>
    </row>
    <row r="86" spans="1:42" s="27" customFormat="1" ht="45" x14ac:dyDescent="0.25">
      <c r="A86" s="10" t="s">
        <v>196</v>
      </c>
      <c r="B86" s="11" t="s">
        <v>3357</v>
      </c>
      <c r="C86" s="94" t="s">
        <v>2</v>
      </c>
      <c r="D86" s="94">
        <v>4331.4673372253619</v>
      </c>
      <c r="E86" s="94">
        <v>4331.4673372253619</v>
      </c>
      <c r="F86" s="94">
        <v>4331.4673372253619</v>
      </c>
      <c r="G86" s="15" t="s">
        <v>2088</v>
      </c>
      <c r="H86" s="49">
        <v>5</v>
      </c>
      <c r="I86" s="15">
        <v>1338</v>
      </c>
      <c r="J86" s="15">
        <v>7</v>
      </c>
      <c r="K86" s="46" t="s">
        <v>2</v>
      </c>
      <c r="L86" s="46">
        <v>4348.6372497023376</v>
      </c>
      <c r="M86" s="46">
        <v>4348.6372497023376</v>
      </c>
      <c r="N86" s="46">
        <v>2611.0311372249189</v>
      </c>
      <c r="O86" s="95" t="str">
        <f t="shared" si="14"/>
        <v>-</v>
      </c>
      <c r="P86" s="95">
        <f t="shared" si="14"/>
        <v>-3.948343237447749E-3</v>
      </c>
      <c r="Q86" s="95">
        <f t="shared" si="14"/>
        <v>-3.948343237447749E-3</v>
      </c>
      <c r="R86" s="95">
        <f t="shared" si="14"/>
        <v>0.65891064088533757</v>
      </c>
      <c r="S86" s="46" t="s">
        <v>2</v>
      </c>
      <c r="T86" s="46">
        <v>4267.8235636640547</v>
      </c>
      <c r="U86" s="46">
        <v>4267.8235636640547</v>
      </c>
      <c r="V86" s="46">
        <v>4218.7053896576908</v>
      </c>
      <c r="W86" s="74" t="str">
        <f t="shared" si="10"/>
        <v>-</v>
      </c>
      <c r="X86" s="74">
        <f t="shared" si="11"/>
        <v>1.4912465947084952E-2</v>
      </c>
      <c r="Y86" s="74">
        <f t="shared" si="12"/>
        <v>1.4912465947084952E-2</v>
      </c>
      <c r="Z86" s="74">
        <f t="shared" si="13"/>
        <v>2.6729040582950114E-2</v>
      </c>
      <c r="AB86" s="165" t="s">
        <v>4854</v>
      </c>
      <c r="AC86" s="165" t="s">
        <v>4846</v>
      </c>
      <c r="AD86" s="165" t="s">
        <v>4287</v>
      </c>
      <c r="AE86" s="28"/>
      <c r="AF86" s="13"/>
      <c r="AG86" s="13"/>
      <c r="AH86" s="121"/>
      <c r="AI86" s="41">
        <v>186.33068367983822</v>
      </c>
      <c r="AJ86" s="41">
        <v>6</v>
      </c>
      <c r="AK86" s="41">
        <v>6</v>
      </c>
      <c r="AL86" s="40" t="s">
        <v>4214</v>
      </c>
      <c r="AM86" s="53" t="s">
        <v>2</v>
      </c>
      <c r="AN86" s="67" t="s">
        <v>2</v>
      </c>
      <c r="AO86" s="64" t="s">
        <v>5454</v>
      </c>
      <c r="AP86" s="65" t="s">
        <v>2</v>
      </c>
    </row>
    <row r="87" spans="1:42" s="27" customFormat="1" ht="30" x14ac:dyDescent="0.25">
      <c r="A87" s="10" t="s">
        <v>1361</v>
      </c>
      <c r="B87" s="11" t="s">
        <v>3358</v>
      </c>
      <c r="C87" s="94" t="s">
        <v>2</v>
      </c>
      <c r="D87" s="94">
        <v>2912.9697037601754</v>
      </c>
      <c r="E87" s="94">
        <v>2912.9697037601754</v>
      </c>
      <c r="F87" s="94">
        <v>6673.5860512067011</v>
      </c>
      <c r="G87" s="15" t="s">
        <v>2088</v>
      </c>
      <c r="H87" s="49">
        <v>5</v>
      </c>
      <c r="I87" s="15">
        <v>564</v>
      </c>
      <c r="J87" s="15">
        <v>128</v>
      </c>
      <c r="K87" s="46" t="s">
        <v>2</v>
      </c>
      <c r="L87" s="46">
        <v>2918.4574821461438</v>
      </c>
      <c r="M87" s="46">
        <v>2918.4574821461438</v>
      </c>
      <c r="N87" s="46">
        <v>6686.1584996058173</v>
      </c>
      <c r="O87" s="95" t="str">
        <f t="shared" si="14"/>
        <v>-</v>
      </c>
      <c r="P87" s="95">
        <f t="shared" si="14"/>
        <v>-1.8803694826942108E-3</v>
      </c>
      <c r="Q87" s="95">
        <f t="shared" si="14"/>
        <v>-1.8803694826942108E-3</v>
      </c>
      <c r="R87" s="95">
        <f t="shared" si="14"/>
        <v>-1.8803694826943218E-3</v>
      </c>
      <c r="S87" s="46" t="s">
        <v>2</v>
      </c>
      <c r="T87" s="46" t="s">
        <v>2</v>
      </c>
      <c r="U87" s="46" t="s">
        <v>2</v>
      </c>
      <c r="V87" s="46" t="s">
        <v>2</v>
      </c>
      <c r="W87" s="74" t="str">
        <f t="shared" si="10"/>
        <v>-</v>
      </c>
      <c r="X87" s="74" t="str">
        <f t="shared" si="11"/>
        <v>-</v>
      </c>
      <c r="Y87" s="74" t="str">
        <f t="shared" si="12"/>
        <v>-</v>
      </c>
      <c r="Z87" s="74" t="str">
        <f t="shared" si="13"/>
        <v>-</v>
      </c>
      <c r="AB87" s="165">
        <v>0</v>
      </c>
      <c r="AC87" s="165">
        <v>0</v>
      </c>
      <c r="AD87" s="165">
        <v>0</v>
      </c>
      <c r="AE87" s="28"/>
      <c r="AF87" s="13"/>
      <c r="AG87" s="13"/>
      <c r="AH87" s="121"/>
      <c r="AI87" s="41">
        <v>186.33068367983822</v>
      </c>
      <c r="AJ87" s="41">
        <v>15</v>
      </c>
      <c r="AK87" s="41">
        <v>59</v>
      </c>
      <c r="AL87" s="40" t="s">
        <v>4214</v>
      </c>
      <c r="AM87" s="53" t="s">
        <v>2</v>
      </c>
      <c r="AN87" s="67" t="s">
        <v>2</v>
      </c>
      <c r="AO87" s="64" t="s">
        <v>5454</v>
      </c>
      <c r="AP87" s="65" t="s">
        <v>2</v>
      </c>
    </row>
    <row r="88" spans="1:42" s="27" customFormat="1" ht="30" x14ac:dyDescent="0.25">
      <c r="A88" s="10" t="s">
        <v>1362</v>
      </c>
      <c r="B88" s="11" t="s">
        <v>3359</v>
      </c>
      <c r="C88" s="94" t="s">
        <v>2</v>
      </c>
      <c r="D88" s="94">
        <v>2257.9249379595412</v>
      </c>
      <c r="E88" s="94">
        <v>2257.9249379595412</v>
      </c>
      <c r="F88" s="94">
        <v>4082.0743608999574</v>
      </c>
      <c r="G88" s="15" t="s">
        <v>2088</v>
      </c>
      <c r="H88" s="49">
        <v>65</v>
      </c>
      <c r="I88" s="15">
        <v>3462</v>
      </c>
      <c r="J88" s="15">
        <v>176</v>
      </c>
      <c r="K88" s="46" t="s">
        <v>2</v>
      </c>
      <c r="L88" s="46">
        <v>2262.1786696944368</v>
      </c>
      <c r="M88" s="46">
        <v>2262.1786696944368</v>
      </c>
      <c r="N88" s="46">
        <v>4089.764629500673</v>
      </c>
      <c r="O88" s="95" t="str">
        <f t="shared" si="14"/>
        <v>-</v>
      </c>
      <c r="P88" s="95">
        <f t="shared" si="14"/>
        <v>-1.8803694826944328E-3</v>
      </c>
      <c r="Q88" s="95">
        <f t="shared" si="14"/>
        <v>-1.8803694826944328E-3</v>
      </c>
      <c r="R88" s="95">
        <f t="shared" si="14"/>
        <v>-1.8803694826943218E-3</v>
      </c>
      <c r="S88" s="46" t="s">
        <v>2</v>
      </c>
      <c r="T88" s="46" t="s">
        <v>2</v>
      </c>
      <c r="U88" s="46" t="s">
        <v>2</v>
      </c>
      <c r="V88" s="46" t="s">
        <v>2</v>
      </c>
      <c r="W88" s="74" t="str">
        <f t="shared" si="10"/>
        <v>-</v>
      </c>
      <c r="X88" s="74" t="str">
        <f t="shared" si="11"/>
        <v>-</v>
      </c>
      <c r="Y88" s="74" t="str">
        <f t="shared" si="12"/>
        <v>-</v>
      </c>
      <c r="Z88" s="74" t="str">
        <f t="shared" si="13"/>
        <v>-</v>
      </c>
      <c r="AB88" s="165">
        <v>0</v>
      </c>
      <c r="AC88" s="165">
        <v>0</v>
      </c>
      <c r="AD88" s="165">
        <v>0</v>
      </c>
      <c r="AE88" s="28"/>
      <c r="AF88" s="13"/>
      <c r="AG88" s="13"/>
      <c r="AH88" s="121"/>
      <c r="AI88" s="41">
        <v>186.33068367983822</v>
      </c>
      <c r="AJ88" s="41">
        <v>7</v>
      </c>
      <c r="AK88" s="41">
        <v>28</v>
      </c>
      <c r="AL88" s="40" t="s">
        <v>4214</v>
      </c>
      <c r="AM88" s="53" t="s">
        <v>2</v>
      </c>
      <c r="AN88" s="67" t="s">
        <v>2</v>
      </c>
      <c r="AO88" s="64" t="s">
        <v>5456</v>
      </c>
      <c r="AP88" s="65" t="s">
        <v>2</v>
      </c>
    </row>
    <row r="89" spans="1:42" s="27" customFormat="1" ht="30" x14ac:dyDescent="0.25">
      <c r="A89" s="10" t="s">
        <v>1363</v>
      </c>
      <c r="B89" s="11" t="s">
        <v>3360</v>
      </c>
      <c r="C89" s="94" t="s">
        <v>2</v>
      </c>
      <c r="D89" s="94">
        <v>2023.2257533217139</v>
      </c>
      <c r="E89" s="94">
        <v>2023.2257533217139</v>
      </c>
      <c r="F89" s="94">
        <v>3141.8578850602007</v>
      </c>
      <c r="G89" s="15" t="s">
        <v>2088</v>
      </c>
      <c r="H89" s="49">
        <v>774</v>
      </c>
      <c r="I89" s="15">
        <v>16528</v>
      </c>
      <c r="J89" s="15">
        <v>231</v>
      </c>
      <c r="K89" s="46" t="s">
        <v>2</v>
      </c>
      <c r="L89" s="46">
        <v>2027.0373324619575</v>
      </c>
      <c r="M89" s="46">
        <v>2027.0373324619575</v>
      </c>
      <c r="N89" s="46">
        <v>3147.7768686222894</v>
      </c>
      <c r="O89" s="95" t="str">
        <f t="shared" si="14"/>
        <v>-</v>
      </c>
      <c r="P89" s="95">
        <f t="shared" si="14"/>
        <v>-1.8803694826943218E-3</v>
      </c>
      <c r="Q89" s="95">
        <f t="shared" si="14"/>
        <v>-1.8803694826943218E-3</v>
      </c>
      <c r="R89" s="95">
        <f t="shared" si="14"/>
        <v>-1.8803694826944328E-3</v>
      </c>
      <c r="S89" s="46" t="s">
        <v>2</v>
      </c>
      <c r="T89" s="46" t="s">
        <v>2</v>
      </c>
      <c r="U89" s="46" t="s">
        <v>2</v>
      </c>
      <c r="V89" s="46" t="s">
        <v>2</v>
      </c>
      <c r="W89" s="74" t="str">
        <f t="shared" si="10"/>
        <v>-</v>
      </c>
      <c r="X89" s="74" t="str">
        <f t="shared" si="11"/>
        <v>-</v>
      </c>
      <c r="Y89" s="74" t="str">
        <f t="shared" si="12"/>
        <v>-</v>
      </c>
      <c r="Z89" s="74" t="str">
        <f t="shared" si="13"/>
        <v>-</v>
      </c>
      <c r="AB89" s="165">
        <v>0</v>
      </c>
      <c r="AC89" s="165">
        <v>0</v>
      </c>
      <c r="AD89" s="165">
        <v>0</v>
      </c>
      <c r="AE89" s="28"/>
      <c r="AF89" s="13"/>
      <c r="AG89" s="13"/>
      <c r="AH89" s="121"/>
      <c r="AI89" s="41">
        <v>186.33068367983822</v>
      </c>
      <c r="AJ89" s="41">
        <v>6</v>
      </c>
      <c r="AK89" s="41">
        <v>17</v>
      </c>
      <c r="AL89" s="40" t="s">
        <v>4214</v>
      </c>
      <c r="AM89" s="53" t="s">
        <v>2</v>
      </c>
      <c r="AN89" s="67" t="s">
        <v>2</v>
      </c>
      <c r="AO89" s="64" t="s">
        <v>5465</v>
      </c>
      <c r="AP89" s="65" t="s">
        <v>2</v>
      </c>
    </row>
    <row r="90" spans="1:42" s="27" customFormat="1" ht="45" x14ac:dyDescent="0.25">
      <c r="A90" s="10" t="s">
        <v>1364</v>
      </c>
      <c r="B90" s="11" t="s">
        <v>3361</v>
      </c>
      <c r="C90" s="94" t="s">
        <v>2</v>
      </c>
      <c r="D90" s="94">
        <v>1455.7063539524472</v>
      </c>
      <c r="E90" s="94">
        <v>1455.7063539524472</v>
      </c>
      <c r="F90" s="94">
        <v>4008.7160174280807</v>
      </c>
      <c r="G90" s="15" t="s">
        <v>2088</v>
      </c>
      <c r="H90" s="49">
        <v>161</v>
      </c>
      <c r="I90" s="15">
        <v>673</v>
      </c>
      <c r="J90" s="15">
        <v>93</v>
      </c>
      <c r="K90" s="46" t="s">
        <v>2</v>
      </c>
      <c r="L90" s="46">
        <v>1458.4487765238957</v>
      </c>
      <c r="M90" s="46">
        <v>1458.4487765238957</v>
      </c>
      <c r="N90" s="46">
        <v>4016.2680853701299</v>
      </c>
      <c r="O90" s="95" t="str">
        <f t="shared" si="14"/>
        <v>-</v>
      </c>
      <c r="P90" s="95">
        <f t="shared" si="14"/>
        <v>-1.8803694826944328E-3</v>
      </c>
      <c r="Q90" s="95">
        <f t="shared" si="14"/>
        <v>-1.8803694826944328E-3</v>
      </c>
      <c r="R90" s="95">
        <f t="shared" si="14"/>
        <v>-1.8803694826943218E-3</v>
      </c>
      <c r="S90" s="46" t="s">
        <v>2</v>
      </c>
      <c r="T90" s="46" t="s">
        <v>2</v>
      </c>
      <c r="U90" s="46" t="s">
        <v>2</v>
      </c>
      <c r="V90" s="46" t="s">
        <v>2</v>
      </c>
      <c r="W90" s="74" t="str">
        <f t="shared" si="10"/>
        <v>-</v>
      </c>
      <c r="X90" s="74" t="str">
        <f t="shared" si="11"/>
        <v>-</v>
      </c>
      <c r="Y90" s="74" t="str">
        <f t="shared" si="12"/>
        <v>-</v>
      </c>
      <c r="Z90" s="74" t="str">
        <f t="shared" si="13"/>
        <v>-</v>
      </c>
      <c r="AB90" s="165">
        <v>0</v>
      </c>
      <c r="AC90" s="165">
        <v>0</v>
      </c>
      <c r="AD90" s="165">
        <v>0</v>
      </c>
      <c r="AE90" s="28"/>
      <c r="AF90" s="13"/>
      <c r="AG90" s="13"/>
      <c r="AH90" s="121"/>
      <c r="AI90" s="41">
        <v>186.33068367983822</v>
      </c>
      <c r="AJ90" s="41">
        <v>5</v>
      </c>
      <c r="AK90" s="41">
        <v>29</v>
      </c>
      <c r="AL90" s="40" t="s">
        <v>4214</v>
      </c>
      <c r="AM90" s="53" t="s">
        <v>2</v>
      </c>
      <c r="AN90" s="67" t="s">
        <v>2</v>
      </c>
      <c r="AO90" s="64" t="s">
        <v>5457</v>
      </c>
      <c r="AP90" s="65" t="s">
        <v>2</v>
      </c>
    </row>
    <row r="91" spans="1:42" s="27" customFormat="1" ht="45" x14ac:dyDescent="0.25">
      <c r="A91" s="10" t="s">
        <v>1365</v>
      </c>
      <c r="B91" s="11" t="s">
        <v>3362</v>
      </c>
      <c r="C91" s="94" t="s">
        <v>2</v>
      </c>
      <c r="D91" s="94">
        <v>1256.4378450663169</v>
      </c>
      <c r="E91" s="94">
        <v>1256.4378450663169</v>
      </c>
      <c r="F91" s="94">
        <v>1529.7570280942373</v>
      </c>
      <c r="G91" s="15" t="s">
        <v>2088</v>
      </c>
      <c r="H91" s="49">
        <v>1139</v>
      </c>
      <c r="I91" s="15">
        <v>2121</v>
      </c>
      <c r="J91" s="15">
        <v>40</v>
      </c>
      <c r="K91" s="46" t="s">
        <v>2</v>
      </c>
      <c r="L91" s="46">
        <v>1258.8048633159633</v>
      </c>
      <c r="M91" s="46">
        <v>1258.8048633159633</v>
      </c>
      <c r="N91" s="46">
        <v>1532.6389556143631</v>
      </c>
      <c r="O91" s="95" t="str">
        <f t="shared" si="14"/>
        <v>-</v>
      </c>
      <c r="P91" s="95">
        <f t="shared" si="14"/>
        <v>-1.8803694826942108E-3</v>
      </c>
      <c r="Q91" s="95">
        <f t="shared" si="14"/>
        <v>-1.8803694826942108E-3</v>
      </c>
      <c r="R91" s="95">
        <f t="shared" si="14"/>
        <v>-1.8803694826943218E-3</v>
      </c>
      <c r="S91" s="46" t="s">
        <v>2</v>
      </c>
      <c r="T91" s="46" t="s">
        <v>2</v>
      </c>
      <c r="U91" s="46" t="s">
        <v>2</v>
      </c>
      <c r="V91" s="46" t="s">
        <v>2</v>
      </c>
      <c r="W91" s="74" t="str">
        <f t="shared" si="10"/>
        <v>-</v>
      </c>
      <c r="X91" s="74" t="str">
        <f t="shared" si="11"/>
        <v>-</v>
      </c>
      <c r="Y91" s="74" t="str">
        <f t="shared" si="12"/>
        <v>-</v>
      </c>
      <c r="Z91" s="74" t="str">
        <f t="shared" si="13"/>
        <v>-</v>
      </c>
      <c r="AB91" s="165">
        <v>0</v>
      </c>
      <c r="AC91" s="165">
        <v>0</v>
      </c>
      <c r="AD91" s="165">
        <v>0</v>
      </c>
      <c r="AE91" s="28"/>
      <c r="AF91" s="13"/>
      <c r="AG91" s="13"/>
      <c r="AH91" s="121"/>
      <c r="AI91" s="41">
        <v>186.33068367983822</v>
      </c>
      <c r="AJ91" s="41">
        <v>5</v>
      </c>
      <c r="AK91" s="41">
        <v>10</v>
      </c>
      <c r="AL91" s="40" t="s">
        <v>4214</v>
      </c>
      <c r="AM91" s="53" t="s">
        <v>2</v>
      </c>
      <c r="AN91" s="67" t="s">
        <v>2</v>
      </c>
      <c r="AO91" s="64" t="s">
        <v>5457</v>
      </c>
      <c r="AP91" s="65" t="s">
        <v>2</v>
      </c>
    </row>
    <row r="92" spans="1:42" s="27" customFormat="1" ht="45" x14ac:dyDescent="0.25">
      <c r="A92" s="10" t="s">
        <v>197</v>
      </c>
      <c r="B92" s="11" t="s">
        <v>3363</v>
      </c>
      <c r="C92" s="94">
        <v>236.82582099636537</v>
      </c>
      <c r="D92" s="94">
        <v>594.96639662032078</v>
      </c>
      <c r="E92" s="94">
        <v>594.96639662032078</v>
      </c>
      <c r="F92" s="94">
        <v>584.67853657344665</v>
      </c>
      <c r="G92" s="15">
        <v>20927</v>
      </c>
      <c r="H92" s="49">
        <v>30189</v>
      </c>
      <c r="I92" s="15">
        <v>2476</v>
      </c>
      <c r="J92" s="15">
        <v>66</v>
      </c>
      <c r="K92" s="46">
        <v>237.2719799866307</v>
      </c>
      <c r="L92" s="46">
        <v>596.08726091476774</v>
      </c>
      <c r="M92" s="46">
        <v>596.08726091476774</v>
      </c>
      <c r="N92" s="46">
        <v>585.78001944558423</v>
      </c>
      <c r="O92" s="95">
        <f t="shared" si="14"/>
        <v>-1.8803694826944328E-3</v>
      </c>
      <c r="P92" s="95">
        <f t="shared" si="14"/>
        <v>-1.8803694826943218E-3</v>
      </c>
      <c r="Q92" s="95">
        <f t="shared" si="14"/>
        <v>-1.8803694826943218E-3</v>
      </c>
      <c r="R92" s="95">
        <f t="shared" si="14"/>
        <v>-1.8803694826943218E-3</v>
      </c>
      <c r="S92" s="46">
        <v>323.28983469607738</v>
      </c>
      <c r="T92" s="46">
        <v>352.7417104285073</v>
      </c>
      <c r="U92" s="46">
        <v>1068.4306260086846</v>
      </c>
      <c r="V92" s="46">
        <v>559.40142618358766</v>
      </c>
      <c r="W92" s="74">
        <f t="shared" si="10"/>
        <v>-0.26745045596932004</v>
      </c>
      <c r="X92" s="74">
        <f t="shared" si="11"/>
        <v>0.68669136376744677</v>
      </c>
      <c r="Y92" s="74">
        <f t="shared" si="12"/>
        <v>-0.44313988935067772</v>
      </c>
      <c r="Z92" s="74">
        <f t="shared" si="13"/>
        <v>4.5185995613753471E-2</v>
      </c>
      <c r="AB92" s="165" t="s">
        <v>4855</v>
      </c>
      <c r="AC92" s="165" t="s">
        <v>4856</v>
      </c>
      <c r="AD92" s="165" t="s">
        <v>4857</v>
      </c>
      <c r="AE92" s="28"/>
      <c r="AF92" s="13"/>
      <c r="AG92" s="13"/>
      <c r="AH92" s="121"/>
      <c r="AI92" s="41">
        <v>186.33068367983822</v>
      </c>
      <c r="AJ92" s="41">
        <v>5</v>
      </c>
      <c r="AK92" s="41">
        <v>5</v>
      </c>
      <c r="AL92" s="40" t="s">
        <v>4214</v>
      </c>
      <c r="AM92" s="53" t="s">
        <v>2</v>
      </c>
      <c r="AN92" s="67" t="s">
        <v>2</v>
      </c>
      <c r="AO92" s="64" t="s">
        <v>5454</v>
      </c>
      <c r="AP92" s="65" t="s">
        <v>2</v>
      </c>
    </row>
    <row r="93" spans="1:42" s="27" customFormat="1" ht="45" x14ac:dyDescent="0.25">
      <c r="A93" s="10" t="s">
        <v>1366</v>
      </c>
      <c r="B93" s="11" t="s">
        <v>3364</v>
      </c>
      <c r="C93" s="94" t="s">
        <v>2</v>
      </c>
      <c r="D93" s="94">
        <v>2295.9193914379071</v>
      </c>
      <c r="E93" s="94">
        <v>2295.9193914379071</v>
      </c>
      <c r="F93" s="94">
        <v>2295.9193914379071</v>
      </c>
      <c r="G93" s="15" t="s">
        <v>2088</v>
      </c>
      <c r="H93" s="49">
        <v>0</v>
      </c>
      <c r="I93" s="15">
        <v>81</v>
      </c>
      <c r="J93" s="15">
        <v>923</v>
      </c>
      <c r="K93" s="46" t="s">
        <v>2</v>
      </c>
      <c r="L93" s="46">
        <v>2376.6692940237458</v>
      </c>
      <c r="M93" s="46">
        <v>2376.6692940237458</v>
      </c>
      <c r="N93" s="46">
        <v>2293.5378844709539</v>
      </c>
      <c r="O93" s="95" t="str">
        <f t="shared" si="14"/>
        <v>-</v>
      </c>
      <c r="P93" s="95">
        <f t="shared" si="14"/>
        <v>-3.3976078535153609E-2</v>
      </c>
      <c r="Q93" s="95">
        <f t="shared" si="14"/>
        <v>-3.3976078535153609E-2</v>
      </c>
      <c r="R93" s="95">
        <f t="shared" si="14"/>
        <v>1.0383551905017718E-3</v>
      </c>
      <c r="S93" s="46" t="s">
        <v>2</v>
      </c>
      <c r="T93" s="46" t="s">
        <v>2</v>
      </c>
      <c r="U93" s="46" t="s">
        <v>2</v>
      </c>
      <c r="V93" s="46" t="s">
        <v>2</v>
      </c>
      <c r="W93" s="74" t="str">
        <f t="shared" si="10"/>
        <v>-</v>
      </c>
      <c r="X93" s="74" t="str">
        <f t="shared" si="11"/>
        <v>-</v>
      </c>
      <c r="Y93" s="74" t="str">
        <f t="shared" si="12"/>
        <v>-</v>
      </c>
      <c r="Z93" s="74" t="str">
        <f t="shared" si="13"/>
        <v>-</v>
      </c>
      <c r="AB93" s="165" t="s">
        <v>4301</v>
      </c>
      <c r="AC93" s="165" t="s">
        <v>4858</v>
      </c>
      <c r="AD93" s="165" t="s">
        <v>4297</v>
      </c>
      <c r="AE93" s="28"/>
      <c r="AF93" s="13"/>
      <c r="AG93" s="13"/>
      <c r="AH93" s="121"/>
      <c r="AI93" s="41">
        <v>186.33068367983822</v>
      </c>
      <c r="AJ93" s="41">
        <v>18</v>
      </c>
      <c r="AK93" s="41">
        <v>18</v>
      </c>
      <c r="AL93" s="40" t="s">
        <v>4215</v>
      </c>
      <c r="AM93" s="53">
        <v>0.30000000000000004</v>
      </c>
      <c r="AN93" s="67" t="s">
        <v>2</v>
      </c>
      <c r="AO93" s="64" t="s">
        <v>5454</v>
      </c>
      <c r="AP93" s="65" t="s">
        <v>2</v>
      </c>
    </row>
    <row r="94" spans="1:42" s="27" customFormat="1" ht="45" x14ac:dyDescent="0.25">
      <c r="A94" s="10" t="s">
        <v>1367</v>
      </c>
      <c r="B94" s="11" t="s">
        <v>3365</v>
      </c>
      <c r="C94" s="94" t="s">
        <v>2</v>
      </c>
      <c r="D94" s="94">
        <v>1348.3837717547788</v>
      </c>
      <c r="E94" s="94">
        <v>1348.3837717547788</v>
      </c>
      <c r="F94" s="94">
        <v>1348.3837717547788</v>
      </c>
      <c r="G94" s="15" t="s">
        <v>2088</v>
      </c>
      <c r="H94" s="49">
        <v>0</v>
      </c>
      <c r="I94" s="15">
        <v>267</v>
      </c>
      <c r="J94" s="15">
        <v>1059</v>
      </c>
      <c r="K94" s="46" t="s">
        <v>2</v>
      </c>
      <c r="L94" s="46">
        <v>1751.7972510152867</v>
      </c>
      <c r="M94" s="46">
        <v>1751.7972510152867</v>
      </c>
      <c r="N94" s="46">
        <v>1249.853983598276</v>
      </c>
      <c r="O94" s="95" t="str">
        <f t="shared" si="14"/>
        <v>-</v>
      </c>
      <c r="P94" s="95">
        <f t="shared" si="14"/>
        <v>-0.23028548482234579</v>
      </c>
      <c r="Q94" s="95">
        <f t="shared" si="14"/>
        <v>-0.23028548482234579</v>
      </c>
      <c r="R94" s="95">
        <f t="shared" si="14"/>
        <v>7.8833039258585869E-2</v>
      </c>
      <c r="S94" s="46" t="s">
        <v>2</v>
      </c>
      <c r="T94" s="46" t="s">
        <v>2</v>
      </c>
      <c r="U94" s="46" t="s">
        <v>2</v>
      </c>
      <c r="V94" s="46" t="s">
        <v>2</v>
      </c>
      <c r="W94" s="74" t="str">
        <f t="shared" si="10"/>
        <v>-</v>
      </c>
      <c r="X94" s="74" t="str">
        <f t="shared" si="11"/>
        <v>-</v>
      </c>
      <c r="Y94" s="74" t="str">
        <f t="shared" si="12"/>
        <v>-</v>
      </c>
      <c r="Z94" s="74" t="str">
        <f t="shared" si="13"/>
        <v>-</v>
      </c>
      <c r="AB94" s="165" t="s">
        <v>4301</v>
      </c>
      <c r="AC94" s="165" t="s">
        <v>4858</v>
      </c>
      <c r="AD94" s="165" t="s">
        <v>4297</v>
      </c>
      <c r="AE94" s="28"/>
      <c r="AF94" s="13"/>
      <c r="AG94" s="13"/>
      <c r="AH94" s="121"/>
      <c r="AI94" s="41">
        <v>186.33068367983822</v>
      </c>
      <c r="AJ94" s="41">
        <v>7</v>
      </c>
      <c r="AK94" s="41">
        <v>7</v>
      </c>
      <c r="AL94" s="40" t="s">
        <v>4215</v>
      </c>
      <c r="AM94" s="53">
        <v>0.4</v>
      </c>
      <c r="AN94" s="67" t="s">
        <v>2</v>
      </c>
      <c r="AO94" s="64" t="s">
        <v>5454</v>
      </c>
      <c r="AP94" s="65" t="s">
        <v>2</v>
      </c>
    </row>
    <row r="95" spans="1:42" s="27" customFormat="1" ht="45" x14ac:dyDescent="0.25">
      <c r="A95" s="10" t="s">
        <v>1368</v>
      </c>
      <c r="B95" s="11" t="s">
        <v>3366</v>
      </c>
      <c r="C95" s="94" t="s">
        <v>2</v>
      </c>
      <c r="D95" s="94">
        <v>847.28159327118158</v>
      </c>
      <c r="E95" s="94">
        <v>847.28159327118158</v>
      </c>
      <c r="F95" s="94">
        <v>2524.2600398856721</v>
      </c>
      <c r="G95" s="15" t="s">
        <v>2088</v>
      </c>
      <c r="H95" s="49">
        <v>7</v>
      </c>
      <c r="I95" s="15">
        <v>7</v>
      </c>
      <c r="J95" s="15">
        <v>184</v>
      </c>
      <c r="K95" s="46" t="s">
        <v>2</v>
      </c>
      <c r="L95" s="46">
        <v>848.87779717552723</v>
      </c>
      <c r="M95" s="46">
        <v>848.87779717552723</v>
      </c>
      <c r="N95" s="46">
        <v>2529.0155234973167</v>
      </c>
      <c r="O95" s="95" t="str">
        <f t="shared" si="14"/>
        <v>-</v>
      </c>
      <c r="P95" s="95">
        <f t="shared" si="14"/>
        <v>-1.8803694826943218E-3</v>
      </c>
      <c r="Q95" s="95">
        <f t="shared" si="14"/>
        <v>-1.8803694826943218E-3</v>
      </c>
      <c r="R95" s="95">
        <f t="shared" si="14"/>
        <v>-1.8803694826943218E-3</v>
      </c>
      <c r="S95" s="46" t="s">
        <v>2</v>
      </c>
      <c r="T95" s="46" t="s">
        <v>2</v>
      </c>
      <c r="U95" s="46" t="s">
        <v>2</v>
      </c>
      <c r="V95" s="46" t="s">
        <v>2</v>
      </c>
      <c r="W95" s="74" t="str">
        <f t="shared" si="10"/>
        <v>-</v>
      </c>
      <c r="X95" s="74" t="str">
        <f t="shared" si="11"/>
        <v>-</v>
      </c>
      <c r="Y95" s="74" t="str">
        <f t="shared" si="12"/>
        <v>-</v>
      </c>
      <c r="Z95" s="74" t="str">
        <f t="shared" si="13"/>
        <v>-</v>
      </c>
      <c r="AB95" s="165">
        <v>0</v>
      </c>
      <c r="AC95" s="165">
        <v>0</v>
      </c>
      <c r="AD95" s="165">
        <v>0</v>
      </c>
      <c r="AE95" s="28"/>
      <c r="AF95" s="13"/>
      <c r="AG95" s="13"/>
      <c r="AH95" s="121"/>
      <c r="AI95" s="41">
        <v>186.33068367983822</v>
      </c>
      <c r="AJ95" s="41">
        <v>6</v>
      </c>
      <c r="AK95" s="41">
        <v>25</v>
      </c>
      <c r="AL95" s="40" t="s">
        <v>4215</v>
      </c>
      <c r="AM95" s="53">
        <v>0.30000000000000004</v>
      </c>
      <c r="AN95" s="67" t="s">
        <v>2</v>
      </c>
      <c r="AO95" s="64" t="s">
        <v>5454</v>
      </c>
      <c r="AP95" s="65" t="s">
        <v>2</v>
      </c>
    </row>
    <row r="96" spans="1:42" s="27" customFormat="1" ht="45" x14ac:dyDescent="0.25">
      <c r="A96" s="10" t="s">
        <v>1369</v>
      </c>
      <c r="B96" s="11" t="s">
        <v>3367</v>
      </c>
      <c r="C96" s="94" t="s">
        <v>2</v>
      </c>
      <c r="D96" s="94">
        <v>290.69203925430793</v>
      </c>
      <c r="E96" s="94">
        <v>290.69203925430793</v>
      </c>
      <c r="F96" s="94">
        <v>1362.2491635926463</v>
      </c>
      <c r="G96" s="15" t="s">
        <v>2088</v>
      </c>
      <c r="H96" s="49">
        <v>55</v>
      </c>
      <c r="I96" s="15">
        <v>12</v>
      </c>
      <c r="J96" s="15">
        <v>547</v>
      </c>
      <c r="K96" s="46" t="s">
        <v>2</v>
      </c>
      <c r="L96" s="46">
        <v>291.23967745594581</v>
      </c>
      <c r="M96" s="46">
        <v>291.23967745594581</v>
      </c>
      <c r="N96" s="46">
        <v>1364.8155210479324</v>
      </c>
      <c r="O96" s="95" t="str">
        <f t="shared" si="14"/>
        <v>-</v>
      </c>
      <c r="P96" s="95">
        <f t="shared" si="14"/>
        <v>-1.8803694826942108E-3</v>
      </c>
      <c r="Q96" s="95">
        <f t="shared" si="14"/>
        <v>-1.8803694826942108E-3</v>
      </c>
      <c r="R96" s="95">
        <f t="shared" si="14"/>
        <v>-1.8803694826943218E-3</v>
      </c>
      <c r="S96" s="46" t="s">
        <v>2</v>
      </c>
      <c r="T96" s="46" t="s">
        <v>2</v>
      </c>
      <c r="U96" s="46" t="s">
        <v>2</v>
      </c>
      <c r="V96" s="46" t="s">
        <v>2</v>
      </c>
      <c r="W96" s="74" t="str">
        <f t="shared" si="10"/>
        <v>-</v>
      </c>
      <c r="X96" s="74" t="str">
        <f t="shared" si="11"/>
        <v>-</v>
      </c>
      <c r="Y96" s="74" t="str">
        <f t="shared" si="12"/>
        <v>-</v>
      </c>
      <c r="Z96" s="74" t="str">
        <f t="shared" si="13"/>
        <v>-</v>
      </c>
      <c r="AB96" s="165">
        <v>0</v>
      </c>
      <c r="AC96" s="165">
        <v>0</v>
      </c>
      <c r="AD96" s="165">
        <v>0</v>
      </c>
      <c r="AE96" s="28"/>
      <c r="AF96" s="13"/>
      <c r="AG96" s="13"/>
      <c r="AH96" s="121"/>
      <c r="AI96" s="41">
        <v>186.33068367983822</v>
      </c>
      <c r="AJ96" s="41">
        <v>5</v>
      </c>
      <c r="AK96" s="41">
        <v>9</v>
      </c>
      <c r="AL96" s="40" t="s">
        <v>4215</v>
      </c>
      <c r="AM96" s="53">
        <v>0.4</v>
      </c>
      <c r="AN96" s="67" t="s">
        <v>2</v>
      </c>
      <c r="AO96" s="64" t="s">
        <v>5454</v>
      </c>
      <c r="AP96" s="65" t="s">
        <v>2</v>
      </c>
    </row>
    <row r="97" spans="1:42" s="27" customFormat="1" ht="45" x14ac:dyDescent="0.25">
      <c r="A97" s="10" t="s">
        <v>1370</v>
      </c>
      <c r="B97" s="11" t="s">
        <v>3368</v>
      </c>
      <c r="C97" s="94" t="s">
        <v>2</v>
      </c>
      <c r="D97" s="94">
        <v>267.42145881593251</v>
      </c>
      <c r="E97" s="94">
        <v>267.42145881593251</v>
      </c>
      <c r="F97" s="94">
        <v>875.40023884307607</v>
      </c>
      <c r="G97" s="15" t="s">
        <v>2088</v>
      </c>
      <c r="H97" s="49">
        <v>521</v>
      </c>
      <c r="I97" s="15">
        <v>83</v>
      </c>
      <c r="J97" s="15">
        <v>1123</v>
      </c>
      <c r="K97" s="46" t="s">
        <v>2</v>
      </c>
      <c r="L97" s="46">
        <v>267.92525729339002</v>
      </c>
      <c r="M97" s="46">
        <v>267.92525729339002</v>
      </c>
      <c r="N97" s="46">
        <v>877.04941579936008</v>
      </c>
      <c r="O97" s="95" t="str">
        <f t="shared" si="14"/>
        <v>-</v>
      </c>
      <c r="P97" s="95">
        <f t="shared" si="14"/>
        <v>-1.8803694826943218E-3</v>
      </c>
      <c r="Q97" s="95">
        <f t="shared" si="14"/>
        <v>-1.8803694826943218E-3</v>
      </c>
      <c r="R97" s="95">
        <f t="shared" si="14"/>
        <v>-1.8803694826943218E-3</v>
      </c>
      <c r="S97" s="46" t="s">
        <v>2</v>
      </c>
      <c r="T97" s="46" t="s">
        <v>2</v>
      </c>
      <c r="U97" s="46" t="s">
        <v>2</v>
      </c>
      <c r="V97" s="46" t="s">
        <v>2</v>
      </c>
      <c r="W97" s="74" t="str">
        <f t="shared" si="10"/>
        <v>-</v>
      </c>
      <c r="X97" s="74" t="str">
        <f t="shared" si="11"/>
        <v>-</v>
      </c>
      <c r="Y97" s="74" t="str">
        <f t="shared" si="12"/>
        <v>-</v>
      </c>
      <c r="Z97" s="74" t="str">
        <f t="shared" si="13"/>
        <v>-</v>
      </c>
      <c r="AB97" s="165">
        <v>0</v>
      </c>
      <c r="AC97" s="165">
        <v>0</v>
      </c>
      <c r="AD97" s="165">
        <v>0</v>
      </c>
      <c r="AE97" s="28"/>
      <c r="AF97" s="13"/>
      <c r="AG97" s="13"/>
      <c r="AH97" s="121"/>
      <c r="AI97" s="41">
        <v>186.33068367983822</v>
      </c>
      <c r="AJ97" s="41">
        <v>5</v>
      </c>
      <c r="AK97" s="41">
        <v>8</v>
      </c>
      <c r="AL97" s="40" t="s">
        <v>4215</v>
      </c>
      <c r="AM97" s="53">
        <v>0.65</v>
      </c>
      <c r="AN97" s="67" t="s">
        <v>2</v>
      </c>
      <c r="AO97" s="64" t="s">
        <v>5454</v>
      </c>
      <c r="AP97" s="65" t="s">
        <v>2</v>
      </c>
    </row>
    <row r="98" spans="1:42" s="27" customFormat="1" ht="45" x14ac:dyDescent="0.25">
      <c r="A98" s="10" t="s">
        <v>198</v>
      </c>
      <c r="B98" s="11" t="s">
        <v>3369</v>
      </c>
      <c r="C98" s="94" t="s">
        <v>2</v>
      </c>
      <c r="D98" s="94">
        <v>2805.6383468607223</v>
      </c>
      <c r="E98" s="94">
        <v>2805.6383468607223</v>
      </c>
      <c r="F98" s="94">
        <v>2805.6383468607223</v>
      </c>
      <c r="G98" s="15" t="s">
        <v>2088</v>
      </c>
      <c r="H98" s="49">
        <v>106</v>
      </c>
      <c r="I98" s="15">
        <v>1174</v>
      </c>
      <c r="J98" s="15">
        <v>89</v>
      </c>
      <c r="K98" s="46" t="s">
        <v>2</v>
      </c>
      <c r="L98" s="46">
        <v>2884.777687752432</v>
      </c>
      <c r="M98" s="46">
        <v>2884.777687752432</v>
      </c>
      <c r="N98" s="46">
        <v>1748.7574098141056</v>
      </c>
      <c r="O98" s="95" t="str">
        <f t="shared" si="14"/>
        <v>-</v>
      </c>
      <c r="P98" s="95">
        <f t="shared" si="14"/>
        <v>-2.7433427964900892E-2</v>
      </c>
      <c r="Q98" s="95">
        <f t="shared" si="14"/>
        <v>-2.7433427964900892E-2</v>
      </c>
      <c r="R98" s="95">
        <f t="shared" si="14"/>
        <v>0.60436109154726281</v>
      </c>
      <c r="S98" s="46" t="s">
        <v>2</v>
      </c>
      <c r="T98" s="46">
        <v>2851.941544420401</v>
      </c>
      <c r="U98" s="46">
        <v>2851.941544420401</v>
      </c>
      <c r="V98" s="46">
        <v>2851.941544420401</v>
      </c>
      <c r="W98" s="74" t="str">
        <f t="shared" si="10"/>
        <v>-</v>
      </c>
      <c r="X98" s="74">
        <f t="shared" si="11"/>
        <v>-1.6235675534888583E-2</v>
      </c>
      <c r="Y98" s="74">
        <f t="shared" si="12"/>
        <v>-1.6235675534888583E-2</v>
      </c>
      <c r="Z98" s="74">
        <f t="shared" si="13"/>
        <v>-1.6235675534888583E-2</v>
      </c>
      <c r="AB98" s="165" t="s">
        <v>4859</v>
      </c>
      <c r="AC98" s="165" t="s">
        <v>4860</v>
      </c>
      <c r="AD98" s="165" t="s">
        <v>4297</v>
      </c>
      <c r="AE98" s="28"/>
      <c r="AF98" s="13"/>
      <c r="AG98" s="13"/>
      <c r="AH98" s="121"/>
      <c r="AI98" s="41">
        <v>186.33068367983822</v>
      </c>
      <c r="AJ98" s="41">
        <v>5</v>
      </c>
      <c r="AK98" s="41">
        <v>5</v>
      </c>
      <c r="AL98" s="40" t="s">
        <v>4214</v>
      </c>
      <c r="AM98" s="53" t="s">
        <v>2</v>
      </c>
      <c r="AN98" s="67" t="s">
        <v>2</v>
      </c>
      <c r="AO98" s="64" t="s">
        <v>5466</v>
      </c>
      <c r="AP98" s="65" t="s">
        <v>2</v>
      </c>
    </row>
    <row r="99" spans="1:42" s="27" customFormat="1" ht="30" x14ac:dyDescent="0.25">
      <c r="A99" s="10" t="s">
        <v>338</v>
      </c>
      <c r="B99" s="11" t="s">
        <v>3370</v>
      </c>
      <c r="C99" s="94" t="s">
        <v>2</v>
      </c>
      <c r="D99" s="94">
        <v>2107.282994707919</v>
      </c>
      <c r="E99" s="94">
        <v>2107.282994707919</v>
      </c>
      <c r="F99" s="94">
        <v>1936.6861824515313</v>
      </c>
      <c r="G99" s="15" t="s">
        <v>2088</v>
      </c>
      <c r="H99" s="49">
        <v>416</v>
      </c>
      <c r="I99" s="15">
        <v>817</v>
      </c>
      <c r="J99" s="15">
        <v>8</v>
      </c>
      <c r="K99" s="46" t="s">
        <v>2</v>
      </c>
      <c r="L99" s="46">
        <v>2111.2529302882822</v>
      </c>
      <c r="M99" s="46">
        <v>2111.2529302882822</v>
      </c>
      <c r="N99" s="46">
        <v>1940.3347286615183</v>
      </c>
      <c r="O99" s="95" t="str">
        <f t="shared" si="14"/>
        <v>-</v>
      </c>
      <c r="P99" s="95">
        <f t="shared" si="14"/>
        <v>-1.8803694826944328E-3</v>
      </c>
      <c r="Q99" s="95">
        <f t="shared" si="14"/>
        <v>-1.8803694826944328E-3</v>
      </c>
      <c r="R99" s="95">
        <f t="shared" si="14"/>
        <v>-1.8803694826943218E-3</v>
      </c>
      <c r="S99" s="46" t="s">
        <v>2</v>
      </c>
      <c r="T99" s="46">
        <v>2009.2971551862524</v>
      </c>
      <c r="U99" s="46">
        <v>2009.2971551862524</v>
      </c>
      <c r="V99" s="46">
        <v>1152.4578975196837</v>
      </c>
      <c r="W99" s="74" t="str">
        <f t="shared" si="10"/>
        <v>-</v>
      </c>
      <c r="X99" s="74">
        <f t="shared" si="11"/>
        <v>4.8766226174536964E-2</v>
      </c>
      <c r="Y99" s="74">
        <f t="shared" si="12"/>
        <v>4.8766226174536964E-2</v>
      </c>
      <c r="Z99" s="74">
        <f t="shared" si="13"/>
        <v>0.68048324074975874</v>
      </c>
      <c r="AB99" s="165">
        <v>0</v>
      </c>
      <c r="AC99" s="165">
        <v>0</v>
      </c>
      <c r="AD99" s="165">
        <v>0</v>
      </c>
      <c r="AE99" s="28"/>
      <c r="AF99" s="13"/>
      <c r="AG99" s="13"/>
      <c r="AH99" s="121"/>
      <c r="AI99" s="41">
        <v>339.23770009237126</v>
      </c>
      <c r="AJ99" s="41">
        <v>5</v>
      </c>
      <c r="AK99" s="41">
        <v>12</v>
      </c>
      <c r="AL99" s="40" t="s">
        <v>4214</v>
      </c>
      <c r="AM99" s="53" t="s">
        <v>2</v>
      </c>
      <c r="AN99" s="67" t="s">
        <v>2</v>
      </c>
      <c r="AO99" s="64" t="s">
        <v>5454</v>
      </c>
      <c r="AP99" s="65" t="s">
        <v>2</v>
      </c>
    </row>
    <row r="100" spans="1:42" s="27" customFormat="1" ht="30" x14ac:dyDescent="0.25">
      <c r="A100" s="10" t="s">
        <v>339</v>
      </c>
      <c r="B100" s="11" t="s">
        <v>3371</v>
      </c>
      <c r="C100" s="94" t="s">
        <v>2</v>
      </c>
      <c r="D100" s="94">
        <v>1930.0262824631325</v>
      </c>
      <c r="E100" s="94">
        <v>1930.0262824631325</v>
      </c>
      <c r="F100" s="94">
        <v>1520.9099998443337</v>
      </c>
      <c r="G100" s="15" t="s">
        <v>2088</v>
      </c>
      <c r="H100" s="49">
        <v>710</v>
      </c>
      <c r="I100" s="15">
        <v>681</v>
      </c>
      <c r="J100" s="15">
        <v>8</v>
      </c>
      <c r="K100" s="46" t="s">
        <v>2</v>
      </c>
      <c r="L100" s="46">
        <v>1933.6622820080574</v>
      </c>
      <c r="M100" s="46">
        <v>1933.6622820080574</v>
      </c>
      <c r="N100" s="46">
        <v>1523.775260342366</v>
      </c>
      <c r="O100" s="95" t="str">
        <f t="shared" si="14"/>
        <v>-</v>
      </c>
      <c r="P100" s="95">
        <f t="shared" si="14"/>
        <v>-1.8803694826943218E-3</v>
      </c>
      <c r="Q100" s="95">
        <f t="shared" si="14"/>
        <v>-1.8803694826943218E-3</v>
      </c>
      <c r="R100" s="95">
        <f t="shared" si="14"/>
        <v>-1.8803694826942108E-3</v>
      </c>
      <c r="S100" s="46" t="s">
        <v>2</v>
      </c>
      <c r="T100" s="46">
        <v>1818.2820340503929</v>
      </c>
      <c r="U100" s="46">
        <v>1818.2820340503929</v>
      </c>
      <c r="V100" s="46">
        <v>3932.1827079539016</v>
      </c>
      <c r="W100" s="74" t="str">
        <f t="shared" ref="W100:W119" si="15">IFERROR((C100/S100-1),"-")</f>
        <v>-</v>
      </c>
      <c r="X100" s="74">
        <f t="shared" ref="X100:X119" si="16">IFERROR((D100/T100-1),"-")</f>
        <v>6.1455949253273356E-2</v>
      </c>
      <c r="Y100" s="74">
        <f t="shared" ref="Y100:Y119" si="17">IFERROR((E100/U100-1),"-")</f>
        <v>6.1455949253273356E-2</v>
      </c>
      <c r="Z100" s="74">
        <f t="shared" si="13"/>
        <v>-0.61321481914665799</v>
      </c>
      <c r="AB100" s="165">
        <v>0</v>
      </c>
      <c r="AC100" s="165">
        <v>0</v>
      </c>
      <c r="AD100" s="165">
        <v>0</v>
      </c>
      <c r="AE100" s="28"/>
      <c r="AF100" s="13"/>
      <c r="AG100" s="13"/>
      <c r="AH100" s="121"/>
      <c r="AI100" s="41">
        <v>339.23770009237126</v>
      </c>
      <c r="AJ100" s="41">
        <v>5</v>
      </c>
      <c r="AK100" s="41">
        <v>5</v>
      </c>
      <c r="AL100" s="40" t="s">
        <v>4214</v>
      </c>
      <c r="AM100" s="53" t="s">
        <v>2</v>
      </c>
      <c r="AN100" s="67" t="s">
        <v>2</v>
      </c>
      <c r="AO100" s="64" t="s">
        <v>5454</v>
      </c>
      <c r="AP100" s="65" t="s">
        <v>2</v>
      </c>
    </row>
    <row r="101" spans="1:42" s="27" customFormat="1" x14ac:dyDescent="0.25">
      <c r="A101" s="10" t="s">
        <v>199</v>
      </c>
      <c r="B101" s="11" t="s">
        <v>3372</v>
      </c>
      <c r="C101" s="94">
        <v>129.42916190617976</v>
      </c>
      <c r="D101" s="94">
        <v>675.21481048861449</v>
      </c>
      <c r="E101" s="94">
        <v>675.21481048861449</v>
      </c>
      <c r="F101" s="94">
        <v>555.20356729089553</v>
      </c>
      <c r="G101" s="15">
        <v>3054</v>
      </c>
      <c r="H101" s="49">
        <v>6254</v>
      </c>
      <c r="I101" s="15">
        <v>133</v>
      </c>
      <c r="J101" s="15">
        <v>5</v>
      </c>
      <c r="K101" s="46">
        <v>129.67299504879909</v>
      </c>
      <c r="L101" s="46">
        <v>676.48685572756847</v>
      </c>
      <c r="M101" s="46">
        <v>676.48685572756847</v>
      </c>
      <c r="N101" s="46">
        <v>556.24952191667091</v>
      </c>
      <c r="O101" s="95">
        <f t="shared" si="14"/>
        <v>-1.8803694826943218E-3</v>
      </c>
      <c r="P101" s="95">
        <f t="shared" si="14"/>
        <v>-1.8803694826943218E-3</v>
      </c>
      <c r="Q101" s="95">
        <f t="shared" si="14"/>
        <v>-1.8803694826943218E-3</v>
      </c>
      <c r="R101" s="95">
        <f t="shared" si="14"/>
        <v>-1.8803694826942108E-3</v>
      </c>
      <c r="S101" s="46" t="s">
        <v>2</v>
      </c>
      <c r="T101" s="46">
        <v>623.07313322887398</v>
      </c>
      <c r="U101" s="46">
        <v>623.07313322887398</v>
      </c>
      <c r="V101" s="46">
        <v>562.13021362838572</v>
      </c>
      <c r="W101" s="74" t="str">
        <f t="shared" si="15"/>
        <v>-</v>
      </c>
      <c r="X101" s="74">
        <f t="shared" si="16"/>
        <v>8.368468238958271E-2</v>
      </c>
      <c r="Y101" s="74">
        <f t="shared" si="17"/>
        <v>8.368468238958271E-2</v>
      </c>
      <c r="Z101" s="74">
        <f t="shared" si="13"/>
        <v>-1.2322138482435796E-2</v>
      </c>
      <c r="AB101" s="165">
        <v>0</v>
      </c>
      <c r="AC101" s="165">
        <v>0</v>
      </c>
      <c r="AD101" s="165">
        <v>0</v>
      </c>
      <c r="AE101" s="28"/>
      <c r="AF101" s="13"/>
      <c r="AG101" s="13"/>
      <c r="AH101" s="121"/>
      <c r="AI101" s="41">
        <v>186.33068367983822</v>
      </c>
      <c r="AJ101" s="41">
        <v>5</v>
      </c>
      <c r="AK101" s="41">
        <v>5</v>
      </c>
      <c r="AL101" s="40" t="s">
        <v>4214</v>
      </c>
      <c r="AM101" s="53" t="s">
        <v>2</v>
      </c>
      <c r="AN101" s="67" t="s">
        <v>2</v>
      </c>
      <c r="AO101" s="64" t="s">
        <v>5454</v>
      </c>
      <c r="AP101" s="65" t="s">
        <v>2</v>
      </c>
    </row>
    <row r="102" spans="1:42" s="27" customFormat="1" ht="45" x14ac:dyDescent="0.25">
      <c r="A102" s="10" t="s">
        <v>1371</v>
      </c>
      <c r="B102" s="11" t="s">
        <v>3373</v>
      </c>
      <c r="C102" s="94" t="s">
        <v>2</v>
      </c>
      <c r="D102" s="94">
        <v>2466.3633978303619</v>
      </c>
      <c r="E102" s="94">
        <v>2466.3633978303619</v>
      </c>
      <c r="F102" s="94">
        <v>3734.2387119627638</v>
      </c>
      <c r="G102" s="15" t="s">
        <v>2088</v>
      </c>
      <c r="H102" s="49">
        <v>0</v>
      </c>
      <c r="I102" s="15">
        <v>131</v>
      </c>
      <c r="J102" s="15">
        <v>468</v>
      </c>
      <c r="K102" s="46" t="s">
        <v>2</v>
      </c>
      <c r="L102" s="46">
        <v>2471.009809267146</v>
      </c>
      <c r="M102" s="46">
        <v>2471.009809267146</v>
      </c>
      <c r="N102" s="46">
        <v>3741.273688833654</v>
      </c>
      <c r="O102" s="95" t="str">
        <f t="shared" si="14"/>
        <v>-</v>
      </c>
      <c r="P102" s="95">
        <f t="shared" si="14"/>
        <v>-1.8803694826942108E-3</v>
      </c>
      <c r="Q102" s="95">
        <f t="shared" si="14"/>
        <v>-1.8803694826942108E-3</v>
      </c>
      <c r="R102" s="95">
        <f t="shared" si="14"/>
        <v>-1.8803694826943218E-3</v>
      </c>
      <c r="S102" s="46" t="s">
        <v>2</v>
      </c>
      <c r="T102" s="46" t="s">
        <v>2</v>
      </c>
      <c r="U102" s="46" t="s">
        <v>2</v>
      </c>
      <c r="V102" s="46" t="s">
        <v>2</v>
      </c>
      <c r="W102" s="74" t="str">
        <f t="shared" si="15"/>
        <v>-</v>
      </c>
      <c r="X102" s="74" t="str">
        <f t="shared" si="16"/>
        <v>-</v>
      </c>
      <c r="Y102" s="74" t="str">
        <f t="shared" si="17"/>
        <v>-</v>
      </c>
      <c r="Z102" s="74" t="str">
        <f t="shared" si="13"/>
        <v>-</v>
      </c>
      <c r="AB102" s="165">
        <v>0</v>
      </c>
      <c r="AC102" s="165">
        <v>0</v>
      </c>
      <c r="AD102" s="165">
        <v>0</v>
      </c>
      <c r="AE102" s="28"/>
      <c r="AF102" s="13"/>
      <c r="AG102" s="13"/>
      <c r="AH102" s="121"/>
      <c r="AI102" s="41">
        <v>186.33068367983822</v>
      </c>
      <c r="AJ102" s="41">
        <v>10</v>
      </c>
      <c r="AK102" s="41">
        <v>31</v>
      </c>
      <c r="AL102" s="40" t="s">
        <v>4215</v>
      </c>
      <c r="AM102" s="53">
        <v>0.30000000000000004</v>
      </c>
      <c r="AN102" s="67" t="s">
        <v>2</v>
      </c>
      <c r="AO102" s="64" t="s">
        <v>5454</v>
      </c>
      <c r="AP102" s="65" t="s">
        <v>2</v>
      </c>
    </row>
    <row r="103" spans="1:42" s="27" customFormat="1" ht="45" x14ac:dyDescent="0.25">
      <c r="A103" s="10" t="s">
        <v>1372</v>
      </c>
      <c r="B103" s="11" t="s">
        <v>3374</v>
      </c>
      <c r="C103" s="94" t="s">
        <v>2</v>
      </c>
      <c r="D103" s="94">
        <v>2268.9671046231069</v>
      </c>
      <c r="E103" s="94">
        <v>2268.9671046231069</v>
      </c>
      <c r="F103" s="94">
        <v>1848.6808934346761</v>
      </c>
      <c r="G103" s="15" t="s">
        <v>2088</v>
      </c>
      <c r="H103" s="49">
        <v>1</v>
      </c>
      <c r="I103" s="15">
        <v>183</v>
      </c>
      <c r="J103" s="15">
        <v>569</v>
      </c>
      <c r="K103" s="46" t="s">
        <v>2</v>
      </c>
      <c r="L103" s="46">
        <v>2273.2416388275483</v>
      </c>
      <c r="M103" s="46">
        <v>2273.2416388275483</v>
      </c>
      <c r="N103" s="46">
        <v>1852.1636454304994</v>
      </c>
      <c r="O103" s="95" t="str">
        <f t="shared" si="14"/>
        <v>-</v>
      </c>
      <c r="P103" s="95">
        <f t="shared" si="14"/>
        <v>-1.8803694826943218E-3</v>
      </c>
      <c r="Q103" s="95">
        <f t="shared" si="14"/>
        <v>-1.8803694826943218E-3</v>
      </c>
      <c r="R103" s="95">
        <f t="shared" si="14"/>
        <v>-1.8803694826942108E-3</v>
      </c>
      <c r="S103" s="46" t="s">
        <v>2</v>
      </c>
      <c r="T103" s="46" t="s">
        <v>2</v>
      </c>
      <c r="U103" s="46" t="s">
        <v>2</v>
      </c>
      <c r="V103" s="46" t="s">
        <v>2</v>
      </c>
      <c r="W103" s="74" t="str">
        <f t="shared" si="15"/>
        <v>-</v>
      </c>
      <c r="X103" s="74" t="str">
        <f t="shared" si="16"/>
        <v>-</v>
      </c>
      <c r="Y103" s="74" t="str">
        <f t="shared" si="17"/>
        <v>-</v>
      </c>
      <c r="Z103" s="74" t="str">
        <f t="shared" si="13"/>
        <v>-</v>
      </c>
      <c r="AB103" s="165">
        <v>0</v>
      </c>
      <c r="AC103" s="165">
        <v>0</v>
      </c>
      <c r="AD103" s="165">
        <v>0</v>
      </c>
      <c r="AE103" s="28"/>
      <c r="AF103" s="13"/>
      <c r="AG103" s="13"/>
      <c r="AH103" s="121"/>
      <c r="AI103" s="41">
        <v>186.33068367983822</v>
      </c>
      <c r="AJ103" s="41">
        <v>7</v>
      </c>
      <c r="AK103" s="41">
        <v>7</v>
      </c>
      <c r="AL103" s="40" t="s">
        <v>4215</v>
      </c>
      <c r="AM103" s="53">
        <v>0.4</v>
      </c>
      <c r="AN103" s="67" t="s">
        <v>2</v>
      </c>
      <c r="AO103" s="64" t="s">
        <v>5467</v>
      </c>
      <c r="AP103" s="65" t="s">
        <v>2</v>
      </c>
    </row>
    <row r="104" spans="1:42" s="27" customFormat="1" ht="45" x14ac:dyDescent="0.25">
      <c r="A104" s="10" t="s">
        <v>1373</v>
      </c>
      <c r="B104" s="11" t="s">
        <v>3375</v>
      </c>
      <c r="C104" s="94" t="s">
        <v>2</v>
      </c>
      <c r="D104" s="94">
        <v>2201.5089843843261</v>
      </c>
      <c r="E104" s="94">
        <v>2201.5089843843261</v>
      </c>
      <c r="F104" s="94">
        <v>2585.932568845873</v>
      </c>
      <c r="G104" s="15" t="s">
        <v>2088</v>
      </c>
      <c r="H104" s="49">
        <v>3</v>
      </c>
      <c r="I104" s="15">
        <v>31</v>
      </c>
      <c r="J104" s="15">
        <v>324</v>
      </c>
      <c r="K104" s="46" t="s">
        <v>2</v>
      </c>
      <c r="L104" s="46">
        <v>2205.6564334310583</v>
      </c>
      <c r="M104" s="46">
        <v>2205.6564334310583</v>
      </c>
      <c r="N104" s="46">
        <v>2590.8042380707766</v>
      </c>
      <c r="O104" s="95" t="str">
        <f t="shared" si="14"/>
        <v>-</v>
      </c>
      <c r="P104" s="95">
        <f t="shared" si="14"/>
        <v>-1.8803694826943218E-3</v>
      </c>
      <c r="Q104" s="95">
        <f t="shared" si="14"/>
        <v>-1.8803694826943218E-3</v>
      </c>
      <c r="R104" s="95">
        <f t="shared" si="14"/>
        <v>-1.8803694826944328E-3</v>
      </c>
      <c r="S104" s="46" t="s">
        <v>2</v>
      </c>
      <c r="T104" s="46" t="s">
        <v>2</v>
      </c>
      <c r="U104" s="46" t="s">
        <v>2</v>
      </c>
      <c r="V104" s="46" t="s">
        <v>2</v>
      </c>
      <c r="W104" s="74" t="str">
        <f t="shared" si="15"/>
        <v>-</v>
      </c>
      <c r="X104" s="74" t="str">
        <f t="shared" si="16"/>
        <v>-</v>
      </c>
      <c r="Y104" s="74" t="str">
        <f t="shared" si="17"/>
        <v>-</v>
      </c>
      <c r="Z104" s="74" t="str">
        <f t="shared" si="13"/>
        <v>-</v>
      </c>
      <c r="AB104" s="165">
        <v>0</v>
      </c>
      <c r="AC104" s="165">
        <v>0</v>
      </c>
      <c r="AD104" s="165">
        <v>0</v>
      </c>
      <c r="AE104" s="28"/>
      <c r="AF104" s="13"/>
      <c r="AG104" s="13"/>
      <c r="AH104" s="121"/>
      <c r="AI104" s="41">
        <v>186.33068367983822</v>
      </c>
      <c r="AJ104" s="41">
        <v>15</v>
      </c>
      <c r="AK104" s="41">
        <v>22</v>
      </c>
      <c r="AL104" s="40" t="s">
        <v>4215</v>
      </c>
      <c r="AM104" s="53">
        <v>0.30000000000000004</v>
      </c>
      <c r="AN104" s="67" t="s">
        <v>2</v>
      </c>
      <c r="AO104" s="64" t="s">
        <v>5454</v>
      </c>
      <c r="AP104" s="65" t="s">
        <v>2</v>
      </c>
    </row>
    <row r="105" spans="1:42" s="27" customFormat="1" ht="45" x14ac:dyDescent="0.25">
      <c r="A105" s="10" t="s">
        <v>1374</v>
      </c>
      <c r="B105" s="11" t="s">
        <v>3376</v>
      </c>
      <c r="C105" s="94" t="s">
        <v>2</v>
      </c>
      <c r="D105" s="94">
        <v>1398.5471802539339</v>
      </c>
      <c r="E105" s="94">
        <v>1398.5471802539339</v>
      </c>
      <c r="F105" s="94">
        <v>1436.4013277583256</v>
      </c>
      <c r="G105" s="15" t="s">
        <v>2088</v>
      </c>
      <c r="H105" s="49">
        <v>57</v>
      </c>
      <c r="I105" s="15">
        <v>215</v>
      </c>
      <c r="J105" s="15">
        <v>1073</v>
      </c>
      <c r="K105" s="46" t="s">
        <v>2</v>
      </c>
      <c r="L105" s="46">
        <v>1401.1819199759598</v>
      </c>
      <c r="M105" s="46">
        <v>1401.1819199759598</v>
      </c>
      <c r="N105" s="46">
        <v>1439.107381360556</v>
      </c>
      <c r="O105" s="95" t="str">
        <f t="shared" si="14"/>
        <v>-</v>
      </c>
      <c r="P105" s="95">
        <f t="shared" si="14"/>
        <v>-1.8803694826943218E-3</v>
      </c>
      <c r="Q105" s="95">
        <f t="shared" si="14"/>
        <v>-1.8803694826943218E-3</v>
      </c>
      <c r="R105" s="95">
        <f t="shared" si="14"/>
        <v>-1.8803694826942108E-3</v>
      </c>
      <c r="S105" s="46" t="s">
        <v>2</v>
      </c>
      <c r="T105" s="46" t="s">
        <v>2</v>
      </c>
      <c r="U105" s="46" t="s">
        <v>2</v>
      </c>
      <c r="V105" s="46" t="s">
        <v>2</v>
      </c>
      <c r="W105" s="74" t="str">
        <f t="shared" si="15"/>
        <v>-</v>
      </c>
      <c r="X105" s="74" t="str">
        <f t="shared" si="16"/>
        <v>-</v>
      </c>
      <c r="Y105" s="74" t="str">
        <f t="shared" si="17"/>
        <v>-</v>
      </c>
      <c r="Z105" s="74" t="str">
        <f t="shared" si="13"/>
        <v>-</v>
      </c>
      <c r="AB105" s="165">
        <v>0</v>
      </c>
      <c r="AC105" s="165">
        <v>0</v>
      </c>
      <c r="AD105" s="165">
        <v>0</v>
      </c>
      <c r="AE105" s="28"/>
      <c r="AF105" s="13"/>
      <c r="AG105" s="13"/>
      <c r="AH105" s="121"/>
      <c r="AI105" s="41">
        <v>186.33068367983822</v>
      </c>
      <c r="AJ105" s="41">
        <v>11</v>
      </c>
      <c r="AK105" s="41">
        <v>9</v>
      </c>
      <c r="AL105" s="40" t="s">
        <v>4215</v>
      </c>
      <c r="AM105" s="53">
        <v>0.4</v>
      </c>
      <c r="AN105" s="67" t="s">
        <v>2</v>
      </c>
      <c r="AO105" s="64" t="s">
        <v>5454</v>
      </c>
      <c r="AP105" s="65" t="s">
        <v>2</v>
      </c>
    </row>
    <row r="106" spans="1:42" s="27" customFormat="1" ht="45" x14ac:dyDescent="0.25">
      <c r="A106" s="10" t="s">
        <v>1375</v>
      </c>
      <c r="B106" s="11" t="s">
        <v>3377</v>
      </c>
      <c r="C106" s="94" t="s">
        <v>2</v>
      </c>
      <c r="D106" s="94">
        <v>1113.482530843341</v>
      </c>
      <c r="E106" s="94">
        <v>1113.482530843341</v>
      </c>
      <c r="F106" s="94">
        <v>881.23348217172634</v>
      </c>
      <c r="G106" s="15" t="s">
        <v>2088</v>
      </c>
      <c r="H106" s="49">
        <v>229</v>
      </c>
      <c r="I106" s="15">
        <v>659</v>
      </c>
      <c r="J106" s="15">
        <v>2816</v>
      </c>
      <c r="K106" s="46" t="s">
        <v>2</v>
      </c>
      <c r="L106" s="46">
        <v>1115.5802338706083</v>
      </c>
      <c r="M106" s="46">
        <v>1115.5802338706083</v>
      </c>
      <c r="N106" s="46">
        <v>882.89364844472641</v>
      </c>
      <c r="O106" s="95" t="str">
        <f t="shared" si="14"/>
        <v>-</v>
      </c>
      <c r="P106" s="95">
        <f t="shared" si="14"/>
        <v>-1.8803694826943218E-3</v>
      </c>
      <c r="Q106" s="95">
        <f t="shared" si="14"/>
        <v>-1.8803694826943218E-3</v>
      </c>
      <c r="R106" s="95">
        <f t="shared" si="14"/>
        <v>-1.8803694826943218E-3</v>
      </c>
      <c r="S106" s="46" t="s">
        <v>2</v>
      </c>
      <c r="T106" s="46" t="s">
        <v>2</v>
      </c>
      <c r="U106" s="46" t="s">
        <v>2</v>
      </c>
      <c r="V106" s="46" t="s">
        <v>2</v>
      </c>
      <c r="W106" s="74" t="str">
        <f t="shared" si="15"/>
        <v>-</v>
      </c>
      <c r="X106" s="74" t="str">
        <f t="shared" si="16"/>
        <v>-</v>
      </c>
      <c r="Y106" s="74" t="str">
        <f t="shared" si="17"/>
        <v>-</v>
      </c>
      <c r="Z106" s="74" t="str">
        <f t="shared" si="13"/>
        <v>-</v>
      </c>
      <c r="AB106" s="165">
        <v>0</v>
      </c>
      <c r="AC106" s="165">
        <v>0</v>
      </c>
      <c r="AD106" s="165">
        <v>0</v>
      </c>
      <c r="AE106" s="28"/>
      <c r="AF106" s="13"/>
      <c r="AG106" s="13"/>
      <c r="AH106" s="121"/>
      <c r="AI106" s="41">
        <v>186.33068367983822</v>
      </c>
      <c r="AJ106" s="41">
        <v>10</v>
      </c>
      <c r="AK106" s="41">
        <v>8</v>
      </c>
      <c r="AL106" s="40" t="s">
        <v>4215</v>
      </c>
      <c r="AM106" s="53">
        <v>0.65</v>
      </c>
      <c r="AN106" s="67" t="s">
        <v>2</v>
      </c>
      <c r="AO106" s="64" t="s">
        <v>5454</v>
      </c>
      <c r="AP106" s="65" t="s">
        <v>2</v>
      </c>
    </row>
    <row r="107" spans="1:42" s="27" customFormat="1" ht="45" x14ac:dyDescent="0.25">
      <c r="A107" s="10" t="s">
        <v>1376</v>
      </c>
      <c r="B107" s="11" t="s">
        <v>3378</v>
      </c>
      <c r="C107" s="94" t="s">
        <v>2</v>
      </c>
      <c r="D107" s="94">
        <v>656.59610445607416</v>
      </c>
      <c r="E107" s="94">
        <v>656.59610445607416</v>
      </c>
      <c r="F107" s="94">
        <v>449.0962448675337</v>
      </c>
      <c r="G107" s="15" t="s">
        <v>2088</v>
      </c>
      <c r="H107" s="49">
        <v>743</v>
      </c>
      <c r="I107" s="15">
        <v>474</v>
      </c>
      <c r="J107" s="15">
        <v>7829</v>
      </c>
      <c r="K107" s="46" t="s">
        <v>2</v>
      </c>
      <c r="L107" s="46">
        <v>657.8330736925526</v>
      </c>
      <c r="M107" s="46">
        <v>657.8330736925526</v>
      </c>
      <c r="N107" s="46">
        <v>449.94230264239565</v>
      </c>
      <c r="O107" s="95" t="str">
        <f t="shared" si="14"/>
        <v>-</v>
      </c>
      <c r="P107" s="95">
        <f t="shared" si="14"/>
        <v>-1.8803694826942108E-3</v>
      </c>
      <c r="Q107" s="95">
        <f t="shared" si="14"/>
        <v>-1.8803694826942108E-3</v>
      </c>
      <c r="R107" s="95">
        <f t="shared" si="14"/>
        <v>-1.8803694826942108E-3</v>
      </c>
      <c r="S107" s="46" t="s">
        <v>2</v>
      </c>
      <c r="T107" s="46" t="s">
        <v>2</v>
      </c>
      <c r="U107" s="46" t="s">
        <v>2</v>
      </c>
      <c r="V107" s="46" t="s">
        <v>2</v>
      </c>
      <c r="W107" s="74" t="str">
        <f t="shared" si="15"/>
        <v>-</v>
      </c>
      <c r="X107" s="74" t="str">
        <f t="shared" si="16"/>
        <v>-</v>
      </c>
      <c r="Y107" s="74" t="str">
        <f t="shared" si="17"/>
        <v>-</v>
      </c>
      <c r="Z107" s="74" t="str">
        <f t="shared" si="13"/>
        <v>-</v>
      </c>
      <c r="AB107" s="165">
        <v>0</v>
      </c>
      <c r="AC107" s="165">
        <v>0</v>
      </c>
      <c r="AD107" s="165">
        <v>0</v>
      </c>
      <c r="AE107" s="28"/>
      <c r="AF107" s="13"/>
      <c r="AG107" s="13"/>
      <c r="AH107" s="121"/>
      <c r="AI107" s="41">
        <v>186.33068367983822</v>
      </c>
      <c r="AJ107" s="41">
        <v>5</v>
      </c>
      <c r="AK107" s="41">
        <v>5</v>
      </c>
      <c r="AL107" s="40" t="s">
        <v>4215</v>
      </c>
      <c r="AM107" s="53">
        <v>1</v>
      </c>
      <c r="AN107" s="67" t="s">
        <v>2</v>
      </c>
      <c r="AO107" s="64" t="s">
        <v>5454</v>
      </c>
      <c r="AP107" s="65" t="s">
        <v>2</v>
      </c>
    </row>
    <row r="108" spans="1:42" s="27" customFormat="1" x14ac:dyDescent="0.25">
      <c r="A108" s="10" t="s">
        <v>200</v>
      </c>
      <c r="B108" s="11" t="s">
        <v>3379</v>
      </c>
      <c r="C108" s="94" t="s">
        <v>2</v>
      </c>
      <c r="D108" s="94">
        <v>407.22579712104641</v>
      </c>
      <c r="E108" s="94">
        <v>407.22579712104641</v>
      </c>
      <c r="F108" s="94">
        <v>549.60170685277774</v>
      </c>
      <c r="G108" s="15" t="s">
        <v>2088</v>
      </c>
      <c r="H108" s="49">
        <v>21919</v>
      </c>
      <c r="I108" s="15">
        <v>319</v>
      </c>
      <c r="J108" s="15">
        <v>166</v>
      </c>
      <c r="K108" s="46" t="s">
        <v>2</v>
      </c>
      <c r="L108" s="46">
        <v>407.9929746597503</v>
      </c>
      <c r="M108" s="46">
        <v>407.9929746597503</v>
      </c>
      <c r="N108" s="46">
        <v>550.6371080668257</v>
      </c>
      <c r="O108" s="95" t="str">
        <f t="shared" si="14"/>
        <v>-</v>
      </c>
      <c r="P108" s="95">
        <f t="shared" si="14"/>
        <v>-1.8803694826943218E-3</v>
      </c>
      <c r="Q108" s="95">
        <f t="shared" si="14"/>
        <v>-1.8803694826943218E-3</v>
      </c>
      <c r="R108" s="95">
        <f t="shared" si="14"/>
        <v>-1.8803694826944328E-3</v>
      </c>
      <c r="S108" s="46" t="s">
        <v>2</v>
      </c>
      <c r="T108" s="46">
        <v>415.68528742422694</v>
      </c>
      <c r="U108" s="46">
        <v>415.68528742422694</v>
      </c>
      <c r="V108" s="46">
        <v>563.94940525825098</v>
      </c>
      <c r="W108" s="74" t="str">
        <f t="shared" si="15"/>
        <v>-</v>
      </c>
      <c r="X108" s="74">
        <f t="shared" si="16"/>
        <v>-2.0350708959653963E-2</v>
      </c>
      <c r="Y108" s="74">
        <f t="shared" si="17"/>
        <v>-2.0350708959653963E-2</v>
      </c>
      <c r="Z108" s="74">
        <f t="shared" si="13"/>
        <v>-2.5441463847103329E-2</v>
      </c>
      <c r="AB108" s="165">
        <v>0</v>
      </c>
      <c r="AC108" s="165">
        <v>0</v>
      </c>
      <c r="AD108" s="165">
        <v>0</v>
      </c>
      <c r="AE108" s="28"/>
      <c r="AF108" s="13"/>
      <c r="AG108" s="13"/>
      <c r="AH108" s="121"/>
      <c r="AI108" s="41">
        <v>186.33068367983822</v>
      </c>
      <c r="AJ108" s="41">
        <v>5</v>
      </c>
      <c r="AK108" s="41">
        <v>5</v>
      </c>
      <c r="AL108" s="40" t="s">
        <v>4214</v>
      </c>
      <c r="AM108" s="53" t="s">
        <v>2</v>
      </c>
      <c r="AN108" s="67" t="s">
        <v>2</v>
      </c>
      <c r="AO108" s="64" t="s">
        <v>5454</v>
      </c>
      <c r="AP108" s="65" t="s">
        <v>2</v>
      </c>
    </row>
    <row r="109" spans="1:42" s="27" customFormat="1" ht="30" x14ac:dyDescent="0.25">
      <c r="A109" s="10" t="s">
        <v>1377</v>
      </c>
      <c r="B109" s="11" t="s">
        <v>3380</v>
      </c>
      <c r="C109" s="94" t="s">
        <v>2</v>
      </c>
      <c r="D109" s="94">
        <v>1446.4173714639046</v>
      </c>
      <c r="E109" s="94">
        <v>1446.4173714639046</v>
      </c>
      <c r="F109" s="94">
        <v>2116.4687785755273</v>
      </c>
      <c r="G109" s="15" t="s">
        <v>2088</v>
      </c>
      <c r="H109" s="49">
        <v>10</v>
      </c>
      <c r="I109" s="15">
        <v>31</v>
      </c>
      <c r="J109" s="15">
        <v>339</v>
      </c>
      <c r="K109" s="46" t="s">
        <v>2</v>
      </c>
      <c r="L109" s="46">
        <v>1449.1422944103956</v>
      </c>
      <c r="M109" s="46">
        <v>1449.1422944103956</v>
      </c>
      <c r="N109" s="46">
        <v>2120.4560193637344</v>
      </c>
      <c r="O109" s="95" t="str">
        <f t="shared" si="14"/>
        <v>-</v>
      </c>
      <c r="P109" s="95">
        <f t="shared" si="14"/>
        <v>-1.8803694826943218E-3</v>
      </c>
      <c r="Q109" s="95">
        <f t="shared" si="14"/>
        <v>-1.8803694826943218E-3</v>
      </c>
      <c r="R109" s="95">
        <f t="shared" si="14"/>
        <v>-1.8803694826943218E-3</v>
      </c>
      <c r="S109" s="46" t="s">
        <v>2</v>
      </c>
      <c r="T109" s="46" t="s">
        <v>2</v>
      </c>
      <c r="U109" s="46" t="s">
        <v>2</v>
      </c>
      <c r="V109" s="46" t="s">
        <v>2</v>
      </c>
      <c r="W109" s="74" t="str">
        <f t="shared" si="15"/>
        <v>-</v>
      </c>
      <c r="X109" s="74" t="str">
        <f t="shared" si="16"/>
        <v>-</v>
      </c>
      <c r="Y109" s="74" t="str">
        <f t="shared" si="17"/>
        <v>-</v>
      </c>
      <c r="Z109" s="74" t="str">
        <f t="shared" si="13"/>
        <v>-</v>
      </c>
      <c r="AB109" s="165">
        <v>0</v>
      </c>
      <c r="AC109" s="165">
        <v>0</v>
      </c>
      <c r="AD109" s="165">
        <v>0</v>
      </c>
      <c r="AE109" s="28"/>
      <c r="AF109" s="13"/>
      <c r="AG109" s="13"/>
      <c r="AH109" s="121"/>
      <c r="AI109" s="41">
        <v>186.33068367983822</v>
      </c>
      <c r="AJ109" s="41">
        <v>10</v>
      </c>
      <c r="AK109" s="41">
        <v>16</v>
      </c>
      <c r="AL109" s="40" t="s">
        <v>4215</v>
      </c>
      <c r="AM109" s="53">
        <v>0.30000000000000004</v>
      </c>
      <c r="AN109" s="67" t="s">
        <v>2</v>
      </c>
      <c r="AO109" s="64" t="s">
        <v>5454</v>
      </c>
      <c r="AP109" s="65" t="s">
        <v>2</v>
      </c>
    </row>
    <row r="110" spans="1:42" s="27" customFormat="1" ht="30" x14ac:dyDescent="0.25">
      <c r="A110" s="10" t="s">
        <v>1378</v>
      </c>
      <c r="B110" s="11" t="s">
        <v>3381</v>
      </c>
      <c r="C110" s="94" t="s">
        <v>2</v>
      </c>
      <c r="D110" s="94">
        <v>639.63295004203519</v>
      </c>
      <c r="E110" s="94">
        <v>639.63295004203519</v>
      </c>
      <c r="F110" s="94">
        <v>885.69872886896053</v>
      </c>
      <c r="G110" s="15" t="s">
        <v>2088</v>
      </c>
      <c r="H110" s="49">
        <v>125</v>
      </c>
      <c r="I110" s="15">
        <v>69</v>
      </c>
      <c r="J110" s="15">
        <v>884</v>
      </c>
      <c r="K110" s="46" t="s">
        <v>2</v>
      </c>
      <c r="L110" s="46">
        <v>640.83796218948828</v>
      </c>
      <c r="M110" s="46">
        <v>640.83796218948828</v>
      </c>
      <c r="N110" s="46">
        <v>887.36730727349823</v>
      </c>
      <c r="O110" s="95" t="str">
        <f t="shared" si="14"/>
        <v>-</v>
      </c>
      <c r="P110" s="95">
        <f>IFERROR(D110/L110-1,"-")</f>
        <v>-1.8803694826942108E-3</v>
      </c>
      <c r="Q110" s="95">
        <f t="shared" si="14"/>
        <v>-1.8803694826942108E-3</v>
      </c>
      <c r="R110" s="95">
        <f t="shared" si="14"/>
        <v>-1.8803694826943218E-3</v>
      </c>
      <c r="S110" s="46" t="s">
        <v>2</v>
      </c>
      <c r="T110" s="46" t="s">
        <v>2</v>
      </c>
      <c r="U110" s="46" t="s">
        <v>2</v>
      </c>
      <c r="V110" s="46" t="s">
        <v>2</v>
      </c>
      <c r="W110" s="74" t="str">
        <f t="shared" si="15"/>
        <v>-</v>
      </c>
      <c r="X110" s="74" t="str">
        <f t="shared" si="16"/>
        <v>-</v>
      </c>
      <c r="Y110" s="74" t="str">
        <f t="shared" si="17"/>
        <v>-</v>
      </c>
      <c r="Z110" s="74" t="str">
        <f t="shared" si="13"/>
        <v>-</v>
      </c>
      <c r="AB110" s="165">
        <v>0</v>
      </c>
      <c r="AC110" s="165">
        <v>0</v>
      </c>
      <c r="AD110" s="165">
        <v>0</v>
      </c>
      <c r="AE110" s="28"/>
      <c r="AF110" s="13"/>
      <c r="AG110" s="13"/>
      <c r="AH110" s="121"/>
      <c r="AI110" s="41">
        <v>186.33068367983822</v>
      </c>
      <c r="AJ110" s="41">
        <v>5</v>
      </c>
      <c r="AK110" s="41">
        <v>5</v>
      </c>
      <c r="AL110" s="40" t="s">
        <v>4215</v>
      </c>
      <c r="AM110" s="53">
        <v>0.65</v>
      </c>
      <c r="AN110" s="67" t="s">
        <v>2</v>
      </c>
      <c r="AO110" s="64" t="s">
        <v>5454</v>
      </c>
      <c r="AP110" s="65" t="s">
        <v>2</v>
      </c>
    </row>
    <row r="111" spans="1:42" s="27" customFormat="1" ht="30" x14ac:dyDescent="0.25">
      <c r="A111" s="10" t="s">
        <v>1379</v>
      </c>
      <c r="B111" s="11" t="s">
        <v>3382</v>
      </c>
      <c r="C111" s="94" t="s">
        <v>2</v>
      </c>
      <c r="D111" s="94">
        <v>365.4502777589687</v>
      </c>
      <c r="E111" s="94">
        <v>365.4502777589687</v>
      </c>
      <c r="F111" s="94">
        <v>462.13939229303901</v>
      </c>
      <c r="G111" s="15" t="s">
        <v>2088</v>
      </c>
      <c r="H111" s="49">
        <v>618</v>
      </c>
      <c r="I111" s="15">
        <v>141</v>
      </c>
      <c r="J111" s="15">
        <v>1381</v>
      </c>
      <c r="K111" s="46" t="s">
        <v>2</v>
      </c>
      <c r="L111" s="46">
        <v>366.13875389823068</v>
      </c>
      <c r="M111" s="46">
        <v>366.13875389823068</v>
      </c>
      <c r="N111" s="46">
        <v>463.01002220898238</v>
      </c>
      <c r="O111" s="95" t="str">
        <f t="shared" si="14"/>
        <v>-</v>
      </c>
      <c r="P111" s="95">
        <f t="shared" si="14"/>
        <v>-1.8803694826943218E-3</v>
      </c>
      <c r="Q111" s="95">
        <f t="shared" si="14"/>
        <v>-1.8803694826943218E-3</v>
      </c>
      <c r="R111" s="95">
        <f t="shared" si="14"/>
        <v>-1.8803694826943218E-3</v>
      </c>
      <c r="S111" s="46" t="s">
        <v>2</v>
      </c>
      <c r="T111" s="46" t="s">
        <v>2</v>
      </c>
      <c r="U111" s="46" t="s">
        <v>2</v>
      </c>
      <c r="V111" s="46" t="s">
        <v>2</v>
      </c>
      <c r="W111" s="74" t="str">
        <f t="shared" si="15"/>
        <v>-</v>
      </c>
      <c r="X111" s="74" t="str">
        <f t="shared" si="16"/>
        <v>-</v>
      </c>
      <c r="Y111" s="74" t="str">
        <f t="shared" si="17"/>
        <v>-</v>
      </c>
      <c r="Z111" s="74" t="str">
        <f t="shared" si="13"/>
        <v>-</v>
      </c>
      <c r="AB111" s="165">
        <v>0</v>
      </c>
      <c r="AC111" s="165">
        <v>0</v>
      </c>
      <c r="AD111" s="165">
        <v>0</v>
      </c>
      <c r="AE111" s="28"/>
      <c r="AF111" s="13"/>
      <c r="AG111" s="13"/>
      <c r="AH111" s="121"/>
      <c r="AI111" s="41">
        <v>186.33068367983822</v>
      </c>
      <c r="AJ111" s="41">
        <v>5</v>
      </c>
      <c r="AK111" s="41">
        <v>5</v>
      </c>
      <c r="AL111" s="40" t="s">
        <v>4215</v>
      </c>
      <c r="AM111" s="53">
        <v>1</v>
      </c>
      <c r="AN111" s="67" t="s">
        <v>2</v>
      </c>
      <c r="AO111" s="64" t="s">
        <v>5454</v>
      </c>
      <c r="AP111" s="65" t="s">
        <v>2</v>
      </c>
    </row>
    <row r="112" spans="1:42" s="27" customFormat="1" ht="45" x14ac:dyDescent="0.25">
      <c r="A112" s="10" t="s">
        <v>1380</v>
      </c>
      <c r="B112" s="11" t="s">
        <v>3383</v>
      </c>
      <c r="C112" s="94" t="s">
        <v>2</v>
      </c>
      <c r="D112" s="94">
        <v>3999.0298699108994</v>
      </c>
      <c r="E112" s="94">
        <v>3999.0298699108994</v>
      </c>
      <c r="F112" s="94">
        <v>3999.0298699108994</v>
      </c>
      <c r="G112" s="15" t="s">
        <v>2088</v>
      </c>
      <c r="H112" s="49">
        <v>0</v>
      </c>
      <c r="I112" s="15">
        <v>19</v>
      </c>
      <c r="J112" s="15">
        <v>749</v>
      </c>
      <c r="K112" s="46" t="s">
        <v>2</v>
      </c>
      <c r="L112" s="46">
        <v>4796.0836048444053</v>
      </c>
      <c r="M112" s="46">
        <v>4796.0836048444053</v>
      </c>
      <c r="N112" s="46">
        <v>3986.5358149947529</v>
      </c>
      <c r="O112" s="95" t="str">
        <f t="shared" si="14"/>
        <v>-</v>
      </c>
      <c r="P112" s="95">
        <f t="shared" si="14"/>
        <v>-0.16618845720879882</v>
      </c>
      <c r="Q112" s="95">
        <f t="shared" si="14"/>
        <v>-0.16618845720879882</v>
      </c>
      <c r="R112" s="95">
        <f t="shared" si="14"/>
        <v>3.1340631304883626E-3</v>
      </c>
      <c r="S112" s="46" t="s">
        <v>2</v>
      </c>
      <c r="T112" s="46" t="s">
        <v>2</v>
      </c>
      <c r="U112" s="46" t="s">
        <v>2</v>
      </c>
      <c r="V112" s="46" t="s">
        <v>2</v>
      </c>
      <c r="W112" s="74" t="str">
        <f t="shared" si="15"/>
        <v>-</v>
      </c>
      <c r="X112" s="74" t="str">
        <f t="shared" si="16"/>
        <v>-</v>
      </c>
      <c r="Y112" s="74" t="str">
        <f t="shared" si="17"/>
        <v>-</v>
      </c>
      <c r="Z112" s="74" t="str">
        <f t="shared" si="13"/>
        <v>-</v>
      </c>
      <c r="AB112" s="165" t="s">
        <v>4861</v>
      </c>
      <c r="AC112" s="165" t="s">
        <v>4846</v>
      </c>
      <c r="AD112" s="165" t="s">
        <v>4297</v>
      </c>
      <c r="AE112" s="28"/>
      <c r="AF112" s="13"/>
      <c r="AG112" s="13"/>
      <c r="AH112" s="121"/>
      <c r="AI112" s="41">
        <v>186.33068367983822</v>
      </c>
      <c r="AJ112" s="41">
        <v>38</v>
      </c>
      <c r="AK112" s="41">
        <v>38</v>
      </c>
      <c r="AL112" s="40" t="s">
        <v>4215</v>
      </c>
      <c r="AM112" s="53">
        <v>0.30000000000000004</v>
      </c>
      <c r="AN112" s="67" t="s">
        <v>2</v>
      </c>
      <c r="AO112" s="64" t="s">
        <v>5454</v>
      </c>
      <c r="AP112" s="65" t="s">
        <v>2</v>
      </c>
    </row>
    <row r="113" spans="1:42" s="27" customFormat="1" ht="30" x14ac:dyDescent="0.25">
      <c r="A113" s="10" t="s">
        <v>1381</v>
      </c>
      <c r="B113" s="11" t="s">
        <v>3384</v>
      </c>
      <c r="C113" s="94" t="s">
        <v>2</v>
      </c>
      <c r="D113" s="94">
        <v>1842.3313865775813</v>
      </c>
      <c r="E113" s="94">
        <v>1842.3313865775813</v>
      </c>
      <c r="F113" s="94">
        <v>1952.5654123406082</v>
      </c>
      <c r="G113" s="15" t="s">
        <v>2088</v>
      </c>
      <c r="H113" s="49">
        <v>0</v>
      </c>
      <c r="I113" s="15">
        <v>96</v>
      </c>
      <c r="J113" s="15">
        <v>1894</v>
      </c>
      <c r="K113" s="46" t="s">
        <v>2</v>
      </c>
      <c r="L113" s="46">
        <v>1845.8021766616666</v>
      </c>
      <c r="M113" s="46">
        <v>1845.8021766616666</v>
      </c>
      <c r="N113" s="46">
        <v>1956.2438736212735</v>
      </c>
      <c r="O113" s="95" t="str">
        <f t="shared" si="14"/>
        <v>-</v>
      </c>
      <c r="P113" s="95">
        <f t="shared" si="14"/>
        <v>-1.8803694826943218E-3</v>
      </c>
      <c r="Q113" s="95">
        <f t="shared" si="14"/>
        <v>-1.8803694826943218E-3</v>
      </c>
      <c r="R113" s="95">
        <f t="shared" si="14"/>
        <v>-1.8803694826943218E-3</v>
      </c>
      <c r="S113" s="46" t="s">
        <v>2</v>
      </c>
      <c r="T113" s="46" t="s">
        <v>2</v>
      </c>
      <c r="U113" s="46" t="s">
        <v>2</v>
      </c>
      <c r="V113" s="46" t="s">
        <v>2</v>
      </c>
      <c r="W113" s="74" t="str">
        <f t="shared" si="15"/>
        <v>-</v>
      </c>
      <c r="X113" s="74" t="str">
        <f t="shared" si="16"/>
        <v>-</v>
      </c>
      <c r="Y113" s="74" t="str">
        <f t="shared" si="17"/>
        <v>-</v>
      </c>
      <c r="Z113" s="74" t="str">
        <f t="shared" si="13"/>
        <v>-</v>
      </c>
      <c r="AB113" s="165">
        <v>0</v>
      </c>
      <c r="AC113" s="165">
        <v>0</v>
      </c>
      <c r="AD113" s="165">
        <v>0</v>
      </c>
      <c r="AE113" s="28"/>
      <c r="AF113" s="13"/>
      <c r="AG113" s="13"/>
      <c r="AH113" s="121"/>
      <c r="AI113" s="41">
        <v>186.33068367983822</v>
      </c>
      <c r="AJ113" s="41">
        <v>7</v>
      </c>
      <c r="AK113" s="41">
        <v>13</v>
      </c>
      <c r="AL113" s="40" t="s">
        <v>4215</v>
      </c>
      <c r="AM113" s="53">
        <v>0.30000000000000004</v>
      </c>
      <c r="AN113" s="67" t="s">
        <v>2</v>
      </c>
      <c r="AO113" s="64" t="s">
        <v>5454</v>
      </c>
      <c r="AP113" s="65" t="s">
        <v>2</v>
      </c>
    </row>
    <row r="114" spans="1:42" s="27" customFormat="1" ht="45" x14ac:dyDescent="0.25">
      <c r="A114" s="10" t="s">
        <v>1382</v>
      </c>
      <c r="B114" s="11" t="s">
        <v>3385</v>
      </c>
      <c r="C114" s="94" t="s">
        <v>2</v>
      </c>
      <c r="D114" s="94">
        <v>1473.3788079615586</v>
      </c>
      <c r="E114" s="94">
        <v>1473.3788079615586</v>
      </c>
      <c r="F114" s="94">
        <v>1473.3788079615586</v>
      </c>
      <c r="G114" s="15" t="s">
        <v>2088</v>
      </c>
      <c r="H114" s="49">
        <v>0</v>
      </c>
      <c r="I114" s="15">
        <v>200</v>
      </c>
      <c r="J114" s="15">
        <v>2178</v>
      </c>
      <c r="K114" s="46" t="s">
        <v>2</v>
      </c>
      <c r="L114" s="46">
        <v>1724.4521889399014</v>
      </c>
      <c r="M114" s="46">
        <v>1724.4521889399014</v>
      </c>
      <c r="N114" s="46">
        <v>1453.354003672483</v>
      </c>
      <c r="O114" s="95" t="str">
        <f t="shared" si="14"/>
        <v>-</v>
      </c>
      <c r="P114" s="95">
        <f t="shared" si="14"/>
        <v>-0.14559602324068432</v>
      </c>
      <c r="Q114" s="95">
        <f t="shared" si="14"/>
        <v>-0.14559602324068432</v>
      </c>
      <c r="R114" s="95">
        <f t="shared" si="14"/>
        <v>1.3778339095963377E-2</v>
      </c>
      <c r="S114" s="46" t="s">
        <v>2</v>
      </c>
      <c r="T114" s="46" t="s">
        <v>2</v>
      </c>
      <c r="U114" s="46" t="s">
        <v>2</v>
      </c>
      <c r="V114" s="46" t="s">
        <v>2</v>
      </c>
      <c r="W114" s="74" t="str">
        <f t="shared" si="15"/>
        <v>-</v>
      </c>
      <c r="X114" s="74" t="str">
        <f t="shared" si="16"/>
        <v>-</v>
      </c>
      <c r="Y114" s="74" t="str">
        <f t="shared" si="17"/>
        <v>-</v>
      </c>
      <c r="Z114" s="74" t="str">
        <f t="shared" si="13"/>
        <v>-</v>
      </c>
      <c r="AB114" s="165" t="s">
        <v>4861</v>
      </c>
      <c r="AC114" s="165" t="s">
        <v>4858</v>
      </c>
      <c r="AD114" s="165" t="s">
        <v>4297</v>
      </c>
      <c r="AE114" s="28"/>
      <c r="AF114" s="13"/>
      <c r="AG114" s="13"/>
      <c r="AH114" s="121"/>
      <c r="AI114" s="41">
        <v>186.33068367983822</v>
      </c>
      <c r="AJ114" s="41">
        <v>10</v>
      </c>
      <c r="AK114" s="41">
        <v>10</v>
      </c>
      <c r="AL114" s="40" t="s">
        <v>4215</v>
      </c>
      <c r="AM114" s="53">
        <v>0.4</v>
      </c>
      <c r="AN114" s="67" t="s">
        <v>2</v>
      </c>
      <c r="AO114" s="64" t="s">
        <v>5454</v>
      </c>
      <c r="AP114" s="65" t="s">
        <v>2</v>
      </c>
    </row>
    <row r="115" spans="1:42" s="27" customFormat="1" ht="30" x14ac:dyDescent="0.25">
      <c r="A115" s="10" t="s">
        <v>1383</v>
      </c>
      <c r="B115" s="11" t="s">
        <v>3386</v>
      </c>
      <c r="C115" s="94" t="s">
        <v>2</v>
      </c>
      <c r="D115" s="94">
        <v>1357.3236034514362</v>
      </c>
      <c r="E115" s="94">
        <v>1357.3236034514362</v>
      </c>
      <c r="F115" s="94">
        <v>2565.8304016847501</v>
      </c>
      <c r="G115" s="15" t="s">
        <v>2088</v>
      </c>
      <c r="H115" s="49">
        <v>1</v>
      </c>
      <c r="I115" s="15">
        <v>5</v>
      </c>
      <c r="J115" s="15">
        <v>342</v>
      </c>
      <c r="K115" s="46" t="s">
        <v>2</v>
      </c>
      <c r="L115" s="46">
        <v>1359.8806815851945</v>
      </c>
      <c r="M115" s="46">
        <v>1359.8806815851945</v>
      </c>
      <c r="N115" s="46">
        <v>2570.6642001970554</v>
      </c>
      <c r="O115" s="95" t="str">
        <f t="shared" si="14"/>
        <v>-</v>
      </c>
      <c r="P115" s="95">
        <f t="shared" si="14"/>
        <v>-1.8803694826943218E-3</v>
      </c>
      <c r="Q115" s="95">
        <f t="shared" si="14"/>
        <v>-1.8803694826943218E-3</v>
      </c>
      <c r="R115" s="95">
        <f t="shared" si="14"/>
        <v>-1.8803694826943218E-3</v>
      </c>
      <c r="S115" s="46" t="s">
        <v>2</v>
      </c>
      <c r="T115" s="46" t="s">
        <v>2</v>
      </c>
      <c r="U115" s="46" t="s">
        <v>2</v>
      </c>
      <c r="V115" s="46" t="s">
        <v>2</v>
      </c>
      <c r="W115" s="74" t="str">
        <f t="shared" si="15"/>
        <v>-</v>
      </c>
      <c r="X115" s="74" t="str">
        <f t="shared" si="16"/>
        <v>-</v>
      </c>
      <c r="Y115" s="74" t="str">
        <f t="shared" si="17"/>
        <v>-</v>
      </c>
      <c r="Z115" s="74" t="str">
        <f t="shared" si="13"/>
        <v>-</v>
      </c>
      <c r="AB115" s="165">
        <v>0</v>
      </c>
      <c r="AC115" s="165">
        <v>0</v>
      </c>
      <c r="AD115" s="165">
        <v>0</v>
      </c>
      <c r="AE115" s="28"/>
      <c r="AF115" s="13"/>
      <c r="AG115" s="13"/>
      <c r="AH115" s="121"/>
      <c r="AI115" s="41">
        <v>186.33068367983822</v>
      </c>
      <c r="AJ115" s="41">
        <v>32</v>
      </c>
      <c r="AK115" s="41">
        <v>25</v>
      </c>
      <c r="AL115" s="40" t="s">
        <v>4215</v>
      </c>
      <c r="AM115" s="53">
        <v>0.30000000000000004</v>
      </c>
      <c r="AN115" s="67" t="s">
        <v>2</v>
      </c>
      <c r="AO115" s="64" t="s">
        <v>5454</v>
      </c>
      <c r="AP115" s="65" t="s">
        <v>2</v>
      </c>
    </row>
    <row r="116" spans="1:42" s="27" customFormat="1" ht="30" x14ac:dyDescent="0.25">
      <c r="A116" s="10" t="s">
        <v>1384</v>
      </c>
      <c r="B116" s="11" t="s">
        <v>3387</v>
      </c>
      <c r="C116" s="94" t="s">
        <v>2</v>
      </c>
      <c r="D116" s="94">
        <v>503.00227241561402</v>
      </c>
      <c r="E116" s="94">
        <v>503.00227241561402</v>
      </c>
      <c r="F116" s="94">
        <v>1371.7898374660172</v>
      </c>
      <c r="G116" s="15" t="s">
        <v>2088</v>
      </c>
      <c r="H116" s="49">
        <v>41</v>
      </c>
      <c r="I116" s="15">
        <v>15</v>
      </c>
      <c r="J116" s="15">
        <v>1955</v>
      </c>
      <c r="K116" s="46" t="s">
        <v>2</v>
      </c>
      <c r="L116" s="46">
        <v>503.94988439904529</v>
      </c>
      <c r="M116" s="46">
        <v>503.94988439904529</v>
      </c>
      <c r="N116" s="46">
        <v>1374.374168710664</v>
      </c>
      <c r="O116" s="95" t="str">
        <f t="shared" si="14"/>
        <v>-</v>
      </c>
      <c r="P116" s="95">
        <f t="shared" si="14"/>
        <v>-1.8803694826943218E-3</v>
      </c>
      <c r="Q116" s="95">
        <f t="shared" si="14"/>
        <v>-1.8803694826943218E-3</v>
      </c>
      <c r="R116" s="95">
        <f t="shared" si="14"/>
        <v>-1.8803694826942108E-3</v>
      </c>
      <c r="S116" s="46" t="s">
        <v>2</v>
      </c>
      <c r="T116" s="46" t="s">
        <v>2</v>
      </c>
      <c r="U116" s="46" t="s">
        <v>2</v>
      </c>
      <c r="V116" s="46" t="s">
        <v>2</v>
      </c>
      <c r="W116" s="74" t="str">
        <f t="shared" si="15"/>
        <v>-</v>
      </c>
      <c r="X116" s="74" t="str">
        <f t="shared" si="16"/>
        <v>-</v>
      </c>
      <c r="Y116" s="74" t="str">
        <f t="shared" si="17"/>
        <v>-</v>
      </c>
      <c r="Z116" s="74" t="str">
        <f t="shared" si="13"/>
        <v>-</v>
      </c>
      <c r="AB116" s="165">
        <v>0</v>
      </c>
      <c r="AC116" s="165">
        <v>0</v>
      </c>
      <c r="AD116" s="165">
        <v>0</v>
      </c>
      <c r="AE116" s="28"/>
      <c r="AF116" s="13"/>
      <c r="AG116" s="13"/>
      <c r="AH116" s="121"/>
      <c r="AI116" s="41">
        <v>186.33068367983822</v>
      </c>
      <c r="AJ116" s="41">
        <v>5</v>
      </c>
      <c r="AK116" s="41">
        <v>9</v>
      </c>
      <c r="AL116" s="40" t="s">
        <v>4215</v>
      </c>
      <c r="AM116" s="53">
        <v>0.4</v>
      </c>
      <c r="AN116" s="67" t="s">
        <v>2</v>
      </c>
      <c r="AO116" s="64" t="s">
        <v>5454</v>
      </c>
      <c r="AP116" s="65" t="s">
        <v>2</v>
      </c>
    </row>
    <row r="117" spans="1:42" s="27" customFormat="1" ht="30" x14ac:dyDescent="0.25">
      <c r="A117" s="10" t="s">
        <v>1385</v>
      </c>
      <c r="B117" s="11" t="s">
        <v>3388</v>
      </c>
      <c r="C117" s="94" t="s">
        <v>2</v>
      </c>
      <c r="D117" s="94">
        <v>359.93366813471954</v>
      </c>
      <c r="E117" s="94">
        <v>359.93366813471954</v>
      </c>
      <c r="F117" s="94">
        <v>781.81036157637823</v>
      </c>
      <c r="G117" s="15" t="s">
        <v>2088</v>
      </c>
      <c r="H117" s="49">
        <v>700</v>
      </c>
      <c r="I117" s="15">
        <v>100</v>
      </c>
      <c r="J117" s="15">
        <v>7813</v>
      </c>
      <c r="K117" s="46" t="s">
        <v>2</v>
      </c>
      <c r="L117" s="46">
        <v>360.61175146727959</v>
      </c>
      <c r="M117" s="46">
        <v>360.61175146727959</v>
      </c>
      <c r="N117" s="46">
        <v>783.2832234460526</v>
      </c>
      <c r="O117" s="95" t="str">
        <f t="shared" si="14"/>
        <v>-</v>
      </c>
      <c r="P117" s="95">
        <f t="shared" si="14"/>
        <v>-1.8803694826944328E-3</v>
      </c>
      <c r="Q117" s="95">
        <f t="shared" si="14"/>
        <v>-1.8803694826944328E-3</v>
      </c>
      <c r="R117" s="95">
        <f t="shared" si="14"/>
        <v>-1.8803694826943218E-3</v>
      </c>
      <c r="S117" s="46" t="s">
        <v>2</v>
      </c>
      <c r="T117" s="46" t="s">
        <v>2</v>
      </c>
      <c r="U117" s="46" t="s">
        <v>2</v>
      </c>
      <c r="V117" s="46" t="s">
        <v>2</v>
      </c>
      <c r="W117" s="74" t="str">
        <f t="shared" si="15"/>
        <v>-</v>
      </c>
      <c r="X117" s="74" t="str">
        <f t="shared" si="16"/>
        <v>-</v>
      </c>
      <c r="Y117" s="74" t="str">
        <f t="shared" si="17"/>
        <v>-</v>
      </c>
      <c r="Z117" s="74" t="str">
        <f t="shared" si="13"/>
        <v>-</v>
      </c>
      <c r="AB117" s="165">
        <v>0</v>
      </c>
      <c r="AC117" s="165">
        <v>0</v>
      </c>
      <c r="AD117" s="165">
        <v>0</v>
      </c>
      <c r="AE117" s="28"/>
      <c r="AF117" s="13"/>
      <c r="AG117" s="13"/>
      <c r="AH117" s="121"/>
      <c r="AI117" s="41">
        <v>186.33068367983822</v>
      </c>
      <c r="AJ117" s="41">
        <v>5</v>
      </c>
      <c r="AK117" s="41">
        <v>5</v>
      </c>
      <c r="AL117" s="40" t="s">
        <v>4215</v>
      </c>
      <c r="AM117" s="53">
        <v>0.65</v>
      </c>
      <c r="AN117" s="67" t="s">
        <v>2</v>
      </c>
      <c r="AO117" s="64" t="s">
        <v>5454</v>
      </c>
      <c r="AP117" s="65" t="s">
        <v>2</v>
      </c>
    </row>
    <row r="118" spans="1:42" ht="45" x14ac:dyDescent="0.25">
      <c r="A118" s="10" t="s">
        <v>1386</v>
      </c>
      <c r="B118" s="11" t="s">
        <v>3389</v>
      </c>
      <c r="C118" s="94" t="s">
        <v>2</v>
      </c>
      <c r="D118" s="94">
        <v>10465.041674545517</v>
      </c>
      <c r="E118" s="94">
        <v>10465.041674545517</v>
      </c>
      <c r="F118" s="94">
        <v>11069.185784958829</v>
      </c>
      <c r="G118" s="15" t="s">
        <v>2088</v>
      </c>
      <c r="H118" s="49">
        <v>0</v>
      </c>
      <c r="I118" s="15">
        <v>478</v>
      </c>
      <c r="J118" s="15">
        <v>26</v>
      </c>
      <c r="K118" s="46" t="s">
        <v>2</v>
      </c>
      <c r="L118" s="46">
        <v>10484.756891437644</v>
      </c>
      <c r="M118" s="46">
        <v>10484.756891437644</v>
      </c>
      <c r="N118" s="46">
        <v>11090.039156149938</v>
      </c>
      <c r="O118" s="95" t="str">
        <f t="shared" si="14"/>
        <v>-</v>
      </c>
      <c r="P118" s="95">
        <f t="shared" si="14"/>
        <v>-1.8803694826942108E-3</v>
      </c>
      <c r="Q118" s="95">
        <f t="shared" si="14"/>
        <v>-1.8803694826942108E-3</v>
      </c>
      <c r="R118" s="95">
        <f t="shared" si="14"/>
        <v>-1.8803694826943218E-3</v>
      </c>
      <c r="S118" s="46" t="s">
        <v>2</v>
      </c>
      <c r="T118" s="46" t="s">
        <v>2</v>
      </c>
      <c r="U118" s="46" t="s">
        <v>2</v>
      </c>
      <c r="V118" s="46" t="s">
        <v>2</v>
      </c>
      <c r="W118" s="74" t="str">
        <f t="shared" si="15"/>
        <v>-</v>
      </c>
      <c r="X118" s="74" t="str">
        <f t="shared" si="16"/>
        <v>-</v>
      </c>
      <c r="Y118" s="74" t="str">
        <f t="shared" si="17"/>
        <v>-</v>
      </c>
      <c r="Z118" s="74" t="str">
        <f t="shared" si="13"/>
        <v>-</v>
      </c>
      <c r="AA118" s="27"/>
      <c r="AB118" s="165">
        <v>0</v>
      </c>
      <c r="AC118" s="165">
        <v>0</v>
      </c>
      <c r="AD118" s="165">
        <v>0</v>
      </c>
      <c r="AF118" s="13"/>
      <c r="AG118" s="13"/>
      <c r="AH118" s="121"/>
      <c r="AI118" s="41">
        <v>186.33068367983822</v>
      </c>
      <c r="AJ118" s="41">
        <v>38</v>
      </c>
      <c r="AK118" s="41">
        <v>49</v>
      </c>
      <c r="AL118" s="40" t="s">
        <v>4214</v>
      </c>
      <c r="AM118" s="53" t="s">
        <v>2</v>
      </c>
      <c r="AN118" s="67" t="s">
        <v>2</v>
      </c>
      <c r="AO118" s="64" t="s">
        <v>5468</v>
      </c>
      <c r="AP118" s="65" t="s">
        <v>2</v>
      </c>
    </row>
    <row r="119" spans="1:42" ht="45" x14ac:dyDescent="0.25">
      <c r="A119" s="10" t="s">
        <v>1387</v>
      </c>
      <c r="B119" s="11" t="s">
        <v>3390</v>
      </c>
      <c r="C119" s="94" t="s">
        <v>2</v>
      </c>
      <c r="D119" s="94">
        <v>7416.9618459966878</v>
      </c>
      <c r="E119" s="94">
        <v>7416.9618459966878</v>
      </c>
      <c r="F119" s="94">
        <v>8458.2622147646616</v>
      </c>
      <c r="G119" s="15" t="s">
        <v>2088</v>
      </c>
      <c r="H119" s="49">
        <v>10</v>
      </c>
      <c r="I119" s="15">
        <v>738</v>
      </c>
      <c r="J119" s="15">
        <v>22</v>
      </c>
      <c r="K119" s="46" t="s">
        <v>2</v>
      </c>
      <c r="L119" s="46">
        <v>7430.9347489264619</v>
      </c>
      <c r="M119" s="46">
        <v>7430.9347489264619</v>
      </c>
      <c r="N119" s="46">
        <v>8474.1968358852046</v>
      </c>
      <c r="O119" s="95" t="str">
        <f t="shared" si="14"/>
        <v>-</v>
      </c>
      <c r="P119" s="95">
        <f t="shared" si="14"/>
        <v>-1.8803694826943218E-3</v>
      </c>
      <c r="Q119" s="95">
        <f t="shared" si="14"/>
        <v>-1.8803694826943218E-3</v>
      </c>
      <c r="R119" s="95">
        <f t="shared" si="14"/>
        <v>-1.8803694826943218E-3</v>
      </c>
      <c r="S119" s="46" t="s">
        <v>2</v>
      </c>
      <c r="T119" s="46" t="s">
        <v>2</v>
      </c>
      <c r="U119" s="46" t="s">
        <v>2</v>
      </c>
      <c r="V119" s="46" t="s">
        <v>2</v>
      </c>
      <c r="W119" s="74" t="str">
        <f t="shared" si="15"/>
        <v>-</v>
      </c>
      <c r="X119" s="74" t="str">
        <f t="shared" si="16"/>
        <v>-</v>
      </c>
      <c r="Y119" s="74" t="str">
        <f t="shared" si="17"/>
        <v>-</v>
      </c>
      <c r="Z119" s="74" t="str">
        <f t="shared" si="13"/>
        <v>-</v>
      </c>
      <c r="AA119" s="27"/>
      <c r="AB119" s="165">
        <v>0</v>
      </c>
      <c r="AC119" s="165">
        <v>0</v>
      </c>
      <c r="AD119" s="165">
        <v>0</v>
      </c>
      <c r="AF119" s="13"/>
      <c r="AG119" s="13"/>
      <c r="AH119" s="121"/>
      <c r="AI119" s="41">
        <v>186.33068367983822</v>
      </c>
      <c r="AJ119" s="41">
        <v>22</v>
      </c>
      <c r="AK119" s="41">
        <v>33</v>
      </c>
      <c r="AL119" s="40" t="s">
        <v>4214</v>
      </c>
      <c r="AM119" s="53" t="s">
        <v>2</v>
      </c>
      <c r="AN119" s="67" t="s">
        <v>2</v>
      </c>
      <c r="AO119" s="64" t="s">
        <v>5469</v>
      </c>
      <c r="AP119" s="65" t="s">
        <v>2</v>
      </c>
    </row>
    <row r="120" spans="1:42" ht="30" x14ac:dyDescent="0.25">
      <c r="A120" s="10" t="s">
        <v>1388</v>
      </c>
      <c r="B120" s="11" t="s">
        <v>3391</v>
      </c>
      <c r="C120" s="94" t="s">
        <v>2</v>
      </c>
      <c r="D120" s="94">
        <v>2626.7511394685439</v>
      </c>
      <c r="E120" s="94">
        <v>2626.7511394685439</v>
      </c>
      <c r="F120" s="94">
        <v>3026.8338456995948</v>
      </c>
      <c r="G120" s="15" t="s">
        <v>2088</v>
      </c>
      <c r="H120" s="49">
        <v>0</v>
      </c>
      <c r="I120" s="15">
        <v>118</v>
      </c>
      <c r="J120" s="15">
        <v>456</v>
      </c>
      <c r="K120" s="46" t="s">
        <v>2</v>
      </c>
      <c r="L120" s="46">
        <v>2631.6997072857398</v>
      </c>
      <c r="M120" s="46">
        <v>2631.6997072857398</v>
      </c>
      <c r="N120" s="46">
        <v>3032.5361341013268</v>
      </c>
      <c r="O120" s="95" t="str">
        <f t="shared" ref="O120:O183" si="18">IFERROR(C120/K120-1,"-")</f>
        <v>-</v>
      </c>
      <c r="P120" s="95">
        <f t="shared" ref="P120:P183" si="19">IFERROR(D120/L120-1,"-")</f>
        <v>-1.8803694826944328E-3</v>
      </c>
      <c r="Q120" s="95">
        <f t="shared" ref="Q120:Q183" si="20">IFERROR(E120/M120-1,"-")</f>
        <v>-1.8803694826944328E-3</v>
      </c>
      <c r="R120" s="95">
        <f t="shared" ref="R120:R183" si="21">IFERROR(F120/N120-1,"-")</f>
        <v>-1.8803694826943218E-3</v>
      </c>
      <c r="S120" s="46" t="s">
        <v>2</v>
      </c>
      <c r="T120" s="46" t="s">
        <v>2</v>
      </c>
      <c r="U120" s="46" t="s">
        <v>2</v>
      </c>
      <c r="V120" s="46" t="s">
        <v>2</v>
      </c>
      <c r="W120" s="74" t="str">
        <f t="shared" ref="W120:W183" si="22">IFERROR((C120/S120-1),"-")</f>
        <v>-</v>
      </c>
      <c r="X120" s="74" t="str">
        <f t="shared" ref="X120:X183" si="23">IFERROR((D120/T120-1),"-")</f>
        <v>-</v>
      </c>
      <c r="Y120" s="74" t="str">
        <f t="shared" ref="Y120:Y183" si="24">IFERROR((E120/U120-1),"-")</f>
        <v>-</v>
      </c>
      <c r="Z120" s="74" t="str">
        <f t="shared" ref="Z120:Z183" si="25">IFERROR((F120/V120-1),"-")</f>
        <v>-</v>
      </c>
      <c r="AA120" s="27"/>
      <c r="AB120" s="165">
        <v>0</v>
      </c>
      <c r="AC120" s="165">
        <v>0</v>
      </c>
      <c r="AD120" s="165">
        <v>0</v>
      </c>
      <c r="AF120" s="13"/>
      <c r="AG120" s="13"/>
      <c r="AH120" s="121"/>
      <c r="AI120" s="41">
        <v>186.33068367983822</v>
      </c>
      <c r="AJ120" s="41">
        <v>10</v>
      </c>
      <c r="AK120" s="41">
        <v>20</v>
      </c>
      <c r="AL120" s="40" t="s">
        <v>4214</v>
      </c>
      <c r="AM120" s="53" t="s">
        <v>2</v>
      </c>
      <c r="AN120" s="67" t="s">
        <v>2</v>
      </c>
      <c r="AO120" s="64" t="s">
        <v>5454</v>
      </c>
      <c r="AP120" s="65" t="s">
        <v>2</v>
      </c>
    </row>
    <row r="121" spans="1:42" ht="45" x14ac:dyDescent="0.25">
      <c r="A121" s="10" t="s">
        <v>1389</v>
      </c>
      <c r="B121" s="11" t="s">
        <v>3392</v>
      </c>
      <c r="C121" s="94" t="s">
        <v>2</v>
      </c>
      <c r="D121" s="94">
        <v>1897.8434083578454</v>
      </c>
      <c r="E121" s="94">
        <v>1897.8434083578454</v>
      </c>
      <c r="F121" s="94">
        <v>1897.8434083578454</v>
      </c>
      <c r="G121" s="15" t="s">
        <v>2088</v>
      </c>
      <c r="H121" s="49">
        <v>0</v>
      </c>
      <c r="I121" s="15">
        <v>325</v>
      </c>
      <c r="J121" s="15">
        <v>1762</v>
      </c>
      <c r="K121" s="46" t="s">
        <v>2</v>
      </c>
      <c r="L121" s="46">
        <v>1996.6057241298054</v>
      </c>
      <c r="M121" s="46">
        <v>1996.6057241298054</v>
      </c>
      <c r="N121" s="46">
        <v>1883.8615946457446</v>
      </c>
      <c r="O121" s="95" t="str">
        <f t="shared" si="18"/>
        <v>-</v>
      </c>
      <c r="P121" s="95">
        <f t="shared" si="19"/>
        <v>-4.9465106995525754E-2</v>
      </c>
      <c r="Q121" s="95">
        <f t="shared" si="20"/>
        <v>-4.9465106995525754E-2</v>
      </c>
      <c r="R121" s="95">
        <f t="shared" si="21"/>
        <v>7.421890096299899E-3</v>
      </c>
      <c r="S121" s="46" t="s">
        <v>2</v>
      </c>
      <c r="T121" s="46" t="s">
        <v>2</v>
      </c>
      <c r="U121" s="46" t="s">
        <v>2</v>
      </c>
      <c r="V121" s="46" t="s">
        <v>2</v>
      </c>
      <c r="W121" s="74" t="str">
        <f t="shared" si="22"/>
        <v>-</v>
      </c>
      <c r="X121" s="74" t="str">
        <f t="shared" si="23"/>
        <v>-</v>
      </c>
      <c r="Y121" s="74" t="str">
        <f t="shared" si="24"/>
        <v>-</v>
      </c>
      <c r="Z121" s="74" t="str">
        <f t="shared" si="25"/>
        <v>-</v>
      </c>
      <c r="AA121" s="27"/>
      <c r="AB121" s="165" t="s">
        <v>4861</v>
      </c>
      <c r="AC121" s="165" t="s">
        <v>4858</v>
      </c>
      <c r="AD121" s="165" t="s">
        <v>4297</v>
      </c>
      <c r="AF121" s="13"/>
      <c r="AG121" s="13"/>
      <c r="AH121" s="121"/>
      <c r="AI121" s="41">
        <v>186.33068367983822</v>
      </c>
      <c r="AJ121" s="41">
        <v>7</v>
      </c>
      <c r="AK121" s="41">
        <v>7</v>
      </c>
      <c r="AL121" s="40" t="s">
        <v>4214</v>
      </c>
      <c r="AM121" s="53" t="s">
        <v>2</v>
      </c>
      <c r="AN121" s="67" t="s">
        <v>2</v>
      </c>
      <c r="AO121" s="64" t="s">
        <v>5454</v>
      </c>
      <c r="AP121" s="65" t="s">
        <v>2</v>
      </c>
    </row>
    <row r="122" spans="1:42" ht="30" x14ac:dyDescent="0.25">
      <c r="A122" s="10" t="s">
        <v>1390</v>
      </c>
      <c r="B122" s="11" t="s">
        <v>3393</v>
      </c>
      <c r="C122" s="94" t="s">
        <v>2</v>
      </c>
      <c r="D122" s="94">
        <v>1498.0737590282238</v>
      </c>
      <c r="E122" s="94">
        <v>1498.0737590282238</v>
      </c>
      <c r="F122" s="94">
        <v>1897.9252691063562</v>
      </c>
      <c r="G122" s="15" t="s">
        <v>2088</v>
      </c>
      <c r="H122" s="49">
        <v>2</v>
      </c>
      <c r="I122" s="15">
        <v>9</v>
      </c>
      <c r="J122" s="15">
        <v>238</v>
      </c>
      <c r="K122" s="46" t="s">
        <v>2</v>
      </c>
      <c r="L122" s="46">
        <v>1500.8959980596733</v>
      </c>
      <c r="M122" s="46">
        <v>1500.8959980596733</v>
      </c>
      <c r="N122" s="46">
        <v>1901.5007931691505</v>
      </c>
      <c r="O122" s="95" t="str">
        <f t="shared" si="18"/>
        <v>-</v>
      </c>
      <c r="P122" s="95">
        <f t="shared" si="19"/>
        <v>-1.8803694826943218E-3</v>
      </c>
      <c r="Q122" s="95">
        <f t="shared" si="20"/>
        <v>-1.8803694826943218E-3</v>
      </c>
      <c r="R122" s="95">
        <f t="shared" si="21"/>
        <v>-1.8803694826943218E-3</v>
      </c>
      <c r="S122" s="46" t="s">
        <v>2</v>
      </c>
      <c r="T122" s="46" t="s">
        <v>2</v>
      </c>
      <c r="U122" s="46" t="s">
        <v>2</v>
      </c>
      <c r="V122" s="46" t="s">
        <v>2</v>
      </c>
      <c r="W122" s="74" t="str">
        <f t="shared" si="22"/>
        <v>-</v>
      </c>
      <c r="X122" s="74" t="str">
        <f t="shared" si="23"/>
        <v>-</v>
      </c>
      <c r="Y122" s="74" t="str">
        <f t="shared" si="24"/>
        <v>-</v>
      </c>
      <c r="Z122" s="74" t="str">
        <f t="shared" si="25"/>
        <v>-</v>
      </c>
      <c r="AA122" s="27"/>
      <c r="AB122" s="165">
        <v>0</v>
      </c>
      <c r="AC122" s="165">
        <v>0</v>
      </c>
      <c r="AD122" s="165">
        <v>0</v>
      </c>
      <c r="AF122" s="13"/>
      <c r="AG122" s="13"/>
      <c r="AH122" s="121"/>
      <c r="AI122" s="41">
        <v>186.33068367983822</v>
      </c>
      <c r="AJ122" s="41">
        <v>23</v>
      </c>
      <c r="AK122" s="41">
        <v>15</v>
      </c>
      <c r="AL122" s="40" t="s">
        <v>4214</v>
      </c>
      <c r="AM122" s="53" t="s">
        <v>2</v>
      </c>
      <c r="AN122" s="67" t="s">
        <v>2</v>
      </c>
      <c r="AO122" s="64" t="s">
        <v>5454</v>
      </c>
      <c r="AP122" s="65" t="s">
        <v>2</v>
      </c>
    </row>
    <row r="123" spans="1:42" ht="30" x14ac:dyDescent="0.25">
      <c r="A123" s="10" t="s">
        <v>1391</v>
      </c>
      <c r="B123" s="11" t="s">
        <v>3394</v>
      </c>
      <c r="C123" s="94" t="s">
        <v>2</v>
      </c>
      <c r="D123" s="94">
        <v>650.49692395626266</v>
      </c>
      <c r="E123" s="94">
        <v>650.49692395626266</v>
      </c>
      <c r="F123" s="94">
        <v>951.95436551227056</v>
      </c>
      <c r="G123" s="15" t="s">
        <v>2088</v>
      </c>
      <c r="H123" s="49">
        <v>31</v>
      </c>
      <c r="I123" s="15">
        <v>29</v>
      </c>
      <c r="J123" s="15">
        <v>1553</v>
      </c>
      <c r="K123" s="46" t="s">
        <v>2</v>
      </c>
      <c r="L123" s="46">
        <v>651.72240287381476</v>
      </c>
      <c r="M123" s="46">
        <v>651.72240287381476</v>
      </c>
      <c r="N123" s="46">
        <v>953.74776370132247</v>
      </c>
      <c r="O123" s="95" t="str">
        <f t="shared" si="18"/>
        <v>-</v>
      </c>
      <c r="P123" s="95">
        <f t="shared" si="19"/>
        <v>-1.8803694826942108E-3</v>
      </c>
      <c r="Q123" s="95">
        <f t="shared" si="20"/>
        <v>-1.8803694826942108E-3</v>
      </c>
      <c r="R123" s="95">
        <f t="shared" si="21"/>
        <v>-1.8803694826943218E-3</v>
      </c>
      <c r="S123" s="46" t="s">
        <v>2</v>
      </c>
      <c r="T123" s="46" t="s">
        <v>2</v>
      </c>
      <c r="U123" s="46" t="s">
        <v>2</v>
      </c>
      <c r="V123" s="46" t="s">
        <v>2</v>
      </c>
      <c r="W123" s="74" t="str">
        <f t="shared" si="22"/>
        <v>-</v>
      </c>
      <c r="X123" s="74" t="str">
        <f t="shared" si="23"/>
        <v>-</v>
      </c>
      <c r="Y123" s="74" t="str">
        <f t="shared" si="24"/>
        <v>-</v>
      </c>
      <c r="Z123" s="74" t="str">
        <f t="shared" si="25"/>
        <v>-</v>
      </c>
      <c r="AA123" s="27"/>
      <c r="AB123" s="165">
        <v>0</v>
      </c>
      <c r="AC123" s="165">
        <v>0</v>
      </c>
      <c r="AD123" s="165">
        <v>0</v>
      </c>
      <c r="AF123" s="13"/>
      <c r="AG123" s="13"/>
      <c r="AH123" s="121"/>
      <c r="AI123" s="41">
        <v>186.33068367983822</v>
      </c>
      <c r="AJ123" s="41">
        <v>5</v>
      </c>
      <c r="AK123" s="41">
        <v>6</v>
      </c>
      <c r="AL123" s="40" t="s">
        <v>4214</v>
      </c>
      <c r="AM123" s="53" t="s">
        <v>2</v>
      </c>
      <c r="AN123" s="67" t="s">
        <v>2</v>
      </c>
      <c r="AO123" s="64" t="s">
        <v>5454</v>
      </c>
      <c r="AP123" s="65" t="s">
        <v>2</v>
      </c>
    </row>
    <row r="124" spans="1:42" ht="30" x14ac:dyDescent="0.25">
      <c r="A124" s="10" t="s">
        <v>1392</v>
      </c>
      <c r="B124" s="11" t="s">
        <v>3395</v>
      </c>
      <c r="C124" s="94" t="s">
        <v>2</v>
      </c>
      <c r="D124" s="94">
        <v>354.59048810299379</v>
      </c>
      <c r="E124" s="94">
        <v>354.59048810299379</v>
      </c>
      <c r="F124" s="94">
        <v>554.19287771361167</v>
      </c>
      <c r="G124" s="15" t="s">
        <v>2088</v>
      </c>
      <c r="H124" s="49">
        <v>731</v>
      </c>
      <c r="I124" s="15">
        <v>169</v>
      </c>
      <c r="J124" s="15">
        <v>24224</v>
      </c>
      <c r="K124" s="46" t="s">
        <v>2</v>
      </c>
      <c r="L124" s="46">
        <v>355.25850535493078</v>
      </c>
      <c r="M124" s="46">
        <v>355.25850535493078</v>
      </c>
      <c r="N124" s="46">
        <v>555.23692828923163</v>
      </c>
      <c r="O124" s="95" t="str">
        <f t="shared" si="18"/>
        <v>-</v>
      </c>
      <c r="P124" s="95">
        <f t="shared" si="19"/>
        <v>-1.8803694826942108E-3</v>
      </c>
      <c r="Q124" s="95">
        <f t="shared" si="20"/>
        <v>-1.8803694826942108E-3</v>
      </c>
      <c r="R124" s="95">
        <f t="shared" si="21"/>
        <v>-1.8803694826942108E-3</v>
      </c>
      <c r="S124" s="46" t="s">
        <v>2</v>
      </c>
      <c r="T124" s="46" t="s">
        <v>2</v>
      </c>
      <c r="U124" s="46" t="s">
        <v>2</v>
      </c>
      <c r="V124" s="46" t="s">
        <v>2</v>
      </c>
      <c r="W124" s="74" t="str">
        <f t="shared" si="22"/>
        <v>-</v>
      </c>
      <c r="X124" s="74" t="str">
        <f t="shared" si="23"/>
        <v>-</v>
      </c>
      <c r="Y124" s="74" t="str">
        <f t="shared" si="24"/>
        <v>-</v>
      </c>
      <c r="Z124" s="74" t="str">
        <f t="shared" si="25"/>
        <v>-</v>
      </c>
      <c r="AA124" s="27"/>
      <c r="AB124" s="165">
        <v>0</v>
      </c>
      <c r="AC124" s="165">
        <v>0</v>
      </c>
      <c r="AD124" s="165">
        <v>0</v>
      </c>
      <c r="AF124" s="13"/>
      <c r="AG124" s="13"/>
      <c r="AH124" s="121"/>
      <c r="AI124" s="41">
        <v>186.33068367983822</v>
      </c>
      <c r="AJ124" s="41">
        <v>5</v>
      </c>
      <c r="AK124" s="41">
        <v>5</v>
      </c>
      <c r="AL124" s="40" t="s">
        <v>4214</v>
      </c>
      <c r="AM124" s="53" t="s">
        <v>2</v>
      </c>
      <c r="AN124" s="67" t="s">
        <v>2</v>
      </c>
      <c r="AO124" s="64" t="s">
        <v>5454</v>
      </c>
      <c r="AP124" s="65" t="s">
        <v>2</v>
      </c>
    </row>
    <row r="125" spans="1:42" ht="45" x14ac:dyDescent="0.25">
      <c r="A125" s="10" t="s">
        <v>340</v>
      </c>
      <c r="B125" s="11" t="s">
        <v>3396</v>
      </c>
      <c r="C125" s="94">
        <v>172.88538285779723</v>
      </c>
      <c r="D125" s="94">
        <v>229.53553144039165</v>
      </c>
      <c r="E125" s="94">
        <v>229.53553144039165</v>
      </c>
      <c r="F125" s="94">
        <v>448.53775660899151</v>
      </c>
      <c r="G125" s="15">
        <v>116615</v>
      </c>
      <c r="H125" s="49">
        <v>7897</v>
      </c>
      <c r="I125" s="15">
        <v>168</v>
      </c>
      <c r="J125" s="15">
        <v>107</v>
      </c>
      <c r="K125" s="46">
        <v>173.21108369363915</v>
      </c>
      <c r="L125" s="46">
        <v>229.96795616716597</v>
      </c>
      <c r="M125" s="46">
        <v>229.96795616716597</v>
      </c>
      <c r="N125" s="46">
        <v>449.38276224115867</v>
      </c>
      <c r="O125" s="95">
        <f t="shared" si="18"/>
        <v>-1.8803694826943218E-3</v>
      </c>
      <c r="P125" s="95">
        <f t="shared" si="19"/>
        <v>-1.8803694826943218E-3</v>
      </c>
      <c r="Q125" s="95">
        <f t="shared" si="20"/>
        <v>-1.8803694826943218E-3</v>
      </c>
      <c r="R125" s="95">
        <f t="shared" si="21"/>
        <v>-1.8803694826943218E-3</v>
      </c>
      <c r="S125" s="46">
        <v>252.59591027286675</v>
      </c>
      <c r="T125" s="46">
        <v>271.05955284993354</v>
      </c>
      <c r="U125" s="46">
        <v>271.05955284993354</v>
      </c>
      <c r="V125" s="46">
        <v>465.71305724552337</v>
      </c>
      <c r="W125" s="74">
        <f t="shared" si="22"/>
        <v>-0.3155653918900041</v>
      </c>
      <c r="X125" s="74">
        <f t="shared" si="23"/>
        <v>-0.15319150708010942</v>
      </c>
      <c r="Y125" s="74">
        <f t="shared" si="24"/>
        <v>-0.15319150708010942</v>
      </c>
      <c r="Z125" s="74">
        <f t="shared" si="25"/>
        <v>-3.6879577175945588E-2</v>
      </c>
      <c r="AA125" s="27"/>
      <c r="AB125" s="165" t="s">
        <v>4862</v>
      </c>
      <c r="AC125" s="165" t="s">
        <v>4848</v>
      </c>
      <c r="AD125" s="165" t="s">
        <v>4849</v>
      </c>
      <c r="AF125" s="13"/>
      <c r="AG125" s="13"/>
      <c r="AH125" s="121"/>
      <c r="AI125" s="41">
        <v>186.33068367983822</v>
      </c>
      <c r="AJ125" s="41">
        <v>5</v>
      </c>
      <c r="AK125" s="41">
        <v>5</v>
      </c>
      <c r="AL125" s="40" t="s">
        <v>4214</v>
      </c>
      <c r="AM125" s="53" t="s">
        <v>2</v>
      </c>
      <c r="AN125" s="67" t="s">
        <v>2</v>
      </c>
      <c r="AO125" s="64" t="s">
        <v>5454</v>
      </c>
      <c r="AP125" s="65" t="s">
        <v>2</v>
      </c>
    </row>
    <row r="126" spans="1:42" ht="30" x14ac:dyDescent="0.25">
      <c r="A126" s="10" t="s">
        <v>341</v>
      </c>
      <c r="B126" s="11" t="s">
        <v>3397</v>
      </c>
      <c r="C126" s="94">
        <v>242.03953600091609</v>
      </c>
      <c r="D126" s="94">
        <v>365.19071628831756</v>
      </c>
      <c r="E126" s="94">
        <v>365.19071628831756</v>
      </c>
      <c r="F126" s="94">
        <v>265.50713035317261</v>
      </c>
      <c r="G126" s="15">
        <v>3211</v>
      </c>
      <c r="H126" s="49">
        <v>3845</v>
      </c>
      <c r="I126" s="15">
        <v>65</v>
      </c>
      <c r="J126" s="15">
        <v>4</v>
      </c>
      <c r="K126" s="46">
        <v>116.21239157743832</v>
      </c>
      <c r="L126" s="46">
        <v>365.87870343662757</v>
      </c>
      <c r="M126" s="46">
        <v>365.87870343662757</v>
      </c>
      <c r="N126" s="46">
        <v>266.00732240439504</v>
      </c>
      <c r="O126" s="95">
        <f t="shared" si="18"/>
        <v>1.0827343170167238</v>
      </c>
      <c r="P126" s="95">
        <f t="shared" si="19"/>
        <v>-1.8803694826943218E-3</v>
      </c>
      <c r="Q126" s="95">
        <f t="shared" si="20"/>
        <v>-1.8803694826943218E-3</v>
      </c>
      <c r="R126" s="95">
        <f t="shared" si="21"/>
        <v>-1.8803694826942108E-3</v>
      </c>
      <c r="S126" s="46" t="s">
        <v>2</v>
      </c>
      <c r="T126" s="46">
        <v>411.13730834956363</v>
      </c>
      <c r="U126" s="46">
        <v>411.13730834956363</v>
      </c>
      <c r="V126" s="46">
        <v>877.75996141001963</v>
      </c>
      <c r="W126" s="74" t="str">
        <f t="shared" si="22"/>
        <v>-</v>
      </c>
      <c r="X126" s="74">
        <f t="shared" si="23"/>
        <v>-0.1117548593332246</v>
      </c>
      <c r="Y126" s="74">
        <f t="shared" si="24"/>
        <v>-0.1117548593332246</v>
      </c>
      <c r="Z126" s="74">
        <f t="shared" si="25"/>
        <v>-0.69751738285411635</v>
      </c>
      <c r="AA126" s="27"/>
      <c r="AB126" s="165" t="s">
        <v>4863</v>
      </c>
      <c r="AC126" s="165" t="s">
        <v>4864</v>
      </c>
      <c r="AD126" s="165" t="s">
        <v>4865</v>
      </c>
      <c r="AF126" s="13"/>
      <c r="AG126" s="13"/>
      <c r="AH126" s="121"/>
      <c r="AI126" s="41">
        <v>339.23770009237126</v>
      </c>
      <c r="AJ126" s="41">
        <v>5</v>
      </c>
      <c r="AK126" s="41">
        <v>5</v>
      </c>
      <c r="AL126" s="40" t="s">
        <v>4214</v>
      </c>
      <c r="AM126" s="53" t="s">
        <v>2</v>
      </c>
      <c r="AN126" s="67" t="s">
        <v>2</v>
      </c>
      <c r="AO126" s="64" t="s">
        <v>5454</v>
      </c>
      <c r="AP126" s="65" t="s">
        <v>2</v>
      </c>
    </row>
    <row r="127" spans="1:42" ht="30" x14ac:dyDescent="0.25">
      <c r="A127" s="10" t="s">
        <v>342</v>
      </c>
      <c r="B127" s="11" t="s">
        <v>3398</v>
      </c>
      <c r="C127" s="94" t="s">
        <v>2</v>
      </c>
      <c r="D127" s="94">
        <v>440.37906876954696</v>
      </c>
      <c r="E127" s="94">
        <v>440.37906876954696</v>
      </c>
      <c r="F127" s="94">
        <v>822.47115781711886</v>
      </c>
      <c r="G127" s="15" t="s">
        <v>2088</v>
      </c>
      <c r="H127" s="49">
        <v>378</v>
      </c>
      <c r="I127" s="15">
        <v>26</v>
      </c>
      <c r="J127" s="15">
        <v>29</v>
      </c>
      <c r="K127" s="46" t="s">
        <v>2</v>
      </c>
      <c r="L127" s="46">
        <v>441.20870415233412</v>
      </c>
      <c r="M127" s="46">
        <v>441.20870415233412</v>
      </c>
      <c r="N127" s="46">
        <v>824.02062104604465</v>
      </c>
      <c r="O127" s="95" t="str">
        <f t="shared" si="18"/>
        <v>-</v>
      </c>
      <c r="P127" s="95">
        <f t="shared" si="19"/>
        <v>-1.8803694826943218E-3</v>
      </c>
      <c r="Q127" s="95">
        <f t="shared" si="20"/>
        <v>-1.8803694826943218E-3</v>
      </c>
      <c r="R127" s="95">
        <f t="shared" si="21"/>
        <v>-1.8803694826943218E-3</v>
      </c>
      <c r="S127" s="46" t="s">
        <v>2</v>
      </c>
      <c r="T127" s="46">
        <v>391.12620042104504</v>
      </c>
      <c r="U127" s="46">
        <v>391.12620042104504</v>
      </c>
      <c r="V127" s="46">
        <v>887.76551537427895</v>
      </c>
      <c r="W127" s="74" t="str">
        <f t="shared" si="22"/>
        <v>-</v>
      </c>
      <c r="X127" s="74">
        <f t="shared" si="23"/>
        <v>0.125925771005577</v>
      </c>
      <c r="Y127" s="74">
        <f t="shared" si="24"/>
        <v>0.125925771005577</v>
      </c>
      <c r="Z127" s="74">
        <f t="shared" si="25"/>
        <v>-7.3549103255753479E-2</v>
      </c>
      <c r="AA127" s="27"/>
      <c r="AB127" s="165">
        <v>0</v>
      </c>
      <c r="AC127" s="165">
        <v>0</v>
      </c>
      <c r="AD127" s="165">
        <v>0</v>
      </c>
      <c r="AF127" s="13"/>
      <c r="AG127" s="13"/>
      <c r="AH127" s="121"/>
      <c r="AI127" s="41">
        <v>339.23770009237126</v>
      </c>
      <c r="AJ127" s="41">
        <v>5</v>
      </c>
      <c r="AK127" s="41">
        <v>5</v>
      </c>
      <c r="AL127" s="40" t="s">
        <v>4214</v>
      </c>
      <c r="AM127" s="53" t="s">
        <v>2</v>
      </c>
      <c r="AN127" s="67" t="s">
        <v>2</v>
      </c>
      <c r="AO127" s="64" t="s">
        <v>5454</v>
      </c>
      <c r="AP127" s="65" t="s">
        <v>2</v>
      </c>
    </row>
    <row r="128" spans="1:42" x14ac:dyDescent="0.25">
      <c r="A128" s="10" t="s">
        <v>201</v>
      </c>
      <c r="B128" s="11" t="s">
        <v>3399</v>
      </c>
      <c r="C128" s="94">
        <v>148.61880844206283</v>
      </c>
      <c r="D128" s="94">
        <v>343.22421838729724</v>
      </c>
      <c r="E128" s="94">
        <v>343.22421838729724</v>
      </c>
      <c r="F128" s="94">
        <v>363.57175113352804</v>
      </c>
      <c r="G128" s="15">
        <v>1897</v>
      </c>
      <c r="H128" s="49">
        <v>190</v>
      </c>
      <c r="I128" s="15">
        <v>137</v>
      </c>
      <c r="J128" s="15">
        <v>27</v>
      </c>
      <c r="K128" s="46">
        <v>148.89879318878502</v>
      </c>
      <c r="L128" s="46">
        <v>343.87082258808084</v>
      </c>
      <c r="M128" s="46">
        <v>343.87082258808084</v>
      </c>
      <c r="N128" s="46">
        <v>364.25668829406351</v>
      </c>
      <c r="O128" s="95">
        <f t="shared" si="18"/>
        <v>-1.8803694826942108E-3</v>
      </c>
      <c r="P128" s="95">
        <f t="shared" si="19"/>
        <v>-1.8803694826942108E-3</v>
      </c>
      <c r="Q128" s="95">
        <f t="shared" si="20"/>
        <v>-1.8803694826942108E-3</v>
      </c>
      <c r="R128" s="95">
        <f t="shared" si="21"/>
        <v>-1.8803694826943218E-3</v>
      </c>
      <c r="S128" s="46" t="s">
        <v>2</v>
      </c>
      <c r="T128" s="46">
        <v>307.44338544724008</v>
      </c>
      <c r="U128" s="46">
        <v>307.44338544724008</v>
      </c>
      <c r="V128" s="46">
        <v>544.84789314466502</v>
      </c>
      <c r="W128" s="74" t="str">
        <f t="shared" si="22"/>
        <v>-</v>
      </c>
      <c r="X128" s="74">
        <f t="shared" si="23"/>
        <v>0.1163818596650128</v>
      </c>
      <c r="Y128" s="74">
        <f t="shared" si="24"/>
        <v>0.1163818596650128</v>
      </c>
      <c r="Z128" s="74">
        <f t="shared" si="25"/>
        <v>-0.33270963197614045</v>
      </c>
      <c r="AA128" s="27"/>
      <c r="AB128" s="165">
        <v>0</v>
      </c>
      <c r="AC128" s="165">
        <v>0</v>
      </c>
      <c r="AD128" s="165">
        <v>0</v>
      </c>
      <c r="AF128" s="13"/>
      <c r="AG128" s="13"/>
      <c r="AH128" s="121"/>
      <c r="AI128" s="41">
        <v>186.33068367983822</v>
      </c>
      <c r="AJ128" s="41">
        <v>5</v>
      </c>
      <c r="AK128" s="41">
        <v>5</v>
      </c>
      <c r="AL128" s="40" t="s">
        <v>4214</v>
      </c>
      <c r="AM128" s="53" t="s">
        <v>2</v>
      </c>
      <c r="AN128" s="67" t="s">
        <v>2</v>
      </c>
      <c r="AO128" s="64" t="s">
        <v>5454</v>
      </c>
      <c r="AP128" s="65" t="s">
        <v>2</v>
      </c>
    </row>
    <row r="129" spans="1:42" ht="45" x14ac:dyDescent="0.25">
      <c r="A129" s="10" t="s">
        <v>202</v>
      </c>
      <c r="B129" s="11" t="s">
        <v>3400</v>
      </c>
      <c r="C129" s="94" t="s">
        <v>2</v>
      </c>
      <c r="D129" s="94">
        <v>3257.6737546905797</v>
      </c>
      <c r="E129" s="94">
        <v>3257.6737546905797</v>
      </c>
      <c r="F129" s="94">
        <v>3257.6737546905797</v>
      </c>
      <c r="G129" s="15" t="s">
        <v>2088</v>
      </c>
      <c r="H129" s="49">
        <v>61</v>
      </c>
      <c r="I129" s="15">
        <v>495</v>
      </c>
      <c r="J129" s="15">
        <v>192</v>
      </c>
      <c r="K129" s="46" t="s">
        <v>2</v>
      </c>
      <c r="L129" s="46">
        <v>3401.4910135557666</v>
      </c>
      <c r="M129" s="46">
        <v>3401.4910135557666</v>
      </c>
      <c r="N129" s="46">
        <v>2865.1123358142204</v>
      </c>
      <c r="O129" s="95" t="str">
        <f t="shared" si="18"/>
        <v>-</v>
      </c>
      <c r="P129" s="95">
        <f t="shared" si="19"/>
        <v>-4.2280652305721311E-2</v>
      </c>
      <c r="Q129" s="95">
        <f t="shared" si="20"/>
        <v>-4.2280652305721311E-2</v>
      </c>
      <c r="R129" s="95">
        <f t="shared" si="21"/>
        <v>0.13701432016095794</v>
      </c>
      <c r="S129" s="46" t="s">
        <v>2</v>
      </c>
      <c r="T129" s="46">
        <v>3665.6711341786317</v>
      </c>
      <c r="U129" s="46">
        <v>3665.6711341786317</v>
      </c>
      <c r="V129" s="46">
        <v>2642.3758423793856</v>
      </c>
      <c r="W129" s="74" t="str">
        <f t="shared" si="22"/>
        <v>-</v>
      </c>
      <c r="X129" s="74">
        <f t="shared" si="23"/>
        <v>-0.11130223212985313</v>
      </c>
      <c r="Y129" s="74">
        <f t="shared" si="24"/>
        <v>-0.11130223212985313</v>
      </c>
      <c r="Z129" s="74">
        <f t="shared" si="25"/>
        <v>0.23285783288010053</v>
      </c>
      <c r="AA129" s="27"/>
      <c r="AB129" s="165" t="s">
        <v>4866</v>
      </c>
      <c r="AC129" s="165" t="s">
        <v>4838</v>
      </c>
      <c r="AD129" s="165" t="s">
        <v>4297</v>
      </c>
      <c r="AF129" s="13"/>
      <c r="AG129" s="13"/>
      <c r="AH129" s="121"/>
      <c r="AI129" s="41">
        <v>186.33068367983822</v>
      </c>
      <c r="AJ129" s="41">
        <v>11</v>
      </c>
      <c r="AK129" s="41">
        <v>11</v>
      </c>
      <c r="AL129" s="40" t="s">
        <v>4214</v>
      </c>
      <c r="AM129" s="53" t="s">
        <v>2</v>
      </c>
      <c r="AN129" s="67" t="s">
        <v>2</v>
      </c>
      <c r="AO129" s="64" t="s">
        <v>5454</v>
      </c>
      <c r="AP129" s="65" t="s">
        <v>2</v>
      </c>
    </row>
    <row r="130" spans="1:42" ht="30" x14ac:dyDescent="0.25">
      <c r="A130" s="10" t="s">
        <v>203</v>
      </c>
      <c r="B130" s="11" t="s">
        <v>3401</v>
      </c>
      <c r="C130" s="94" t="s">
        <v>2</v>
      </c>
      <c r="D130" s="94">
        <v>1757.98184866837</v>
      </c>
      <c r="E130" s="94">
        <v>1757.98184866837</v>
      </c>
      <c r="F130" s="94">
        <v>2182.7662309526431</v>
      </c>
      <c r="G130" s="15" t="s">
        <v>2088</v>
      </c>
      <c r="H130" s="49">
        <v>545</v>
      </c>
      <c r="I130" s="15">
        <v>873</v>
      </c>
      <c r="J130" s="15">
        <v>59</v>
      </c>
      <c r="K130" s="46" t="s">
        <v>2</v>
      </c>
      <c r="L130" s="46">
        <v>1761.2937316514283</v>
      </c>
      <c r="M130" s="46">
        <v>1761.2937316514283</v>
      </c>
      <c r="N130" s="46">
        <v>2186.8783703025242</v>
      </c>
      <c r="O130" s="95" t="str">
        <f t="shared" si="18"/>
        <v>-</v>
      </c>
      <c r="P130" s="95">
        <f t="shared" si="19"/>
        <v>-1.8803694826943218E-3</v>
      </c>
      <c r="Q130" s="95">
        <f t="shared" si="20"/>
        <v>-1.8803694826943218E-3</v>
      </c>
      <c r="R130" s="95">
        <f t="shared" si="21"/>
        <v>-1.8803694826943218E-3</v>
      </c>
      <c r="S130" s="46" t="s">
        <v>2</v>
      </c>
      <c r="T130" s="46">
        <v>1819.1916298653257</v>
      </c>
      <c r="U130" s="46">
        <v>1819.1916298653257</v>
      </c>
      <c r="V130" s="46">
        <v>2806.103089067265</v>
      </c>
      <c r="W130" s="74" t="str">
        <f t="shared" si="22"/>
        <v>-</v>
      </c>
      <c r="X130" s="74">
        <f t="shared" si="23"/>
        <v>-3.3646692405619238E-2</v>
      </c>
      <c r="Y130" s="74">
        <f t="shared" si="24"/>
        <v>-3.3646692405619238E-2</v>
      </c>
      <c r="Z130" s="74">
        <f t="shared" si="25"/>
        <v>-0.22213612199180321</v>
      </c>
      <c r="AA130" s="27"/>
      <c r="AB130" s="165">
        <v>0</v>
      </c>
      <c r="AC130" s="165">
        <v>0</v>
      </c>
      <c r="AD130" s="165">
        <v>0</v>
      </c>
      <c r="AF130" s="13"/>
      <c r="AG130" s="13"/>
      <c r="AH130" s="121"/>
      <c r="AI130" s="41">
        <v>186.33068367983822</v>
      </c>
      <c r="AJ130" s="41">
        <v>5</v>
      </c>
      <c r="AK130" s="41">
        <v>15</v>
      </c>
      <c r="AL130" s="40" t="s">
        <v>4214</v>
      </c>
      <c r="AM130" s="53" t="s">
        <v>2</v>
      </c>
      <c r="AN130" s="67" t="s">
        <v>2</v>
      </c>
      <c r="AO130" s="64" t="s">
        <v>5454</v>
      </c>
      <c r="AP130" s="65" t="s">
        <v>2</v>
      </c>
    </row>
    <row r="131" spans="1:42" ht="30" x14ac:dyDescent="0.25">
      <c r="A131" s="10" t="s">
        <v>204</v>
      </c>
      <c r="B131" s="11" t="s">
        <v>3402</v>
      </c>
      <c r="C131" s="94">
        <v>223.96037027051497</v>
      </c>
      <c r="D131" s="94">
        <v>2027.0508985319291</v>
      </c>
      <c r="E131" s="94">
        <v>2027.0508985319291</v>
      </c>
      <c r="F131" s="94">
        <v>1411.2127621158365</v>
      </c>
      <c r="G131" s="15">
        <v>1330</v>
      </c>
      <c r="H131" s="49">
        <v>28</v>
      </c>
      <c r="I131" s="15">
        <v>50</v>
      </c>
      <c r="J131" s="15">
        <v>5</v>
      </c>
      <c r="K131" s="46">
        <v>224.38229188463185</v>
      </c>
      <c r="L131" s="46">
        <v>2030.8696839088805</v>
      </c>
      <c r="M131" s="46">
        <v>2030.8696839088805</v>
      </c>
      <c r="N131" s="46">
        <v>1413.871362678673</v>
      </c>
      <c r="O131" s="95">
        <f t="shared" si="18"/>
        <v>-1.8803694826943218E-3</v>
      </c>
      <c r="P131" s="95">
        <f t="shared" si="19"/>
        <v>-1.8803694826943218E-3</v>
      </c>
      <c r="Q131" s="95">
        <f t="shared" si="20"/>
        <v>-1.8803694826943218E-3</v>
      </c>
      <c r="R131" s="95">
        <f t="shared" si="21"/>
        <v>-1.8803694826943218E-3</v>
      </c>
      <c r="S131" s="46" t="s">
        <v>2</v>
      </c>
      <c r="T131" s="46">
        <v>1640.9108501385238</v>
      </c>
      <c r="U131" s="46">
        <v>1640.9108501385238</v>
      </c>
      <c r="V131" s="46">
        <v>2286.7238787407141</v>
      </c>
      <c r="W131" s="74" t="str">
        <f t="shared" si="22"/>
        <v>-</v>
      </c>
      <c r="X131" s="74">
        <f t="shared" si="23"/>
        <v>0.23532055282638176</v>
      </c>
      <c r="Y131" s="74">
        <f t="shared" si="24"/>
        <v>0.23532055282638176</v>
      </c>
      <c r="Z131" s="74">
        <f t="shared" si="25"/>
        <v>-0.38286700233655524</v>
      </c>
      <c r="AA131" s="27"/>
      <c r="AB131" s="165">
        <v>0</v>
      </c>
      <c r="AC131" s="165">
        <v>0</v>
      </c>
      <c r="AD131" s="165">
        <v>0</v>
      </c>
      <c r="AF131" s="13"/>
      <c r="AG131" s="13"/>
      <c r="AH131" s="121"/>
      <c r="AI131" s="41">
        <v>186.33068367983822</v>
      </c>
      <c r="AJ131" s="41">
        <v>5</v>
      </c>
      <c r="AK131" s="41">
        <v>48</v>
      </c>
      <c r="AL131" s="40" t="s">
        <v>4214</v>
      </c>
      <c r="AM131" s="53" t="s">
        <v>2</v>
      </c>
      <c r="AN131" s="67" t="s">
        <v>2</v>
      </c>
      <c r="AO131" s="64" t="s">
        <v>5454</v>
      </c>
      <c r="AP131" s="65" t="s">
        <v>2</v>
      </c>
    </row>
    <row r="132" spans="1:42" ht="45" x14ac:dyDescent="0.25">
      <c r="A132" s="10" t="s">
        <v>205</v>
      </c>
      <c r="B132" s="11" t="s">
        <v>3403</v>
      </c>
      <c r="C132" s="94" t="s">
        <v>2</v>
      </c>
      <c r="D132" s="94">
        <v>4810.1118878857596</v>
      </c>
      <c r="E132" s="94">
        <v>4810.1118878857596</v>
      </c>
      <c r="F132" s="94">
        <v>4786.3401671667798</v>
      </c>
      <c r="G132" s="15" t="s">
        <v>2088</v>
      </c>
      <c r="H132" s="49">
        <v>25</v>
      </c>
      <c r="I132" s="15">
        <v>362</v>
      </c>
      <c r="J132" s="15">
        <v>4</v>
      </c>
      <c r="K132" s="46" t="s">
        <v>2</v>
      </c>
      <c r="L132" s="46">
        <v>3543.5100846113105</v>
      </c>
      <c r="M132" s="46">
        <v>3543.5100846113105</v>
      </c>
      <c r="N132" s="46">
        <v>4359.4156459309697</v>
      </c>
      <c r="O132" s="95" t="str">
        <f t="shared" si="18"/>
        <v>-</v>
      </c>
      <c r="P132" s="95">
        <f t="shared" si="19"/>
        <v>0.35744269750353586</v>
      </c>
      <c r="Q132" s="95">
        <f t="shared" si="20"/>
        <v>0.35744269750353586</v>
      </c>
      <c r="R132" s="95">
        <f t="shared" si="21"/>
        <v>9.7931593569036357E-2</v>
      </c>
      <c r="S132" s="46" t="s">
        <v>2</v>
      </c>
      <c r="T132" s="46">
        <v>3452.8257134843884</v>
      </c>
      <c r="U132" s="46">
        <v>3452.8257134843884</v>
      </c>
      <c r="V132" s="46">
        <v>1497.194711379163</v>
      </c>
      <c r="W132" s="74" t="str">
        <f t="shared" si="22"/>
        <v>-</v>
      </c>
      <c r="X132" s="74">
        <f t="shared" si="23"/>
        <v>0.39309431955998675</v>
      </c>
      <c r="Y132" s="74">
        <f t="shared" si="24"/>
        <v>0.39309431955998675</v>
      </c>
      <c r="Z132" s="74">
        <f t="shared" si="25"/>
        <v>2.1968722109349237</v>
      </c>
      <c r="AA132" s="27"/>
      <c r="AB132" s="165" t="s">
        <v>4867</v>
      </c>
      <c r="AC132" s="165" t="s">
        <v>4868</v>
      </c>
      <c r="AD132" s="165" t="s">
        <v>4869</v>
      </c>
      <c r="AE132" s="104"/>
      <c r="AF132" s="13"/>
      <c r="AG132" s="13"/>
      <c r="AH132" s="121"/>
      <c r="AI132" s="41">
        <v>186.33068367983822</v>
      </c>
      <c r="AJ132" s="41">
        <v>5</v>
      </c>
      <c r="AK132" s="41">
        <v>5</v>
      </c>
      <c r="AL132" s="40" t="s">
        <v>4214</v>
      </c>
      <c r="AM132" s="53" t="s">
        <v>2</v>
      </c>
      <c r="AN132" s="67" t="s">
        <v>2</v>
      </c>
      <c r="AO132" s="64" t="s">
        <v>5454</v>
      </c>
      <c r="AP132" s="65" t="s">
        <v>2</v>
      </c>
    </row>
    <row r="133" spans="1:42" ht="45" x14ac:dyDescent="0.25">
      <c r="A133" s="10" t="s">
        <v>1393</v>
      </c>
      <c r="B133" s="11" t="s">
        <v>3404</v>
      </c>
      <c r="C133" s="94" t="s">
        <v>2</v>
      </c>
      <c r="D133" s="94">
        <v>1351.2238558543431</v>
      </c>
      <c r="E133" s="94">
        <v>1351.2238558543431</v>
      </c>
      <c r="F133" s="94">
        <v>1351.2238558543431</v>
      </c>
      <c r="G133" s="15" t="s">
        <v>2088</v>
      </c>
      <c r="H133" s="49">
        <v>289</v>
      </c>
      <c r="I133" s="15">
        <v>634</v>
      </c>
      <c r="J133" s="15">
        <v>2</v>
      </c>
      <c r="K133" s="46" t="s">
        <v>2</v>
      </c>
      <c r="L133" s="46">
        <v>1355.858486234664</v>
      </c>
      <c r="M133" s="46">
        <v>1355.858486234664</v>
      </c>
      <c r="N133" s="46">
        <v>389.67580557898253</v>
      </c>
      <c r="O133" s="95" t="str">
        <f t="shared" si="18"/>
        <v>-</v>
      </c>
      <c r="P133" s="95">
        <f t="shared" si="19"/>
        <v>-3.4182257421212503E-3</v>
      </c>
      <c r="Q133" s="95">
        <f t="shared" si="20"/>
        <v>-3.4182257421212503E-3</v>
      </c>
      <c r="R133" s="95">
        <f t="shared" si="21"/>
        <v>2.4675590234469063</v>
      </c>
      <c r="S133" s="46" t="s">
        <v>2</v>
      </c>
      <c r="T133" s="46" t="s">
        <v>2</v>
      </c>
      <c r="U133" s="46" t="s">
        <v>2</v>
      </c>
      <c r="V133" s="46" t="s">
        <v>2</v>
      </c>
      <c r="W133" s="74" t="str">
        <f t="shared" si="22"/>
        <v>-</v>
      </c>
      <c r="X133" s="74" t="str">
        <f t="shared" si="23"/>
        <v>-</v>
      </c>
      <c r="Y133" s="74" t="str">
        <f t="shared" si="24"/>
        <v>-</v>
      </c>
      <c r="Z133" s="74" t="str">
        <f t="shared" si="25"/>
        <v>-</v>
      </c>
      <c r="AA133" s="27"/>
      <c r="AB133" s="165" t="s">
        <v>4861</v>
      </c>
      <c r="AC133" s="165" t="s">
        <v>4846</v>
      </c>
      <c r="AD133" s="165" t="s">
        <v>4297</v>
      </c>
      <c r="AF133" s="13"/>
      <c r="AG133" s="13"/>
      <c r="AH133" s="121"/>
      <c r="AI133" s="41">
        <v>186.33068367983822</v>
      </c>
      <c r="AJ133" s="41">
        <v>5</v>
      </c>
      <c r="AK133" s="41">
        <v>5</v>
      </c>
      <c r="AL133" s="40" t="s">
        <v>4214</v>
      </c>
      <c r="AM133" s="53" t="s">
        <v>2</v>
      </c>
      <c r="AN133" s="67" t="s">
        <v>2</v>
      </c>
      <c r="AO133" s="64" t="s">
        <v>5454</v>
      </c>
      <c r="AP133" s="65" t="s">
        <v>2</v>
      </c>
    </row>
    <row r="134" spans="1:42" ht="45" x14ac:dyDescent="0.25">
      <c r="A134" s="10" t="s">
        <v>1394</v>
      </c>
      <c r="B134" s="11" t="s">
        <v>3405</v>
      </c>
      <c r="C134" s="94" t="s">
        <v>2</v>
      </c>
      <c r="D134" s="94">
        <v>1157.360299766864</v>
      </c>
      <c r="E134" s="94">
        <v>1157.360299766864</v>
      </c>
      <c r="F134" s="94">
        <v>1157.360299766864</v>
      </c>
      <c r="G134" s="15" t="s">
        <v>2088</v>
      </c>
      <c r="H134" s="49">
        <v>3953</v>
      </c>
      <c r="I134" s="15">
        <v>3699</v>
      </c>
      <c r="J134" s="15">
        <v>11</v>
      </c>
      <c r="K134" s="46" t="s">
        <v>2</v>
      </c>
      <c r="L134" s="46">
        <v>1159.707189436662</v>
      </c>
      <c r="M134" s="46">
        <v>1159.707189436662</v>
      </c>
      <c r="N134" s="46">
        <v>1043.6999652384284</v>
      </c>
      <c r="O134" s="95" t="str">
        <f t="shared" si="18"/>
        <v>-</v>
      </c>
      <c r="P134" s="95">
        <f t="shared" si="19"/>
        <v>-2.0236915759209717E-3</v>
      </c>
      <c r="Q134" s="95">
        <f t="shared" si="20"/>
        <v>-2.0236915759209717E-3</v>
      </c>
      <c r="R134" s="95">
        <f t="shared" si="21"/>
        <v>0.1089013493475306</v>
      </c>
      <c r="S134" s="46" t="s">
        <v>2</v>
      </c>
      <c r="T134" s="46" t="s">
        <v>2</v>
      </c>
      <c r="U134" s="46" t="s">
        <v>2</v>
      </c>
      <c r="V134" s="46" t="s">
        <v>2</v>
      </c>
      <c r="W134" s="74" t="str">
        <f t="shared" si="22"/>
        <v>-</v>
      </c>
      <c r="X134" s="74" t="str">
        <f t="shared" si="23"/>
        <v>-</v>
      </c>
      <c r="Y134" s="74" t="str">
        <f t="shared" si="24"/>
        <v>-</v>
      </c>
      <c r="Z134" s="74" t="str">
        <f t="shared" si="25"/>
        <v>-</v>
      </c>
      <c r="AA134" s="27"/>
      <c r="AB134" s="165" t="s">
        <v>4861</v>
      </c>
      <c r="AC134" s="165" t="s">
        <v>4846</v>
      </c>
      <c r="AD134" s="165" t="s">
        <v>4297</v>
      </c>
      <c r="AF134" s="13"/>
      <c r="AG134" s="13"/>
      <c r="AH134" s="121"/>
      <c r="AI134" s="41">
        <v>186.33068367983822</v>
      </c>
      <c r="AJ134" s="41">
        <v>5</v>
      </c>
      <c r="AK134" s="41">
        <v>5</v>
      </c>
      <c r="AL134" s="40" t="s">
        <v>4214</v>
      </c>
      <c r="AM134" s="53" t="s">
        <v>2</v>
      </c>
      <c r="AN134" s="67" t="s">
        <v>2</v>
      </c>
      <c r="AO134" s="64" t="s">
        <v>5454</v>
      </c>
      <c r="AP134" s="65" t="s">
        <v>2</v>
      </c>
    </row>
    <row r="135" spans="1:42" ht="45" x14ac:dyDescent="0.25">
      <c r="A135" s="10" t="s">
        <v>1395</v>
      </c>
      <c r="B135" s="11" t="s">
        <v>3406</v>
      </c>
      <c r="C135" s="94" t="s">
        <v>2</v>
      </c>
      <c r="D135" s="94">
        <v>2653.5219115972391</v>
      </c>
      <c r="E135" s="94">
        <v>2653.5219115972391</v>
      </c>
      <c r="F135" s="94">
        <v>5893.4886026558943</v>
      </c>
      <c r="G135" s="15" t="s">
        <v>2088</v>
      </c>
      <c r="H135" s="49">
        <v>37</v>
      </c>
      <c r="I135" s="15">
        <v>92</v>
      </c>
      <c r="J135" s="15">
        <v>261</v>
      </c>
      <c r="K135" s="46" t="s">
        <v>2</v>
      </c>
      <c r="L135" s="46">
        <v>2658.520913191509</v>
      </c>
      <c r="M135" s="46">
        <v>2658.520913191509</v>
      </c>
      <c r="N135" s="46">
        <v>5904.5914161626251</v>
      </c>
      <c r="O135" s="95" t="str">
        <f t="shared" si="18"/>
        <v>-</v>
      </c>
      <c r="P135" s="95">
        <f t="shared" si="19"/>
        <v>-1.8803694826943218E-3</v>
      </c>
      <c r="Q135" s="95">
        <f t="shared" si="20"/>
        <v>-1.8803694826943218E-3</v>
      </c>
      <c r="R135" s="95">
        <f t="shared" si="21"/>
        <v>-1.8803694826943218E-3</v>
      </c>
      <c r="S135" s="46" t="s">
        <v>2</v>
      </c>
      <c r="T135" s="46" t="s">
        <v>2</v>
      </c>
      <c r="U135" s="46" t="s">
        <v>2</v>
      </c>
      <c r="V135" s="46" t="s">
        <v>2</v>
      </c>
      <c r="W135" s="74" t="str">
        <f t="shared" si="22"/>
        <v>-</v>
      </c>
      <c r="X135" s="74" t="str">
        <f t="shared" si="23"/>
        <v>-</v>
      </c>
      <c r="Y135" s="74" t="str">
        <f t="shared" si="24"/>
        <v>-</v>
      </c>
      <c r="Z135" s="74" t="str">
        <f t="shared" si="25"/>
        <v>-</v>
      </c>
      <c r="AA135" s="27"/>
      <c r="AB135" s="165">
        <v>0</v>
      </c>
      <c r="AC135" s="165">
        <v>0</v>
      </c>
      <c r="AD135" s="165">
        <v>0</v>
      </c>
      <c r="AF135" s="13"/>
      <c r="AG135" s="13"/>
      <c r="AH135" s="121"/>
      <c r="AI135" s="41">
        <v>186.33068367983822</v>
      </c>
      <c r="AJ135" s="41">
        <v>8</v>
      </c>
      <c r="AK135" s="41">
        <v>51</v>
      </c>
      <c r="AL135" s="40" t="s">
        <v>4214</v>
      </c>
      <c r="AM135" s="53" t="s">
        <v>2</v>
      </c>
      <c r="AN135" s="67" t="s">
        <v>2</v>
      </c>
      <c r="AO135" s="64" t="s">
        <v>5454</v>
      </c>
      <c r="AP135" s="65" t="s">
        <v>2</v>
      </c>
    </row>
    <row r="136" spans="1:42" ht="45" x14ac:dyDescent="0.25">
      <c r="A136" s="10" t="s">
        <v>1396</v>
      </c>
      <c r="B136" s="11" t="s">
        <v>3407</v>
      </c>
      <c r="C136" s="94" t="s">
        <v>2</v>
      </c>
      <c r="D136" s="94">
        <v>1402.020742997885</v>
      </c>
      <c r="E136" s="94">
        <v>1402.020742997885</v>
      </c>
      <c r="F136" s="94">
        <v>1734.3328500261216</v>
      </c>
      <c r="G136" s="15" t="s">
        <v>2088</v>
      </c>
      <c r="H136" s="49">
        <v>667</v>
      </c>
      <c r="I136" s="15">
        <v>421</v>
      </c>
      <c r="J136" s="15">
        <v>318</v>
      </c>
      <c r="K136" s="46" t="s">
        <v>2</v>
      </c>
      <c r="L136" s="46">
        <v>1404.6620266062148</v>
      </c>
      <c r="M136" s="46">
        <v>1404.6620266062148</v>
      </c>
      <c r="N136" s="46">
        <v>1737.6001803784293</v>
      </c>
      <c r="O136" s="95" t="str">
        <f t="shared" si="18"/>
        <v>-</v>
      </c>
      <c r="P136" s="95">
        <f t="shared" si="19"/>
        <v>-1.8803694826942108E-3</v>
      </c>
      <c r="Q136" s="95">
        <f t="shared" si="20"/>
        <v>-1.8803694826942108E-3</v>
      </c>
      <c r="R136" s="95">
        <f t="shared" si="21"/>
        <v>-1.8803694826943218E-3</v>
      </c>
      <c r="S136" s="46" t="s">
        <v>2</v>
      </c>
      <c r="T136" s="46" t="s">
        <v>2</v>
      </c>
      <c r="U136" s="46" t="s">
        <v>2</v>
      </c>
      <c r="V136" s="46" t="s">
        <v>2</v>
      </c>
      <c r="W136" s="74" t="str">
        <f t="shared" si="22"/>
        <v>-</v>
      </c>
      <c r="X136" s="74" t="str">
        <f t="shared" si="23"/>
        <v>-</v>
      </c>
      <c r="Y136" s="74" t="str">
        <f t="shared" si="24"/>
        <v>-</v>
      </c>
      <c r="Z136" s="74" t="str">
        <f t="shared" si="25"/>
        <v>-</v>
      </c>
      <c r="AA136" s="27"/>
      <c r="AB136" s="165">
        <v>0</v>
      </c>
      <c r="AC136" s="165">
        <v>0</v>
      </c>
      <c r="AD136" s="165">
        <v>0</v>
      </c>
      <c r="AF136" s="13"/>
      <c r="AG136" s="13"/>
      <c r="AH136" s="121"/>
      <c r="AI136" s="41">
        <v>186.33068367983822</v>
      </c>
      <c r="AJ136" s="41">
        <v>5</v>
      </c>
      <c r="AK136" s="41">
        <v>6</v>
      </c>
      <c r="AL136" s="40" t="s">
        <v>4214</v>
      </c>
      <c r="AM136" s="53" t="s">
        <v>2</v>
      </c>
      <c r="AN136" s="67" t="s">
        <v>2</v>
      </c>
      <c r="AO136" s="64" t="s">
        <v>5454</v>
      </c>
      <c r="AP136" s="65" t="s">
        <v>2</v>
      </c>
    </row>
    <row r="137" spans="1:42" ht="45" x14ac:dyDescent="0.25">
      <c r="A137" s="10" t="s">
        <v>343</v>
      </c>
      <c r="B137" s="11" t="s">
        <v>3408</v>
      </c>
      <c r="C137" s="94" t="s">
        <v>2</v>
      </c>
      <c r="D137" s="94">
        <v>1331.0343590641414</v>
      </c>
      <c r="E137" s="94">
        <v>1331.0343590641414</v>
      </c>
      <c r="F137" s="94">
        <v>1474.2240580347177</v>
      </c>
      <c r="G137" s="15" t="s">
        <v>2088</v>
      </c>
      <c r="H137" s="49">
        <v>462</v>
      </c>
      <c r="I137" s="15">
        <v>105</v>
      </c>
      <c r="J137" s="15">
        <v>521</v>
      </c>
      <c r="K137" s="46" t="s">
        <v>2</v>
      </c>
      <c r="L137" s="46">
        <v>1333.5419105766837</v>
      </c>
      <c r="M137" s="46">
        <v>1333.5419105766837</v>
      </c>
      <c r="N137" s="46">
        <v>1477.0013663298621</v>
      </c>
      <c r="O137" s="95" t="str">
        <f t="shared" si="18"/>
        <v>-</v>
      </c>
      <c r="P137" s="95">
        <f t="shared" si="19"/>
        <v>-1.8803694826943218E-3</v>
      </c>
      <c r="Q137" s="95">
        <f t="shared" si="20"/>
        <v>-1.8803694826943218E-3</v>
      </c>
      <c r="R137" s="95">
        <f t="shared" si="21"/>
        <v>-1.8803694826942108E-3</v>
      </c>
      <c r="S137" s="46" t="s">
        <v>2</v>
      </c>
      <c r="T137" s="46">
        <v>1257.06141623694</v>
      </c>
      <c r="U137" s="46">
        <v>1257.06141623694</v>
      </c>
      <c r="V137" s="46">
        <v>1517.2058193076816</v>
      </c>
      <c r="W137" s="74" t="str">
        <f t="shared" si="22"/>
        <v>-</v>
      </c>
      <c r="X137" s="74">
        <f t="shared" si="23"/>
        <v>5.8845925801017884E-2</v>
      </c>
      <c r="Y137" s="74">
        <f t="shared" si="24"/>
        <v>5.8845925801017884E-2</v>
      </c>
      <c r="Z137" s="74">
        <f t="shared" si="25"/>
        <v>-2.8329552079214282E-2</v>
      </c>
      <c r="AA137" s="27"/>
      <c r="AB137" s="165">
        <v>0</v>
      </c>
      <c r="AC137" s="165">
        <v>0</v>
      </c>
      <c r="AD137" s="165">
        <v>0</v>
      </c>
      <c r="AF137" s="13"/>
      <c r="AG137" s="13"/>
      <c r="AH137" s="121"/>
      <c r="AI137" s="41">
        <v>339.23770009237126</v>
      </c>
      <c r="AJ137" s="41">
        <v>5</v>
      </c>
      <c r="AK137" s="41">
        <v>5</v>
      </c>
      <c r="AL137" s="40" t="s">
        <v>4214</v>
      </c>
      <c r="AM137" s="53" t="s">
        <v>2</v>
      </c>
      <c r="AN137" s="67" t="s">
        <v>2</v>
      </c>
      <c r="AO137" s="64" t="s">
        <v>5454</v>
      </c>
      <c r="AP137" s="65" t="s">
        <v>2</v>
      </c>
    </row>
    <row r="138" spans="1:42" ht="45" x14ac:dyDescent="0.25">
      <c r="A138" s="10" t="s">
        <v>1397</v>
      </c>
      <c r="B138" s="11" t="s">
        <v>3409</v>
      </c>
      <c r="C138" s="94" t="s">
        <v>2</v>
      </c>
      <c r="D138" s="94">
        <v>1747.2209262879546</v>
      </c>
      <c r="E138" s="94">
        <v>1747.2209262879546</v>
      </c>
      <c r="F138" s="94">
        <v>3026.1642739411991</v>
      </c>
      <c r="G138" s="15" t="s">
        <v>2088</v>
      </c>
      <c r="H138" s="49">
        <v>238</v>
      </c>
      <c r="I138" s="15">
        <v>490</v>
      </c>
      <c r="J138" s="15">
        <v>263</v>
      </c>
      <c r="K138" s="46" t="s">
        <v>2</v>
      </c>
      <c r="L138" s="46">
        <v>1750.5125366409281</v>
      </c>
      <c r="M138" s="46">
        <v>1750.5125366409281</v>
      </c>
      <c r="N138" s="46">
        <v>3031.8653009287054</v>
      </c>
      <c r="O138" s="95" t="str">
        <f t="shared" si="18"/>
        <v>-</v>
      </c>
      <c r="P138" s="95">
        <f t="shared" si="19"/>
        <v>-1.8803694826943218E-3</v>
      </c>
      <c r="Q138" s="95">
        <f t="shared" si="20"/>
        <v>-1.8803694826943218E-3</v>
      </c>
      <c r="R138" s="95">
        <f t="shared" si="21"/>
        <v>-1.8803694826943218E-3</v>
      </c>
      <c r="S138" s="46" t="s">
        <v>2</v>
      </c>
      <c r="T138" s="46" t="s">
        <v>2</v>
      </c>
      <c r="U138" s="46" t="s">
        <v>2</v>
      </c>
      <c r="V138" s="46" t="s">
        <v>2</v>
      </c>
      <c r="W138" s="74" t="str">
        <f t="shared" si="22"/>
        <v>-</v>
      </c>
      <c r="X138" s="74" t="str">
        <f t="shared" si="23"/>
        <v>-</v>
      </c>
      <c r="Y138" s="74" t="str">
        <f t="shared" si="24"/>
        <v>-</v>
      </c>
      <c r="Z138" s="74" t="str">
        <f t="shared" si="25"/>
        <v>-</v>
      </c>
      <c r="AA138" s="27"/>
      <c r="AB138" s="165">
        <v>0</v>
      </c>
      <c r="AC138" s="165">
        <v>0</v>
      </c>
      <c r="AD138" s="165">
        <v>0</v>
      </c>
      <c r="AF138" s="13"/>
      <c r="AG138" s="13"/>
      <c r="AH138" s="121"/>
      <c r="AI138" s="41">
        <v>186.33068367983822</v>
      </c>
      <c r="AJ138" s="41">
        <v>5</v>
      </c>
      <c r="AK138" s="41">
        <v>17</v>
      </c>
      <c r="AL138" s="40" t="s">
        <v>4214</v>
      </c>
      <c r="AM138" s="53" t="s">
        <v>2</v>
      </c>
      <c r="AN138" s="67" t="s">
        <v>2</v>
      </c>
      <c r="AO138" s="64" t="s">
        <v>5454</v>
      </c>
      <c r="AP138" s="65" t="s">
        <v>2</v>
      </c>
    </row>
    <row r="139" spans="1:42" ht="45" x14ac:dyDescent="0.25">
      <c r="A139" s="10" t="s">
        <v>1398</v>
      </c>
      <c r="B139" s="11" t="s">
        <v>3410</v>
      </c>
      <c r="C139" s="94" t="s">
        <v>2</v>
      </c>
      <c r="D139" s="94">
        <v>1300.468815148037</v>
      </c>
      <c r="E139" s="94">
        <v>1300.468815148037</v>
      </c>
      <c r="F139" s="94">
        <v>1731.6524728005697</v>
      </c>
      <c r="G139" s="15" t="s">
        <v>2088</v>
      </c>
      <c r="H139" s="49">
        <v>1168</v>
      </c>
      <c r="I139" s="15">
        <v>774</v>
      </c>
      <c r="J139" s="15">
        <v>279</v>
      </c>
      <c r="K139" s="46" t="s">
        <v>2</v>
      </c>
      <c r="L139" s="46">
        <v>1302.918783867651</v>
      </c>
      <c r="M139" s="46">
        <v>1302.918783867651</v>
      </c>
      <c r="N139" s="46">
        <v>1734.9147535582367</v>
      </c>
      <c r="O139" s="95" t="str">
        <f t="shared" si="18"/>
        <v>-</v>
      </c>
      <c r="P139" s="95">
        <f t="shared" si="19"/>
        <v>-1.8803694826943218E-3</v>
      </c>
      <c r="Q139" s="95">
        <f t="shared" si="20"/>
        <v>-1.8803694826943218E-3</v>
      </c>
      <c r="R139" s="95">
        <f t="shared" si="21"/>
        <v>-1.8803694826943218E-3</v>
      </c>
      <c r="S139" s="46" t="s">
        <v>2</v>
      </c>
      <c r="T139" s="46" t="s">
        <v>2</v>
      </c>
      <c r="U139" s="46" t="s">
        <v>2</v>
      </c>
      <c r="V139" s="46" t="s">
        <v>2</v>
      </c>
      <c r="W139" s="74" t="str">
        <f t="shared" si="22"/>
        <v>-</v>
      </c>
      <c r="X139" s="74" t="str">
        <f t="shared" si="23"/>
        <v>-</v>
      </c>
      <c r="Y139" s="74" t="str">
        <f t="shared" si="24"/>
        <v>-</v>
      </c>
      <c r="Z139" s="74" t="str">
        <f t="shared" si="25"/>
        <v>-</v>
      </c>
      <c r="AA139" s="27"/>
      <c r="AB139" s="165">
        <v>0</v>
      </c>
      <c r="AC139" s="165">
        <v>0</v>
      </c>
      <c r="AD139" s="165">
        <v>0</v>
      </c>
      <c r="AF139" s="13"/>
      <c r="AG139" s="13"/>
      <c r="AH139" s="121"/>
      <c r="AI139" s="41">
        <v>186.33068367983822</v>
      </c>
      <c r="AJ139" s="41">
        <v>5</v>
      </c>
      <c r="AK139" s="41">
        <v>5</v>
      </c>
      <c r="AL139" s="40" t="s">
        <v>4214</v>
      </c>
      <c r="AM139" s="53" t="s">
        <v>2</v>
      </c>
      <c r="AN139" s="67" t="s">
        <v>2</v>
      </c>
      <c r="AO139" s="64" t="s">
        <v>5466</v>
      </c>
      <c r="AP139" s="65" t="s">
        <v>2</v>
      </c>
    </row>
    <row r="140" spans="1:42" ht="45" x14ac:dyDescent="0.25">
      <c r="A140" s="10" t="s">
        <v>206</v>
      </c>
      <c r="B140" s="11" t="s">
        <v>3411</v>
      </c>
      <c r="C140" s="94">
        <v>185.58002048160407</v>
      </c>
      <c r="D140" s="94">
        <v>1015.2368129500796</v>
      </c>
      <c r="E140" s="94">
        <v>1015.2368129500796</v>
      </c>
      <c r="F140" s="94">
        <v>1111.1027514750233</v>
      </c>
      <c r="G140" s="15">
        <v>1093</v>
      </c>
      <c r="H140" s="49">
        <v>9443</v>
      </c>
      <c r="I140" s="15">
        <v>1753</v>
      </c>
      <c r="J140" s="15">
        <v>1885</v>
      </c>
      <c r="K140" s="46">
        <v>185.92963689675315</v>
      </c>
      <c r="L140" s="46">
        <v>1017.1494296970219</v>
      </c>
      <c r="M140" s="46">
        <v>1017.1494296970219</v>
      </c>
      <c r="N140" s="46">
        <v>1113.1959712075402</v>
      </c>
      <c r="O140" s="95">
        <f t="shared" si="18"/>
        <v>-1.8803694826943218E-3</v>
      </c>
      <c r="P140" s="95">
        <f t="shared" si="19"/>
        <v>-1.8803694826943218E-3</v>
      </c>
      <c r="Q140" s="95">
        <f t="shared" si="20"/>
        <v>-1.8803694826943218E-3</v>
      </c>
      <c r="R140" s="95">
        <f t="shared" si="21"/>
        <v>-1.8803694826943218E-3</v>
      </c>
      <c r="S140" s="46" t="s">
        <v>2</v>
      </c>
      <c r="T140" s="46">
        <v>901.40945259826879</v>
      </c>
      <c r="U140" s="46">
        <v>901.40945259826879</v>
      </c>
      <c r="V140" s="46">
        <v>1102.4301276983874</v>
      </c>
      <c r="W140" s="74" t="str">
        <f t="shared" si="22"/>
        <v>-</v>
      </c>
      <c r="X140" s="74">
        <f t="shared" si="23"/>
        <v>0.12627708753631217</v>
      </c>
      <c r="Y140" s="74">
        <f t="shared" si="24"/>
        <v>0.12627708753631217</v>
      </c>
      <c r="Z140" s="74">
        <f t="shared" si="25"/>
        <v>7.8668239906889426E-3</v>
      </c>
      <c r="AA140" s="27"/>
      <c r="AB140" s="165">
        <v>0</v>
      </c>
      <c r="AC140" s="165">
        <v>0</v>
      </c>
      <c r="AD140" s="165">
        <v>0</v>
      </c>
      <c r="AF140" s="13"/>
      <c r="AG140" s="13"/>
      <c r="AH140" s="121"/>
      <c r="AI140" s="41">
        <v>186.33068367983822</v>
      </c>
      <c r="AJ140" s="41">
        <v>5</v>
      </c>
      <c r="AK140" s="41">
        <v>5</v>
      </c>
      <c r="AL140" s="40" t="s">
        <v>4214</v>
      </c>
      <c r="AM140" s="53" t="s">
        <v>2</v>
      </c>
      <c r="AN140" s="67" t="s">
        <v>2</v>
      </c>
      <c r="AO140" s="64" t="s">
        <v>5454</v>
      </c>
      <c r="AP140" s="65" t="s">
        <v>2</v>
      </c>
    </row>
    <row r="141" spans="1:42" ht="45" x14ac:dyDescent="0.25">
      <c r="A141" s="10" t="s">
        <v>344</v>
      </c>
      <c r="B141" s="11" t="s">
        <v>3412</v>
      </c>
      <c r="C141" s="94" t="s">
        <v>2</v>
      </c>
      <c r="D141" s="94">
        <v>1263.0538205401156</v>
      </c>
      <c r="E141" s="94">
        <v>1263.0538205401156</v>
      </c>
      <c r="F141" s="94">
        <v>1187.6116358676809</v>
      </c>
      <c r="G141" s="15" t="s">
        <v>2088</v>
      </c>
      <c r="H141" s="49">
        <v>4594</v>
      </c>
      <c r="I141" s="15">
        <v>571</v>
      </c>
      <c r="J141" s="15">
        <v>3878</v>
      </c>
      <c r="K141" s="46" t="s">
        <v>2</v>
      </c>
      <c r="L141" s="46">
        <v>1265.433302704907</v>
      </c>
      <c r="M141" s="46">
        <v>1265.433302704907</v>
      </c>
      <c r="N141" s="46">
        <v>1189.848991600501</v>
      </c>
      <c r="O141" s="95" t="str">
        <f t="shared" si="18"/>
        <v>-</v>
      </c>
      <c r="P141" s="95">
        <f t="shared" si="19"/>
        <v>-1.8803694826943218E-3</v>
      </c>
      <c r="Q141" s="95">
        <f t="shared" si="20"/>
        <v>-1.8803694826943218E-3</v>
      </c>
      <c r="R141" s="95">
        <f t="shared" si="21"/>
        <v>-1.8803694826942108E-3</v>
      </c>
      <c r="S141" s="46" t="s">
        <v>2</v>
      </c>
      <c r="T141" s="46">
        <v>1172.4690054482026</v>
      </c>
      <c r="U141" s="46">
        <v>1172.4690054482026</v>
      </c>
      <c r="V141" s="46">
        <v>1171.55940963327</v>
      </c>
      <c r="W141" s="74" t="str">
        <f t="shared" si="22"/>
        <v>-</v>
      </c>
      <c r="X141" s="74">
        <f t="shared" si="23"/>
        <v>7.7259880364415112E-2</v>
      </c>
      <c r="Y141" s="74">
        <f t="shared" si="24"/>
        <v>7.7259880364415112E-2</v>
      </c>
      <c r="Z141" s="74">
        <f t="shared" si="25"/>
        <v>1.3701589609899312E-2</v>
      </c>
      <c r="AA141" s="27"/>
      <c r="AB141" s="165">
        <v>0</v>
      </c>
      <c r="AC141" s="165">
        <v>0</v>
      </c>
      <c r="AD141" s="165">
        <v>0</v>
      </c>
      <c r="AF141" s="13"/>
      <c r="AG141" s="13"/>
      <c r="AH141" s="121"/>
      <c r="AI141" s="41">
        <v>339.23770009237126</v>
      </c>
      <c r="AJ141" s="41">
        <v>5</v>
      </c>
      <c r="AK141" s="41">
        <v>5</v>
      </c>
      <c r="AL141" s="40" t="s">
        <v>4214</v>
      </c>
      <c r="AM141" s="53" t="s">
        <v>2</v>
      </c>
      <c r="AN141" s="67" t="s">
        <v>2</v>
      </c>
      <c r="AO141" s="64" t="s">
        <v>5454</v>
      </c>
      <c r="AP141" s="65" t="s">
        <v>2</v>
      </c>
    </row>
    <row r="142" spans="1:42" ht="45" x14ac:dyDescent="0.25">
      <c r="A142" s="10" t="s">
        <v>345</v>
      </c>
      <c r="B142" s="11" t="s">
        <v>3413</v>
      </c>
      <c r="C142" s="94" t="s">
        <v>2</v>
      </c>
      <c r="D142" s="94">
        <v>1336.3284105676087</v>
      </c>
      <c r="E142" s="94">
        <v>1336.3284105676087</v>
      </c>
      <c r="F142" s="94">
        <v>1242.7495363039948</v>
      </c>
      <c r="G142" s="15" t="s">
        <v>2088</v>
      </c>
      <c r="H142" s="49">
        <v>1711</v>
      </c>
      <c r="I142" s="15">
        <v>177</v>
      </c>
      <c r="J142" s="15">
        <v>122</v>
      </c>
      <c r="K142" s="46" t="s">
        <v>2</v>
      </c>
      <c r="L142" s="46">
        <v>1338.8459356069534</v>
      </c>
      <c r="M142" s="46">
        <v>1338.8459356069534</v>
      </c>
      <c r="N142" s="46">
        <v>1245.0907669854187</v>
      </c>
      <c r="O142" s="95" t="str">
        <f t="shared" si="18"/>
        <v>-</v>
      </c>
      <c r="P142" s="95">
        <f t="shared" si="19"/>
        <v>-1.8803694826944328E-3</v>
      </c>
      <c r="Q142" s="95">
        <f t="shared" si="20"/>
        <v>-1.8803694826944328E-3</v>
      </c>
      <c r="R142" s="95">
        <f t="shared" si="21"/>
        <v>-1.8803694826943218E-3</v>
      </c>
      <c r="S142" s="46" t="s">
        <v>2</v>
      </c>
      <c r="T142" s="46">
        <v>1248.8750539025461</v>
      </c>
      <c r="U142" s="46">
        <v>1248.8750539025461</v>
      </c>
      <c r="V142" s="46">
        <v>1289.8068655745158</v>
      </c>
      <c r="W142" s="74" t="str">
        <f t="shared" si="22"/>
        <v>-</v>
      </c>
      <c r="X142" s="74">
        <f t="shared" si="23"/>
        <v>7.0025705447301467E-2</v>
      </c>
      <c r="Y142" s="74">
        <f t="shared" si="24"/>
        <v>7.0025705447301467E-2</v>
      </c>
      <c r="Z142" s="74">
        <f t="shared" si="25"/>
        <v>-3.6484012084677775E-2</v>
      </c>
      <c r="AA142" s="27"/>
      <c r="AB142" s="165">
        <v>0</v>
      </c>
      <c r="AC142" s="165">
        <v>0</v>
      </c>
      <c r="AD142" s="165">
        <v>0</v>
      </c>
      <c r="AF142" s="13"/>
      <c r="AG142" s="13"/>
      <c r="AH142" s="121"/>
      <c r="AI142" s="41">
        <v>339.23770009237126</v>
      </c>
      <c r="AJ142" s="41">
        <v>5</v>
      </c>
      <c r="AK142" s="41">
        <v>5</v>
      </c>
      <c r="AL142" s="40" t="s">
        <v>4214</v>
      </c>
      <c r="AM142" s="53" t="s">
        <v>2</v>
      </c>
      <c r="AN142" s="67" t="s">
        <v>2</v>
      </c>
      <c r="AO142" s="64" t="s">
        <v>5454</v>
      </c>
      <c r="AP142" s="65" t="s">
        <v>2</v>
      </c>
    </row>
    <row r="143" spans="1:42" ht="45" x14ac:dyDescent="0.25">
      <c r="A143" s="10" t="s">
        <v>207</v>
      </c>
      <c r="B143" s="11" t="s">
        <v>3414</v>
      </c>
      <c r="C143" s="94">
        <v>113.55982249012709</v>
      </c>
      <c r="D143" s="94">
        <v>727.42117064765205</v>
      </c>
      <c r="E143" s="94">
        <v>727.42117064765205</v>
      </c>
      <c r="F143" s="94">
        <v>737.70982528005152</v>
      </c>
      <c r="G143" s="15">
        <v>2493</v>
      </c>
      <c r="H143" s="49">
        <v>12299</v>
      </c>
      <c r="I143" s="15">
        <v>4550</v>
      </c>
      <c r="J143" s="15">
        <v>275</v>
      </c>
      <c r="K143" s="46">
        <v>110.58284922250226</v>
      </c>
      <c r="L143" s="46">
        <v>728.79156807149866</v>
      </c>
      <c r="M143" s="46">
        <v>728.79156807149866</v>
      </c>
      <c r="N143" s="46">
        <v>739.09960562313665</v>
      </c>
      <c r="O143" s="95">
        <f t="shared" si="18"/>
        <v>2.6920750266028248E-2</v>
      </c>
      <c r="P143" s="95">
        <f t="shared" si="19"/>
        <v>-1.8803694826943218E-3</v>
      </c>
      <c r="Q143" s="95">
        <f t="shared" si="20"/>
        <v>-1.8803694826943218E-3</v>
      </c>
      <c r="R143" s="95">
        <f t="shared" si="21"/>
        <v>-1.8803694826943218E-3</v>
      </c>
      <c r="S143" s="46" t="s">
        <v>2</v>
      </c>
      <c r="T143" s="46">
        <v>624.89232485873936</v>
      </c>
      <c r="U143" s="46">
        <v>624.89232485873936</v>
      </c>
      <c r="V143" s="46">
        <v>823.18421251405982</v>
      </c>
      <c r="W143" s="74" t="str">
        <f t="shared" si="22"/>
        <v>-</v>
      </c>
      <c r="X143" s="74">
        <f t="shared" si="23"/>
        <v>0.16407442004042849</v>
      </c>
      <c r="Y143" s="74">
        <f t="shared" si="24"/>
        <v>0.16407442004042849</v>
      </c>
      <c r="Z143" s="74">
        <f t="shared" si="25"/>
        <v>-0.10383385144494428</v>
      </c>
      <c r="AA143" s="27"/>
      <c r="AB143" s="165" t="s">
        <v>4870</v>
      </c>
      <c r="AC143" s="165" t="s">
        <v>4871</v>
      </c>
      <c r="AD143" s="165" t="s">
        <v>4872</v>
      </c>
      <c r="AF143" s="13"/>
      <c r="AG143" s="13"/>
      <c r="AH143" s="121"/>
      <c r="AI143" s="41">
        <v>186.33068367983822</v>
      </c>
      <c r="AJ143" s="41">
        <v>5</v>
      </c>
      <c r="AK143" s="41">
        <v>5</v>
      </c>
      <c r="AL143" s="40" t="s">
        <v>4214</v>
      </c>
      <c r="AM143" s="53" t="s">
        <v>2</v>
      </c>
      <c r="AN143" s="67" t="s">
        <v>2</v>
      </c>
      <c r="AO143" s="64" t="s">
        <v>5454</v>
      </c>
      <c r="AP143" s="65" t="s">
        <v>2</v>
      </c>
    </row>
    <row r="144" spans="1:42" ht="30" x14ac:dyDescent="0.25">
      <c r="A144" s="10" t="s">
        <v>208</v>
      </c>
      <c r="B144" s="11" t="s">
        <v>3415</v>
      </c>
      <c r="C144" s="94" t="s">
        <v>2</v>
      </c>
      <c r="D144" s="94">
        <v>845.7673137813515</v>
      </c>
      <c r="E144" s="94">
        <v>845.7673137813515</v>
      </c>
      <c r="F144" s="94">
        <v>1177.5443740453181</v>
      </c>
      <c r="G144" s="15" t="s">
        <v>2088</v>
      </c>
      <c r="H144" s="49">
        <v>1385</v>
      </c>
      <c r="I144" s="15">
        <v>210</v>
      </c>
      <c r="J144" s="15">
        <v>57</v>
      </c>
      <c r="K144" s="46" t="s">
        <v>2</v>
      </c>
      <c r="L144" s="46">
        <v>847.36066491649603</v>
      </c>
      <c r="M144" s="46">
        <v>847.36066491649603</v>
      </c>
      <c r="N144" s="46">
        <v>1179.7627639434565</v>
      </c>
      <c r="O144" s="95" t="str">
        <f t="shared" si="18"/>
        <v>-</v>
      </c>
      <c r="P144" s="95">
        <f t="shared" si="19"/>
        <v>-1.8803694826943218E-3</v>
      </c>
      <c r="Q144" s="95">
        <f t="shared" si="20"/>
        <v>-1.8803694826943218E-3</v>
      </c>
      <c r="R144" s="95">
        <f t="shared" si="21"/>
        <v>-1.8803694826943218E-3</v>
      </c>
      <c r="S144" s="46" t="s">
        <v>2</v>
      </c>
      <c r="T144" s="46">
        <v>814.99785017966576</v>
      </c>
      <c r="U144" s="46">
        <v>814.99785017966576</v>
      </c>
      <c r="V144" s="46">
        <v>1416.2406838501561</v>
      </c>
      <c r="W144" s="74" t="str">
        <f t="shared" si="22"/>
        <v>-</v>
      </c>
      <c r="X144" s="74">
        <f t="shared" si="23"/>
        <v>3.7754042657784481E-2</v>
      </c>
      <c r="Y144" s="74">
        <f t="shared" si="24"/>
        <v>3.7754042657784481E-2</v>
      </c>
      <c r="Z144" s="74">
        <f t="shared" si="25"/>
        <v>-0.16854219238775447</v>
      </c>
      <c r="AA144" s="27"/>
      <c r="AB144" s="165">
        <v>0</v>
      </c>
      <c r="AC144" s="165">
        <v>0</v>
      </c>
      <c r="AD144" s="165">
        <v>0</v>
      </c>
      <c r="AF144" s="13"/>
      <c r="AG144" s="13"/>
      <c r="AH144" s="121"/>
      <c r="AI144" s="41">
        <v>339.23770009237126</v>
      </c>
      <c r="AJ144" s="41">
        <v>5</v>
      </c>
      <c r="AK144" s="41">
        <v>5</v>
      </c>
      <c r="AL144" s="40" t="s">
        <v>4214</v>
      </c>
      <c r="AM144" s="53" t="s">
        <v>2</v>
      </c>
      <c r="AN144" s="67" t="s">
        <v>2</v>
      </c>
      <c r="AO144" s="64" t="s">
        <v>5454</v>
      </c>
      <c r="AP144" s="65" t="s">
        <v>2</v>
      </c>
    </row>
    <row r="145" spans="1:42" ht="45" x14ac:dyDescent="0.25">
      <c r="A145" s="10" t="s">
        <v>209</v>
      </c>
      <c r="B145" s="11" t="s">
        <v>3416</v>
      </c>
      <c r="C145" s="94">
        <v>230.28903565717826</v>
      </c>
      <c r="D145" s="94">
        <v>882.29778525778443</v>
      </c>
      <c r="E145" s="94">
        <v>882.29778525778443</v>
      </c>
      <c r="F145" s="94">
        <v>882.29778525778443</v>
      </c>
      <c r="G145" s="15">
        <v>550</v>
      </c>
      <c r="H145" s="49">
        <v>17072</v>
      </c>
      <c r="I145" s="15">
        <v>1887</v>
      </c>
      <c r="J145" s="15">
        <v>706</v>
      </c>
      <c r="K145" s="46">
        <v>230.72287991953831</v>
      </c>
      <c r="L145" s="46">
        <v>893.72459459856304</v>
      </c>
      <c r="M145" s="46">
        <v>893.72459459856304</v>
      </c>
      <c r="N145" s="46">
        <v>621.73931619200812</v>
      </c>
      <c r="O145" s="95">
        <f t="shared" si="18"/>
        <v>-1.8803694826943218E-3</v>
      </c>
      <c r="P145" s="95">
        <f t="shared" si="19"/>
        <v>-1.2785604659242056E-2</v>
      </c>
      <c r="Q145" s="95">
        <f t="shared" si="20"/>
        <v>-1.2785604659242056E-2</v>
      </c>
      <c r="R145" s="95">
        <f t="shared" si="21"/>
        <v>0.41907992993209642</v>
      </c>
      <c r="S145" s="46" t="s">
        <v>2</v>
      </c>
      <c r="T145" s="46">
        <v>754.96452639411018</v>
      </c>
      <c r="U145" s="46">
        <v>754.96452639411018</v>
      </c>
      <c r="V145" s="46">
        <v>647.63222023205594</v>
      </c>
      <c r="W145" s="74" t="str">
        <f t="shared" si="22"/>
        <v>-</v>
      </c>
      <c r="X145" s="74">
        <f t="shared" si="23"/>
        <v>0.16866124753152056</v>
      </c>
      <c r="Y145" s="74">
        <f t="shared" si="24"/>
        <v>0.16866124753152056</v>
      </c>
      <c r="Z145" s="74">
        <f t="shared" si="25"/>
        <v>0.36234387001567714</v>
      </c>
      <c r="AA145" s="27"/>
      <c r="AB145" s="165" t="s">
        <v>4873</v>
      </c>
      <c r="AC145" s="165" t="s">
        <v>4838</v>
      </c>
      <c r="AD145" s="165" t="s">
        <v>4297</v>
      </c>
      <c r="AF145" s="13"/>
      <c r="AG145" s="13"/>
      <c r="AH145" s="121"/>
      <c r="AI145" s="41">
        <v>186.33068367983822</v>
      </c>
      <c r="AJ145" s="41">
        <v>5</v>
      </c>
      <c r="AK145" s="41">
        <v>5</v>
      </c>
      <c r="AL145" s="40" t="s">
        <v>4214</v>
      </c>
      <c r="AM145" s="53" t="s">
        <v>2</v>
      </c>
      <c r="AN145" s="67" t="s">
        <v>2</v>
      </c>
      <c r="AO145" s="64" t="s">
        <v>5454</v>
      </c>
      <c r="AP145" s="65" t="s">
        <v>2</v>
      </c>
    </row>
    <row r="146" spans="1:42" ht="45" x14ac:dyDescent="0.25">
      <c r="A146" s="10" t="s">
        <v>346</v>
      </c>
      <c r="B146" s="11" t="s">
        <v>3417</v>
      </c>
      <c r="C146" s="94" t="s">
        <v>2</v>
      </c>
      <c r="D146" s="94">
        <v>906.05738155561016</v>
      </c>
      <c r="E146" s="94">
        <v>906.05738155561016</v>
      </c>
      <c r="F146" s="94">
        <v>906.05738155561016</v>
      </c>
      <c r="G146" s="15" t="s">
        <v>2088</v>
      </c>
      <c r="H146" s="49">
        <v>10335</v>
      </c>
      <c r="I146" s="15">
        <v>525</v>
      </c>
      <c r="J146" s="15">
        <v>497</v>
      </c>
      <c r="K146" s="46" t="s">
        <v>2</v>
      </c>
      <c r="L146" s="46">
        <v>908.4774816094141</v>
      </c>
      <c r="M146" s="46">
        <v>908.4774816094141</v>
      </c>
      <c r="N146" s="46">
        <v>892.18080951856552</v>
      </c>
      <c r="O146" s="95" t="str">
        <f t="shared" si="18"/>
        <v>-</v>
      </c>
      <c r="P146" s="95">
        <f t="shared" si="19"/>
        <v>-2.6639075847170179E-3</v>
      </c>
      <c r="Q146" s="95">
        <f t="shared" si="20"/>
        <v>-2.6639075847170179E-3</v>
      </c>
      <c r="R146" s="95">
        <f t="shared" si="21"/>
        <v>1.5553542386248731E-2</v>
      </c>
      <c r="S146" s="46" t="s">
        <v>2</v>
      </c>
      <c r="T146" s="46">
        <v>836.82814973804977</v>
      </c>
      <c r="U146" s="46">
        <v>836.82814973804977</v>
      </c>
      <c r="V146" s="46">
        <v>910.50541074759553</v>
      </c>
      <c r="W146" s="74" t="str">
        <f t="shared" si="22"/>
        <v>-</v>
      </c>
      <c r="X146" s="74">
        <f t="shared" si="23"/>
        <v>8.2728134610709603E-2</v>
      </c>
      <c r="Y146" s="74">
        <f t="shared" si="24"/>
        <v>8.2728134610709603E-2</v>
      </c>
      <c r="Z146" s="74">
        <f t="shared" si="25"/>
        <v>-4.8852309272200412E-3</v>
      </c>
      <c r="AA146" s="27"/>
      <c r="AB146" s="165" t="s">
        <v>4874</v>
      </c>
      <c r="AC146" s="165" t="s">
        <v>4875</v>
      </c>
      <c r="AD146" s="165" t="s">
        <v>4297</v>
      </c>
      <c r="AF146" s="13"/>
      <c r="AG146" s="13"/>
      <c r="AH146" s="121"/>
      <c r="AI146" s="41">
        <v>339.23770009237126</v>
      </c>
      <c r="AJ146" s="41">
        <v>5</v>
      </c>
      <c r="AK146" s="41">
        <v>5</v>
      </c>
      <c r="AL146" s="40" t="s">
        <v>4214</v>
      </c>
      <c r="AM146" s="53" t="s">
        <v>2</v>
      </c>
      <c r="AN146" s="67" t="s">
        <v>2</v>
      </c>
      <c r="AO146" s="64" t="s">
        <v>5454</v>
      </c>
      <c r="AP146" s="65" t="s">
        <v>2</v>
      </c>
    </row>
    <row r="147" spans="1:42" ht="30" x14ac:dyDescent="0.25">
      <c r="A147" s="10" t="s">
        <v>347</v>
      </c>
      <c r="B147" s="11" t="s">
        <v>3418</v>
      </c>
      <c r="C147" s="94" t="s">
        <v>2</v>
      </c>
      <c r="D147" s="94">
        <v>700.55405237559148</v>
      </c>
      <c r="E147" s="94">
        <v>700.55405237559148</v>
      </c>
      <c r="F147" s="94">
        <v>1036.2189848862654</v>
      </c>
      <c r="G147" s="15" t="s">
        <v>2088</v>
      </c>
      <c r="H147" s="49">
        <v>966</v>
      </c>
      <c r="I147" s="15">
        <v>73</v>
      </c>
      <c r="J147" s="15">
        <v>73</v>
      </c>
      <c r="K147" s="46" t="s">
        <v>2</v>
      </c>
      <c r="L147" s="46">
        <v>701.87383451471464</v>
      </c>
      <c r="M147" s="46">
        <v>701.87383451471464</v>
      </c>
      <c r="N147" s="46">
        <v>1038.1711301973028</v>
      </c>
      <c r="O147" s="95" t="str">
        <f t="shared" si="18"/>
        <v>-</v>
      </c>
      <c r="P147" s="95">
        <f t="shared" si="19"/>
        <v>-1.8803694826944328E-3</v>
      </c>
      <c r="Q147" s="95">
        <f t="shared" si="20"/>
        <v>-1.8803694826944328E-3</v>
      </c>
      <c r="R147" s="95">
        <f t="shared" si="21"/>
        <v>-1.8803694826944328E-3</v>
      </c>
      <c r="S147" s="46" t="s">
        <v>2</v>
      </c>
      <c r="T147" s="46">
        <v>861.38723674123173</v>
      </c>
      <c r="U147" s="46">
        <v>861.38723674123173</v>
      </c>
      <c r="V147" s="46">
        <v>1221.587179454566</v>
      </c>
      <c r="W147" s="74" t="str">
        <f t="shared" si="22"/>
        <v>-</v>
      </c>
      <c r="X147" s="74">
        <f t="shared" si="23"/>
        <v>-0.18671414841726519</v>
      </c>
      <c r="Y147" s="74">
        <f t="shared" si="24"/>
        <v>-0.18671414841726519</v>
      </c>
      <c r="Z147" s="74">
        <f t="shared" si="25"/>
        <v>-0.15174372953968529</v>
      </c>
      <c r="AA147" s="27"/>
      <c r="AB147" s="165">
        <v>0</v>
      </c>
      <c r="AC147" s="165">
        <v>0</v>
      </c>
      <c r="AD147" s="165">
        <v>0</v>
      </c>
      <c r="AF147" s="13"/>
      <c r="AG147" s="13"/>
      <c r="AH147" s="121"/>
      <c r="AI147" s="41">
        <v>339.23770009237126</v>
      </c>
      <c r="AJ147" s="41">
        <v>5</v>
      </c>
      <c r="AK147" s="41">
        <v>5</v>
      </c>
      <c r="AL147" s="40" t="s">
        <v>4214</v>
      </c>
      <c r="AM147" s="53" t="s">
        <v>2</v>
      </c>
      <c r="AN147" s="67" t="s">
        <v>2</v>
      </c>
      <c r="AO147" s="64" t="s">
        <v>5454</v>
      </c>
      <c r="AP147" s="65" t="s">
        <v>2</v>
      </c>
    </row>
    <row r="148" spans="1:42" ht="30" x14ac:dyDescent="0.25">
      <c r="A148" s="10" t="s">
        <v>1399</v>
      </c>
      <c r="B148" s="11" t="s">
        <v>3419</v>
      </c>
      <c r="C148" s="94" t="s">
        <v>2</v>
      </c>
      <c r="D148" s="94">
        <v>1740.5903754292901</v>
      </c>
      <c r="E148" s="94">
        <v>1740.5903754292901</v>
      </c>
      <c r="F148" s="94">
        <v>2350.7487522655415</v>
      </c>
      <c r="G148" s="15" t="s">
        <v>2088</v>
      </c>
      <c r="H148" s="49">
        <v>0</v>
      </c>
      <c r="I148" s="15">
        <v>969</v>
      </c>
      <c r="J148" s="15">
        <v>437</v>
      </c>
      <c r="K148" s="46" t="s">
        <v>2</v>
      </c>
      <c r="L148" s="46">
        <v>1743.8694944083772</v>
      </c>
      <c r="M148" s="46">
        <v>1743.8694944083772</v>
      </c>
      <c r="N148" s="46">
        <v>2355.1773558918935</v>
      </c>
      <c r="O148" s="95" t="str">
        <f t="shared" si="18"/>
        <v>-</v>
      </c>
      <c r="P148" s="95">
        <f t="shared" si="19"/>
        <v>-1.8803694826943218E-3</v>
      </c>
      <c r="Q148" s="95">
        <f t="shared" si="20"/>
        <v>-1.8803694826943218E-3</v>
      </c>
      <c r="R148" s="95">
        <f t="shared" si="21"/>
        <v>-1.8803694826944328E-3</v>
      </c>
      <c r="S148" s="46" t="s">
        <v>2</v>
      </c>
      <c r="T148" s="46" t="s">
        <v>2</v>
      </c>
      <c r="U148" s="46" t="s">
        <v>2</v>
      </c>
      <c r="V148" s="46" t="s">
        <v>2</v>
      </c>
      <c r="W148" s="74" t="str">
        <f t="shared" si="22"/>
        <v>-</v>
      </c>
      <c r="X148" s="74" t="str">
        <f t="shared" si="23"/>
        <v>-</v>
      </c>
      <c r="Y148" s="74" t="str">
        <f t="shared" si="24"/>
        <v>-</v>
      </c>
      <c r="Z148" s="74" t="str">
        <f t="shared" si="25"/>
        <v>-</v>
      </c>
      <c r="AA148" s="27"/>
      <c r="AB148" s="165">
        <v>0</v>
      </c>
      <c r="AC148" s="165">
        <v>0</v>
      </c>
      <c r="AD148" s="165">
        <v>0</v>
      </c>
      <c r="AF148" s="13"/>
      <c r="AG148" s="13"/>
      <c r="AH148" s="121"/>
      <c r="AI148" s="41">
        <v>186.33068367983822</v>
      </c>
      <c r="AJ148" s="41">
        <v>5</v>
      </c>
      <c r="AK148" s="41">
        <v>16</v>
      </c>
      <c r="AL148" s="40" t="s">
        <v>4215</v>
      </c>
      <c r="AM148" s="53">
        <v>0.30000000000000004</v>
      </c>
      <c r="AN148" s="67" t="s">
        <v>2</v>
      </c>
      <c r="AO148" s="64" t="s">
        <v>5454</v>
      </c>
      <c r="AP148" s="65" t="s">
        <v>2</v>
      </c>
    </row>
    <row r="149" spans="1:42" ht="30" x14ac:dyDescent="0.25">
      <c r="A149" s="10" t="s">
        <v>1400</v>
      </c>
      <c r="B149" s="11" t="s">
        <v>3420</v>
      </c>
      <c r="C149" s="94" t="s">
        <v>2</v>
      </c>
      <c r="D149" s="94">
        <v>297.74226900904517</v>
      </c>
      <c r="E149" s="94">
        <v>297.74226900904517</v>
      </c>
      <c r="F149" s="94">
        <v>875.46715080601189</v>
      </c>
      <c r="G149" s="15" t="s">
        <v>2088</v>
      </c>
      <c r="H149" s="49">
        <v>293</v>
      </c>
      <c r="I149" s="15">
        <v>49</v>
      </c>
      <c r="J149" s="15">
        <v>416</v>
      </c>
      <c r="K149" s="46" t="s">
        <v>2</v>
      </c>
      <c r="L149" s="46">
        <v>298.30318922264985</v>
      </c>
      <c r="M149" s="46">
        <v>298.30318922264985</v>
      </c>
      <c r="N149" s="46">
        <v>877.11645381854134</v>
      </c>
      <c r="O149" s="95" t="str">
        <f t="shared" si="18"/>
        <v>-</v>
      </c>
      <c r="P149" s="95">
        <f t="shared" si="19"/>
        <v>-1.8803694826943218E-3</v>
      </c>
      <c r="Q149" s="95">
        <f t="shared" si="20"/>
        <v>-1.8803694826943218E-3</v>
      </c>
      <c r="R149" s="95">
        <f t="shared" si="21"/>
        <v>-1.8803694826943218E-3</v>
      </c>
      <c r="S149" s="46" t="s">
        <v>2</v>
      </c>
      <c r="T149" s="46" t="s">
        <v>2</v>
      </c>
      <c r="U149" s="46" t="s">
        <v>2</v>
      </c>
      <c r="V149" s="46" t="s">
        <v>2</v>
      </c>
      <c r="W149" s="74" t="str">
        <f t="shared" si="22"/>
        <v>-</v>
      </c>
      <c r="X149" s="74" t="str">
        <f t="shared" si="23"/>
        <v>-</v>
      </c>
      <c r="Y149" s="74" t="str">
        <f t="shared" si="24"/>
        <v>-</v>
      </c>
      <c r="Z149" s="74" t="str">
        <f t="shared" si="25"/>
        <v>-</v>
      </c>
      <c r="AA149" s="27"/>
      <c r="AB149" s="165">
        <v>0</v>
      </c>
      <c r="AC149" s="165">
        <v>0</v>
      </c>
      <c r="AD149" s="165">
        <v>0</v>
      </c>
      <c r="AF149" s="13"/>
      <c r="AG149" s="13"/>
      <c r="AH149" s="121"/>
      <c r="AI149" s="41">
        <v>186.33068367983822</v>
      </c>
      <c r="AJ149" s="41">
        <v>5</v>
      </c>
      <c r="AK149" s="41">
        <v>5</v>
      </c>
      <c r="AL149" s="40" t="s">
        <v>4215</v>
      </c>
      <c r="AM149" s="53">
        <v>0.65</v>
      </c>
      <c r="AN149" s="67" t="s">
        <v>2</v>
      </c>
      <c r="AO149" s="64" t="s">
        <v>5454</v>
      </c>
      <c r="AP149" s="65" t="s">
        <v>2</v>
      </c>
    </row>
    <row r="150" spans="1:42" x14ac:dyDescent="0.25">
      <c r="A150" s="10" t="s">
        <v>1401</v>
      </c>
      <c r="B150" s="11" t="s">
        <v>3421</v>
      </c>
      <c r="C150" s="94" t="s">
        <v>2</v>
      </c>
      <c r="D150" s="94">
        <v>1947.2789086452237</v>
      </c>
      <c r="E150" s="94">
        <v>1947.2789086452237</v>
      </c>
      <c r="F150" s="94">
        <v>2641.7655187814021</v>
      </c>
      <c r="G150" s="15" t="s">
        <v>2088</v>
      </c>
      <c r="H150" s="49">
        <v>0</v>
      </c>
      <c r="I150" s="15">
        <v>290</v>
      </c>
      <c r="J150" s="15">
        <v>399</v>
      </c>
      <c r="K150" s="46" t="s">
        <v>2</v>
      </c>
      <c r="L150" s="46">
        <v>1950.9474106184923</v>
      </c>
      <c r="M150" s="46">
        <v>1950.9474106184923</v>
      </c>
      <c r="N150" s="46">
        <v>2646.7423723669549</v>
      </c>
      <c r="O150" s="95" t="str">
        <f t="shared" si="18"/>
        <v>-</v>
      </c>
      <c r="P150" s="95">
        <f t="shared" si="19"/>
        <v>-1.8803694826943218E-3</v>
      </c>
      <c r="Q150" s="95">
        <f t="shared" si="20"/>
        <v>-1.8803694826943218E-3</v>
      </c>
      <c r="R150" s="95">
        <f t="shared" si="21"/>
        <v>-1.8803694826943218E-3</v>
      </c>
      <c r="S150" s="46" t="s">
        <v>2</v>
      </c>
      <c r="T150" s="46" t="s">
        <v>2</v>
      </c>
      <c r="U150" s="46" t="s">
        <v>2</v>
      </c>
      <c r="V150" s="46" t="s">
        <v>2</v>
      </c>
      <c r="W150" s="74" t="str">
        <f t="shared" si="22"/>
        <v>-</v>
      </c>
      <c r="X150" s="74" t="str">
        <f t="shared" si="23"/>
        <v>-</v>
      </c>
      <c r="Y150" s="74" t="str">
        <f t="shared" si="24"/>
        <v>-</v>
      </c>
      <c r="Z150" s="74" t="str">
        <f t="shared" si="25"/>
        <v>-</v>
      </c>
      <c r="AA150" s="27"/>
      <c r="AB150" s="165">
        <v>0</v>
      </c>
      <c r="AC150" s="165">
        <v>0</v>
      </c>
      <c r="AD150" s="165">
        <v>0</v>
      </c>
      <c r="AF150" s="13"/>
      <c r="AG150" s="13"/>
      <c r="AH150" s="121"/>
      <c r="AI150" s="41">
        <v>186.33068367983822</v>
      </c>
      <c r="AJ150" s="41">
        <v>5</v>
      </c>
      <c r="AK150" s="41">
        <v>17</v>
      </c>
      <c r="AL150" s="40" t="s">
        <v>4215</v>
      </c>
      <c r="AM150" s="53">
        <v>0.30000000000000004</v>
      </c>
      <c r="AN150" s="67" t="s">
        <v>2</v>
      </c>
      <c r="AO150" s="64" t="s">
        <v>5454</v>
      </c>
      <c r="AP150" s="65" t="s">
        <v>2</v>
      </c>
    </row>
    <row r="151" spans="1:42" ht="30" x14ac:dyDescent="0.25">
      <c r="A151" s="10" t="s">
        <v>1402</v>
      </c>
      <c r="B151" s="11" t="s">
        <v>3422</v>
      </c>
      <c r="C151" s="94" t="s">
        <v>2</v>
      </c>
      <c r="D151" s="94">
        <v>447.63954827189008</v>
      </c>
      <c r="E151" s="94">
        <v>447.63954827189008</v>
      </c>
      <c r="F151" s="94">
        <v>684.99204854600657</v>
      </c>
      <c r="G151" s="15" t="s">
        <v>2088</v>
      </c>
      <c r="H151" s="49">
        <v>186</v>
      </c>
      <c r="I151" s="15">
        <v>87</v>
      </c>
      <c r="J151" s="15">
        <v>1478</v>
      </c>
      <c r="K151" s="46" t="s">
        <v>2</v>
      </c>
      <c r="L151" s="46">
        <v>448.48286175865246</v>
      </c>
      <c r="M151" s="46">
        <v>448.48286175865246</v>
      </c>
      <c r="N151" s="46">
        <v>686.28251324041059</v>
      </c>
      <c r="O151" s="95" t="str">
        <f t="shared" si="18"/>
        <v>-</v>
      </c>
      <c r="P151" s="95">
        <f t="shared" si="19"/>
        <v>-1.8803694826943218E-3</v>
      </c>
      <c r="Q151" s="95">
        <f t="shared" si="20"/>
        <v>-1.8803694826943218E-3</v>
      </c>
      <c r="R151" s="95">
        <f t="shared" si="21"/>
        <v>-1.8803694826943218E-3</v>
      </c>
      <c r="S151" s="46" t="s">
        <v>2</v>
      </c>
      <c r="T151" s="46" t="s">
        <v>2</v>
      </c>
      <c r="U151" s="46" t="s">
        <v>2</v>
      </c>
      <c r="V151" s="46" t="s">
        <v>2</v>
      </c>
      <c r="W151" s="74" t="str">
        <f t="shared" si="22"/>
        <v>-</v>
      </c>
      <c r="X151" s="74" t="str">
        <f t="shared" si="23"/>
        <v>-</v>
      </c>
      <c r="Y151" s="74" t="str">
        <f t="shared" si="24"/>
        <v>-</v>
      </c>
      <c r="Z151" s="74" t="str">
        <f t="shared" si="25"/>
        <v>-</v>
      </c>
      <c r="AA151" s="27"/>
      <c r="AB151" s="165">
        <v>0</v>
      </c>
      <c r="AC151" s="165">
        <v>0</v>
      </c>
      <c r="AD151" s="165">
        <v>0</v>
      </c>
      <c r="AF151" s="13"/>
      <c r="AG151" s="13"/>
      <c r="AH151" s="121"/>
      <c r="AI151" s="41">
        <v>186.33068367983822</v>
      </c>
      <c r="AJ151" s="41">
        <v>5</v>
      </c>
      <c r="AK151" s="41">
        <v>5</v>
      </c>
      <c r="AL151" s="40" t="s">
        <v>4215</v>
      </c>
      <c r="AM151" s="53">
        <v>0.65</v>
      </c>
      <c r="AN151" s="67" t="s">
        <v>2</v>
      </c>
      <c r="AO151" s="64" t="s">
        <v>5454</v>
      </c>
      <c r="AP151" s="65" t="s">
        <v>2</v>
      </c>
    </row>
    <row r="152" spans="1:42" ht="30" x14ac:dyDescent="0.25">
      <c r="A152" s="10" t="s">
        <v>210</v>
      </c>
      <c r="B152" s="11" t="s">
        <v>3423</v>
      </c>
      <c r="C152" s="94" t="s">
        <v>2</v>
      </c>
      <c r="D152" s="94">
        <v>2633.2064852459775</v>
      </c>
      <c r="E152" s="94">
        <v>2633.2064852459775</v>
      </c>
      <c r="F152" s="94">
        <v>3706.593980626435</v>
      </c>
      <c r="G152" s="15" t="s">
        <v>2088</v>
      </c>
      <c r="H152" s="49">
        <v>63</v>
      </c>
      <c r="I152" s="15">
        <v>359</v>
      </c>
      <c r="J152" s="15">
        <v>4</v>
      </c>
      <c r="K152" s="46" t="s">
        <v>2</v>
      </c>
      <c r="L152" s="46">
        <v>2638.1672143661162</v>
      </c>
      <c r="M152" s="46">
        <v>2638.1672143661162</v>
      </c>
      <c r="N152" s="46">
        <v>3713.5768772580705</v>
      </c>
      <c r="O152" s="95" t="str">
        <f t="shared" si="18"/>
        <v>-</v>
      </c>
      <c r="P152" s="95">
        <f t="shared" si="19"/>
        <v>-1.8803694826943218E-3</v>
      </c>
      <c r="Q152" s="95">
        <f t="shared" si="20"/>
        <v>-1.8803694826943218E-3</v>
      </c>
      <c r="R152" s="95">
        <f t="shared" si="21"/>
        <v>-1.8803694826943218E-3</v>
      </c>
      <c r="S152" s="46" t="s">
        <v>2</v>
      </c>
      <c r="T152" s="46">
        <v>2826.1141969957835</v>
      </c>
      <c r="U152" s="46">
        <v>2826.1141969957835</v>
      </c>
      <c r="V152" s="46">
        <v>2409.5193137566234</v>
      </c>
      <c r="W152" s="74" t="str">
        <f t="shared" si="22"/>
        <v>-</v>
      </c>
      <c r="X152" s="74">
        <f t="shared" si="23"/>
        <v>-6.8258993905791487E-2</v>
      </c>
      <c r="Y152" s="74">
        <f t="shared" si="24"/>
        <v>-6.8258993905791487E-2</v>
      </c>
      <c r="Z152" s="74">
        <f t="shared" si="25"/>
        <v>0.53831262503871513</v>
      </c>
      <c r="AA152" s="27"/>
      <c r="AB152" s="165">
        <v>0</v>
      </c>
      <c r="AC152" s="165">
        <v>0</v>
      </c>
      <c r="AD152" s="165">
        <v>0</v>
      </c>
      <c r="AF152" s="13"/>
      <c r="AG152" s="13"/>
      <c r="AH152" s="121"/>
      <c r="AI152" s="41">
        <v>186.33068367983822</v>
      </c>
      <c r="AJ152" s="41">
        <v>9</v>
      </c>
      <c r="AK152" s="41">
        <v>42</v>
      </c>
      <c r="AL152" s="40" t="s">
        <v>4214</v>
      </c>
      <c r="AM152" s="53" t="s">
        <v>2</v>
      </c>
      <c r="AN152" s="67" t="s">
        <v>2</v>
      </c>
      <c r="AO152" s="64" t="s">
        <v>5454</v>
      </c>
      <c r="AP152" s="65" t="s">
        <v>2</v>
      </c>
    </row>
    <row r="153" spans="1:42" ht="45" x14ac:dyDescent="0.25">
      <c r="A153" s="10" t="s">
        <v>1403</v>
      </c>
      <c r="B153" s="11" t="s">
        <v>3424</v>
      </c>
      <c r="C153" s="94" t="s">
        <v>2</v>
      </c>
      <c r="D153" s="94">
        <v>10615.223698339927</v>
      </c>
      <c r="E153" s="94">
        <v>10615.223698339927</v>
      </c>
      <c r="F153" s="94">
        <v>10769.085147914981</v>
      </c>
      <c r="G153" s="15" t="s">
        <v>2088</v>
      </c>
      <c r="H153" s="49">
        <v>1</v>
      </c>
      <c r="I153" s="15">
        <v>254</v>
      </c>
      <c r="J153" s="15">
        <v>1433</v>
      </c>
      <c r="K153" s="46" t="s">
        <v>2</v>
      </c>
      <c r="L153" s="46">
        <v>10635.221844938835</v>
      </c>
      <c r="M153" s="46">
        <v>10635.221844938835</v>
      </c>
      <c r="N153" s="46">
        <v>10789.373155934802</v>
      </c>
      <c r="O153" s="95" t="str">
        <f t="shared" si="18"/>
        <v>-</v>
      </c>
      <c r="P153" s="95">
        <f t="shared" si="19"/>
        <v>-1.8803694826944328E-3</v>
      </c>
      <c r="Q153" s="95">
        <f t="shared" si="20"/>
        <v>-1.8803694826944328E-3</v>
      </c>
      <c r="R153" s="95">
        <f t="shared" si="21"/>
        <v>-1.8803694826943218E-3</v>
      </c>
      <c r="S153" s="46" t="s">
        <v>2</v>
      </c>
      <c r="T153" s="46" t="s">
        <v>2</v>
      </c>
      <c r="U153" s="46" t="s">
        <v>2</v>
      </c>
      <c r="V153" s="46" t="s">
        <v>2</v>
      </c>
      <c r="W153" s="74" t="str">
        <f t="shared" si="22"/>
        <v>-</v>
      </c>
      <c r="X153" s="74" t="str">
        <f t="shared" si="23"/>
        <v>-</v>
      </c>
      <c r="Y153" s="74" t="str">
        <f t="shared" si="24"/>
        <v>-</v>
      </c>
      <c r="Z153" s="74" t="str">
        <f t="shared" si="25"/>
        <v>-</v>
      </c>
      <c r="AA153" s="27"/>
      <c r="AB153" s="165">
        <v>0</v>
      </c>
      <c r="AC153" s="165">
        <v>0</v>
      </c>
      <c r="AD153" s="165">
        <v>0</v>
      </c>
      <c r="AF153" s="13"/>
      <c r="AG153" s="13"/>
      <c r="AH153" s="121"/>
      <c r="AI153" s="41">
        <v>186.33068367983822</v>
      </c>
      <c r="AJ153" s="41">
        <v>52</v>
      </c>
      <c r="AK153" s="41">
        <v>75</v>
      </c>
      <c r="AL153" s="40" t="s">
        <v>4214</v>
      </c>
      <c r="AM153" s="53" t="s">
        <v>2</v>
      </c>
      <c r="AN153" s="67" t="s">
        <v>2</v>
      </c>
      <c r="AO153" s="64" t="s">
        <v>5470</v>
      </c>
      <c r="AP153" s="65" t="s">
        <v>2</v>
      </c>
    </row>
    <row r="154" spans="1:42" ht="45" x14ac:dyDescent="0.25">
      <c r="A154" s="10" t="s">
        <v>1404</v>
      </c>
      <c r="B154" s="11" t="s">
        <v>3425</v>
      </c>
      <c r="C154" s="94" t="s">
        <v>2</v>
      </c>
      <c r="D154" s="94">
        <v>6370.2901963221047</v>
      </c>
      <c r="E154" s="94">
        <v>6370.2901963221047</v>
      </c>
      <c r="F154" s="94">
        <v>6533.8960306523095</v>
      </c>
      <c r="G154" s="15" t="s">
        <v>2088</v>
      </c>
      <c r="H154" s="49">
        <v>7</v>
      </c>
      <c r="I154" s="15">
        <v>427</v>
      </c>
      <c r="J154" s="15">
        <v>719</v>
      </c>
      <c r="K154" s="46" t="s">
        <v>2</v>
      </c>
      <c r="L154" s="46">
        <v>6382.2912620409134</v>
      </c>
      <c r="M154" s="46">
        <v>6382.2912620409134</v>
      </c>
      <c r="N154" s="46">
        <v>6546.205315354754</v>
      </c>
      <c r="O154" s="95" t="str">
        <f t="shared" si="18"/>
        <v>-</v>
      </c>
      <c r="P154" s="95">
        <f t="shared" si="19"/>
        <v>-1.8803694826943218E-3</v>
      </c>
      <c r="Q154" s="95">
        <f t="shared" si="20"/>
        <v>-1.8803694826943218E-3</v>
      </c>
      <c r="R154" s="95">
        <f t="shared" si="21"/>
        <v>-1.8803694826943218E-3</v>
      </c>
      <c r="S154" s="46" t="s">
        <v>2</v>
      </c>
      <c r="T154" s="46" t="s">
        <v>2</v>
      </c>
      <c r="U154" s="46" t="s">
        <v>2</v>
      </c>
      <c r="V154" s="46" t="s">
        <v>2</v>
      </c>
      <c r="W154" s="74" t="str">
        <f t="shared" si="22"/>
        <v>-</v>
      </c>
      <c r="X154" s="74" t="str">
        <f t="shared" si="23"/>
        <v>-</v>
      </c>
      <c r="Y154" s="74" t="str">
        <f t="shared" si="24"/>
        <v>-</v>
      </c>
      <c r="Z154" s="74" t="str">
        <f t="shared" si="25"/>
        <v>-</v>
      </c>
      <c r="AA154" s="27"/>
      <c r="AB154" s="165">
        <v>0</v>
      </c>
      <c r="AC154" s="165">
        <v>0</v>
      </c>
      <c r="AD154" s="165">
        <v>0</v>
      </c>
      <c r="AF154" s="13"/>
      <c r="AG154" s="13"/>
      <c r="AH154" s="121"/>
      <c r="AI154" s="41">
        <v>186.33068367983822</v>
      </c>
      <c r="AJ154" s="41">
        <v>25</v>
      </c>
      <c r="AK154" s="41">
        <v>39</v>
      </c>
      <c r="AL154" s="40" t="s">
        <v>4214</v>
      </c>
      <c r="AM154" s="53" t="s">
        <v>2</v>
      </c>
      <c r="AN154" s="67" t="s">
        <v>2</v>
      </c>
      <c r="AO154" s="64" t="s">
        <v>5471</v>
      </c>
      <c r="AP154" s="65" t="s">
        <v>2</v>
      </c>
    </row>
    <row r="155" spans="1:42" ht="45" x14ac:dyDescent="0.25">
      <c r="A155" s="10" t="s">
        <v>1405</v>
      </c>
      <c r="B155" s="11" t="s">
        <v>3426</v>
      </c>
      <c r="C155" s="94" t="s">
        <v>2</v>
      </c>
      <c r="D155" s="94">
        <v>5165.1246894300511</v>
      </c>
      <c r="E155" s="94">
        <v>5165.1246894300511</v>
      </c>
      <c r="F155" s="94">
        <v>5387.9653536416472</v>
      </c>
      <c r="G155" s="15" t="s">
        <v>2088</v>
      </c>
      <c r="H155" s="49">
        <v>17</v>
      </c>
      <c r="I155" s="15">
        <v>685</v>
      </c>
      <c r="J155" s="15">
        <v>459</v>
      </c>
      <c r="K155" s="46" t="s">
        <v>2</v>
      </c>
      <c r="L155" s="46">
        <v>5174.8553294689427</v>
      </c>
      <c r="M155" s="46">
        <v>5174.8553294689427</v>
      </c>
      <c r="N155" s="46">
        <v>5398.1158058670499</v>
      </c>
      <c r="O155" s="95" t="str">
        <f t="shared" si="18"/>
        <v>-</v>
      </c>
      <c r="P155" s="95">
        <f t="shared" si="19"/>
        <v>-1.8803694826943218E-3</v>
      </c>
      <c r="Q155" s="95">
        <f t="shared" si="20"/>
        <v>-1.8803694826943218E-3</v>
      </c>
      <c r="R155" s="95">
        <f t="shared" si="21"/>
        <v>-1.8803694826944328E-3</v>
      </c>
      <c r="S155" s="46" t="s">
        <v>2</v>
      </c>
      <c r="T155" s="46" t="s">
        <v>2</v>
      </c>
      <c r="U155" s="46" t="s">
        <v>2</v>
      </c>
      <c r="V155" s="46" t="s">
        <v>2</v>
      </c>
      <c r="W155" s="74" t="str">
        <f t="shared" si="22"/>
        <v>-</v>
      </c>
      <c r="X155" s="74" t="str">
        <f t="shared" si="23"/>
        <v>-</v>
      </c>
      <c r="Y155" s="74" t="str">
        <f t="shared" si="24"/>
        <v>-</v>
      </c>
      <c r="Z155" s="74" t="str">
        <f t="shared" si="25"/>
        <v>-</v>
      </c>
      <c r="AA155" s="27"/>
      <c r="AB155" s="165">
        <v>0</v>
      </c>
      <c r="AC155" s="165">
        <v>0</v>
      </c>
      <c r="AD155" s="165">
        <v>0</v>
      </c>
      <c r="AF155" s="13"/>
      <c r="AG155" s="13"/>
      <c r="AH155" s="121"/>
      <c r="AI155" s="41">
        <v>186.33068367983822</v>
      </c>
      <c r="AJ155" s="41">
        <v>18</v>
      </c>
      <c r="AK155" s="41">
        <v>32</v>
      </c>
      <c r="AL155" s="40" t="s">
        <v>4214</v>
      </c>
      <c r="AM155" s="53" t="s">
        <v>2</v>
      </c>
      <c r="AN155" s="67" t="s">
        <v>2</v>
      </c>
      <c r="AO155" s="64" t="s">
        <v>5472</v>
      </c>
      <c r="AP155" s="65" t="s">
        <v>2</v>
      </c>
    </row>
    <row r="156" spans="1:42" ht="45" x14ac:dyDescent="0.25">
      <c r="A156" s="10" t="s">
        <v>1406</v>
      </c>
      <c r="B156" s="11" t="s">
        <v>3427</v>
      </c>
      <c r="C156" s="94" t="s">
        <v>2</v>
      </c>
      <c r="D156" s="94">
        <v>4211.0851959200609</v>
      </c>
      <c r="E156" s="94">
        <v>4211.0851959200609</v>
      </c>
      <c r="F156" s="94">
        <v>4502.0552368937297</v>
      </c>
      <c r="G156" s="15" t="s">
        <v>2088</v>
      </c>
      <c r="H156" s="49">
        <v>70</v>
      </c>
      <c r="I156" s="15">
        <v>1242</v>
      </c>
      <c r="J156" s="15">
        <v>361</v>
      </c>
      <c r="K156" s="46" t="s">
        <v>2</v>
      </c>
      <c r="L156" s="46">
        <v>4219.0185095723837</v>
      </c>
      <c r="M156" s="46">
        <v>4219.0185095723837</v>
      </c>
      <c r="N156" s="46">
        <v>4510.5367124784461</v>
      </c>
      <c r="O156" s="95" t="str">
        <f t="shared" si="18"/>
        <v>-</v>
      </c>
      <c r="P156" s="95">
        <f t="shared" si="19"/>
        <v>-1.8803694826944328E-3</v>
      </c>
      <c r="Q156" s="95">
        <f t="shared" si="20"/>
        <v>-1.8803694826944328E-3</v>
      </c>
      <c r="R156" s="95">
        <f t="shared" si="21"/>
        <v>-1.8803694826942108E-3</v>
      </c>
      <c r="S156" s="46" t="s">
        <v>2</v>
      </c>
      <c r="T156" s="46" t="s">
        <v>2</v>
      </c>
      <c r="U156" s="46" t="s">
        <v>2</v>
      </c>
      <c r="V156" s="46" t="s">
        <v>2</v>
      </c>
      <c r="W156" s="74" t="str">
        <f t="shared" si="22"/>
        <v>-</v>
      </c>
      <c r="X156" s="74" t="str">
        <f t="shared" si="23"/>
        <v>-</v>
      </c>
      <c r="Y156" s="74" t="str">
        <f t="shared" si="24"/>
        <v>-</v>
      </c>
      <c r="Z156" s="74" t="str">
        <f t="shared" si="25"/>
        <v>-</v>
      </c>
      <c r="AA156" s="27"/>
      <c r="AB156" s="165">
        <v>0</v>
      </c>
      <c r="AC156" s="165">
        <v>0</v>
      </c>
      <c r="AD156" s="165">
        <v>0</v>
      </c>
      <c r="AF156" s="13"/>
      <c r="AG156" s="13"/>
      <c r="AH156" s="121"/>
      <c r="AI156" s="41">
        <v>186.33068367983822</v>
      </c>
      <c r="AJ156" s="41">
        <v>12</v>
      </c>
      <c r="AK156" s="41">
        <v>23</v>
      </c>
      <c r="AL156" s="40" t="s">
        <v>4214</v>
      </c>
      <c r="AM156" s="53" t="s">
        <v>2</v>
      </c>
      <c r="AN156" s="67" t="s">
        <v>2</v>
      </c>
      <c r="AO156" s="64" t="s">
        <v>5473</v>
      </c>
      <c r="AP156" s="65" t="s">
        <v>2</v>
      </c>
    </row>
    <row r="157" spans="1:42" ht="45" x14ac:dyDescent="0.25">
      <c r="A157" s="10" t="s">
        <v>1407</v>
      </c>
      <c r="B157" s="11" t="s">
        <v>3428</v>
      </c>
      <c r="C157" s="94" t="s">
        <v>2</v>
      </c>
      <c r="D157" s="94">
        <v>9017.8158411572495</v>
      </c>
      <c r="E157" s="94">
        <v>9017.8158411572495</v>
      </c>
      <c r="F157" s="94">
        <v>9017.8158411572495</v>
      </c>
      <c r="G157" s="15" t="s">
        <v>2088</v>
      </c>
      <c r="H157" s="49">
        <v>0</v>
      </c>
      <c r="I157" s="15">
        <v>101</v>
      </c>
      <c r="J157" s="15">
        <v>597</v>
      </c>
      <c r="K157" s="46" t="s">
        <v>2</v>
      </c>
      <c r="L157" s="46">
        <v>9275.6747997560833</v>
      </c>
      <c r="M157" s="46">
        <v>9275.6747997560833</v>
      </c>
      <c r="N157" s="46">
        <v>8994.054379267749</v>
      </c>
      <c r="O157" s="95" t="str">
        <f t="shared" si="18"/>
        <v>-</v>
      </c>
      <c r="P157" s="95">
        <f t="shared" si="19"/>
        <v>-2.7799482427479538E-2</v>
      </c>
      <c r="Q157" s="95">
        <f t="shared" si="20"/>
        <v>-2.7799482427479538E-2</v>
      </c>
      <c r="R157" s="95">
        <f t="shared" si="21"/>
        <v>2.6419077412154213E-3</v>
      </c>
      <c r="S157" s="46" t="s">
        <v>2</v>
      </c>
      <c r="T157" s="46" t="s">
        <v>2</v>
      </c>
      <c r="U157" s="46" t="s">
        <v>2</v>
      </c>
      <c r="V157" s="46" t="s">
        <v>2</v>
      </c>
      <c r="W157" s="74" t="str">
        <f t="shared" si="22"/>
        <v>-</v>
      </c>
      <c r="X157" s="74" t="str">
        <f t="shared" si="23"/>
        <v>-</v>
      </c>
      <c r="Y157" s="74" t="str">
        <f t="shared" si="24"/>
        <v>-</v>
      </c>
      <c r="Z157" s="74" t="str">
        <f t="shared" si="25"/>
        <v>-</v>
      </c>
      <c r="AA157" s="27"/>
      <c r="AB157" s="165" t="s">
        <v>4861</v>
      </c>
      <c r="AC157" s="165" t="s">
        <v>4858</v>
      </c>
      <c r="AD157" s="165" t="s">
        <v>4297</v>
      </c>
      <c r="AF157" s="13"/>
      <c r="AG157" s="13"/>
      <c r="AH157" s="121"/>
      <c r="AI157" s="41">
        <v>186.33068367983822</v>
      </c>
      <c r="AJ157" s="41">
        <v>65</v>
      </c>
      <c r="AK157" s="41">
        <v>65</v>
      </c>
      <c r="AL157" s="40" t="s">
        <v>4214</v>
      </c>
      <c r="AM157" s="53" t="s">
        <v>2</v>
      </c>
      <c r="AN157" s="67" t="s">
        <v>2</v>
      </c>
      <c r="AO157" s="64" t="s">
        <v>5457</v>
      </c>
      <c r="AP157" s="65" t="s">
        <v>2</v>
      </c>
    </row>
    <row r="158" spans="1:42" ht="45" x14ac:dyDescent="0.25">
      <c r="A158" s="10" t="s">
        <v>1408</v>
      </c>
      <c r="B158" s="11" t="s">
        <v>3429</v>
      </c>
      <c r="C158" s="94" t="s">
        <v>2</v>
      </c>
      <c r="D158" s="94">
        <v>5833.3304936969243</v>
      </c>
      <c r="E158" s="94">
        <v>5833.3304936969243</v>
      </c>
      <c r="F158" s="94">
        <v>5833.3304936969243</v>
      </c>
      <c r="G158" s="15" t="s">
        <v>2088</v>
      </c>
      <c r="H158" s="49">
        <v>5</v>
      </c>
      <c r="I158" s="15">
        <v>165</v>
      </c>
      <c r="J158" s="15">
        <v>460</v>
      </c>
      <c r="K158" s="46" t="s">
        <v>2</v>
      </c>
      <c r="L158" s="46">
        <v>6027.7137662961995</v>
      </c>
      <c r="M158" s="46">
        <v>6027.7137662961995</v>
      </c>
      <c r="N158" s="46">
        <v>5776.5440081368706</v>
      </c>
      <c r="O158" s="95" t="str">
        <f t="shared" si="18"/>
        <v>-</v>
      </c>
      <c r="P158" s="95">
        <f t="shared" si="19"/>
        <v>-3.224825864926828E-2</v>
      </c>
      <c r="Q158" s="95">
        <f t="shared" si="20"/>
        <v>-3.224825864926828E-2</v>
      </c>
      <c r="R158" s="95">
        <f t="shared" si="21"/>
        <v>9.8305293753606637E-3</v>
      </c>
      <c r="S158" s="46" t="s">
        <v>2</v>
      </c>
      <c r="T158" s="46" t="s">
        <v>2</v>
      </c>
      <c r="U158" s="46" t="s">
        <v>2</v>
      </c>
      <c r="V158" s="46" t="s">
        <v>2</v>
      </c>
      <c r="W158" s="74" t="str">
        <f t="shared" si="22"/>
        <v>-</v>
      </c>
      <c r="X158" s="74" t="str">
        <f t="shared" si="23"/>
        <v>-</v>
      </c>
      <c r="Y158" s="74" t="str">
        <f t="shared" si="24"/>
        <v>-</v>
      </c>
      <c r="Z158" s="74" t="str">
        <f t="shared" si="25"/>
        <v>-</v>
      </c>
      <c r="AA158" s="27"/>
      <c r="AB158" s="165" t="s">
        <v>4861</v>
      </c>
      <c r="AC158" s="165" t="s">
        <v>4876</v>
      </c>
      <c r="AD158" s="165" t="s">
        <v>4297</v>
      </c>
      <c r="AF158" s="13"/>
      <c r="AG158" s="13"/>
      <c r="AH158" s="121"/>
      <c r="AI158" s="41">
        <v>186.33068367983822</v>
      </c>
      <c r="AJ158" s="41">
        <v>38</v>
      </c>
      <c r="AK158" s="41">
        <v>38</v>
      </c>
      <c r="AL158" s="40" t="s">
        <v>4214</v>
      </c>
      <c r="AM158" s="53" t="s">
        <v>2</v>
      </c>
      <c r="AN158" s="67" t="s">
        <v>2</v>
      </c>
      <c r="AO158" s="64" t="s">
        <v>5474</v>
      </c>
      <c r="AP158" s="65" t="s">
        <v>2</v>
      </c>
    </row>
    <row r="159" spans="1:42" ht="45" x14ac:dyDescent="0.25">
      <c r="A159" s="10" t="s">
        <v>1409</v>
      </c>
      <c r="B159" s="11" t="s">
        <v>3430</v>
      </c>
      <c r="C159" s="94" t="s">
        <v>2</v>
      </c>
      <c r="D159" s="94">
        <v>4565.6192559375759</v>
      </c>
      <c r="E159" s="94">
        <v>4565.6192559375759</v>
      </c>
      <c r="F159" s="94">
        <v>4565.6192559375759</v>
      </c>
      <c r="G159" s="15" t="s">
        <v>2088</v>
      </c>
      <c r="H159" s="49">
        <v>48</v>
      </c>
      <c r="I159" s="15">
        <v>699</v>
      </c>
      <c r="J159" s="15">
        <v>705</v>
      </c>
      <c r="K159" s="46" t="s">
        <v>2</v>
      </c>
      <c r="L159" s="46">
        <v>4629.6333640913308</v>
      </c>
      <c r="M159" s="46">
        <v>4629.6333640913308</v>
      </c>
      <c r="N159" s="46">
        <v>4515.506403918399</v>
      </c>
      <c r="O159" s="95" t="str">
        <f t="shared" si="18"/>
        <v>-</v>
      </c>
      <c r="P159" s="95">
        <f t="shared" si="19"/>
        <v>-1.3827036207719079E-2</v>
      </c>
      <c r="Q159" s="95">
        <f t="shared" si="20"/>
        <v>-1.3827036207719079E-2</v>
      </c>
      <c r="R159" s="95">
        <f t="shared" si="21"/>
        <v>1.1097947281326181E-2</v>
      </c>
      <c r="S159" s="46" t="s">
        <v>2</v>
      </c>
      <c r="T159" s="46" t="s">
        <v>2</v>
      </c>
      <c r="U159" s="46" t="s">
        <v>2</v>
      </c>
      <c r="V159" s="46" t="s">
        <v>2</v>
      </c>
      <c r="W159" s="74" t="str">
        <f t="shared" si="22"/>
        <v>-</v>
      </c>
      <c r="X159" s="74" t="str">
        <f t="shared" si="23"/>
        <v>-</v>
      </c>
      <c r="Y159" s="74" t="str">
        <f t="shared" si="24"/>
        <v>-</v>
      </c>
      <c r="Z159" s="74" t="str">
        <f t="shared" si="25"/>
        <v>-</v>
      </c>
      <c r="AA159" s="27"/>
      <c r="AB159" s="165" t="s">
        <v>4861</v>
      </c>
      <c r="AC159" s="165" t="s">
        <v>4876</v>
      </c>
      <c r="AD159" s="165" t="s">
        <v>4297</v>
      </c>
      <c r="AF159" s="13"/>
      <c r="AG159" s="13"/>
      <c r="AH159" s="121"/>
      <c r="AI159" s="41">
        <v>186.33068367983822</v>
      </c>
      <c r="AJ159" s="41">
        <v>24</v>
      </c>
      <c r="AK159" s="41">
        <v>24</v>
      </c>
      <c r="AL159" s="40" t="s">
        <v>4214</v>
      </c>
      <c r="AM159" s="53" t="s">
        <v>2</v>
      </c>
      <c r="AN159" s="67" t="s">
        <v>2</v>
      </c>
      <c r="AO159" s="64" t="s">
        <v>5475</v>
      </c>
      <c r="AP159" s="65" t="s">
        <v>2</v>
      </c>
    </row>
    <row r="160" spans="1:42" ht="45" x14ac:dyDescent="0.25">
      <c r="A160" s="10" t="s">
        <v>1410</v>
      </c>
      <c r="B160" s="11" t="s">
        <v>3431</v>
      </c>
      <c r="C160" s="94" t="s">
        <v>2</v>
      </c>
      <c r="D160" s="94">
        <v>3645.7343992460901</v>
      </c>
      <c r="E160" s="94">
        <v>3645.7343992460901</v>
      </c>
      <c r="F160" s="94">
        <v>3645.7343992460901</v>
      </c>
      <c r="G160" s="15" t="s">
        <v>2088</v>
      </c>
      <c r="H160" s="49">
        <v>163</v>
      </c>
      <c r="I160" s="15">
        <v>1409</v>
      </c>
      <c r="J160" s="15">
        <v>659</v>
      </c>
      <c r="K160" s="46" t="s">
        <v>2</v>
      </c>
      <c r="L160" s="46">
        <v>3817.2753713802213</v>
      </c>
      <c r="M160" s="46">
        <v>3817.2753713802213</v>
      </c>
      <c r="N160" s="46">
        <v>3259.7869651215669</v>
      </c>
      <c r="O160" s="95" t="str">
        <f t="shared" si="18"/>
        <v>-</v>
      </c>
      <c r="P160" s="95">
        <f t="shared" si="19"/>
        <v>-4.4938065883391221E-2</v>
      </c>
      <c r="Q160" s="95">
        <f t="shared" si="20"/>
        <v>-4.4938065883391221E-2</v>
      </c>
      <c r="R160" s="95">
        <f t="shared" si="21"/>
        <v>0.11839652046406957</v>
      </c>
      <c r="S160" s="46" t="s">
        <v>2</v>
      </c>
      <c r="T160" s="46" t="s">
        <v>2</v>
      </c>
      <c r="U160" s="46" t="s">
        <v>2</v>
      </c>
      <c r="V160" s="46" t="s">
        <v>2</v>
      </c>
      <c r="W160" s="74" t="str">
        <f t="shared" si="22"/>
        <v>-</v>
      </c>
      <c r="X160" s="74" t="str">
        <f t="shared" si="23"/>
        <v>-</v>
      </c>
      <c r="Y160" s="74" t="str">
        <f t="shared" si="24"/>
        <v>-</v>
      </c>
      <c r="Z160" s="74" t="str">
        <f t="shared" si="25"/>
        <v>-</v>
      </c>
      <c r="AA160" s="27"/>
      <c r="AB160" s="165" t="s">
        <v>4877</v>
      </c>
      <c r="AC160" s="165" t="s">
        <v>4838</v>
      </c>
      <c r="AD160" s="165" t="s">
        <v>4297</v>
      </c>
      <c r="AF160" s="13"/>
      <c r="AG160" s="13"/>
      <c r="AH160" s="121"/>
      <c r="AI160" s="41">
        <v>186.33068367983822</v>
      </c>
      <c r="AJ160" s="41">
        <v>15</v>
      </c>
      <c r="AK160" s="41">
        <v>15</v>
      </c>
      <c r="AL160" s="40" t="s">
        <v>4214</v>
      </c>
      <c r="AM160" s="53" t="s">
        <v>2</v>
      </c>
      <c r="AN160" s="67" t="s">
        <v>2</v>
      </c>
      <c r="AO160" s="64" t="s">
        <v>5456</v>
      </c>
      <c r="AP160" s="65" t="s">
        <v>2</v>
      </c>
    </row>
    <row r="161" spans="1:42" ht="45" x14ac:dyDescent="0.25">
      <c r="A161" s="10" t="s">
        <v>1411</v>
      </c>
      <c r="B161" s="11" t="s">
        <v>3432</v>
      </c>
      <c r="C161" s="94" t="s">
        <v>2</v>
      </c>
      <c r="D161" s="94">
        <v>3567.5279810179595</v>
      </c>
      <c r="E161" s="94">
        <v>3567.5279810179595</v>
      </c>
      <c r="F161" s="94">
        <v>2609.2527251462352</v>
      </c>
      <c r="G161" s="15" t="s">
        <v>2088</v>
      </c>
      <c r="H161" s="49">
        <v>347</v>
      </c>
      <c r="I161" s="15">
        <v>2527</v>
      </c>
      <c r="J161" s="15">
        <v>588</v>
      </c>
      <c r="K161" s="46" t="s">
        <v>2</v>
      </c>
      <c r="L161" s="46">
        <v>3574.2488895534298</v>
      </c>
      <c r="M161" s="46">
        <v>3574.2488895534298</v>
      </c>
      <c r="N161" s="46">
        <v>2614.1683274918769</v>
      </c>
      <c r="O161" s="95" t="str">
        <f t="shared" si="18"/>
        <v>-</v>
      </c>
      <c r="P161" s="95">
        <f t="shared" si="19"/>
        <v>-1.8803694826943218E-3</v>
      </c>
      <c r="Q161" s="95">
        <f t="shared" si="20"/>
        <v>-1.8803694826943218E-3</v>
      </c>
      <c r="R161" s="95">
        <f t="shared" si="21"/>
        <v>-1.8803694826943218E-3</v>
      </c>
      <c r="S161" s="46" t="s">
        <v>2</v>
      </c>
      <c r="T161" s="46" t="s">
        <v>2</v>
      </c>
      <c r="U161" s="46" t="s">
        <v>2</v>
      </c>
      <c r="V161" s="46" t="s">
        <v>2</v>
      </c>
      <c r="W161" s="74" t="str">
        <f t="shared" si="22"/>
        <v>-</v>
      </c>
      <c r="X161" s="74" t="str">
        <f t="shared" si="23"/>
        <v>-</v>
      </c>
      <c r="Y161" s="74" t="str">
        <f t="shared" si="24"/>
        <v>-</v>
      </c>
      <c r="Z161" s="74" t="str">
        <f t="shared" si="25"/>
        <v>-</v>
      </c>
      <c r="AA161" s="27"/>
      <c r="AB161" s="165">
        <v>0</v>
      </c>
      <c r="AC161" s="165">
        <v>0</v>
      </c>
      <c r="AD161" s="165">
        <v>0</v>
      </c>
      <c r="AF161" s="13"/>
      <c r="AG161" s="13"/>
      <c r="AH161" s="121"/>
      <c r="AI161" s="41">
        <v>186.33068367983822</v>
      </c>
      <c r="AJ161" s="41">
        <v>14</v>
      </c>
      <c r="AK161" s="41">
        <v>15</v>
      </c>
      <c r="AL161" s="40" t="s">
        <v>4214</v>
      </c>
      <c r="AM161" s="53" t="s">
        <v>2</v>
      </c>
      <c r="AN161" s="67" t="s">
        <v>2</v>
      </c>
      <c r="AO161" s="64" t="s">
        <v>5476</v>
      </c>
      <c r="AP161" s="65" t="s">
        <v>2</v>
      </c>
    </row>
    <row r="162" spans="1:42" ht="45" x14ac:dyDescent="0.25">
      <c r="A162" s="10" t="s">
        <v>1412</v>
      </c>
      <c r="B162" s="11" t="s">
        <v>3433</v>
      </c>
      <c r="C162" s="94" t="s">
        <v>2</v>
      </c>
      <c r="D162" s="94">
        <v>5467.809481264886</v>
      </c>
      <c r="E162" s="94">
        <v>5467.809481264886</v>
      </c>
      <c r="F162" s="94">
        <v>7156.057567130817</v>
      </c>
      <c r="G162" s="15" t="s">
        <v>2088</v>
      </c>
      <c r="H162" s="49">
        <v>1</v>
      </c>
      <c r="I162" s="15">
        <v>922</v>
      </c>
      <c r="J162" s="15">
        <v>41</v>
      </c>
      <c r="K162" s="46" t="s">
        <v>2</v>
      </c>
      <c r="L162" s="46">
        <v>5478.1103527951136</v>
      </c>
      <c r="M162" s="46">
        <v>5478.1103527951136</v>
      </c>
      <c r="N162" s="46">
        <v>7169.5389493762123</v>
      </c>
      <c r="O162" s="95" t="str">
        <f t="shared" si="18"/>
        <v>-</v>
      </c>
      <c r="P162" s="95">
        <f t="shared" si="19"/>
        <v>-1.8803694826943218E-3</v>
      </c>
      <c r="Q162" s="95">
        <f t="shared" si="20"/>
        <v>-1.8803694826943218E-3</v>
      </c>
      <c r="R162" s="95">
        <f t="shared" si="21"/>
        <v>-1.8803694826943218E-3</v>
      </c>
      <c r="S162" s="46" t="s">
        <v>2</v>
      </c>
      <c r="T162" s="46" t="s">
        <v>2</v>
      </c>
      <c r="U162" s="46" t="s">
        <v>2</v>
      </c>
      <c r="V162" s="46" t="s">
        <v>2</v>
      </c>
      <c r="W162" s="74" t="str">
        <f t="shared" si="22"/>
        <v>-</v>
      </c>
      <c r="X162" s="74" t="str">
        <f t="shared" si="23"/>
        <v>-</v>
      </c>
      <c r="Y162" s="74" t="str">
        <f t="shared" si="24"/>
        <v>-</v>
      </c>
      <c r="Z162" s="74" t="str">
        <f t="shared" si="25"/>
        <v>-</v>
      </c>
      <c r="AA162" s="27"/>
      <c r="AB162" s="165">
        <v>0</v>
      </c>
      <c r="AC162" s="165">
        <v>0</v>
      </c>
      <c r="AD162" s="165">
        <v>0</v>
      </c>
      <c r="AF162" s="13"/>
      <c r="AG162" s="13"/>
      <c r="AH162" s="121"/>
      <c r="AI162" s="41">
        <v>186.33068367983822</v>
      </c>
      <c r="AJ162" s="41">
        <v>14</v>
      </c>
      <c r="AK162" s="41">
        <v>46</v>
      </c>
      <c r="AL162" s="40" t="s">
        <v>4214</v>
      </c>
      <c r="AM162" s="53" t="s">
        <v>2</v>
      </c>
      <c r="AN162" s="67" t="s">
        <v>2</v>
      </c>
      <c r="AO162" s="64" t="s">
        <v>5477</v>
      </c>
      <c r="AP162" s="65" t="s">
        <v>2</v>
      </c>
    </row>
    <row r="163" spans="1:42" ht="45" x14ac:dyDescent="0.25">
      <c r="A163" s="10" t="s">
        <v>1413</v>
      </c>
      <c r="B163" s="11" t="s">
        <v>3434</v>
      </c>
      <c r="C163" s="94" t="s">
        <v>2</v>
      </c>
      <c r="D163" s="94">
        <v>4343.5162195765088</v>
      </c>
      <c r="E163" s="94">
        <v>4343.5162195765088</v>
      </c>
      <c r="F163" s="94">
        <v>4861.1190678489302</v>
      </c>
      <c r="G163" s="15" t="s">
        <v>2088</v>
      </c>
      <c r="H163" s="49">
        <v>61</v>
      </c>
      <c r="I163" s="15">
        <v>3669</v>
      </c>
      <c r="J163" s="15">
        <v>39</v>
      </c>
      <c r="K163" s="46" t="s">
        <v>2</v>
      </c>
      <c r="L163" s="46">
        <v>4351.6990216146232</v>
      </c>
      <c r="M163" s="46">
        <v>4351.6990216146232</v>
      </c>
      <c r="N163" s="46">
        <v>4870.276988069565</v>
      </c>
      <c r="O163" s="95" t="str">
        <f t="shared" si="18"/>
        <v>-</v>
      </c>
      <c r="P163" s="95">
        <f t="shared" si="19"/>
        <v>-1.8803694826942108E-3</v>
      </c>
      <c r="Q163" s="95">
        <f t="shared" si="20"/>
        <v>-1.8803694826942108E-3</v>
      </c>
      <c r="R163" s="95">
        <f t="shared" si="21"/>
        <v>-1.8803694826944328E-3</v>
      </c>
      <c r="S163" s="46" t="s">
        <v>2</v>
      </c>
      <c r="T163" s="46" t="s">
        <v>2</v>
      </c>
      <c r="U163" s="46" t="s">
        <v>2</v>
      </c>
      <c r="V163" s="46" t="s">
        <v>2</v>
      </c>
      <c r="W163" s="74" t="str">
        <f t="shared" si="22"/>
        <v>-</v>
      </c>
      <c r="X163" s="74" t="str">
        <f t="shared" si="23"/>
        <v>-</v>
      </c>
      <c r="Y163" s="74" t="str">
        <f t="shared" si="24"/>
        <v>-</v>
      </c>
      <c r="Z163" s="74" t="str">
        <f t="shared" si="25"/>
        <v>-</v>
      </c>
      <c r="AA163" s="27"/>
      <c r="AB163" s="165">
        <v>0</v>
      </c>
      <c r="AC163" s="165">
        <v>0</v>
      </c>
      <c r="AD163" s="165">
        <v>0</v>
      </c>
      <c r="AF163" s="13"/>
      <c r="AG163" s="13"/>
      <c r="AH163" s="121"/>
      <c r="AI163" s="41">
        <v>186.33068367983822</v>
      </c>
      <c r="AJ163" s="41">
        <v>7</v>
      </c>
      <c r="AK163" s="41">
        <v>17</v>
      </c>
      <c r="AL163" s="40" t="s">
        <v>4214</v>
      </c>
      <c r="AM163" s="53" t="s">
        <v>2</v>
      </c>
      <c r="AN163" s="67" t="s">
        <v>2</v>
      </c>
      <c r="AO163" s="64" t="s">
        <v>5478</v>
      </c>
      <c r="AP163" s="65" t="s">
        <v>2</v>
      </c>
    </row>
    <row r="164" spans="1:42" ht="45" x14ac:dyDescent="0.25">
      <c r="A164" s="10" t="s">
        <v>1414</v>
      </c>
      <c r="B164" s="11" t="s">
        <v>3435</v>
      </c>
      <c r="C164" s="94" t="s">
        <v>2</v>
      </c>
      <c r="D164" s="94">
        <v>4793.7032752397363</v>
      </c>
      <c r="E164" s="94">
        <v>4793.7032752397363</v>
      </c>
      <c r="F164" s="94">
        <v>7916.155277204477</v>
      </c>
      <c r="G164" s="15" t="s">
        <v>2088</v>
      </c>
      <c r="H164" s="49">
        <v>3</v>
      </c>
      <c r="I164" s="15">
        <v>174</v>
      </c>
      <c r="J164" s="15">
        <v>53</v>
      </c>
      <c r="K164" s="46" t="s">
        <v>2</v>
      </c>
      <c r="L164" s="46">
        <v>4802.7341900441879</v>
      </c>
      <c r="M164" s="46">
        <v>4802.7341900441879</v>
      </c>
      <c r="N164" s="46">
        <v>7931.0686165962798</v>
      </c>
      <c r="O164" s="95" t="str">
        <f t="shared" si="18"/>
        <v>-</v>
      </c>
      <c r="P164" s="95">
        <f t="shared" si="19"/>
        <v>-1.8803694826943218E-3</v>
      </c>
      <c r="Q164" s="95">
        <f t="shared" si="20"/>
        <v>-1.8803694826943218E-3</v>
      </c>
      <c r="R164" s="95">
        <f t="shared" si="21"/>
        <v>-1.8803694826944328E-3</v>
      </c>
      <c r="S164" s="46" t="s">
        <v>2</v>
      </c>
      <c r="T164" s="46" t="s">
        <v>2</v>
      </c>
      <c r="U164" s="46" t="s">
        <v>2</v>
      </c>
      <c r="V164" s="46" t="s">
        <v>2</v>
      </c>
      <c r="W164" s="74" t="str">
        <f t="shared" si="22"/>
        <v>-</v>
      </c>
      <c r="X164" s="74" t="str">
        <f t="shared" si="23"/>
        <v>-</v>
      </c>
      <c r="Y164" s="74" t="str">
        <f t="shared" si="24"/>
        <v>-</v>
      </c>
      <c r="Z164" s="74" t="str">
        <f t="shared" si="25"/>
        <v>-</v>
      </c>
      <c r="AA164" s="27"/>
      <c r="AB164" s="165">
        <v>0</v>
      </c>
      <c r="AC164" s="165">
        <v>0</v>
      </c>
      <c r="AD164" s="165">
        <v>0</v>
      </c>
      <c r="AF164" s="13"/>
      <c r="AG164" s="13"/>
      <c r="AH164" s="121"/>
      <c r="AI164" s="41">
        <v>339.23770009237126</v>
      </c>
      <c r="AJ164" s="41">
        <v>10</v>
      </c>
      <c r="AK164" s="41">
        <v>43</v>
      </c>
      <c r="AL164" s="40" t="s">
        <v>4214</v>
      </c>
      <c r="AM164" s="53" t="s">
        <v>2</v>
      </c>
      <c r="AN164" s="67" t="s">
        <v>2</v>
      </c>
      <c r="AO164" s="64" t="s">
        <v>5474</v>
      </c>
      <c r="AP164" s="65" t="s">
        <v>2</v>
      </c>
    </row>
    <row r="165" spans="1:42" ht="45" x14ac:dyDescent="0.25">
      <c r="A165" s="10" t="s">
        <v>1415</v>
      </c>
      <c r="B165" s="11" t="s">
        <v>3436</v>
      </c>
      <c r="C165" s="94" t="s">
        <v>2</v>
      </c>
      <c r="D165" s="94">
        <v>3717.2503387370266</v>
      </c>
      <c r="E165" s="94">
        <v>3717.2503387370266</v>
      </c>
      <c r="F165" s="94">
        <v>4196.0570992709081</v>
      </c>
      <c r="G165" s="15" t="s">
        <v>2088</v>
      </c>
      <c r="H165" s="49">
        <v>23</v>
      </c>
      <c r="I165" s="15">
        <v>693</v>
      </c>
      <c r="J165" s="15">
        <v>44</v>
      </c>
      <c r="K165" s="46" t="s">
        <v>2</v>
      </c>
      <c r="L165" s="46">
        <v>3724.2533110088712</v>
      </c>
      <c r="M165" s="46">
        <v>3724.2533110088712</v>
      </c>
      <c r="N165" s="46">
        <v>4203.9621013126198</v>
      </c>
      <c r="O165" s="95" t="str">
        <f t="shared" si="18"/>
        <v>-</v>
      </c>
      <c r="P165" s="95">
        <f t="shared" si="19"/>
        <v>-1.8803694826943218E-3</v>
      </c>
      <c r="Q165" s="95">
        <f t="shared" si="20"/>
        <v>-1.8803694826943218E-3</v>
      </c>
      <c r="R165" s="95">
        <f t="shared" si="21"/>
        <v>-1.8803694826943218E-3</v>
      </c>
      <c r="S165" s="46" t="s">
        <v>2</v>
      </c>
      <c r="T165" s="46" t="s">
        <v>2</v>
      </c>
      <c r="U165" s="46" t="s">
        <v>2</v>
      </c>
      <c r="V165" s="46" t="s">
        <v>2</v>
      </c>
      <c r="W165" s="74" t="str">
        <f t="shared" si="22"/>
        <v>-</v>
      </c>
      <c r="X165" s="74" t="str">
        <f t="shared" si="23"/>
        <v>-</v>
      </c>
      <c r="Y165" s="74" t="str">
        <f t="shared" si="24"/>
        <v>-</v>
      </c>
      <c r="Z165" s="74" t="str">
        <f t="shared" si="25"/>
        <v>-</v>
      </c>
      <c r="AA165" s="27"/>
      <c r="AB165" s="165">
        <v>0</v>
      </c>
      <c r="AC165" s="165">
        <v>0</v>
      </c>
      <c r="AD165" s="165">
        <v>0</v>
      </c>
      <c r="AF165" s="13"/>
      <c r="AG165" s="13"/>
      <c r="AH165" s="121"/>
      <c r="AI165" s="41">
        <v>339.23770009237126</v>
      </c>
      <c r="AJ165" s="41">
        <v>6</v>
      </c>
      <c r="AK165" s="41">
        <v>12</v>
      </c>
      <c r="AL165" s="40" t="s">
        <v>4214</v>
      </c>
      <c r="AM165" s="53" t="s">
        <v>2</v>
      </c>
      <c r="AN165" s="67" t="s">
        <v>2</v>
      </c>
      <c r="AO165" s="64" t="s">
        <v>5479</v>
      </c>
      <c r="AP165" s="65" t="s">
        <v>2</v>
      </c>
    </row>
    <row r="166" spans="1:42" ht="45" x14ac:dyDescent="0.25">
      <c r="A166" s="10" t="s">
        <v>1416</v>
      </c>
      <c r="B166" s="11" t="s">
        <v>3437</v>
      </c>
      <c r="C166" s="94" t="s">
        <v>2</v>
      </c>
      <c r="D166" s="94">
        <v>3485.1798542432784</v>
      </c>
      <c r="E166" s="94">
        <v>3485.1798542432784</v>
      </c>
      <c r="F166" s="94">
        <v>7164.6994948016782</v>
      </c>
      <c r="G166" s="15" t="s">
        <v>2088</v>
      </c>
      <c r="H166" s="49">
        <v>24</v>
      </c>
      <c r="I166" s="15">
        <v>246</v>
      </c>
      <c r="J166" s="15">
        <v>170</v>
      </c>
      <c r="K166" s="46" t="s">
        <v>2</v>
      </c>
      <c r="L166" s="46">
        <v>3491.745626160041</v>
      </c>
      <c r="M166" s="46">
        <v>3491.745626160041</v>
      </c>
      <c r="N166" s="46">
        <v>7178.1971576777387</v>
      </c>
      <c r="O166" s="95" t="str">
        <f t="shared" si="18"/>
        <v>-</v>
      </c>
      <c r="P166" s="95">
        <f t="shared" si="19"/>
        <v>-1.8803694826942108E-3</v>
      </c>
      <c r="Q166" s="95">
        <f t="shared" si="20"/>
        <v>-1.8803694826942108E-3</v>
      </c>
      <c r="R166" s="95">
        <f t="shared" si="21"/>
        <v>-1.8803694826943218E-3</v>
      </c>
      <c r="S166" s="46" t="s">
        <v>2</v>
      </c>
      <c r="T166" s="46" t="s">
        <v>2</v>
      </c>
      <c r="U166" s="46" t="s">
        <v>2</v>
      </c>
      <c r="V166" s="46" t="s">
        <v>2</v>
      </c>
      <c r="W166" s="74" t="str">
        <f t="shared" si="22"/>
        <v>-</v>
      </c>
      <c r="X166" s="74" t="str">
        <f t="shared" si="23"/>
        <v>-</v>
      </c>
      <c r="Y166" s="74" t="str">
        <f t="shared" si="24"/>
        <v>-</v>
      </c>
      <c r="Z166" s="74" t="str">
        <f t="shared" si="25"/>
        <v>-</v>
      </c>
      <c r="AA166" s="27"/>
      <c r="AB166" s="165">
        <v>0</v>
      </c>
      <c r="AC166" s="165">
        <v>0</v>
      </c>
      <c r="AD166" s="165">
        <v>0</v>
      </c>
      <c r="AF166" s="13"/>
      <c r="AG166" s="13"/>
      <c r="AH166" s="121"/>
      <c r="AI166" s="41">
        <v>186.33068367983822</v>
      </c>
      <c r="AJ166" s="41">
        <v>17</v>
      </c>
      <c r="AK166" s="41">
        <v>51</v>
      </c>
      <c r="AL166" s="40" t="s">
        <v>4214</v>
      </c>
      <c r="AM166" s="53" t="s">
        <v>2</v>
      </c>
      <c r="AN166" s="67" t="s">
        <v>2</v>
      </c>
      <c r="AO166" s="64" t="s">
        <v>5454</v>
      </c>
      <c r="AP166" s="65" t="s">
        <v>2</v>
      </c>
    </row>
    <row r="167" spans="1:42" ht="45" x14ac:dyDescent="0.25">
      <c r="A167" s="10" t="s">
        <v>1417</v>
      </c>
      <c r="B167" s="11" t="s">
        <v>3438</v>
      </c>
      <c r="C167" s="94" t="s">
        <v>2</v>
      </c>
      <c r="D167" s="94">
        <v>2215.8707951391925</v>
      </c>
      <c r="E167" s="94">
        <v>2215.8707951391925</v>
      </c>
      <c r="F167" s="94">
        <v>3435.9498345952475</v>
      </c>
      <c r="G167" s="15" t="s">
        <v>2088</v>
      </c>
      <c r="H167" s="49">
        <v>241</v>
      </c>
      <c r="I167" s="15">
        <v>1279</v>
      </c>
      <c r="J167" s="15">
        <v>236</v>
      </c>
      <c r="K167" s="46" t="s">
        <v>2</v>
      </c>
      <c r="L167" s="46">
        <v>2220.0453005725881</v>
      </c>
      <c r="M167" s="46">
        <v>2220.0453005725881</v>
      </c>
      <c r="N167" s="46">
        <v>3442.4228614905237</v>
      </c>
      <c r="O167" s="95" t="str">
        <f t="shared" si="18"/>
        <v>-</v>
      </c>
      <c r="P167" s="95">
        <f t="shared" si="19"/>
        <v>-1.8803694826943218E-3</v>
      </c>
      <c r="Q167" s="95">
        <f t="shared" si="20"/>
        <v>-1.8803694826943218E-3</v>
      </c>
      <c r="R167" s="95">
        <f t="shared" si="21"/>
        <v>-1.8803694826944328E-3</v>
      </c>
      <c r="S167" s="46" t="s">
        <v>2</v>
      </c>
      <c r="T167" s="46" t="s">
        <v>2</v>
      </c>
      <c r="U167" s="46" t="s">
        <v>2</v>
      </c>
      <c r="V167" s="46" t="s">
        <v>2</v>
      </c>
      <c r="W167" s="74" t="str">
        <f t="shared" si="22"/>
        <v>-</v>
      </c>
      <c r="X167" s="74" t="str">
        <f t="shared" si="23"/>
        <v>-</v>
      </c>
      <c r="Y167" s="74" t="str">
        <f t="shared" si="24"/>
        <v>-</v>
      </c>
      <c r="Z167" s="74" t="str">
        <f t="shared" si="25"/>
        <v>-</v>
      </c>
      <c r="AA167" s="27"/>
      <c r="AB167" s="165">
        <v>0</v>
      </c>
      <c r="AC167" s="165">
        <v>0</v>
      </c>
      <c r="AD167" s="165">
        <v>0</v>
      </c>
      <c r="AF167" s="13"/>
      <c r="AG167" s="13"/>
      <c r="AH167" s="121"/>
      <c r="AI167" s="41">
        <v>186.33068367983822</v>
      </c>
      <c r="AJ167" s="41">
        <v>5</v>
      </c>
      <c r="AK167" s="41">
        <v>16</v>
      </c>
      <c r="AL167" s="40" t="s">
        <v>4214</v>
      </c>
      <c r="AM167" s="53" t="s">
        <v>2</v>
      </c>
      <c r="AN167" s="67" t="s">
        <v>2</v>
      </c>
      <c r="AO167" s="64" t="s">
        <v>5480</v>
      </c>
      <c r="AP167" s="65" t="s">
        <v>2</v>
      </c>
    </row>
    <row r="168" spans="1:42" ht="45" x14ac:dyDescent="0.25">
      <c r="A168" s="10" t="s">
        <v>1418</v>
      </c>
      <c r="B168" s="11" t="s">
        <v>3439</v>
      </c>
      <c r="C168" s="94" t="s">
        <v>2</v>
      </c>
      <c r="D168" s="94">
        <v>1881.554070617892</v>
      </c>
      <c r="E168" s="94">
        <v>1881.554070617892</v>
      </c>
      <c r="F168" s="94">
        <v>2312.0429142156236</v>
      </c>
      <c r="G168" s="15" t="s">
        <v>2088</v>
      </c>
      <c r="H168" s="49">
        <v>1326</v>
      </c>
      <c r="I168" s="15">
        <v>3834</v>
      </c>
      <c r="J168" s="15">
        <v>572</v>
      </c>
      <c r="K168" s="46" t="s">
        <v>2</v>
      </c>
      <c r="L168" s="46">
        <v>1885.0987527844929</v>
      </c>
      <c r="M168" s="46">
        <v>1885.0987527844929</v>
      </c>
      <c r="N168" s="46">
        <v>2316.3985994517884</v>
      </c>
      <c r="O168" s="95" t="str">
        <f t="shared" si="18"/>
        <v>-</v>
      </c>
      <c r="P168" s="95">
        <f t="shared" si="19"/>
        <v>-1.8803694826942108E-3</v>
      </c>
      <c r="Q168" s="95">
        <f t="shared" si="20"/>
        <v>-1.8803694826942108E-3</v>
      </c>
      <c r="R168" s="95">
        <f t="shared" si="21"/>
        <v>-1.8803694826942108E-3</v>
      </c>
      <c r="S168" s="46" t="s">
        <v>2</v>
      </c>
      <c r="T168" s="46" t="s">
        <v>2</v>
      </c>
      <c r="U168" s="46" t="s">
        <v>2</v>
      </c>
      <c r="V168" s="46" t="s">
        <v>2</v>
      </c>
      <c r="W168" s="74" t="str">
        <f t="shared" si="22"/>
        <v>-</v>
      </c>
      <c r="X168" s="74" t="str">
        <f t="shared" si="23"/>
        <v>-</v>
      </c>
      <c r="Y168" s="74" t="str">
        <f t="shared" si="24"/>
        <v>-</v>
      </c>
      <c r="Z168" s="74" t="str">
        <f t="shared" si="25"/>
        <v>-</v>
      </c>
      <c r="AA168" s="27"/>
      <c r="AB168" s="165">
        <v>0</v>
      </c>
      <c r="AC168" s="165">
        <v>0</v>
      </c>
      <c r="AD168" s="165">
        <v>0</v>
      </c>
      <c r="AF168" s="13"/>
      <c r="AG168" s="13"/>
      <c r="AH168" s="121"/>
      <c r="AI168" s="41">
        <v>186.33068367983822</v>
      </c>
      <c r="AJ168" s="41">
        <v>5</v>
      </c>
      <c r="AK168" s="41">
        <v>7</v>
      </c>
      <c r="AL168" s="40" t="s">
        <v>4214</v>
      </c>
      <c r="AM168" s="53" t="s">
        <v>2</v>
      </c>
      <c r="AN168" s="67" t="s">
        <v>2</v>
      </c>
      <c r="AO168" s="64" t="s">
        <v>5481</v>
      </c>
      <c r="AP168" s="65" t="s">
        <v>2</v>
      </c>
    </row>
    <row r="169" spans="1:42" ht="45" x14ac:dyDescent="0.25">
      <c r="A169" s="10" t="s">
        <v>1419</v>
      </c>
      <c r="B169" s="11" t="s">
        <v>3440</v>
      </c>
      <c r="C169" s="94" t="s">
        <v>2</v>
      </c>
      <c r="D169" s="94">
        <v>2424.694044029894</v>
      </c>
      <c r="E169" s="94">
        <v>2424.694044029894</v>
      </c>
      <c r="F169" s="94">
        <v>5619.8259985501581</v>
      </c>
      <c r="G169" s="15" t="s">
        <v>2088</v>
      </c>
      <c r="H169" s="49">
        <v>46</v>
      </c>
      <c r="I169" s="15">
        <v>349</v>
      </c>
      <c r="J169" s="15">
        <v>357</v>
      </c>
      <c r="K169" s="46" t="s">
        <v>2</v>
      </c>
      <c r="L169" s="46">
        <v>2429.2619540738046</v>
      </c>
      <c r="M169" s="46">
        <v>2429.2619540738046</v>
      </c>
      <c r="N169" s="46">
        <v>5630.4132558113433</v>
      </c>
      <c r="O169" s="95" t="str">
        <f t="shared" si="18"/>
        <v>-</v>
      </c>
      <c r="P169" s="95">
        <f t="shared" si="19"/>
        <v>-1.8803694826942108E-3</v>
      </c>
      <c r="Q169" s="95">
        <f t="shared" si="20"/>
        <v>-1.8803694826942108E-3</v>
      </c>
      <c r="R169" s="95">
        <f t="shared" si="21"/>
        <v>-1.8803694826943218E-3</v>
      </c>
      <c r="S169" s="46" t="s">
        <v>2</v>
      </c>
      <c r="T169" s="46" t="s">
        <v>2</v>
      </c>
      <c r="U169" s="46" t="s">
        <v>2</v>
      </c>
      <c r="V169" s="46" t="s">
        <v>2</v>
      </c>
      <c r="W169" s="74" t="str">
        <f t="shared" si="22"/>
        <v>-</v>
      </c>
      <c r="X169" s="74" t="str">
        <f t="shared" si="23"/>
        <v>-</v>
      </c>
      <c r="Y169" s="74" t="str">
        <f t="shared" si="24"/>
        <v>-</v>
      </c>
      <c r="Z169" s="74" t="str">
        <f t="shared" si="25"/>
        <v>-</v>
      </c>
      <c r="AA169" s="27"/>
      <c r="AB169" s="165">
        <v>0</v>
      </c>
      <c r="AC169" s="165">
        <v>0</v>
      </c>
      <c r="AD169" s="165">
        <v>0</v>
      </c>
      <c r="AF169" s="13"/>
      <c r="AG169" s="13"/>
      <c r="AH169" s="121"/>
      <c r="AI169" s="41">
        <v>186.33068367983822</v>
      </c>
      <c r="AJ169" s="41">
        <v>11</v>
      </c>
      <c r="AK169" s="41">
        <v>46</v>
      </c>
      <c r="AL169" s="40" t="s">
        <v>4214</v>
      </c>
      <c r="AM169" s="53" t="s">
        <v>2</v>
      </c>
      <c r="AN169" s="67" t="s">
        <v>2</v>
      </c>
      <c r="AO169" s="64" t="s">
        <v>5482</v>
      </c>
      <c r="AP169" s="65" t="s">
        <v>2</v>
      </c>
    </row>
    <row r="170" spans="1:42" ht="45" x14ac:dyDescent="0.25">
      <c r="A170" s="10" t="s">
        <v>1420</v>
      </c>
      <c r="B170" s="11" t="s">
        <v>3441</v>
      </c>
      <c r="C170" s="94" t="s">
        <v>2</v>
      </c>
      <c r="D170" s="94">
        <v>1906.9662852674285</v>
      </c>
      <c r="E170" s="94">
        <v>1906.9662852674285</v>
      </c>
      <c r="F170" s="94">
        <v>2683.9278120308863</v>
      </c>
      <c r="G170" s="15" t="s">
        <v>2088</v>
      </c>
      <c r="H170" s="49">
        <v>217</v>
      </c>
      <c r="I170" s="15">
        <v>959</v>
      </c>
      <c r="J170" s="15">
        <v>298</v>
      </c>
      <c r="K170" s="46" t="s">
        <v>2</v>
      </c>
      <c r="L170" s="46">
        <v>1910.5588418084569</v>
      </c>
      <c r="M170" s="46">
        <v>1910.5588418084569</v>
      </c>
      <c r="N170" s="46">
        <v>2688.9840956638232</v>
      </c>
      <c r="O170" s="95" t="str">
        <f t="shared" si="18"/>
        <v>-</v>
      </c>
      <c r="P170" s="95">
        <f t="shared" si="19"/>
        <v>-1.8803694826943218E-3</v>
      </c>
      <c r="Q170" s="95">
        <f t="shared" si="20"/>
        <v>-1.8803694826943218E-3</v>
      </c>
      <c r="R170" s="95">
        <f t="shared" si="21"/>
        <v>-1.8803694826944328E-3</v>
      </c>
      <c r="S170" s="46" t="s">
        <v>2</v>
      </c>
      <c r="T170" s="46" t="s">
        <v>2</v>
      </c>
      <c r="U170" s="46" t="s">
        <v>2</v>
      </c>
      <c r="V170" s="46" t="s">
        <v>2</v>
      </c>
      <c r="W170" s="74" t="str">
        <f t="shared" si="22"/>
        <v>-</v>
      </c>
      <c r="X170" s="74" t="str">
        <f t="shared" si="23"/>
        <v>-</v>
      </c>
      <c r="Y170" s="74" t="str">
        <f t="shared" si="24"/>
        <v>-</v>
      </c>
      <c r="Z170" s="74" t="str">
        <f t="shared" si="25"/>
        <v>-</v>
      </c>
      <c r="AA170" s="27"/>
      <c r="AB170" s="165">
        <v>0</v>
      </c>
      <c r="AC170" s="165">
        <v>0</v>
      </c>
      <c r="AD170" s="165">
        <v>0</v>
      </c>
      <c r="AF170" s="13"/>
      <c r="AG170" s="13"/>
      <c r="AH170" s="121"/>
      <c r="AI170" s="41">
        <v>186.33068367983822</v>
      </c>
      <c r="AJ170" s="41">
        <v>5</v>
      </c>
      <c r="AK170" s="41">
        <v>13</v>
      </c>
      <c r="AL170" s="40" t="s">
        <v>4214</v>
      </c>
      <c r="AM170" s="53" t="s">
        <v>2</v>
      </c>
      <c r="AN170" s="67" t="s">
        <v>2</v>
      </c>
      <c r="AO170" s="64" t="s">
        <v>5480</v>
      </c>
      <c r="AP170" s="65" t="s">
        <v>2</v>
      </c>
    </row>
    <row r="171" spans="1:42" ht="45" x14ac:dyDescent="0.25">
      <c r="A171" s="10" t="s">
        <v>1421</v>
      </c>
      <c r="B171" s="11" t="s">
        <v>3442</v>
      </c>
      <c r="C171" s="94" t="s">
        <v>2</v>
      </c>
      <c r="D171" s="94">
        <v>1602.20805004262</v>
      </c>
      <c r="E171" s="94">
        <v>1602.20805004262</v>
      </c>
      <c r="F171" s="94">
        <v>1996.6669997548756</v>
      </c>
      <c r="G171" s="15" t="s">
        <v>2088</v>
      </c>
      <c r="H171" s="49">
        <v>3714</v>
      </c>
      <c r="I171" s="15">
        <v>8750</v>
      </c>
      <c r="J171" s="15">
        <v>2410</v>
      </c>
      <c r="K171" s="46" t="s">
        <v>2</v>
      </c>
      <c r="L171" s="46">
        <v>1605.2264689075669</v>
      </c>
      <c r="M171" s="46">
        <v>1605.2264689075669</v>
      </c>
      <c r="N171" s="46">
        <v>2000.4285445423436</v>
      </c>
      <c r="O171" s="95" t="str">
        <f t="shared" si="18"/>
        <v>-</v>
      </c>
      <c r="P171" s="95">
        <f t="shared" si="19"/>
        <v>-1.8803694826942108E-3</v>
      </c>
      <c r="Q171" s="95">
        <f t="shared" si="20"/>
        <v>-1.8803694826942108E-3</v>
      </c>
      <c r="R171" s="95">
        <f t="shared" si="21"/>
        <v>-1.8803694826943218E-3</v>
      </c>
      <c r="S171" s="46" t="s">
        <v>2</v>
      </c>
      <c r="T171" s="46" t="s">
        <v>2</v>
      </c>
      <c r="U171" s="46" t="s">
        <v>2</v>
      </c>
      <c r="V171" s="46" t="s">
        <v>2</v>
      </c>
      <c r="W171" s="74" t="str">
        <f t="shared" si="22"/>
        <v>-</v>
      </c>
      <c r="X171" s="74" t="str">
        <f t="shared" si="23"/>
        <v>-</v>
      </c>
      <c r="Y171" s="74" t="str">
        <f t="shared" si="24"/>
        <v>-</v>
      </c>
      <c r="Z171" s="74" t="str">
        <f t="shared" si="25"/>
        <v>-</v>
      </c>
      <c r="AA171" s="27"/>
      <c r="AB171" s="165">
        <v>0</v>
      </c>
      <c r="AC171" s="165">
        <v>0</v>
      </c>
      <c r="AD171" s="165">
        <v>0</v>
      </c>
      <c r="AF171" s="13"/>
      <c r="AG171" s="13"/>
      <c r="AH171" s="121"/>
      <c r="AI171" s="41">
        <v>186.33068367983822</v>
      </c>
      <c r="AJ171" s="41">
        <v>5</v>
      </c>
      <c r="AK171" s="41">
        <v>7</v>
      </c>
      <c r="AL171" s="40" t="s">
        <v>4214</v>
      </c>
      <c r="AM171" s="53" t="s">
        <v>2</v>
      </c>
      <c r="AN171" s="67" t="s">
        <v>2</v>
      </c>
      <c r="AO171" s="64" t="s">
        <v>5483</v>
      </c>
      <c r="AP171" s="65" t="s">
        <v>2</v>
      </c>
    </row>
    <row r="172" spans="1:42" ht="45" x14ac:dyDescent="0.25">
      <c r="A172" s="10" t="s">
        <v>348</v>
      </c>
      <c r="B172" s="11" t="s">
        <v>3443</v>
      </c>
      <c r="C172" s="94" t="s">
        <v>2</v>
      </c>
      <c r="D172" s="94">
        <v>2772.320230420989</v>
      </c>
      <c r="E172" s="94">
        <v>2772.320230420989</v>
      </c>
      <c r="F172" s="94">
        <v>2946.3810740262361</v>
      </c>
      <c r="G172" s="15" t="s">
        <v>2088</v>
      </c>
      <c r="H172" s="49">
        <v>85</v>
      </c>
      <c r="I172" s="15">
        <v>245</v>
      </c>
      <c r="J172" s="15">
        <v>65</v>
      </c>
      <c r="K172" s="46" t="s">
        <v>2</v>
      </c>
      <c r="L172" s="46">
        <v>2777.5430375857354</v>
      </c>
      <c r="M172" s="46">
        <v>2777.5430375857354</v>
      </c>
      <c r="N172" s="46">
        <v>2951.9317964913535</v>
      </c>
      <c r="O172" s="95" t="str">
        <f t="shared" si="18"/>
        <v>-</v>
      </c>
      <c r="P172" s="95">
        <f t="shared" si="19"/>
        <v>-1.8803694826943218E-3</v>
      </c>
      <c r="Q172" s="95">
        <f t="shared" si="20"/>
        <v>-1.8803694826943218E-3</v>
      </c>
      <c r="R172" s="95">
        <f t="shared" si="21"/>
        <v>-1.8803694826943218E-3</v>
      </c>
      <c r="S172" s="46" t="s">
        <v>2</v>
      </c>
      <c r="T172" s="46">
        <v>2750.6177443563729</v>
      </c>
      <c r="U172" s="46">
        <v>2750.6177443563729</v>
      </c>
      <c r="V172" s="46">
        <v>2865.2268170378879</v>
      </c>
      <c r="W172" s="74" t="str">
        <f t="shared" si="22"/>
        <v>-</v>
      </c>
      <c r="X172" s="74">
        <f t="shared" si="23"/>
        <v>7.8900407405371187E-3</v>
      </c>
      <c r="Y172" s="74">
        <f t="shared" si="24"/>
        <v>7.8900407405371187E-3</v>
      </c>
      <c r="Z172" s="74">
        <f t="shared" si="25"/>
        <v>2.8323850839929943E-2</v>
      </c>
      <c r="AA172" s="27"/>
      <c r="AB172" s="165">
        <v>0</v>
      </c>
      <c r="AC172" s="165">
        <v>0</v>
      </c>
      <c r="AD172" s="165">
        <v>0</v>
      </c>
      <c r="AF172" s="13"/>
      <c r="AG172" s="13"/>
      <c r="AH172" s="121"/>
      <c r="AI172" s="41">
        <v>339.23770009237126</v>
      </c>
      <c r="AJ172" s="41">
        <v>5</v>
      </c>
      <c r="AK172" s="41">
        <v>15</v>
      </c>
      <c r="AL172" s="40" t="s">
        <v>4214</v>
      </c>
      <c r="AM172" s="53" t="s">
        <v>2</v>
      </c>
      <c r="AN172" s="67" t="s">
        <v>2</v>
      </c>
      <c r="AO172" s="64" t="s">
        <v>5484</v>
      </c>
      <c r="AP172" s="65" t="s">
        <v>2</v>
      </c>
    </row>
    <row r="173" spans="1:42" ht="30" x14ac:dyDescent="0.25">
      <c r="A173" s="10" t="s">
        <v>1422</v>
      </c>
      <c r="B173" s="11" t="s">
        <v>3444</v>
      </c>
      <c r="C173" s="94" t="s">
        <v>2</v>
      </c>
      <c r="D173" s="94">
        <v>10959.805944558389</v>
      </c>
      <c r="E173" s="94">
        <v>10959.805944558389</v>
      </c>
      <c r="F173" s="94">
        <v>14128.78833140329</v>
      </c>
      <c r="G173" s="15" t="s">
        <v>2088</v>
      </c>
      <c r="H173" s="49">
        <v>0</v>
      </c>
      <c r="I173" s="15">
        <v>529</v>
      </c>
      <c r="J173" s="15">
        <v>78</v>
      </c>
      <c r="K173" s="46" t="s">
        <v>2</v>
      </c>
      <c r="L173" s="46">
        <v>10980.453253762917</v>
      </c>
      <c r="M173" s="46">
        <v>10980.453253762917</v>
      </c>
      <c r="N173" s="46">
        <v>14155.4057243425</v>
      </c>
      <c r="O173" s="95" t="str">
        <f t="shared" si="18"/>
        <v>-</v>
      </c>
      <c r="P173" s="95">
        <f t="shared" si="19"/>
        <v>-1.8803694826943218E-3</v>
      </c>
      <c r="Q173" s="95">
        <f t="shared" si="20"/>
        <v>-1.8803694826943218E-3</v>
      </c>
      <c r="R173" s="95">
        <f t="shared" si="21"/>
        <v>-1.8803694826943218E-3</v>
      </c>
      <c r="S173" s="46" t="s">
        <v>2</v>
      </c>
      <c r="T173" s="46" t="s">
        <v>2</v>
      </c>
      <c r="U173" s="46" t="s">
        <v>2</v>
      </c>
      <c r="V173" s="46" t="s">
        <v>2</v>
      </c>
      <c r="W173" s="74" t="str">
        <f t="shared" si="22"/>
        <v>-</v>
      </c>
      <c r="X173" s="74" t="str">
        <f t="shared" si="23"/>
        <v>-</v>
      </c>
      <c r="Y173" s="74" t="str">
        <f t="shared" si="24"/>
        <v>-</v>
      </c>
      <c r="Z173" s="74" t="str">
        <f t="shared" si="25"/>
        <v>-</v>
      </c>
      <c r="AA173" s="27"/>
      <c r="AB173" s="165">
        <v>0</v>
      </c>
      <c r="AC173" s="165">
        <v>0</v>
      </c>
      <c r="AD173" s="165">
        <v>0</v>
      </c>
      <c r="AF173" s="13"/>
      <c r="AG173" s="13"/>
      <c r="AH173" s="121"/>
      <c r="AI173" s="41">
        <v>186.33068367983822</v>
      </c>
      <c r="AJ173" s="41">
        <v>40</v>
      </c>
      <c r="AK173" s="41">
        <v>77</v>
      </c>
      <c r="AL173" s="40" t="s">
        <v>4214</v>
      </c>
      <c r="AM173" s="53" t="s">
        <v>2</v>
      </c>
      <c r="AN173" s="67" t="s">
        <v>2</v>
      </c>
      <c r="AO173" s="64" t="s">
        <v>5485</v>
      </c>
      <c r="AP173" s="65" t="s">
        <v>2</v>
      </c>
    </row>
    <row r="174" spans="1:42" ht="30" x14ac:dyDescent="0.25">
      <c r="A174" s="10" t="s">
        <v>1423</v>
      </c>
      <c r="B174" s="11" t="s">
        <v>3445</v>
      </c>
      <c r="C174" s="94" t="s">
        <v>2</v>
      </c>
      <c r="D174" s="94">
        <v>8158.6580305963571</v>
      </c>
      <c r="E174" s="94">
        <v>8158.6580305963571</v>
      </c>
      <c r="F174" s="94">
        <v>9304.0884362411289</v>
      </c>
      <c r="G174" s="15" t="s">
        <v>2088</v>
      </c>
      <c r="H174" s="49">
        <v>2</v>
      </c>
      <c r="I174" s="15">
        <v>661</v>
      </c>
      <c r="J174" s="15">
        <v>29</v>
      </c>
      <c r="K174" s="46" t="s">
        <v>2</v>
      </c>
      <c r="L174" s="46">
        <v>7487.1432068678268</v>
      </c>
      <c r="M174" s="46">
        <v>7487.1432068678268</v>
      </c>
      <c r="N174" s="46">
        <v>5607.897513677749</v>
      </c>
      <c r="O174" s="95" t="str">
        <f t="shared" si="18"/>
        <v>-</v>
      </c>
      <c r="P174" s="95">
        <f t="shared" si="19"/>
        <v>8.9689058319675441E-2</v>
      </c>
      <c r="Q174" s="95">
        <f t="shared" si="20"/>
        <v>8.9689058319675441E-2</v>
      </c>
      <c r="R174" s="95">
        <f t="shared" si="21"/>
        <v>0.65910457770462338</v>
      </c>
      <c r="S174" s="46" t="s">
        <v>2</v>
      </c>
      <c r="T174" s="46" t="s">
        <v>2</v>
      </c>
      <c r="U174" s="46" t="s">
        <v>2</v>
      </c>
      <c r="V174" s="46" t="s">
        <v>2</v>
      </c>
      <c r="W174" s="74" t="str">
        <f t="shared" si="22"/>
        <v>-</v>
      </c>
      <c r="X174" s="74" t="str">
        <f t="shared" si="23"/>
        <v>-</v>
      </c>
      <c r="Y174" s="74" t="str">
        <f t="shared" si="24"/>
        <v>-</v>
      </c>
      <c r="Z174" s="74" t="str">
        <f t="shared" si="25"/>
        <v>-</v>
      </c>
      <c r="AA174" s="27"/>
      <c r="AB174" s="165" t="s">
        <v>4878</v>
      </c>
      <c r="AC174" s="165" t="s">
        <v>4879</v>
      </c>
      <c r="AD174" s="165" t="s">
        <v>4880</v>
      </c>
      <c r="AF174" s="13"/>
      <c r="AG174" s="13"/>
      <c r="AH174" s="121"/>
      <c r="AI174" s="41">
        <v>186.33068367983822</v>
      </c>
      <c r="AJ174" s="41">
        <v>21</v>
      </c>
      <c r="AK174" s="41">
        <v>30</v>
      </c>
      <c r="AL174" s="40" t="s">
        <v>4214</v>
      </c>
      <c r="AM174" s="53" t="s">
        <v>2</v>
      </c>
      <c r="AN174" s="67" t="s">
        <v>2</v>
      </c>
      <c r="AO174" s="64" t="s">
        <v>5486</v>
      </c>
      <c r="AP174" s="65" t="s">
        <v>2</v>
      </c>
    </row>
    <row r="175" spans="1:42" ht="30" x14ac:dyDescent="0.25">
      <c r="A175" s="10" t="s">
        <v>1424</v>
      </c>
      <c r="B175" s="11" t="s">
        <v>3446</v>
      </c>
      <c r="C175" s="94" t="s">
        <v>2</v>
      </c>
      <c r="D175" s="94">
        <v>2929.7881441036134</v>
      </c>
      <c r="E175" s="94">
        <v>2929.7881441036134</v>
      </c>
      <c r="F175" s="94">
        <v>6269.5557690413079</v>
      </c>
      <c r="G175" s="15" t="s">
        <v>2088</v>
      </c>
      <c r="H175" s="49">
        <v>7</v>
      </c>
      <c r="I175" s="15">
        <v>246</v>
      </c>
      <c r="J175" s="15">
        <v>254</v>
      </c>
      <c r="K175" s="46" t="s">
        <v>2</v>
      </c>
      <c r="L175" s="46">
        <v>2935.3076069500426</v>
      </c>
      <c r="M175" s="46">
        <v>2935.3076069500426</v>
      </c>
      <c r="N175" s="46">
        <v>6281.3670599704774</v>
      </c>
      <c r="O175" s="95" t="str">
        <f t="shared" si="18"/>
        <v>-</v>
      </c>
      <c r="P175" s="95">
        <f t="shared" si="19"/>
        <v>-1.8803694826942108E-3</v>
      </c>
      <c r="Q175" s="95">
        <f t="shared" si="20"/>
        <v>-1.8803694826942108E-3</v>
      </c>
      <c r="R175" s="95">
        <f t="shared" si="21"/>
        <v>-1.8803694826942108E-3</v>
      </c>
      <c r="S175" s="46" t="s">
        <v>2</v>
      </c>
      <c r="T175" s="46" t="s">
        <v>2</v>
      </c>
      <c r="U175" s="46" t="s">
        <v>2</v>
      </c>
      <c r="V175" s="46" t="s">
        <v>2</v>
      </c>
      <c r="W175" s="74" t="str">
        <f t="shared" si="22"/>
        <v>-</v>
      </c>
      <c r="X175" s="74" t="str">
        <f t="shared" si="23"/>
        <v>-</v>
      </c>
      <c r="Y175" s="74" t="str">
        <f t="shared" si="24"/>
        <v>-</v>
      </c>
      <c r="Z175" s="74" t="str">
        <f t="shared" si="25"/>
        <v>-</v>
      </c>
      <c r="AA175" s="27"/>
      <c r="AB175" s="165">
        <v>0</v>
      </c>
      <c r="AC175" s="165">
        <v>0</v>
      </c>
      <c r="AD175" s="165">
        <v>0</v>
      </c>
      <c r="AF175" s="13"/>
      <c r="AG175" s="13"/>
      <c r="AH175" s="121"/>
      <c r="AI175" s="41">
        <v>186.33068367983822</v>
      </c>
      <c r="AJ175" s="41">
        <v>11</v>
      </c>
      <c r="AK175" s="41">
        <v>38</v>
      </c>
      <c r="AL175" s="40" t="s">
        <v>4214</v>
      </c>
      <c r="AM175" s="53" t="s">
        <v>2</v>
      </c>
      <c r="AN175" s="67" t="s">
        <v>2</v>
      </c>
      <c r="AO175" s="64" t="s">
        <v>5454</v>
      </c>
      <c r="AP175" s="65" t="s">
        <v>2</v>
      </c>
    </row>
    <row r="176" spans="1:42" ht="30" x14ac:dyDescent="0.25">
      <c r="A176" s="10" t="s">
        <v>1425</v>
      </c>
      <c r="B176" s="11" t="s">
        <v>3447</v>
      </c>
      <c r="C176" s="94" t="s">
        <v>2</v>
      </c>
      <c r="D176" s="94">
        <v>1869.2782912219373</v>
      </c>
      <c r="E176" s="94">
        <v>1869.2782912219373</v>
      </c>
      <c r="F176" s="94">
        <v>3051.8131586878585</v>
      </c>
      <c r="G176" s="15" t="s">
        <v>2088</v>
      </c>
      <c r="H176" s="49">
        <v>85</v>
      </c>
      <c r="I176" s="15">
        <v>710</v>
      </c>
      <c r="J176" s="15">
        <v>119</v>
      </c>
      <c r="K176" s="46" t="s">
        <v>2</v>
      </c>
      <c r="L176" s="46">
        <v>1872.799846901245</v>
      </c>
      <c r="M176" s="46">
        <v>1872.799846901245</v>
      </c>
      <c r="N176" s="46">
        <v>3057.5625059154122</v>
      </c>
      <c r="O176" s="95" t="str">
        <f t="shared" si="18"/>
        <v>-</v>
      </c>
      <c r="P176" s="95">
        <f t="shared" si="19"/>
        <v>-1.8803694826943218E-3</v>
      </c>
      <c r="Q176" s="95">
        <f t="shared" si="20"/>
        <v>-1.8803694826943218E-3</v>
      </c>
      <c r="R176" s="95">
        <f t="shared" si="21"/>
        <v>-1.8803694826943218E-3</v>
      </c>
      <c r="S176" s="46" t="s">
        <v>2</v>
      </c>
      <c r="T176" s="46" t="s">
        <v>2</v>
      </c>
      <c r="U176" s="46" t="s">
        <v>2</v>
      </c>
      <c r="V176" s="46" t="s">
        <v>2</v>
      </c>
      <c r="W176" s="74" t="str">
        <f t="shared" si="22"/>
        <v>-</v>
      </c>
      <c r="X176" s="74" t="str">
        <f t="shared" si="23"/>
        <v>-</v>
      </c>
      <c r="Y176" s="74" t="str">
        <f t="shared" si="24"/>
        <v>-</v>
      </c>
      <c r="Z176" s="74" t="str">
        <f t="shared" si="25"/>
        <v>-</v>
      </c>
      <c r="AA176" s="27"/>
      <c r="AB176" s="165">
        <v>0</v>
      </c>
      <c r="AC176" s="165">
        <v>0</v>
      </c>
      <c r="AD176" s="165">
        <v>0</v>
      </c>
      <c r="AF176" s="13"/>
      <c r="AG176" s="13"/>
      <c r="AH176" s="121"/>
      <c r="AI176" s="41">
        <v>186.33068367983822</v>
      </c>
      <c r="AJ176" s="41">
        <v>5</v>
      </c>
      <c r="AK176" s="41">
        <v>18</v>
      </c>
      <c r="AL176" s="40" t="s">
        <v>4214</v>
      </c>
      <c r="AM176" s="53" t="s">
        <v>2</v>
      </c>
      <c r="AN176" s="67" t="s">
        <v>2</v>
      </c>
      <c r="AO176" s="64" t="s">
        <v>5454</v>
      </c>
      <c r="AP176" s="65" t="s">
        <v>2</v>
      </c>
    </row>
    <row r="177" spans="1:42" ht="90" x14ac:dyDescent="0.25">
      <c r="A177" s="10" t="s">
        <v>349</v>
      </c>
      <c r="B177" s="11" t="s">
        <v>3448</v>
      </c>
      <c r="C177" s="94" t="s">
        <v>2</v>
      </c>
      <c r="D177" s="94">
        <v>4226.2240598511416</v>
      </c>
      <c r="E177" s="94">
        <v>4226.2240598511416</v>
      </c>
      <c r="F177" s="94">
        <v>4226.2240598511416</v>
      </c>
      <c r="G177" s="15" t="s">
        <v>2088</v>
      </c>
      <c r="H177" s="49">
        <v>3</v>
      </c>
      <c r="I177" s="15">
        <v>2589</v>
      </c>
      <c r="J177" s="15">
        <v>15</v>
      </c>
      <c r="K177" s="46" t="s">
        <v>2</v>
      </c>
      <c r="L177" s="46">
        <v>4236.7773799132674</v>
      </c>
      <c r="M177" s="46">
        <v>4236.7773799132674</v>
      </c>
      <c r="N177" s="46">
        <v>3786.377091668257</v>
      </c>
      <c r="O177" s="95" t="str">
        <f t="shared" si="18"/>
        <v>-</v>
      </c>
      <c r="P177" s="95">
        <f t="shared" si="19"/>
        <v>-2.4908837816590701E-3</v>
      </c>
      <c r="Q177" s="95">
        <f t="shared" si="20"/>
        <v>-2.4908837816590701E-3</v>
      </c>
      <c r="R177" s="95">
        <f t="shared" si="21"/>
        <v>0.11616565321788652</v>
      </c>
      <c r="S177" s="46" t="s">
        <v>2</v>
      </c>
      <c r="T177" s="46">
        <v>4437.00838524153</v>
      </c>
      <c r="U177" s="46">
        <v>4437.00838524153</v>
      </c>
      <c r="V177" s="46">
        <v>6444.4863487979155</v>
      </c>
      <c r="W177" s="74" t="str">
        <f t="shared" si="22"/>
        <v>-</v>
      </c>
      <c r="X177" s="74">
        <f t="shared" si="23"/>
        <v>-4.7505956060733046E-2</v>
      </c>
      <c r="Y177" s="74">
        <f t="shared" si="24"/>
        <v>-4.7505956060733046E-2</v>
      </c>
      <c r="Z177" s="74">
        <f t="shared" si="25"/>
        <v>-0.34421087560539942</v>
      </c>
      <c r="AA177" s="27"/>
      <c r="AB177" s="165" t="s">
        <v>4881</v>
      </c>
      <c r="AC177" s="165" t="s">
        <v>4882</v>
      </c>
      <c r="AD177" s="165" t="s">
        <v>4883</v>
      </c>
      <c r="AF177" s="13"/>
      <c r="AG177" s="13"/>
      <c r="AH177" s="121"/>
      <c r="AI177" s="41">
        <v>186.33068367983822</v>
      </c>
      <c r="AJ177" s="41">
        <v>6</v>
      </c>
      <c r="AK177" s="41">
        <v>6</v>
      </c>
      <c r="AL177" s="40" t="s">
        <v>4214</v>
      </c>
      <c r="AM177" s="53" t="s">
        <v>2</v>
      </c>
      <c r="AN177" s="67" t="s">
        <v>2</v>
      </c>
      <c r="AO177" s="64" t="s">
        <v>5487</v>
      </c>
      <c r="AP177" s="65" t="s">
        <v>2</v>
      </c>
    </row>
    <row r="178" spans="1:42" ht="45" x14ac:dyDescent="0.25">
      <c r="A178" s="10" t="s">
        <v>1426</v>
      </c>
      <c r="B178" s="11" t="s">
        <v>3449</v>
      </c>
      <c r="C178" s="94" t="s">
        <v>2</v>
      </c>
      <c r="D178" s="94">
        <v>2491.5370391170809</v>
      </c>
      <c r="E178" s="94">
        <v>2491.5370391170809</v>
      </c>
      <c r="F178" s="94">
        <v>6986.7997247918929</v>
      </c>
      <c r="G178" s="15" t="s">
        <v>2088</v>
      </c>
      <c r="H178" s="49">
        <v>16</v>
      </c>
      <c r="I178" s="15">
        <v>715</v>
      </c>
      <c r="J178" s="15">
        <v>76</v>
      </c>
      <c r="K178" s="46" t="s">
        <v>2</v>
      </c>
      <c r="L178" s="46">
        <v>2496.2308754770875</v>
      </c>
      <c r="M178" s="46">
        <v>2496.2308754770875</v>
      </c>
      <c r="N178" s="46">
        <v>6999.9622401683182</v>
      </c>
      <c r="O178" s="95" t="str">
        <f t="shared" si="18"/>
        <v>-</v>
      </c>
      <c r="P178" s="95">
        <f t="shared" si="19"/>
        <v>-1.8803694826943218E-3</v>
      </c>
      <c r="Q178" s="95">
        <f t="shared" si="20"/>
        <v>-1.8803694826943218E-3</v>
      </c>
      <c r="R178" s="95">
        <f t="shared" si="21"/>
        <v>-1.8803694826943218E-3</v>
      </c>
      <c r="S178" s="46" t="s">
        <v>2</v>
      </c>
      <c r="T178" s="46" t="s">
        <v>2</v>
      </c>
      <c r="U178" s="46" t="s">
        <v>2</v>
      </c>
      <c r="V178" s="46" t="s">
        <v>2</v>
      </c>
      <c r="W178" s="74" t="str">
        <f t="shared" si="22"/>
        <v>-</v>
      </c>
      <c r="X178" s="74" t="str">
        <f t="shared" si="23"/>
        <v>-</v>
      </c>
      <c r="Y178" s="74" t="str">
        <f t="shared" si="24"/>
        <v>-</v>
      </c>
      <c r="Z178" s="74" t="str">
        <f t="shared" si="25"/>
        <v>-</v>
      </c>
      <c r="AA178" s="27"/>
      <c r="AB178" s="165">
        <v>0</v>
      </c>
      <c r="AC178" s="165">
        <v>0</v>
      </c>
      <c r="AD178" s="165">
        <v>0</v>
      </c>
      <c r="AF178" s="13"/>
      <c r="AG178" s="13"/>
      <c r="AH178" s="121"/>
      <c r="AI178" s="41">
        <v>186.33068367983822</v>
      </c>
      <c r="AJ178" s="41">
        <v>7</v>
      </c>
      <c r="AK178" s="41">
        <v>52</v>
      </c>
      <c r="AL178" s="40" t="s">
        <v>4214</v>
      </c>
      <c r="AM178" s="53" t="s">
        <v>2</v>
      </c>
      <c r="AN178" s="67" t="s">
        <v>2</v>
      </c>
      <c r="AO178" s="64" t="s">
        <v>5488</v>
      </c>
      <c r="AP178" s="65" t="s">
        <v>2</v>
      </c>
    </row>
    <row r="179" spans="1:42" ht="45" x14ac:dyDescent="0.25">
      <c r="A179" s="10" t="s">
        <v>1427</v>
      </c>
      <c r="B179" s="11" t="s">
        <v>3450</v>
      </c>
      <c r="C179" s="94" t="s">
        <v>2</v>
      </c>
      <c r="D179" s="94">
        <v>2140.1803227998139</v>
      </c>
      <c r="E179" s="94">
        <v>2140.1803227998139</v>
      </c>
      <c r="F179" s="94">
        <v>2865.4369076322887</v>
      </c>
      <c r="G179" s="15" t="s">
        <v>2088</v>
      </c>
      <c r="H179" s="49">
        <v>64</v>
      </c>
      <c r="I179" s="15">
        <v>946</v>
      </c>
      <c r="J179" s="15">
        <v>15</v>
      </c>
      <c r="K179" s="46" t="s">
        <v>2</v>
      </c>
      <c r="L179" s="46">
        <v>2144.2122340491396</v>
      </c>
      <c r="M179" s="46">
        <v>2144.2122340491396</v>
      </c>
      <c r="N179" s="46">
        <v>2870.8351384164134</v>
      </c>
      <c r="O179" s="95" t="str">
        <f t="shared" si="18"/>
        <v>-</v>
      </c>
      <c r="P179" s="95">
        <f t="shared" si="19"/>
        <v>-1.8803694826943218E-3</v>
      </c>
      <c r="Q179" s="95">
        <f t="shared" si="20"/>
        <v>-1.8803694826943218E-3</v>
      </c>
      <c r="R179" s="95">
        <f t="shared" si="21"/>
        <v>-1.8803694826943218E-3</v>
      </c>
      <c r="S179" s="46" t="s">
        <v>2</v>
      </c>
      <c r="T179" s="46" t="s">
        <v>2</v>
      </c>
      <c r="U179" s="46" t="s">
        <v>2</v>
      </c>
      <c r="V179" s="46" t="s">
        <v>2</v>
      </c>
      <c r="W179" s="74" t="str">
        <f t="shared" si="22"/>
        <v>-</v>
      </c>
      <c r="X179" s="74" t="str">
        <f t="shared" si="23"/>
        <v>-</v>
      </c>
      <c r="Y179" s="74" t="str">
        <f t="shared" si="24"/>
        <v>-</v>
      </c>
      <c r="Z179" s="74" t="str">
        <f t="shared" si="25"/>
        <v>-</v>
      </c>
      <c r="AA179" s="27"/>
      <c r="AB179" s="165">
        <v>0</v>
      </c>
      <c r="AC179" s="165">
        <v>0</v>
      </c>
      <c r="AD179" s="165">
        <v>0</v>
      </c>
      <c r="AF179" s="13"/>
      <c r="AG179" s="13"/>
      <c r="AH179" s="121"/>
      <c r="AI179" s="41">
        <v>186.33068367983822</v>
      </c>
      <c r="AJ179" s="41">
        <v>6</v>
      </c>
      <c r="AK179" s="41">
        <v>16</v>
      </c>
      <c r="AL179" s="40" t="s">
        <v>4214</v>
      </c>
      <c r="AM179" s="53" t="s">
        <v>2</v>
      </c>
      <c r="AN179" s="67" t="s">
        <v>2</v>
      </c>
      <c r="AO179" s="64" t="s">
        <v>5466</v>
      </c>
      <c r="AP179" s="65" t="s">
        <v>2</v>
      </c>
    </row>
    <row r="180" spans="1:42" x14ac:dyDescent="0.25">
      <c r="A180" s="10" t="s">
        <v>350</v>
      </c>
      <c r="B180" s="11" t="s">
        <v>3451</v>
      </c>
      <c r="C180" s="94" t="s">
        <v>2</v>
      </c>
      <c r="D180" s="94">
        <v>13472.96865603769</v>
      </c>
      <c r="E180" s="94">
        <v>13472.96865603769</v>
      </c>
      <c r="F180" s="94">
        <v>14075.45698309525</v>
      </c>
      <c r="G180" s="15" t="s">
        <v>2088</v>
      </c>
      <c r="H180" s="49">
        <v>0</v>
      </c>
      <c r="I180" s="15">
        <v>219</v>
      </c>
      <c r="J180" s="15">
        <v>26</v>
      </c>
      <c r="K180" s="46" t="s">
        <v>2</v>
      </c>
      <c r="L180" s="46">
        <v>13498.35054246445</v>
      </c>
      <c r="M180" s="46">
        <v>13498.35054246445</v>
      </c>
      <c r="N180" s="46">
        <v>14101.973904470968</v>
      </c>
      <c r="O180" s="95" t="str">
        <f t="shared" si="18"/>
        <v>-</v>
      </c>
      <c r="P180" s="95">
        <f t="shared" si="19"/>
        <v>-1.8803694826942108E-3</v>
      </c>
      <c r="Q180" s="95">
        <f t="shared" si="20"/>
        <v>-1.8803694826942108E-3</v>
      </c>
      <c r="R180" s="95">
        <f t="shared" si="21"/>
        <v>-1.8803694826942108E-3</v>
      </c>
      <c r="S180" s="46" t="s">
        <v>2</v>
      </c>
      <c r="T180" s="46">
        <v>11896.603663504296</v>
      </c>
      <c r="U180" s="46">
        <v>11896.603663504296</v>
      </c>
      <c r="V180" s="46">
        <v>13059.976710803174</v>
      </c>
      <c r="W180" s="74" t="str">
        <f t="shared" si="22"/>
        <v>-</v>
      </c>
      <c r="X180" s="74">
        <f t="shared" si="23"/>
        <v>0.13250546434267396</v>
      </c>
      <c r="Y180" s="74">
        <f t="shared" si="24"/>
        <v>0.13250546434267396</v>
      </c>
      <c r="Z180" s="74">
        <f t="shared" si="25"/>
        <v>7.7755136534973568E-2</v>
      </c>
      <c r="AA180" s="27"/>
      <c r="AB180" s="165">
        <v>0</v>
      </c>
      <c r="AC180" s="165">
        <v>0</v>
      </c>
      <c r="AD180" s="165">
        <v>0</v>
      </c>
      <c r="AF180" s="13"/>
      <c r="AG180" s="13"/>
      <c r="AH180" s="121"/>
      <c r="AI180" s="41">
        <v>186.33068367983822</v>
      </c>
      <c r="AJ180" s="41">
        <v>60</v>
      </c>
      <c r="AK180" s="41">
        <v>119</v>
      </c>
      <c r="AL180" s="40" t="s">
        <v>4214</v>
      </c>
      <c r="AM180" s="53" t="s">
        <v>2</v>
      </c>
      <c r="AN180" s="67" t="s">
        <v>2</v>
      </c>
      <c r="AO180" s="64" t="s">
        <v>5457</v>
      </c>
      <c r="AP180" s="65" t="s">
        <v>2</v>
      </c>
    </row>
    <row r="181" spans="1:42" ht="45" x14ac:dyDescent="0.25">
      <c r="A181" s="10" t="s">
        <v>351</v>
      </c>
      <c r="B181" s="11" t="s">
        <v>3452</v>
      </c>
      <c r="C181" s="94">
        <v>142.27471434055417</v>
      </c>
      <c r="D181" s="94">
        <v>364.35775853811458</v>
      </c>
      <c r="E181" s="94">
        <v>364.35775853811458</v>
      </c>
      <c r="F181" s="94">
        <v>686.0142530462881</v>
      </c>
      <c r="G181" s="15">
        <v>182289</v>
      </c>
      <c r="H181" s="49">
        <v>149663</v>
      </c>
      <c r="I181" s="15">
        <v>8567</v>
      </c>
      <c r="J181" s="15">
        <v>617</v>
      </c>
      <c r="K181" s="46">
        <v>142.54274737269319</v>
      </c>
      <c r="L181" s="46">
        <v>365.04417646737915</v>
      </c>
      <c r="M181" s="46">
        <v>365.04417646737915</v>
      </c>
      <c r="N181" s="46">
        <v>687.30664348394839</v>
      </c>
      <c r="O181" s="95">
        <f t="shared" si="18"/>
        <v>-1.8803694826943218E-3</v>
      </c>
      <c r="P181" s="95">
        <f t="shared" si="19"/>
        <v>-1.8803694826944328E-3</v>
      </c>
      <c r="Q181" s="95">
        <f t="shared" si="20"/>
        <v>-1.8803694826944328E-3</v>
      </c>
      <c r="R181" s="95">
        <f t="shared" si="21"/>
        <v>-1.8803694826943218E-3</v>
      </c>
      <c r="S181" s="46">
        <v>379.74304974653234</v>
      </c>
      <c r="T181" s="46">
        <v>216.9960284265899</v>
      </c>
      <c r="U181" s="46">
        <v>216.9960284265899</v>
      </c>
      <c r="V181" s="46">
        <v>578.50293829717361</v>
      </c>
      <c r="W181" s="74">
        <f t="shared" si="22"/>
        <v>-0.6253395172458891</v>
      </c>
      <c r="X181" s="74">
        <f t="shared" si="23"/>
        <v>0.67909874286651917</v>
      </c>
      <c r="Y181" s="74">
        <f t="shared" si="24"/>
        <v>0.67909874286651917</v>
      </c>
      <c r="Z181" s="74">
        <f t="shared" si="25"/>
        <v>0.18584402538312883</v>
      </c>
      <c r="AA181" s="27"/>
      <c r="AB181" s="165" t="s">
        <v>4884</v>
      </c>
      <c r="AC181" s="165" t="s">
        <v>4885</v>
      </c>
      <c r="AD181" s="165" t="s">
        <v>4886</v>
      </c>
      <c r="AF181" s="13"/>
      <c r="AG181" s="13"/>
      <c r="AH181" s="121"/>
      <c r="AI181" s="41">
        <v>186.33068367983822</v>
      </c>
      <c r="AJ181" s="41">
        <v>5</v>
      </c>
      <c r="AK181" s="41">
        <v>5</v>
      </c>
      <c r="AL181" s="40" t="s">
        <v>4214</v>
      </c>
      <c r="AM181" s="53" t="s">
        <v>2</v>
      </c>
      <c r="AN181" s="67" t="s">
        <v>2</v>
      </c>
      <c r="AO181" s="64" t="s">
        <v>5454</v>
      </c>
      <c r="AP181" s="65" t="s">
        <v>2</v>
      </c>
    </row>
    <row r="182" spans="1:42" ht="30" x14ac:dyDescent="0.25">
      <c r="A182" s="10" t="s">
        <v>352</v>
      </c>
      <c r="B182" s="11" t="s">
        <v>3453</v>
      </c>
      <c r="C182" s="94" t="s">
        <v>2</v>
      </c>
      <c r="D182" s="94">
        <v>737.94520960736418</v>
      </c>
      <c r="E182" s="94">
        <v>737.94520960736418</v>
      </c>
      <c r="F182" s="94">
        <v>950.13906255109714</v>
      </c>
      <c r="G182" s="15" t="s">
        <v>2088</v>
      </c>
      <c r="H182" s="49">
        <v>1106</v>
      </c>
      <c r="I182" s="15">
        <v>129</v>
      </c>
      <c r="J182" s="15">
        <v>21</v>
      </c>
      <c r="K182" s="46" t="s">
        <v>2</v>
      </c>
      <c r="L182" s="46">
        <v>739.33543339379241</v>
      </c>
      <c r="M182" s="46">
        <v>739.33543339379241</v>
      </c>
      <c r="N182" s="46">
        <v>951.92904086923818</v>
      </c>
      <c r="O182" s="95" t="str">
        <f t="shared" si="18"/>
        <v>-</v>
      </c>
      <c r="P182" s="95">
        <f t="shared" si="19"/>
        <v>-1.8803694826943218E-3</v>
      </c>
      <c r="Q182" s="95">
        <f t="shared" si="20"/>
        <v>-1.8803694826943218E-3</v>
      </c>
      <c r="R182" s="95">
        <f t="shared" si="21"/>
        <v>-1.8803694826943218E-3</v>
      </c>
      <c r="S182" s="46" t="s">
        <v>2</v>
      </c>
      <c r="T182" s="46">
        <v>668.55292397550716</v>
      </c>
      <c r="U182" s="46">
        <v>668.55292397550716</v>
      </c>
      <c r="V182" s="46">
        <v>1050.5831662472258</v>
      </c>
      <c r="W182" s="74" t="str">
        <f t="shared" si="22"/>
        <v>-</v>
      </c>
      <c r="X182" s="74">
        <f t="shared" si="23"/>
        <v>0.10379475303050101</v>
      </c>
      <c r="Y182" s="74">
        <f t="shared" si="24"/>
        <v>0.10379475303050101</v>
      </c>
      <c r="Z182" s="74">
        <f t="shared" si="25"/>
        <v>-9.5607950824991517E-2</v>
      </c>
      <c r="AA182" s="27"/>
      <c r="AB182" s="165">
        <v>0</v>
      </c>
      <c r="AC182" s="165">
        <v>0</v>
      </c>
      <c r="AD182" s="165">
        <v>0</v>
      </c>
      <c r="AF182" s="13"/>
      <c r="AG182" s="13"/>
      <c r="AH182" s="121"/>
      <c r="AI182" s="41">
        <v>339.23770009237126</v>
      </c>
      <c r="AJ182" s="41">
        <v>5</v>
      </c>
      <c r="AK182" s="41">
        <v>5</v>
      </c>
      <c r="AL182" s="40" t="s">
        <v>4214</v>
      </c>
      <c r="AM182" s="53" t="s">
        <v>2</v>
      </c>
      <c r="AN182" s="67" t="s">
        <v>2</v>
      </c>
      <c r="AO182" s="64" t="s">
        <v>5457</v>
      </c>
      <c r="AP182" s="65" t="s">
        <v>2</v>
      </c>
    </row>
    <row r="183" spans="1:42" ht="30" x14ac:dyDescent="0.25">
      <c r="A183" s="10" t="s">
        <v>353</v>
      </c>
      <c r="B183" s="11" t="s">
        <v>3454</v>
      </c>
      <c r="C183" s="94" t="s">
        <v>2</v>
      </c>
      <c r="D183" s="94">
        <v>1266.4969891953904</v>
      </c>
      <c r="E183" s="94">
        <v>1266.4969891953904</v>
      </c>
      <c r="F183" s="94">
        <v>1266.4969891953904</v>
      </c>
      <c r="G183" s="15" t="s">
        <v>2088</v>
      </c>
      <c r="H183" s="49">
        <v>83</v>
      </c>
      <c r="I183" s="15">
        <v>116</v>
      </c>
      <c r="J183" s="15">
        <v>0</v>
      </c>
      <c r="K183" s="46" t="s">
        <v>2</v>
      </c>
      <c r="L183" s="46">
        <v>1268.8829579866995</v>
      </c>
      <c r="M183" s="46">
        <v>1268.8829579866995</v>
      </c>
      <c r="N183" s="46">
        <v>1268.8829579866995</v>
      </c>
      <c r="O183" s="95" t="str">
        <f t="shared" si="18"/>
        <v>-</v>
      </c>
      <c r="P183" s="95">
        <f t="shared" si="19"/>
        <v>-1.8803694826943218E-3</v>
      </c>
      <c r="Q183" s="95">
        <f t="shared" si="20"/>
        <v>-1.8803694826943218E-3</v>
      </c>
      <c r="R183" s="95">
        <f t="shared" si="21"/>
        <v>-1.8803694826943218E-3</v>
      </c>
      <c r="S183" s="46" t="s">
        <v>2</v>
      </c>
      <c r="T183" s="46">
        <v>1116.0740649223774</v>
      </c>
      <c r="U183" s="46">
        <v>1116.0740649223774</v>
      </c>
      <c r="V183" s="46">
        <v>462.98426980072537</v>
      </c>
      <c r="W183" s="74" t="str">
        <f t="shared" si="22"/>
        <v>-</v>
      </c>
      <c r="X183" s="74">
        <f t="shared" si="23"/>
        <v>0.13477862177854205</v>
      </c>
      <c r="Y183" s="74">
        <f t="shared" si="24"/>
        <v>0.13477862177854205</v>
      </c>
      <c r="Z183" s="74">
        <f t="shared" si="25"/>
        <v>1.735507601026073</v>
      </c>
      <c r="AA183" s="27"/>
      <c r="AB183" s="165">
        <v>0</v>
      </c>
      <c r="AC183" s="165">
        <v>0</v>
      </c>
      <c r="AD183" s="165">
        <v>0</v>
      </c>
      <c r="AF183" s="13"/>
      <c r="AG183" s="13"/>
      <c r="AH183" s="121"/>
      <c r="AI183" s="41">
        <v>186.33068367983822</v>
      </c>
      <c r="AJ183" s="41">
        <v>5</v>
      </c>
      <c r="AK183" s="41">
        <v>5</v>
      </c>
      <c r="AL183" s="40" t="s">
        <v>4214</v>
      </c>
      <c r="AM183" s="53" t="s">
        <v>2</v>
      </c>
      <c r="AN183" s="67" t="s">
        <v>2</v>
      </c>
      <c r="AO183" s="64" t="s">
        <v>5489</v>
      </c>
      <c r="AP183" s="65" t="s">
        <v>2</v>
      </c>
    </row>
    <row r="184" spans="1:42" ht="75" x14ac:dyDescent="0.25">
      <c r="A184" s="10" t="s">
        <v>211</v>
      </c>
      <c r="B184" s="11" t="s">
        <v>3455</v>
      </c>
      <c r="C184" s="94" t="s">
        <v>2</v>
      </c>
      <c r="D184" s="94">
        <v>8478.8811056182858</v>
      </c>
      <c r="E184" s="94">
        <v>8478.8811056182858</v>
      </c>
      <c r="F184" s="94">
        <v>8504.3795995670971</v>
      </c>
      <c r="G184" s="15" t="s">
        <v>2088</v>
      </c>
      <c r="H184" s="49">
        <v>19</v>
      </c>
      <c r="I184" s="15">
        <v>291</v>
      </c>
      <c r="J184" s="15">
        <v>10</v>
      </c>
      <c r="K184" s="46" t="s">
        <v>2</v>
      </c>
      <c r="L184" s="46">
        <v>2722.7097983696658</v>
      </c>
      <c r="M184" s="46">
        <v>2722.7097983696658</v>
      </c>
      <c r="N184" s="46">
        <v>4532.1282456272329</v>
      </c>
      <c r="O184" s="95" t="str">
        <f>IFERROR(C184/K184-1,"-")</f>
        <v>-</v>
      </c>
      <c r="P184" s="95">
        <f>IFERROR(D184/L184-1,"-")</f>
        <v>2.114133247213994</v>
      </c>
      <c r="Q184" s="95">
        <f>IFERROR(E184/M184-1,"-")</f>
        <v>2.114133247213994</v>
      </c>
      <c r="R184" s="95">
        <f>IFERROR(F184/N184-1,"-")</f>
        <v>0.87646490537253463</v>
      </c>
      <c r="S184" s="46" t="s">
        <v>2</v>
      </c>
      <c r="T184" s="46">
        <v>3996.7640108141204</v>
      </c>
      <c r="U184" s="46">
        <v>3996.7640108141204</v>
      </c>
      <c r="V184" s="46">
        <v>5623.121327913721</v>
      </c>
      <c r="W184" s="74" t="str">
        <f>IFERROR((C184/S184-1),"-")</f>
        <v>-</v>
      </c>
      <c r="X184" s="74">
        <f>IFERROR((D184/T184-1),"-")</f>
        <v>1.1214365128080659</v>
      </c>
      <c r="Y184" s="74">
        <f>IFERROR((E184/U184-1),"-")</f>
        <v>1.1214365128080659</v>
      </c>
      <c r="Z184" s="74">
        <f>IFERROR((F184/V184-1),"-")</f>
        <v>0.5123948255127504</v>
      </c>
      <c r="AA184" s="27"/>
      <c r="AB184" s="165" t="s">
        <v>4887</v>
      </c>
      <c r="AC184" s="165" t="s">
        <v>4888</v>
      </c>
      <c r="AD184" s="165" t="s">
        <v>4889</v>
      </c>
      <c r="AF184" s="13"/>
      <c r="AG184" s="13"/>
      <c r="AH184" s="121"/>
      <c r="AI184" s="41">
        <v>186.33068367983822</v>
      </c>
      <c r="AJ184" s="41">
        <v>5</v>
      </c>
      <c r="AK184" s="41">
        <v>16</v>
      </c>
      <c r="AL184" s="40" t="s">
        <v>4214</v>
      </c>
      <c r="AM184" s="53" t="s">
        <v>2</v>
      </c>
      <c r="AN184" s="67" t="s">
        <v>2</v>
      </c>
      <c r="AO184" s="64" t="s">
        <v>5454</v>
      </c>
      <c r="AP184" s="65" t="s">
        <v>2</v>
      </c>
    </row>
    <row r="185" spans="1:42" x14ac:dyDescent="0.25">
      <c r="O185" s="85"/>
      <c r="P185" s="85"/>
      <c r="Q185" s="85"/>
      <c r="R185" s="85"/>
    </row>
    <row r="186" spans="1:42" x14ac:dyDescent="0.25">
      <c r="O186" s="85"/>
      <c r="P186" s="85"/>
      <c r="Q186" s="85"/>
      <c r="R186" s="85"/>
    </row>
    <row r="187" spans="1:42" x14ac:dyDescent="0.25">
      <c r="O187" s="85"/>
      <c r="P187" s="85"/>
      <c r="Q187" s="85"/>
      <c r="R187" s="85"/>
    </row>
    <row r="188" spans="1:42" x14ac:dyDescent="0.25">
      <c r="O188" s="85"/>
      <c r="P188" s="85"/>
      <c r="Q188" s="85"/>
      <c r="R188" s="85"/>
    </row>
    <row r="189" spans="1:42" x14ac:dyDescent="0.25">
      <c r="O189" s="85"/>
      <c r="P189" s="85"/>
      <c r="Q189" s="85"/>
      <c r="R189" s="85"/>
    </row>
    <row r="190" spans="1:42" x14ac:dyDescent="0.25">
      <c r="O190" s="85"/>
      <c r="P190" s="85"/>
      <c r="Q190" s="85"/>
      <c r="R190" s="85"/>
    </row>
    <row r="191" spans="1:42" x14ac:dyDescent="0.25">
      <c r="O191" s="85"/>
      <c r="P191" s="85"/>
      <c r="Q191" s="85"/>
      <c r="R191" s="85"/>
    </row>
    <row r="192" spans="1:42" x14ac:dyDescent="0.25">
      <c r="O192" s="85"/>
      <c r="P192" s="85"/>
      <c r="Q192" s="85"/>
      <c r="R192" s="85"/>
    </row>
    <row r="193" spans="15:18" x14ac:dyDescent="0.25">
      <c r="O193" s="85"/>
      <c r="P193" s="85"/>
      <c r="Q193" s="85"/>
      <c r="R193" s="85"/>
    </row>
    <row r="194" spans="15:18" x14ac:dyDescent="0.25">
      <c r="O194" s="85"/>
      <c r="P194" s="85"/>
      <c r="Q194" s="85"/>
      <c r="R194" s="85"/>
    </row>
    <row r="195" spans="15:18" x14ac:dyDescent="0.25">
      <c r="O195" s="85"/>
      <c r="P195" s="85"/>
      <c r="Q195" s="85"/>
      <c r="R195" s="85"/>
    </row>
    <row r="196" spans="15:18" x14ac:dyDescent="0.25">
      <c r="O196" s="85"/>
      <c r="P196" s="85"/>
      <c r="Q196" s="85"/>
      <c r="R196" s="85"/>
    </row>
    <row r="197" spans="15:18" x14ac:dyDescent="0.25">
      <c r="O197" s="85"/>
      <c r="P197" s="85"/>
      <c r="Q197" s="85"/>
      <c r="R197" s="85"/>
    </row>
    <row r="198" spans="15:18" x14ac:dyDescent="0.25">
      <c r="O198" s="85"/>
      <c r="P198" s="85"/>
      <c r="Q198" s="85"/>
      <c r="R198" s="85"/>
    </row>
  </sheetData>
  <autoFilter ref="A3:AP184"/>
  <dataConsolidate/>
  <conditionalFormatting sqref="G4:J1991">
    <cfRule type="expression" dxfId="146" priority="6">
      <formula>IF(ISNUMBER(G4),G4&lt;$H$2)</formula>
    </cfRule>
    <cfRule type="expression" dxfId="145" priority="7">
      <formula>IF(ISNUMBER(G4),G4&gt;$J$2)</formula>
    </cfRule>
  </conditionalFormatting>
  <conditionalFormatting sqref="AP4:AP184">
    <cfRule type="expression" dxfId="144" priority="5">
      <formula>IF(AP4="OPROC &lt; OPATT",1,0)</formula>
    </cfRule>
  </conditionalFormatting>
  <conditionalFormatting sqref="W4:Z9998">
    <cfRule type="expression" dxfId="143" priority="8">
      <formula>IF(ISNUMBER(W4),W4&lt;=$X$2)</formula>
    </cfRule>
    <cfRule type="expression" dxfId="142" priority="9">
      <formula>IF(ISNUMBER(W4),W4&gt;=$Z$2)</formula>
    </cfRule>
  </conditionalFormatting>
  <conditionalFormatting sqref="O4:R9999">
    <cfRule type="expression" dxfId="141" priority="3">
      <formula>IF(ISNUMBER(O4),O4&lt;=$P$2)</formula>
    </cfRule>
    <cfRule type="expression" dxfId="140"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8"/>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2.28515625"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3">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92"/>
      <c r="AE2" s="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ht="30" x14ac:dyDescent="0.25">
      <c r="A4" s="10" t="s">
        <v>212</v>
      </c>
      <c r="B4" s="11" t="s">
        <v>3456</v>
      </c>
      <c r="C4" s="94" t="s">
        <v>2</v>
      </c>
      <c r="D4" s="94">
        <v>4151.3719672547568</v>
      </c>
      <c r="E4" s="94">
        <v>4151.3719672547568</v>
      </c>
      <c r="F4" s="94">
        <v>6747.8072616295613</v>
      </c>
      <c r="G4" s="15" t="s">
        <v>2088</v>
      </c>
      <c r="H4" s="49">
        <v>14</v>
      </c>
      <c r="I4" s="15">
        <v>283</v>
      </c>
      <c r="J4" s="15">
        <v>6</v>
      </c>
      <c r="K4" s="40" t="s">
        <v>2</v>
      </c>
      <c r="L4" s="40">
        <v>4144.8894368261872</v>
      </c>
      <c r="M4" s="40">
        <v>4144.8894368261872</v>
      </c>
      <c r="N4" s="40">
        <v>6737.270295478449</v>
      </c>
      <c r="O4" s="95" t="str">
        <f>IFERROR(C4/K4-1,"-")</f>
        <v>-</v>
      </c>
      <c r="P4" s="95">
        <f>IFERROR(D4/L4-1,"-")</f>
        <v>1.5639815071963881E-3</v>
      </c>
      <c r="Q4" s="95">
        <f t="shared" ref="Q4:R19" si="0">IFERROR(E4/M4-1,"-")</f>
        <v>1.5639815071963881E-3</v>
      </c>
      <c r="R4" s="95">
        <f t="shared" si="0"/>
        <v>1.5639815071963881E-3</v>
      </c>
      <c r="S4" s="40" t="s">
        <v>2</v>
      </c>
      <c r="T4" s="40">
        <v>4039.2447174039612</v>
      </c>
      <c r="U4" s="40">
        <v>4039.2447174039612</v>
      </c>
      <c r="V4" s="40">
        <v>6453.2588555470484</v>
      </c>
      <c r="W4" s="74" t="str">
        <f t="shared" ref="W4:W35" si="1">IFERROR((C4/S4-1),"-")</f>
        <v>-</v>
      </c>
      <c r="X4" s="74">
        <f t="shared" ref="X4:X35" si="2">IFERROR((D4/T4-1),"-")</f>
        <v>2.7759459427568522E-2</v>
      </c>
      <c r="Y4" s="74">
        <f t="shared" ref="Y4:Y35" si="3">IFERROR((E4/U4-1),"-")</f>
        <v>2.7759459427568522E-2</v>
      </c>
      <c r="Z4" s="74">
        <f t="shared" ref="Z4:Z35" si="4">IFERROR((F4/V4-1),"-")</f>
        <v>4.5643358290102798E-2</v>
      </c>
      <c r="AA4" s="16"/>
      <c r="AB4" s="158" t="s">
        <v>4890</v>
      </c>
      <c r="AC4" s="158" t="s">
        <v>4891</v>
      </c>
      <c r="AD4" s="158">
        <v>0</v>
      </c>
      <c r="AE4" s="16"/>
      <c r="AF4" s="32"/>
      <c r="AG4" s="32"/>
      <c r="AI4" s="40">
        <v>253.16077132643741</v>
      </c>
      <c r="AJ4" s="40">
        <v>12</v>
      </c>
      <c r="AK4" s="40">
        <v>31</v>
      </c>
      <c r="AL4" s="40" t="s">
        <v>4214</v>
      </c>
      <c r="AM4" s="53" t="s">
        <v>2</v>
      </c>
      <c r="AN4" s="65" t="s">
        <v>2</v>
      </c>
      <c r="AO4" s="64" t="s">
        <v>5445</v>
      </c>
      <c r="AP4" s="65" t="s">
        <v>2</v>
      </c>
    </row>
    <row r="5" spans="1:42" s="31" customFormat="1" ht="45" x14ac:dyDescent="0.25">
      <c r="A5" s="10" t="s">
        <v>1428</v>
      </c>
      <c r="B5" s="11" t="s">
        <v>3457</v>
      </c>
      <c r="C5" s="94" t="s">
        <v>2</v>
      </c>
      <c r="D5" s="94">
        <v>4767.7774403369567</v>
      </c>
      <c r="E5" s="94">
        <v>4767.7774403369567</v>
      </c>
      <c r="F5" s="94">
        <v>7800.4787109481649</v>
      </c>
      <c r="G5" s="15" t="s">
        <v>2088</v>
      </c>
      <c r="H5" s="49">
        <v>1</v>
      </c>
      <c r="I5" s="15">
        <v>526</v>
      </c>
      <c r="J5" s="15">
        <v>105</v>
      </c>
      <c r="K5" s="46" t="s">
        <v>2</v>
      </c>
      <c r="L5" s="46">
        <v>4760.3323685444448</v>
      </c>
      <c r="M5" s="46">
        <v>4760.3323685444448</v>
      </c>
      <c r="N5" s="46">
        <v>7788.2979569709269</v>
      </c>
      <c r="O5" s="95" t="str">
        <f t="shared" ref="O5:R68" si="5">IFERROR(C5/K5-1,"-")</f>
        <v>-</v>
      </c>
      <c r="P5" s="95">
        <f t="shared" si="5"/>
        <v>1.5639815071963881E-3</v>
      </c>
      <c r="Q5" s="95">
        <f t="shared" si="0"/>
        <v>1.5639815071963881E-3</v>
      </c>
      <c r="R5" s="95">
        <f t="shared" si="0"/>
        <v>1.5639815071963881E-3</v>
      </c>
      <c r="S5" s="46" t="s">
        <v>2</v>
      </c>
      <c r="T5" s="46" t="s">
        <v>2</v>
      </c>
      <c r="U5" s="46" t="s">
        <v>2</v>
      </c>
      <c r="V5" s="46" t="s">
        <v>2</v>
      </c>
      <c r="W5" s="74" t="str">
        <f t="shared" si="1"/>
        <v>-</v>
      </c>
      <c r="X5" s="74" t="str">
        <f t="shared" si="2"/>
        <v>-</v>
      </c>
      <c r="Y5" s="74" t="str">
        <f t="shared" si="3"/>
        <v>-</v>
      </c>
      <c r="Z5" s="74" t="str">
        <f t="shared" si="4"/>
        <v>-</v>
      </c>
      <c r="AA5" s="16"/>
      <c r="AB5" s="158" t="s">
        <v>4890</v>
      </c>
      <c r="AC5" s="158" t="s">
        <v>4891</v>
      </c>
      <c r="AD5" s="158">
        <v>0</v>
      </c>
      <c r="AE5" s="16"/>
      <c r="AF5" s="32"/>
      <c r="AG5" s="32"/>
      <c r="AI5" s="41">
        <v>253.16077132643741</v>
      </c>
      <c r="AJ5" s="41">
        <v>16</v>
      </c>
      <c r="AK5" s="41">
        <v>38</v>
      </c>
      <c r="AL5" s="40" t="s">
        <v>4214</v>
      </c>
      <c r="AM5" s="53" t="s">
        <v>2</v>
      </c>
      <c r="AN5" s="65" t="s">
        <v>2</v>
      </c>
      <c r="AO5" s="64" t="s">
        <v>5377</v>
      </c>
      <c r="AP5" s="65" t="s">
        <v>2</v>
      </c>
    </row>
    <row r="6" spans="1:42" s="31" customFormat="1" ht="45" x14ac:dyDescent="0.25">
      <c r="A6" s="10" t="s">
        <v>1429</v>
      </c>
      <c r="B6" s="11" t="s">
        <v>3458</v>
      </c>
      <c r="C6" s="94" t="s">
        <v>2</v>
      </c>
      <c r="D6" s="94">
        <v>3664.8234725430916</v>
      </c>
      <c r="E6" s="94">
        <v>3664.8234725430916</v>
      </c>
      <c r="F6" s="94">
        <v>5624.6155918446084</v>
      </c>
      <c r="G6" s="15" t="s">
        <v>2088</v>
      </c>
      <c r="H6" s="49">
        <v>14</v>
      </c>
      <c r="I6" s="15">
        <v>1491</v>
      </c>
      <c r="J6" s="15">
        <v>92</v>
      </c>
      <c r="K6" s="46" t="s">
        <v>2</v>
      </c>
      <c r="L6" s="46">
        <v>3659.1007067048358</v>
      </c>
      <c r="M6" s="46">
        <v>3659.1007067048358</v>
      </c>
      <c r="N6" s="46">
        <v>5615.8325336145235</v>
      </c>
      <c r="O6" s="95" t="str">
        <f t="shared" si="5"/>
        <v>-</v>
      </c>
      <c r="P6" s="95">
        <f t="shared" si="5"/>
        <v>1.5639815071963881E-3</v>
      </c>
      <c r="Q6" s="95">
        <f t="shared" si="0"/>
        <v>1.5639815071963881E-3</v>
      </c>
      <c r="R6" s="95">
        <f t="shared" si="0"/>
        <v>1.5639815071963881E-3</v>
      </c>
      <c r="S6" s="46" t="s">
        <v>2</v>
      </c>
      <c r="T6" s="46" t="s">
        <v>2</v>
      </c>
      <c r="U6" s="46" t="s">
        <v>2</v>
      </c>
      <c r="V6" s="46" t="s">
        <v>2</v>
      </c>
      <c r="W6" s="74" t="str">
        <f t="shared" si="1"/>
        <v>-</v>
      </c>
      <c r="X6" s="74" t="str">
        <f t="shared" si="2"/>
        <v>-</v>
      </c>
      <c r="Y6" s="74" t="str">
        <f t="shared" si="3"/>
        <v>-</v>
      </c>
      <c r="Z6" s="74" t="str">
        <f t="shared" si="4"/>
        <v>-</v>
      </c>
      <c r="AA6" s="16"/>
      <c r="AB6" s="158">
        <v>0</v>
      </c>
      <c r="AC6" s="158">
        <v>0</v>
      </c>
      <c r="AD6" s="158">
        <v>0</v>
      </c>
      <c r="AE6" s="16"/>
      <c r="AF6" s="32"/>
      <c r="AG6" s="32"/>
      <c r="AI6" s="41">
        <v>253.16077132643741</v>
      </c>
      <c r="AJ6" s="41">
        <v>10</v>
      </c>
      <c r="AK6" s="41">
        <v>23</v>
      </c>
      <c r="AL6" s="40" t="s">
        <v>4214</v>
      </c>
      <c r="AM6" s="53" t="s">
        <v>2</v>
      </c>
      <c r="AN6" s="67" t="s">
        <v>2</v>
      </c>
      <c r="AO6" s="64" t="s">
        <v>5423</v>
      </c>
      <c r="AP6" s="65" t="s">
        <v>2</v>
      </c>
    </row>
    <row r="7" spans="1:42" s="31" customFormat="1" ht="45" x14ac:dyDescent="0.25">
      <c r="A7" s="10" t="s">
        <v>1430</v>
      </c>
      <c r="B7" s="11" t="s">
        <v>3459</v>
      </c>
      <c r="C7" s="94" t="s">
        <v>2</v>
      </c>
      <c r="D7" s="94">
        <v>3113.215150344603</v>
      </c>
      <c r="E7" s="94">
        <v>3113.215150344603</v>
      </c>
      <c r="F7" s="94">
        <v>3886.7532419985937</v>
      </c>
      <c r="G7" s="15" t="s">
        <v>2088</v>
      </c>
      <c r="H7" s="49">
        <v>44</v>
      </c>
      <c r="I7" s="15">
        <v>4042</v>
      </c>
      <c r="J7" s="15">
        <v>183</v>
      </c>
      <c r="K7" s="46" t="s">
        <v>2</v>
      </c>
      <c r="L7" s="46">
        <v>3108.3537425733934</v>
      </c>
      <c r="M7" s="46">
        <v>3108.3537425733934</v>
      </c>
      <c r="N7" s="46">
        <v>3880.6839241060175</v>
      </c>
      <c r="O7" s="95" t="str">
        <f t="shared" si="5"/>
        <v>-</v>
      </c>
      <c r="P7" s="95">
        <f t="shared" si="5"/>
        <v>1.5639815071963881E-3</v>
      </c>
      <c r="Q7" s="95">
        <f t="shared" si="0"/>
        <v>1.5639815071963881E-3</v>
      </c>
      <c r="R7" s="95">
        <f t="shared" si="0"/>
        <v>1.5639815071963881E-3</v>
      </c>
      <c r="S7" s="46" t="s">
        <v>2</v>
      </c>
      <c r="T7" s="46" t="s">
        <v>2</v>
      </c>
      <c r="U7" s="46" t="s">
        <v>2</v>
      </c>
      <c r="V7" s="46" t="s">
        <v>2</v>
      </c>
      <c r="W7" s="74" t="str">
        <f t="shared" si="1"/>
        <v>-</v>
      </c>
      <c r="X7" s="74" t="str">
        <f t="shared" si="2"/>
        <v>-</v>
      </c>
      <c r="Y7" s="74" t="str">
        <f t="shared" si="3"/>
        <v>-</v>
      </c>
      <c r="Z7" s="74" t="str">
        <f t="shared" si="4"/>
        <v>-</v>
      </c>
      <c r="AA7" s="16"/>
      <c r="AB7" s="158" t="s">
        <v>4892</v>
      </c>
      <c r="AC7" s="158" t="s">
        <v>4893</v>
      </c>
      <c r="AD7" s="158">
        <v>0</v>
      </c>
      <c r="AE7" s="16"/>
      <c r="AF7" s="32"/>
      <c r="AG7" s="32"/>
      <c r="AI7" s="41">
        <v>253.16077132643741</v>
      </c>
      <c r="AJ7" s="41">
        <v>7</v>
      </c>
      <c r="AK7" s="41">
        <v>14</v>
      </c>
      <c r="AL7" s="40" t="s">
        <v>4214</v>
      </c>
      <c r="AM7" s="53" t="s">
        <v>2</v>
      </c>
      <c r="AN7" s="67" t="s">
        <v>2</v>
      </c>
      <c r="AO7" s="64" t="s">
        <v>5423</v>
      </c>
      <c r="AP7" s="65" t="s">
        <v>2</v>
      </c>
    </row>
    <row r="8" spans="1:42" s="31" customFormat="1" ht="30" x14ac:dyDescent="0.25">
      <c r="A8" s="10" t="s">
        <v>1431</v>
      </c>
      <c r="B8" s="11" t="s">
        <v>3460</v>
      </c>
      <c r="C8" s="94" t="s">
        <v>2</v>
      </c>
      <c r="D8" s="94">
        <v>2491.0434504435375</v>
      </c>
      <c r="E8" s="94">
        <v>2491.0434504435375</v>
      </c>
      <c r="F8" s="94">
        <v>3468.6309211776288</v>
      </c>
      <c r="G8" s="15" t="s">
        <v>2088</v>
      </c>
      <c r="H8" s="49">
        <v>7</v>
      </c>
      <c r="I8" s="15">
        <v>899</v>
      </c>
      <c r="J8" s="15">
        <v>12</v>
      </c>
      <c r="K8" s="46" t="s">
        <v>2</v>
      </c>
      <c r="L8" s="46">
        <v>2487.153588225995</v>
      </c>
      <c r="M8" s="46">
        <v>2487.153588225995</v>
      </c>
      <c r="N8" s="46">
        <v>3463.2145177164662</v>
      </c>
      <c r="O8" s="95" t="str">
        <f t="shared" si="5"/>
        <v>-</v>
      </c>
      <c r="P8" s="95">
        <f t="shared" si="5"/>
        <v>1.5639815071963881E-3</v>
      </c>
      <c r="Q8" s="95">
        <f t="shared" si="0"/>
        <v>1.5639815071963881E-3</v>
      </c>
      <c r="R8" s="95">
        <f t="shared" si="0"/>
        <v>1.5639815071963881E-3</v>
      </c>
      <c r="S8" s="46" t="s">
        <v>2</v>
      </c>
      <c r="T8" s="46" t="s">
        <v>2</v>
      </c>
      <c r="U8" s="46" t="s">
        <v>2</v>
      </c>
      <c r="V8" s="46" t="s">
        <v>2</v>
      </c>
      <c r="W8" s="74" t="str">
        <f t="shared" si="1"/>
        <v>-</v>
      </c>
      <c r="X8" s="74" t="str">
        <f t="shared" si="2"/>
        <v>-</v>
      </c>
      <c r="Y8" s="74" t="str">
        <f t="shared" si="3"/>
        <v>-</v>
      </c>
      <c r="Z8" s="74" t="str">
        <f t="shared" si="4"/>
        <v>-</v>
      </c>
      <c r="AA8" s="16"/>
      <c r="AB8" s="158">
        <v>0</v>
      </c>
      <c r="AC8" s="158">
        <v>0</v>
      </c>
      <c r="AD8" s="158">
        <v>0</v>
      </c>
      <c r="AE8" s="16"/>
      <c r="AF8" s="32"/>
      <c r="AG8" s="32"/>
      <c r="AI8" s="41">
        <v>253.16077132643741</v>
      </c>
      <c r="AJ8" s="41">
        <v>7</v>
      </c>
      <c r="AK8" s="41">
        <v>49</v>
      </c>
      <c r="AL8" s="40" t="s">
        <v>4214</v>
      </c>
      <c r="AM8" s="53" t="s">
        <v>2</v>
      </c>
      <c r="AN8" s="67" t="s">
        <v>2</v>
      </c>
      <c r="AO8" s="64" t="s">
        <v>5377</v>
      </c>
      <c r="AP8" s="65" t="s">
        <v>2</v>
      </c>
    </row>
    <row r="9" spans="1:42" s="31" customFormat="1" ht="60" x14ac:dyDescent="0.25">
      <c r="A9" s="10" t="s">
        <v>1432</v>
      </c>
      <c r="B9" s="11" t="s">
        <v>3461</v>
      </c>
      <c r="C9" s="94" t="s">
        <v>2</v>
      </c>
      <c r="D9" s="94">
        <v>2040.2317813316643</v>
      </c>
      <c r="E9" s="94">
        <v>2040.2317813316643</v>
      </c>
      <c r="F9" s="94">
        <v>2040.2317813316643</v>
      </c>
      <c r="G9" s="15" t="s">
        <v>2088</v>
      </c>
      <c r="H9" s="49">
        <v>232</v>
      </c>
      <c r="I9" s="15">
        <v>6425</v>
      </c>
      <c r="J9" s="15">
        <v>53</v>
      </c>
      <c r="K9" s="46" t="s">
        <v>2</v>
      </c>
      <c r="L9" s="46">
        <v>2038.6367164699473</v>
      </c>
      <c r="M9" s="46">
        <v>2038.6367164699473</v>
      </c>
      <c r="N9" s="46">
        <v>1837.2307209121952</v>
      </c>
      <c r="O9" s="95" t="str">
        <f t="shared" si="5"/>
        <v>-</v>
      </c>
      <c r="P9" s="95">
        <f t="shared" si="5"/>
        <v>7.8241741102313966E-4</v>
      </c>
      <c r="Q9" s="95">
        <f t="shared" si="0"/>
        <v>7.8241741102313966E-4</v>
      </c>
      <c r="R9" s="95">
        <f t="shared" si="0"/>
        <v>0.11049295992540231</v>
      </c>
      <c r="S9" s="46" t="s">
        <v>2</v>
      </c>
      <c r="T9" s="46" t="s">
        <v>2</v>
      </c>
      <c r="U9" s="46" t="s">
        <v>2</v>
      </c>
      <c r="V9" s="46" t="s">
        <v>2</v>
      </c>
      <c r="W9" s="74" t="str">
        <f t="shared" si="1"/>
        <v>-</v>
      </c>
      <c r="X9" s="74" t="str">
        <f t="shared" si="2"/>
        <v>-</v>
      </c>
      <c r="Y9" s="74" t="str">
        <f t="shared" si="3"/>
        <v>-</v>
      </c>
      <c r="Z9" s="74" t="str">
        <f t="shared" si="4"/>
        <v>-</v>
      </c>
      <c r="AA9" s="16"/>
      <c r="AB9" s="158" t="s">
        <v>4894</v>
      </c>
      <c r="AC9" s="158" t="s">
        <v>4895</v>
      </c>
      <c r="AD9" s="158" t="s">
        <v>4896</v>
      </c>
      <c r="AE9" s="16"/>
      <c r="AF9" s="32"/>
      <c r="AG9" s="32"/>
      <c r="AI9" s="41">
        <v>253.16077132643741</v>
      </c>
      <c r="AJ9" s="41">
        <v>5</v>
      </c>
      <c r="AK9" s="41">
        <v>5</v>
      </c>
      <c r="AL9" s="40" t="s">
        <v>4214</v>
      </c>
      <c r="AM9" s="53" t="s">
        <v>2</v>
      </c>
      <c r="AN9" s="67" t="s">
        <v>2</v>
      </c>
      <c r="AO9" s="64" t="s">
        <v>5377</v>
      </c>
      <c r="AP9" s="65" t="s">
        <v>2</v>
      </c>
    </row>
    <row r="10" spans="1:42" s="31" customFormat="1" ht="30" x14ac:dyDescent="0.25">
      <c r="A10" s="10" t="s">
        <v>1433</v>
      </c>
      <c r="B10" s="11" t="s">
        <v>3462</v>
      </c>
      <c r="C10" s="94" t="s">
        <v>2</v>
      </c>
      <c r="D10" s="94">
        <v>1936.2191565015848</v>
      </c>
      <c r="E10" s="94">
        <v>1936.2191565015848</v>
      </c>
      <c r="F10" s="94">
        <v>3444.1502980576115</v>
      </c>
      <c r="G10" s="15" t="s">
        <v>2088</v>
      </c>
      <c r="H10" s="49">
        <v>40</v>
      </c>
      <c r="I10" s="15">
        <v>776</v>
      </c>
      <c r="J10" s="15">
        <v>28</v>
      </c>
      <c r="K10" s="46" t="s">
        <v>2</v>
      </c>
      <c r="L10" s="46">
        <v>1933.195674217317</v>
      </c>
      <c r="M10" s="46">
        <v>1933.195674217317</v>
      </c>
      <c r="N10" s="46">
        <v>3438.7721220512608</v>
      </c>
      <c r="O10" s="95" t="str">
        <f t="shared" si="5"/>
        <v>-</v>
      </c>
      <c r="P10" s="95">
        <f t="shared" si="5"/>
        <v>1.5639815071963881E-3</v>
      </c>
      <c r="Q10" s="95">
        <f t="shared" si="0"/>
        <v>1.5639815071963881E-3</v>
      </c>
      <c r="R10" s="95">
        <f t="shared" si="0"/>
        <v>1.5639815071963881E-3</v>
      </c>
      <c r="S10" s="46" t="s">
        <v>2</v>
      </c>
      <c r="T10" s="46" t="s">
        <v>2</v>
      </c>
      <c r="U10" s="46" t="s">
        <v>2</v>
      </c>
      <c r="V10" s="46" t="s">
        <v>2</v>
      </c>
      <c r="W10" s="74" t="str">
        <f t="shared" si="1"/>
        <v>-</v>
      </c>
      <c r="X10" s="74" t="str">
        <f t="shared" si="2"/>
        <v>-</v>
      </c>
      <c r="Y10" s="74" t="str">
        <f t="shared" si="3"/>
        <v>-</v>
      </c>
      <c r="Z10" s="74" t="str">
        <f t="shared" si="4"/>
        <v>-</v>
      </c>
      <c r="AA10" s="16"/>
      <c r="AB10" s="158" t="s">
        <v>4897</v>
      </c>
      <c r="AC10" s="158" t="s">
        <v>4893</v>
      </c>
      <c r="AD10" s="158">
        <v>0</v>
      </c>
      <c r="AE10" s="16"/>
      <c r="AF10" s="32"/>
      <c r="AG10" s="32"/>
      <c r="AI10" s="41">
        <v>253.16077132643741</v>
      </c>
      <c r="AJ10" s="41">
        <v>6</v>
      </c>
      <c r="AK10" s="41">
        <v>22</v>
      </c>
      <c r="AL10" s="40" t="s">
        <v>4214</v>
      </c>
      <c r="AM10" s="53" t="s">
        <v>2</v>
      </c>
      <c r="AN10" s="67" t="s">
        <v>2</v>
      </c>
      <c r="AO10" s="64" t="s">
        <v>5377</v>
      </c>
      <c r="AP10" s="65" t="s">
        <v>2</v>
      </c>
    </row>
    <row r="11" spans="1:42" s="31" customFormat="1" ht="95.25" customHeight="1" x14ac:dyDescent="0.25">
      <c r="A11" s="10" t="s">
        <v>1434</v>
      </c>
      <c r="B11" s="11" t="s">
        <v>3463</v>
      </c>
      <c r="C11" s="94" t="s">
        <v>2</v>
      </c>
      <c r="D11" s="94">
        <v>1605.4338091586926</v>
      </c>
      <c r="E11" s="94">
        <v>1605.4338091586926</v>
      </c>
      <c r="F11" s="94">
        <v>1605.4338091586926</v>
      </c>
      <c r="G11" s="15" t="s">
        <v>2088</v>
      </c>
      <c r="H11" s="49">
        <v>1263</v>
      </c>
      <c r="I11" s="15">
        <v>7980</v>
      </c>
      <c r="J11" s="15">
        <v>335</v>
      </c>
      <c r="K11" s="46" t="s">
        <v>2</v>
      </c>
      <c r="L11" s="46">
        <v>1609.2518056529498</v>
      </c>
      <c r="M11" s="46">
        <v>1609.2518056529498</v>
      </c>
      <c r="N11" s="46">
        <v>1428.4150353177902</v>
      </c>
      <c r="O11" s="95" t="str">
        <f t="shared" si="5"/>
        <v>-</v>
      </c>
      <c r="P11" s="95">
        <f t="shared" si="5"/>
        <v>-2.3725289484500811E-3</v>
      </c>
      <c r="Q11" s="95">
        <f t="shared" si="0"/>
        <v>-2.3725289484500811E-3</v>
      </c>
      <c r="R11" s="95">
        <f t="shared" si="0"/>
        <v>0.1239267085994511</v>
      </c>
      <c r="S11" s="46" t="s">
        <v>2</v>
      </c>
      <c r="T11" s="46" t="s">
        <v>2</v>
      </c>
      <c r="U11" s="46" t="s">
        <v>2</v>
      </c>
      <c r="V11" s="46" t="s">
        <v>2</v>
      </c>
      <c r="W11" s="74" t="str">
        <f t="shared" si="1"/>
        <v>-</v>
      </c>
      <c r="X11" s="74" t="str">
        <f t="shared" si="2"/>
        <v>-</v>
      </c>
      <c r="Y11" s="74" t="str">
        <f t="shared" si="3"/>
        <v>-</v>
      </c>
      <c r="Z11" s="74" t="str">
        <f t="shared" si="4"/>
        <v>-</v>
      </c>
      <c r="AA11" s="16"/>
      <c r="AB11" s="158" t="s">
        <v>4898</v>
      </c>
      <c r="AC11" s="158" t="s">
        <v>4899</v>
      </c>
      <c r="AD11" s="158" t="s">
        <v>4896</v>
      </c>
      <c r="AE11" s="16"/>
      <c r="AF11" s="32"/>
      <c r="AG11" s="32"/>
      <c r="AI11" s="41">
        <v>253.16077132643741</v>
      </c>
      <c r="AJ11" s="41">
        <v>5</v>
      </c>
      <c r="AK11" s="41">
        <v>5</v>
      </c>
      <c r="AL11" s="40" t="s">
        <v>4214</v>
      </c>
      <c r="AM11" s="53" t="s">
        <v>2</v>
      </c>
      <c r="AN11" s="67" t="s">
        <v>2</v>
      </c>
      <c r="AO11" s="64" t="s">
        <v>5377</v>
      </c>
      <c r="AP11" s="65" t="s">
        <v>2</v>
      </c>
    </row>
    <row r="12" spans="1:42" s="31" customFormat="1" ht="45" x14ac:dyDescent="0.25">
      <c r="A12" s="10" t="s">
        <v>1435</v>
      </c>
      <c r="B12" s="11" t="s">
        <v>3464</v>
      </c>
      <c r="C12" s="94" t="s">
        <v>2</v>
      </c>
      <c r="D12" s="94">
        <v>4265.3895707124675</v>
      </c>
      <c r="E12" s="94">
        <v>4265.3895707124675</v>
      </c>
      <c r="F12" s="94">
        <v>7187.310643711312</v>
      </c>
      <c r="G12" s="15" t="s">
        <v>2088</v>
      </c>
      <c r="H12" s="49">
        <v>9</v>
      </c>
      <c r="I12" s="15">
        <v>615</v>
      </c>
      <c r="J12" s="15">
        <v>25</v>
      </c>
      <c r="K12" s="46" t="s">
        <v>2</v>
      </c>
      <c r="L12" s="46">
        <v>4258.7289973165034</v>
      </c>
      <c r="M12" s="46">
        <v>4258.7289973165034</v>
      </c>
      <c r="N12" s="46">
        <v>7176.0873757615955</v>
      </c>
      <c r="O12" s="95" t="str">
        <f t="shared" si="5"/>
        <v>-</v>
      </c>
      <c r="P12" s="95">
        <f t="shared" si="5"/>
        <v>1.5639815071963881E-3</v>
      </c>
      <c r="Q12" s="95">
        <f t="shared" si="0"/>
        <v>1.5639815071963881E-3</v>
      </c>
      <c r="R12" s="95">
        <f t="shared" si="0"/>
        <v>1.5639815071963881E-3</v>
      </c>
      <c r="S12" s="46" t="s">
        <v>2</v>
      </c>
      <c r="T12" s="46" t="s">
        <v>2</v>
      </c>
      <c r="U12" s="46" t="s">
        <v>2</v>
      </c>
      <c r="V12" s="46" t="s">
        <v>2</v>
      </c>
      <c r="W12" s="74" t="str">
        <f t="shared" si="1"/>
        <v>-</v>
      </c>
      <c r="X12" s="74" t="str">
        <f t="shared" si="2"/>
        <v>-</v>
      </c>
      <c r="Y12" s="74" t="str">
        <f t="shared" si="3"/>
        <v>-</v>
      </c>
      <c r="Z12" s="74" t="str">
        <f t="shared" si="4"/>
        <v>-</v>
      </c>
      <c r="AA12" s="16"/>
      <c r="AB12" s="158">
        <v>0</v>
      </c>
      <c r="AC12" s="158">
        <v>0</v>
      </c>
      <c r="AD12" s="158">
        <v>0</v>
      </c>
      <c r="AE12" s="16"/>
      <c r="AF12" s="32"/>
      <c r="AG12" s="32"/>
      <c r="AI12" s="41">
        <v>253.16077132643741</v>
      </c>
      <c r="AJ12" s="41">
        <v>12</v>
      </c>
      <c r="AK12" s="41">
        <v>40</v>
      </c>
      <c r="AL12" s="40" t="s">
        <v>4214</v>
      </c>
      <c r="AM12" s="53" t="s">
        <v>2</v>
      </c>
      <c r="AN12" s="67" t="s">
        <v>2</v>
      </c>
      <c r="AO12" s="64" t="s">
        <v>5446</v>
      </c>
      <c r="AP12" s="65" t="s">
        <v>2</v>
      </c>
    </row>
    <row r="13" spans="1:42" s="31" customFormat="1" ht="45" x14ac:dyDescent="0.25">
      <c r="A13" s="10" t="s">
        <v>1436</v>
      </c>
      <c r="B13" s="11" t="s">
        <v>3465</v>
      </c>
      <c r="C13" s="94" t="s">
        <v>2</v>
      </c>
      <c r="D13" s="94">
        <v>3209.6359643725614</v>
      </c>
      <c r="E13" s="94">
        <v>3209.6359643725614</v>
      </c>
      <c r="F13" s="94">
        <v>3319.4218727923226</v>
      </c>
      <c r="G13" s="15" t="s">
        <v>2088</v>
      </c>
      <c r="H13" s="49">
        <v>20</v>
      </c>
      <c r="I13" s="15">
        <v>1242</v>
      </c>
      <c r="J13" s="15">
        <v>22</v>
      </c>
      <c r="K13" s="46" t="s">
        <v>2</v>
      </c>
      <c r="L13" s="46">
        <v>3204.623991712006</v>
      </c>
      <c r="M13" s="46">
        <v>3204.623991712006</v>
      </c>
      <c r="N13" s="46">
        <v>3314.238465122432</v>
      </c>
      <c r="O13" s="95" t="str">
        <f t="shared" si="5"/>
        <v>-</v>
      </c>
      <c r="P13" s="95">
        <f t="shared" si="5"/>
        <v>1.5639815071963881E-3</v>
      </c>
      <c r="Q13" s="95">
        <f t="shared" si="0"/>
        <v>1.5639815071963881E-3</v>
      </c>
      <c r="R13" s="95">
        <f t="shared" si="0"/>
        <v>1.5639815071963881E-3</v>
      </c>
      <c r="S13" s="46" t="s">
        <v>2</v>
      </c>
      <c r="T13" s="46" t="s">
        <v>2</v>
      </c>
      <c r="U13" s="46" t="s">
        <v>2</v>
      </c>
      <c r="V13" s="46" t="s">
        <v>2</v>
      </c>
      <c r="W13" s="74" t="str">
        <f t="shared" si="1"/>
        <v>-</v>
      </c>
      <c r="X13" s="74" t="str">
        <f t="shared" si="2"/>
        <v>-</v>
      </c>
      <c r="Y13" s="74" t="str">
        <f t="shared" si="3"/>
        <v>-</v>
      </c>
      <c r="Z13" s="74" t="str">
        <f t="shared" si="4"/>
        <v>-</v>
      </c>
      <c r="AA13" s="16"/>
      <c r="AB13" s="158">
        <v>0</v>
      </c>
      <c r="AC13" s="158">
        <v>0</v>
      </c>
      <c r="AD13" s="158">
        <v>0</v>
      </c>
      <c r="AE13" s="16"/>
      <c r="AF13" s="32"/>
      <c r="AG13" s="32"/>
      <c r="AI13" s="41">
        <v>253.16077132643741</v>
      </c>
      <c r="AJ13" s="41">
        <v>7</v>
      </c>
      <c r="AK13" s="41">
        <v>23</v>
      </c>
      <c r="AL13" s="40" t="s">
        <v>4214</v>
      </c>
      <c r="AM13" s="53" t="s">
        <v>2</v>
      </c>
      <c r="AN13" s="67" t="s">
        <v>2</v>
      </c>
      <c r="AO13" s="64" t="s">
        <v>5447</v>
      </c>
      <c r="AP13" s="65" t="s">
        <v>2</v>
      </c>
    </row>
    <row r="14" spans="1:42" s="31" customFormat="1" ht="45" x14ac:dyDescent="0.25">
      <c r="A14" s="10" t="s">
        <v>1437</v>
      </c>
      <c r="B14" s="11" t="s">
        <v>3466</v>
      </c>
      <c r="C14" s="94" t="s">
        <v>2</v>
      </c>
      <c r="D14" s="94">
        <v>2793.9212378555612</v>
      </c>
      <c r="E14" s="94">
        <v>2793.9212378555612</v>
      </c>
      <c r="F14" s="94">
        <v>3300.1308782844126</v>
      </c>
      <c r="G14" s="15" t="s">
        <v>2088</v>
      </c>
      <c r="H14" s="49">
        <v>164</v>
      </c>
      <c r="I14" s="15">
        <v>3108</v>
      </c>
      <c r="J14" s="15">
        <v>74</v>
      </c>
      <c r="K14" s="46" t="s">
        <v>2</v>
      </c>
      <c r="L14" s="46">
        <v>2789.5584200733224</v>
      </c>
      <c r="M14" s="46">
        <v>2789.5584200733224</v>
      </c>
      <c r="N14" s="46">
        <v>3294.9775942603628</v>
      </c>
      <c r="O14" s="95" t="str">
        <f t="shared" si="5"/>
        <v>-</v>
      </c>
      <c r="P14" s="95">
        <f t="shared" si="5"/>
        <v>1.5639815071963881E-3</v>
      </c>
      <c r="Q14" s="95">
        <f t="shared" si="0"/>
        <v>1.5639815071963881E-3</v>
      </c>
      <c r="R14" s="95">
        <f t="shared" si="0"/>
        <v>1.5639815071963881E-3</v>
      </c>
      <c r="S14" s="46" t="s">
        <v>2</v>
      </c>
      <c r="T14" s="46" t="s">
        <v>2</v>
      </c>
      <c r="U14" s="46" t="s">
        <v>2</v>
      </c>
      <c r="V14" s="46" t="s">
        <v>2</v>
      </c>
      <c r="W14" s="74" t="str">
        <f t="shared" si="1"/>
        <v>-</v>
      </c>
      <c r="X14" s="74" t="str">
        <f t="shared" si="2"/>
        <v>-</v>
      </c>
      <c r="Y14" s="74" t="str">
        <f t="shared" si="3"/>
        <v>-</v>
      </c>
      <c r="Z14" s="74" t="str">
        <f t="shared" si="4"/>
        <v>-</v>
      </c>
      <c r="AA14" s="16"/>
      <c r="AB14" s="158">
        <v>0</v>
      </c>
      <c r="AC14" s="158">
        <v>0</v>
      </c>
      <c r="AD14" s="158">
        <v>0</v>
      </c>
      <c r="AE14" s="16"/>
      <c r="AF14" s="32"/>
      <c r="AG14" s="32"/>
      <c r="AI14" s="41">
        <v>253.16077132643741</v>
      </c>
      <c r="AJ14" s="41">
        <v>6</v>
      </c>
      <c r="AK14" s="41">
        <v>11</v>
      </c>
      <c r="AL14" s="40" t="s">
        <v>4214</v>
      </c>
      <c r="AM14" s="53" t="s">
        <v>2</v>
      </c>
      <c r="AN14" s="67" t="s">
        <v>2</v>
      </c>
      <c r="AO14" s="64" t="s">
        <v>5447</v>
      </c>
      <c r="AP14" s="65" t="s">
        <v>2</v>
      </c>
    </row>
    <row r="15" spans="1:42" s="31" customFormat="1" ht="30" x14ac:dyDescent="0.25">
      <c r="A15" s="10" t="s">
        <v>1438</v>
      </c>
      <c r="B15" s="11" t="s">
        <v>3467</v>
      </c>
      <c r="C15" s="94" t="s">
        <v>2</v>
      </c>
      <c r="D15" s="94">
        <v>4374.9254700241754</v>
      </c>
      <c r="E15" s="94">
        <v>4374.9254700241754</v>
      </c>
      <c r="F15" s="94">
        <v>7640.511324748074</v>
      </c>
      <c r="G15" s="15" t="s">
        <v>2088</v>
      </c>
      <c r="H15" s="49">
        <v>3</v>
      </c>
      <c r="I15" s="15">
        <v>517</v>
      </c>
      <c r="J15" s="15">
        <v>108</v>
      </c>
      <c r="K15" s="46" t="s">
        <v>2</v>
      </c>
      <c r="L15" s="46">
        <v>4368.0938520179216</v>
      </c>
      <c r="M15" s="46">
        <v>4368.0938520179216</v>
      </c>
      <c r="N15" s="46">
        <v>7628.5803661292866</v>
      </c>
      <c r="O15" s="95" t="str">
        <f t="shared" si="5"/>
        <v>-</v>
      </c>
      <c r="P15" s="95">
        <f t="shared" si="5"/>
        <v>1.5639815071963881E-3</v>
      </c>
      <c r="Q15" s="95">
        <f t="shared" si="0"/>
        <v>1.5639815071963881E-3</v>
      </c>
      <c r="R15" s="95">
        <f t="shared" si="0"/>
        <v>1.5639815071963881E-3</v>
      </c>
      <c r="S15" s="46" t="s">
        <v>2</v>
      </c>
      <c r="T15" s="46" t="s">
        <v>2</v>
      </c>
      <c r="U15" s="46" t="s">
        <v>2</v>
      </c>
      <c r="V15" s="46" t="s">
        <v>2</v>
      </c>
      <c r="W15" s="74" t="str">
        <f t="shared" si="1"/>
        <v>-</v>
      </c>
      <c r="X15" s="74" t="str">
        <f t="shared" si="2"/>
        <v>-</v>
      </c>
      <c r="Y15" s="74" t="str">
        <f t="shared" si="3"/>
        <v>-</v>
      </c>
      <c r="Z15" s="74" t="str">
        <f t="shared" si="4"/>
        <v>-</v>
      </c>
      <c r="AA15" s="16"/>
      <c r="AB15" s="158">
        <v>0</v>
      </c>
      <c r="AC15" s="158">
        <v>0</v>
      </c>
      <c r="AD15" s="158">
        <v>0</v>
      </c>
      <c r="AE15" s="16"/>
      <c r="AF15" s="32"/>
      <c r="AG15" s="32"/>
      <c r="AI15" s="41">
        <v>253.16077132643741</v>
      </c>
      <c r="AJ15" s="41">
        <v>16</v>
      </c>
      <c r="AK15" s="41">
        <v>45</v>
      </c>
      <c r="AL15" s="40" t="s">
        <v>4214</v>
      </c>
      <c r="AM15" s="53" t="s">
        <v>2</v>
      </c>
      <c r="AN15" s="67" t="s">
        <v>2</v>
      </c>
      <c r="AO15" s="64" t="s">
        <v>5377</v>
      </c>
      <c r="AP15" s="65" t="s">
        <v>2</v>
      </c>
    </row>
    <row r="16" spans="1:42" s="31" customFormat="1" ht="30" x14ac:dyDescent="0.25">
      <c r="A16" s="10" t="s">
        <v>1439</v>
      </c>
      <c r="B16" s="11" t="s">
        <v>3468</v>
      </c>
      <c r="C16" s="94" t="s">
        <v>2</v>
      </c>
      <c r="D16" s="94">
        <v>3243.0678313795206</v>
      </c>
      <c r="E16" s="94">
        <v>3243.0678313795206</v>
      </c>
      <c r="F16" s="94">
        <v>4842.9433692332386</v>
      </c>
      <c r="G16" s="15" t="s">
        <v>2088</v>
      </c>
      <c r="H16" s="49">
        <v>16</v>
      </c>
      <c r="I16" s="15">
        <v>1714</v>
      </c>
      <c r="J16" s="15">
        <v>141</v>
      </c>
      <c r="K16" s="46" t="s">
        <v>2</v>
      </c>
      <c r="L16" s="46">
        <v>3238.0036535451418</v>
      </c>
      <c r="M16" s="46">
        <v>3238.0036535451418</v>
      </c>
      <c r="N16" s="46">
        <v>4835.3809228895889</v>
      </c>
      <c r="O16" s="95" t="str">
        <f t="shared" si="5"/>
        <v>-</v>
      </c>
      <c r="P16" s="95">
        <f t="shared" si="5"/>
        <v>1.5639815071963881E-3</v>
      </c>
      <c r="Q16" s="95">
        <f t="shared" si="0"/>
        <v>1.5639815071963881E-3</v>
      </c>
      <c r="R16" s="95">
        <f t="shared" si="0"/>
        <v>1.5639815071963881E-3</v>
      </c>
      <c r="S16" s="46" t="s">
        <v>2</v>
      </c>
      <c r="T16" s="46" t="s">
        <v>2</v>
      </c>
      <c r="U16" s="46" t="s">
        <v>2</v>
      </c>
      <c r="V16" s="46" t="s">
        <v>2</v>
      </c>
      <c r="W16" s="74" t="str">
        <f t="shared" si="1"/>
        <v>-</v>
      </c>
      <c r="X16" s="74" t="str">
        <f t="shared" si="2"/>
        <v>-</v>
      </c>
      <c r="Y16" s="74" t="str">
        <f t="shared" si="3"/>
        <v>-</v>
      </c>
      <c r="Z16" s="74" t="str">
        <f t="shared" si="4"/>
        <v>-</v>
      </c>
      <c r="AA16" s="16"/>
      <c r="AB16" s="158">
        <v>0</v>
      </c>
      <c r="AC16" s="158">
        <v>0</v>
      </c>
      <c r="AD16" s="158">
        <v>0</v>
      </c>
      <c r="AE16" s="16"/>
      <c r="AF16" s="32"/>
      <c r="AG16" s="32"/>
      <c r="AI16" s="41">
        <v>253.16077132643741</v>
      </c>
      <c r="AJ16" s="41">
        <v>7</v>
      </c>
      <c r="AK16" s="41">
        <v>22</v>
      </c>
      <c r="AL16" s="40" t="s">
        <v>4214</v>
      </c>
      <c r="AM16" s="53" t="s">
        <v>2</v>
      </c>
      <c r="AN16" s="67" t="s">
        <v>2</v>
      </c>
      <c r="AO16" s="64" t="s">
        <v>5377</v>
      </c>
      <c r="AP16" s="65" t="s">
        <v>2</v>
      </c>
    </row>
    <row r="17" spans="1:42" s="31" customFormat="1" ht="30" x14ac:dyDescent="0.25">
      <c r="A17" s="10" t="s">
        <v>1440</v>
      </c>
      <c r="B17" s="11" t="s">
        <v>3469</v>
      </c>
      <c r="C17" s="94" t="s">
        <v>2</v>
      </c>
      <c r="D17" s="94">
        <v>2781.8907320964536</v>
      </c>
      <c r="E17" s="94">
        <v>2781.8907320964536</v>
      </c>
      <c r="F17" s="94">
        <v>2843.8685513058431</v>
      </c>
      <c r="G17" s="15" t="s">
        <v>2088</v>
      </c>
      <c r="H17" s="49">
        <v>475</v>
      </c>
      <c r="I17" s="15">
        <v>23861</v>
      </c>
      <c r="J17" s="15">
        <v>2696</v>
      </c>
      <c r="K17" s="46" t="s">
        <v>2</v>
      </c>
      <c r="L17" s="46">
        <v>2777.5467004216198</v>
      </c>
      <c r="M17" s="46">
        <v>2777.5467004216198</v>
      </c>
      <c r="N17" s="46">
        <v>2839.4277388312903</v>
      </c>
      <c r="O17" s="95" t="str">
        <f t="shared" si="5"/>
        <v>-</v>
      </c>
      <c r="P17" s="95">
        <f t="shared" si="5"/>
        <v>1.5639815071963881E-3</v>
      </c>
      <c r="Q17" s="95">
        <f t="shared" si="0"/>
        <v>1.5639815071963881E-3</v>
      </c>
      <c r="R17" s="95">
        <f t="shared" si="0"/>
        <v>1.5639815071963881E-3</v>
      </c>
      <c r="S17" s="46" t="s">
        <v>2</v>
      </c>
      <c r="T17" s="46" t="s">
        <v>2</v>
      </c>
      <c r="U17" s="46" t="s">
        <v>2</v>
      </c>
      <c r="V17" s="46" t="s">
        <v>2</v>
      </c>
      <c r="W17" s="74" t="str">
        <f t="shared" si="1"/>
        <v>-</v>
      </c>
      <c r="X17" s="74" t="str">
        <f t="shared" si="2"/>
        <v>-</v>
      </c>
      <c r="Y17" s="74" t="str">
        <f t="shared" si="3"/>
        <v>-</v>
      </c>
      <c r="Z17" s="74" t="str">
        <f t="shared" si="4"/>
        <v>-</v>
      </c>
      <c r="AA17" s="16"/>
      <c r="AB17" s="158">
        <v>0</v>
      </c>
      <c r="AC17" s="158">
        <v>0</v>
      </c>
      <c r="AD17" s="158">
        <v>0</v>
      </c>
      <c r="AE17" s="16"/>
      <c r="AF17" s="32"/>
      <c r="AG17" s="32"/>
      <c r="AI17" s="41">
        <v>253.16077132643741</v>
      </c>
      <c r="AJ17" s="41">
        <v>5</v>
      </c>
      <c r="AK17" s="41">
        <v>9</v>
      </c>
      <c r="AL17" s="40" t="s">
        <v>4214</v>
      </c>
      <c r="AM17" s="53" t="s">
        <v>2</v>
      </c>
      <c r="AN17" s="67" t="s">
        <v>2</v>
      </c>
      <c r="AO17" s="64" t="s">
        <v>5397</v>
      </c>
      <c r="AP17" s="65" t="s">
        <v>2</v>
      </c>
    </row>
    <row r="18" spans="1:42" s="31" customFormat="1" ht="45" x14ac:dyDescent="0.25">
      <c r="A18" s="10" t="s">
        <v>1441</v>
      </c>
      <c r="B18" s="11" t="s">
        <v>3470</v>
      </c>
      <c r="C18" s="94" t="s">
        <v>2</v>
      </c>
      <c r="D18" s="94">
        <v>2675.8724043911188</v>
      </c>
      <c r="E18" s="94">
        <v>2675.8724043911188</v>
      </c>
      <c r="F18" s="94">
        <v>2714.8592219067514</v>
      </c>
      <c r="G18" s="15" t="s">
        <v>2088</v>
      </c>
      <c r="H18" s="49">
        <v>241</v>
      </c>
      <c r="I18" s="15">
        <v>2042</v>
      </c>
      <c r="J18" s="15">
        <v>347</v>
      </c>
      <c r="K18" s="46" t="s">
        <v>2</v>
      </c>
      <c r="L18" s="46">
        <v>2671.6939245003114</v>
      </c>
      <c r="M18" s="46">
        <v>2671.6939245003114</v>
      </c>
      <c r="N18" s="46">
        <v>2710.6198625686548</v>
      </c>
      <c r="O18" s="95" t="str">
        <f t="shared" si="5"/>
        <v>-</v>
      </c>
      <c r="P18" s="95">
        <f t="shared" si="5"/>
        <v>1.5639815071963881E-3</v>
      </c>
      <c r="Q18" s="95">
        <f t="shared" si="0"/>
        <v>1.5639815071963881E-3</v>
      </c>
      <c r="R18" s="95">
        <f t="shared" si="0"/>
        <v>1.5639815071963881E-3</v>
      </c>
      <c r="S18" s="46" t="s">
        <v>2</v>
      </c>
      <c r="T18" s="46" t="s">
        <v>2</v>
      </c>
      <c r="U18" s="46" t="s">
        <v>2</v>
      </c>
      <c r="V18" s="46" t="s">
        <v>2</v>
      </c>
      <c r="W18" s="74" t="str">
        <f t="shared" si="1"/>
        <v>-</v>
      </c>
      <c r="X18" s="74" t="str">
        <f t="shared" si="2"/>
        <v>-</v>
      </c>
      <c r="Y18" s="74" t="str">
        <f t="shared" si="3"/>
        <v>-</v>
      </c>
      <c r="Z18" s="74" t="str">
        <f t="shared" si="4"/>
        <v>-</v>
      </c>
      <c r="AA18" s="16"/>
      <c r="AB18" s="158">
        <v>0</v>
      </c>
      <c r="AC18" s="158">
        <v>0</v>
      </c>
      <c r="AD18" s="158">
        <v>0</v>
      </c>
      <c r="AE18" s="16"/>
      <c r="AF18" s="32"/>
      <c r="AG18" s="32"/>
      <c r="AI18" s="41">
        <v>253.16077132643741</v>
      </c>
      <c r="AJ18" s="41">
        <v>5</v>
      </c>
      <c r="AK18" s="41">
        <v>9</v>
      </c>
      <c r="AL18" s="40" t="s">
        <v>4214</v>
      </c>
      <c r="AM18" s="53" t="s">
        <v>2</v>
      </c>
      <c r="AN18" s="67" t="s">
        <v>2</v>
      </c>
      <c r="AO18" s="64" t="s">
        <v>5448</v>
      </c>
      <c r="AP18" s="65" t="s">
        <v>2</v>
      </c>
    </row>
    <row r="19" spans="1:42" s="31" customFormat="1" ht="45" x14ac:dyDescent="0.25">
      <c r="A19" s="10" t="s">
        <v>1442</v>
      </c>
      <c r="B19" s="11" t="s">
        <v>3471</v>
      </c>
      <c r="C19" s="94" t="s">
        <v>2</v>
      </c>
      <c r="D19" s="94">
        <v>2261.6287743898447</v>
      </c>
      <c r="E19" s="94">
        <v>2261.6287743898447</v>
      </c>
      <c r="F19" s="94">
        <v>2261.6287743898447</v>
      </c>
      <c r="G19" s="15" t="s">
        <v>2088</v>
      </c>
      <c r="H19" s="49">
        <v>1616</v>
      </c>
      <c r="I19" s="15">
        <v>9415</v>
      </c>
      <c r="J19" s="15">
        <v>5264</v>
      </c>
      <c r="K19" s="46" t="s">
        <v>2</v>
      </c>
      <c r="L19" s="46">
        <v>2338.8177448802371</v>
      </c>
      <c r="M19" s="46">
        <v>2338.8177448802371</v>
      </c>
      <c r="N19" s="46">
        <v>2088.9427339216095</v>
      </c>
      <c r="O19" s="95" t="str">
        <f t="shared" si="5"/>
        <v>-</v>
      </c>
      <c r="P19" s="95">
        <f t="shared" si="5"/>
        <v>-3.3003414079340709E-2</v>
      </c>
      <c r="Q19" s="95">
        <f t="shared" si="0"/>
        <v>-3.3003414079340709E-2</v>
      </c>
      <c r="R19" s="95">
        <f t="shared" si="0"/>
        <v>8.2666718270466344E-2</v>
      </c>
      <c r="S19" s="46" t="s">
        <v>2</v>
      </c>
      <c r="T19" s="46" t="s">
        <v>2</v>
      </c>
      <c r="U19" s="46" t="s">
        <v>2</v>
      </c>
      <c r="V19" s="46" t="s">
        <v>2</v>
      </c>
      <c r="W19" s="74" t="str">
        <f t="shared" si="1"/>
        <v>-</v>
      </c>
      <c r="X19" s="74" t="str">
        <f t="shared" si="2"/>
        <v>-</v>
      </c>
      <c r="Y19" s="74" t="str">
        <f t="shared" si="3"/>
        <v>-</v>
      </c>
      <c r="Z19" s="74" t="str">
        <f t="shared" si="4"/>
        <v>-</v>
      </c>
      <c r="AA19" s="16"/>
      <c r="AB19" s="158" t="s">
        <v>4900</v>
      </c>
      <c r="AC19" s="158" t="s">
        <v>4899</v>
      </c>
      <c r="AD19" s="158" t="s">
        <v>4896</v>
      </c>
      <c r="AE19" s="16"/>
      <c r="AF19" s="32"/>
      <c r="AG19" s="32"/>
      <c r="AI19" s="41">
        <v>253.16077132643741</v>
      </c>
      <c r="AJ19" s="41">
        <v>5</v>
      </c>
      <c r="AK19" s="41">
        <v>5</v>
      </c>
      <c r="AL19" s="40" t="s">
        <v>4214</v>
      </c>
      <c r="AM19" s="53" t="s">
        <v>2</v>
      </c>
      <c r="AN19" s="67" t="s">
        <v>2</v>
      </c>
      <c r="AO19" s="64" t="s">
        <v>5449</v>
      </c>
      <c r="AP19" s="65" t="s">
        <v>2</v>
      </c>
    </row>
    <row r="20" spans="1:42" s="31" customFormat="1" ht="45" x14ac:dyDescent="0.25">
      <c r="A20" s="10" t="s">
        <v>213</v>
      </c>
      <c r="B20" s="11" t="s">
        <v>3472</v>
      </c>
      <c r="C20" s="94" t="s">
        <v>2</v>
      </c>
      <c r="D20" s="94">
        <v>1559.5987631771382</v>
      </c>
      <c r="E20" s="94">
        <v>1559.5987631771382</v>
      </c>
      <c r="F20" s="94">
        <v>2511.1337827411871</v>
      </c>
      <c r="G20" s="15" t="s">
        <v>2088</v>
      </c>
      <c r="H20" s="49">
        <v>1402</v>
      </c>
      <c r="I20" s="15">
        <v>1140</v>
      </c>
      <c r="J20" s="15">
        <v>833</v>
      </c>
      <c r="K20" s="46" t="s">
        <v>2</v>
      </c>
      <c r="L20" s="46">
        <v>1557.1633884339442</v>
      </c>
      <c r="M20" s="46">
        <v>1557.1633884339442</v>
      </c>
      <c r="N20" s="46">
        <v>2507.2125486804402</v>
      </c>
      <c r="O20" s="95" t="str">
        <f t="shared" si="5"/>
        <v>-</v>
      </c>
      <c r="P20" s="95">
        <f t="shared" si="5"/>
        <v>1.5639815071963881E-3</v>
      </c>
      <c r="Q20" s="95">
        <f t="shared" si="5"/>
        <v>1.5639815071963881E-3</v>
      </c>
      <c r="R20" s="95">
        <f t="shared" si="5"/>
        <v>1.5639815071963881E-3</v>
      </c>
      <c r="S20" s="46" t="s">
        <v>2</v>
      </c>
      <c r="T20" s="46">
        <v>1575.6979624116327</v>
      </c>
      <c r="U20" s="46">
        <v>1575.6979624116327</v>
      </c>
      <c r="V20" s="46">
        <v>2510.2756388123639</v>
      </c>
      <c r="W20" s="74" t="str">
        <f t="shared" si="1"/>
        <v>-</v>
      </c>
      <c r="X20" s="74">
        <f t="shared" si="2"/>
        <v>-1.0217186046147075E-2</v>
      </c>
      <c r="Y20" s="74">
        <f t="shared" si="3"/>
        <v>-1.0217186046147075E-2</v>
      </c>
      <c r="Z20" s="74">
        <f t="shared" si="4"/>
        <v>3.4185247052365142E-4</v>
      </c>
      <c r="AA20" s="16"/>
      <c r="AB20" s="158" t="s">
        <v>4901</v>
      </c>
      <c r="AC20" s="158">
        <v>0</v>
      </c>
      <c r="AD20" s="158">
        <v>0</v>
      </c>
      <c r="AE20" s="16"/>
      <c r="AF20" s="32"/>
      <c r="AG20" s="32"/>
      <c r="AI20" s="41">
        <v>253.16077132643741</v>
      </c>
      <c r="AJ20" s="41">
        <v>5</v>
      </c>
      <c r="AK20" s="41">
        <v>6</v>
      </c>
      <c r="AL20" s="40" t="s">
        <v>4214</v>
      </c>
      <c r="AM20" s="53" t="s">
        <v>2</v>
      </c>
      <c r="AN20" s="67" t="s">
        <v>2</v>
      </c>
      <c r="AO20" s="64" t="s">
        <v>5423</v>
      </c>
      <c r="AP20" s="65" t="s">
        <v>2</v>
      </c>
    </row>
    <row r="21" spans="1:42" s="31" customFormat="1" ht="30" x14ac:dyDescent="0.25">
      <c r="A21" s="10" t="s">
        <v>214</v>
      </c>
      <c r="B21" s="11" t="s">
        <v>3473</v>
      </c>
      <c r="C21" s="94">
        <v>1088.6461499779407</v>
      </c>
      <c r="D21" s="94">
        <v>1088.6461499779407</v>
      </c>
      <c r="E21" s="94">
        <v>1088.6461499779407</v>
      </c>
      <c r="F21" s="94">
        <v>1498.7882326580173</v>
      </c>
      <c r="G21" s="15">
        <v>843</v>
      </c>
      <c r="H21" s="49">
        <v>13985</v>
      </c>
      <c r="I21" s="15">
        <v>3572</v>
      </c>
      <c r="J21" s="15">
        <v>540</v>
      </c>
      <c r="K21" s="46">
        <v>311.82312002862466</v>
      </c>
      <c r="L21" s="46">
        <v>1124.1637487437088</v>
      </c>
      <c r="M21" s="46">
        <v>1124.1637487437088</v>
      </c>
      <c r="N21" s="46">
        <v>1496.4478159473911</v>
      </c>
      <c r="O21" s="95">
        <f t="shared" si="5"/>
        <v>2.4912297390841496</v>
      </c>
      <c r="P21" s="95">
        <f t="shared" si="5"/>
        <v>-3.1594684320198185E-2</v>
      </c>
      <c r="Q21" s="95">
        <f t="shared" si="5"/>
        <v>-3.1594684320198185E-2</v>
      </c>
      <c r="R21" s="95">
        <f t="shared" si="5"/>
        <v>1.5639815071963881E-3</v>
      </c>
      <c r="S21" s="46">
        <v>1094.8529492713835</v>
      </c>
      <c r="T21" s="46">
        <v>964.71538940966877</v>
      </c>
      <c r="U21" s="46">
        <v>964.71538940966877</v>
      </c>
      <c r="V21" s="46">
        <v>1627.0997346136728</v>
      </c>
      <c r="W21" s="74">
        <f t="shared" si="1"/>
        <v>-5.6690711730497112E-3</v>
      </c>
      <c r="X21" s="74">
        <f t="shared" si="2"/>
        <v>0.12846354679187599</v>
      </c>
      <c r="Y21" s="74">
        <f t="shared" si="3"/>
        <v>0.12846354679187599</v>
      </c>
      <c r="Z21" s="74">
        <f t="shared" si="4"/>
        <v>-7.8859027031997431E-2</v>
      </c>
      <c r="AA21" s="16"/>
      <c r="AB21" s="158" t="s">
        <v>4902</v>
      </c>
      <c r="AC21" s="158" t="s">
        <v>4903</v>
      </c>
      <c r="AD21" s="158" t="s">
        <v>4904</v>
      </c>
      <c r="AE21" s="16"/>
      <c r="AF21" s="32"/>
      <c r="AG21" s="32"/>
      <c r="AI21" s="41">
        <v>253.16077132643741</v>
      </c>
      <c r="AJ21" s="41">
        <v>5</v>
      </c>
      <c r="AK21" s="41">
        <v>5</v>
      </c>
      <c r="AL21" s="40" t="s">
        <v>4214</v>
      </c>
      <c r="AM21" s="53" t="s">
        <v>2</v>
      </c>
      <c r="AN21" s="67" t="s">
        <v>2</v>
      </c>
      <c r="AO21" s="64" t="s">
        <v>5377</v>
      </c>
      <c r="AP21" s="65" t="s">
        <v>2</v>
      </c>
    </row>
    <row r="22" spans="1:42" s="31" customFormat="1" ht="30" x14ac:dyDescent="0.25">
      <c r="A22" s="10" t="s">
        <v>215</v>
      </c>
      <c r="B22" s="11" t="s">
        <v>3474</v>
      </c>
      <c r="C22" s="94" t="s">
        <v>2</v>
      </c>
      <c r="D22" s="94">
        <v>1973.5222965872676</v>
      </c>
      <c r="E22" s="94">
        <v>1973.5222965872676</v>
      </c>
      <c r="F22" s="94">
        <v>3020.5923967396889</v>
      </c>
      <c r="G22" s="15" t="s">
        <v>2088</v>
      </c>
      <c r="H22" s="49">
        <v>489</v>
      </c>
      <c r="I22" s="15">
        <v>965</v>
      </c>
      <c r="J22" s="15">
        <v>591</v>
      </c>
      <c r="K22" s="46" t="s">
        <v>2</v>
      </c>
      <c r="L22" s="46">
        <v>1970.4405639841668</v>
      </c>
      <c r="M22" s="46">
        <v>1970.4405639841668</v>
      </c>
      <c r="N22" s="46">
        <v>3015.8756230372542</v>
      </c>
      <c r="O22" s="95" t="str">
        <f t="shared" si="5"/>
        <v>-</v>
      </c>
      <c r="P22" s="95">
        <f t="shared" si="5"/>
        <v>1.5639815071963881E-3</v>
      </c>
      <c r="Q22" s="95">
        <f t="shared" si="5"/>
        <v>1.5639815071963881E-3</v>
      </c>
      <c r="R22" s="95">
        <f t="shared" si="5"/>
        <v>1.5639815071963881E-3</v>
      </c>
      <c r="S22" s="46" t="s">
        <v>2</v>
      </c>
      <c r="T22" s="46">
        <v>1876.6319742126682</v>
      </c>
      <c r="U22" s="46">
        <v>1876.6319742126682</v>
      </c>
      <c r="V22" s="46">
        <v>2769.1536551753666</v>
      </c>
      <c r="W22" s="74" t="str">
        <f t="shared" si="1"/>
        <v>-</v>
      </c>
      <c r="X22" s="74">
        <f t="shared" si="2"/>
        <v>5.162990064434414E-2</v>
      </c>
      <c r="Y22" s="74">
        <f t="shared" si="3"/>
        <v>5.162990064434414E-2</v>
      </c>
      <c r="Z22" s="74">
        <f t="shared" si="4"/>
        <v>9.0799851822739974E-2</v>
      </c>
      <c r="AA22" s="16"/>
      <c r="AB22" s="158">
        <v>0</v>
      </c>
      <c r="AC22" s="158">
        <v>0</v>
      </c>
      <c r="AD22" s="158">
        <v>0</v>
      </c>
      <c r="AE22" s="16"/>
      <c r="AF22" s="32"/>
      <c r="AG22" s="32"/>
      <c r="AI22" s="41">
        <v>253.16077132643741</v>
      </c>
      <c r="AJ22" s="41">
        <v>5</v>
      </c>
      <c r="AK22" s="41">
        <v>10</v>
      </c>
      <c r="AL22" s="40" t="s">
        <v>4214</v>
      </c>
      <c r="AM22" s="53" t="s">
        <v>2</v>
      </c>
      <c r="AN22" s="67" t="s">
        <v>2</v>
      </c>
      <c r="AO22" s="64" t="s">
        <v>5377</v>
      </c>
      <c r="AP22" s="65" t="s">
        <v>2</v>
      </c>
    </row>
    <row r="23" spans="1:42" s="31" customFormat="1" ht="45" x14ac:dyDescent="0.25">
      <c r="A23" s="10" t="s">
        <v>216</v>
      </c>
      <c r="B23" s="11" t="s">
        <v>3475</v>
      </c>
      <c r="C23" s="94">
        <v>172.73266026051374</v>
      </c>
      <c r="D23" s="94">
        <v>936.70786312771793</v>
      </c>
      <c r="E23" s="94">
        <v>936.70786312771793</v>
      </c>
      <c r="F23" s="94">
        <v>936.70786312771793</v>
      </c>
      <c r="G23" s="15">
        <v>4680</v>
      </c>
      <c r="H23" s="49">
        <v>33756</v>
      </c>
      <c r="I23" s="15">
        <v>4953</v>
      </c>
      <c r="J23" s="15">
        <v>149</v>
      </c>
      <c r="K23" s="46">
        <v>172.46293142508802</v>
      </c>
      <c r="L23" s="46">
        <v>936.09781163365801</v>
      </c>
      <c r="M23" s="46">
        <v>936.09781163365801</v>
      </c>
      <c r="N23" s="46">
        <v>713.73234953533893</v>
      </c>
      <c r="O23" s="95">
        <f t="shared" si="5"/>
        <v>1.5639815071963881E-3</v>
      </c>
      <c r="P23" s="95">
        <f t="shared" si="5"/>
        <v>6.5169631472095091E-4</v>
      </c>
      <c r="Q23" s="95">
        <f t="shared" si="5"/>
        <v>6.5169631472095091E-4</v>
      </c>
      <c r="R23" s="95">
        <f t="shared" si="5"/>
        <v>0.31240774463640708</v>
      </c>
      <c r="S23" s="46" t="s">
        <v>2</v>
      </c>
      <c r="T23" s="46">
        <v>901.86745772670565</v>
      </c>
      <c r="U23" s="46">
        <v>901.86745772670565</v>
      </c>
      <c r="V23" s="46">
        <v>948.596341546742</v>
      </c>
      <c r="W23" s="74" t="str">
        <f t="shared" si="1"/>
        <v>-</v>
      </c>
      <c r="X23" s="74">
        <f t="shared" si="2"/>
        <v>3.8631403209550053E-2</v>
      </c>
      <c r="Y23" s="74">
        <f t="shared" si="3"/>
        <v>3.8631403209550053E-2</v>
      </c>
      <c r="Z23" s="74">
        <f t="shared" si="4"/>
        <v>-1.2532705322939819E-2</v>
      </c>
      <c r="AA23" s="16"/>
      <c r="AB23" s="158" t="s">
        <v>4905</v>
      </c>
      <c r="AC23" s="158" t="s">
        <v>4906</v>
      </c>
      <c r="AD23" s="158" t="s">
        <v>4896</v>
      </c>
      <c r="AE23" s="16"/>
      <c r="AF23" s="32"/>
      <c r="AG23" s="32"/>
      <c r="AI23" s="41">
        <v>253.16077132643741</v>
      </c>
      <c r="AJ23" s="41">
        <v>5</v>
      </c>
      <c r="AK23" s="41">
        <v>5</v>
      </c>
      <c r="AL23" s="40" t="s">
        <v>4214</v>
      </c>
      <c r="AM23" s="53" t="s">
        <v>2</v>
      </c>
      <c r="AN23" s="67" t="s">
        <v>2</v>
      </c>
      <c r="AO23" s="64" t="s">
        <v>5397</v>
      </c>
      <c r="AP23" s="65" t="s">
        <v>2</v>
      </c>
    </row>
    <row r="24" spans="1:42" s="31" customFormat="1" ht="60" x14ac:dyDescent="0.25">
      <c r="A24" s="10" t="s">
        <v>217</v>
      </c>
      <c r="B24" s="11" t="s">
        <v>3476</v>
      </c>
      <c r="C24" s="94" t="s">
        <v>2</v>
      </c>
      <c r="D24" s="94">
        <v>785.39774577578271</v>
      </c>
      <c r="E24" s="94">
        <v>785.39774577578271</v>
      </c>
      <c r="F24" s="94">
        <v>1094.2326887179786</v>
      </c>
      <c r="G24" s="15" t="s">
        <v>2088</v>
      </c>
      <c r="H24" s="49">
        <v>4406</v>
      </c>
      <c r="I24" s="15">
        <v>931</v>
      </c>
      <c r="J24" s="15">
        <v>3735</v>
      </c>
      <c r="K24" s="46" t="s">
        <v>2</v>
      </c>
      <c r="L24" s="46">
        <v>784.17131633855536</v>
      </c>
      <c r="M24" s="46">
        <v>784.17131633855536</v>
      </c>
      <c r="N24" s="46">
        <v>1092.5240013836465</v>
      </c>
      <c r="O24" s="95" t="str">
        <f t="shared" si="5"/>
        <v>-</v>
      </c>
      <c r="P24" s="95">
        <f t="shared" si="5"/>
        <v>1.5639815071963881E-3</v>
      </c>
      <c r="Q24" s="95">
        <f t="shared" si="5"/>
        <v>1.5639815071963881E-3</v>
      </c>
      <c r="R24" s="95">
        <f t="shared" si="5"/>
        <v>1.5639815071963881E-3</v>
      </c>
      <c r="S24" s="46" t="s">
        <v>2</v>
      </c>
      <c r="T24" s="46">
        <v>697.19494659494535</v>
      </c>
      <c r="U24" s="46">
        <v>697.19494659494535</v>
      </c>
      <c r="V24" s="46">
        <v>1028.9700217172049</v>
      </c>
      <c r="W24" s="74" t="str">
        <f t="shared" si="1"/>
        <v>-</v>
      </c>
      <c r="X24" s="74">
        <f t="shared" si="2"/>
        <v>0.12651095595516582</v>
      </c>
      <c r="Y24" s="74">
        <f t="shared" si="3"/>
        <v>0.12651095595516582</v>
      </c>
      <c r="Z24" s="74">
        <f t="shared" si="4"/>
        <v>6.3425236521331918E-2</v>
      </c>
      <c r="AA24" s="16"/>
      <c r="AB24" s="158" t="s">
        <v>4907</v>
      </c>
      <c r="AC24" s="158" t="s">
        <v>4893</v>
      </c>
      <c r="AD24" s="158">
        <v>0</v>
      </c>
      <c r="AE24" s="16"/>
      <c r="AF24" s="32"/>
      <c r="AG24" s="32"/>
      <c r="AI24" s="41">
        <v>253.16077132643741</v>
      </c>
      <c r="AJ24" s="41">
        <v>5</v>
      </c>
      <c r="AK24" s="41">
        <v>5</v>
      </c>
      <c r="AL24" s="40" t="s">
        <v>4214</v>
      </c>
      <c r="AM24" s="53" t="s">
        <v>2</v>
      </c>
      <c r="AN24" s="67" t="s">
        <v>2</v>
      </c>
      <c r="AO24" s="64" t="s">
        <v>5377</v>
      </c>
      <c r="AP24" s="65" t="s">
        <v>2</v>
      </c>
    </row>
    <row r="25" spans="1:42" s="31" customFormat="1" ht="30" x14ac:dyDescent="0.25">
      <c r="A25" s="10" t="s">
        <v>218</v>
      </c>
      <c r="B25" s="11" t="s">
        <v>3477</v>
      </c>
      <c r="C25" s="94" t="s">
        <v>2</v>
      </c>
      <c r="D25" s="94">
        <v>827.89173526349202</v>
      </c>
      <c r="E25" s="94">
        <v>827.89173526349202</v>
      </c>
      <c r="F25" s="94">
        <v>1763.253759285584</v>
      </c>
      <c r="G25" s="15" t="s">
        <v>2088</v>
      </c>
      <c r="H25" s="49">
        <v>188</v>
      </c>
      <c r="I25" s="15">
        <v>70</v>
      </c>
      <c r="J25" s="15">
        <v>505</v>
      </c>
      <c r="K25" s="46" t="s">
        <v>2</v>
      </c>
      <c r="L25" s="46">
        <v>826.59894979214914</v>
      </c>
      <c r="M25" s="46">
        <v>826.59894979214914</v>
      </c>
      <c r="N25" s="46">
        <v>1760.5003692646417</v>
      </c>
      <c r="O25" s="95" t="str">
        <f t="shared" si="5"/>
        <v>-</v>
      </c>
      <c r="P25" s="95">
        <f t="shared" si="5"/>
        <v>1.5639815071963881E-3</v>
      </c>
      <c r="Q25" s="95">
        <f t="shared" si="5"/>
        <v>1.5639815071963881E-3</v>
      </c>
      <c r="R25" s="95">
        <f t="shared" si="5"/>
        <v>1.5639815071963881E-3</v>
      </c>
      <c r="S25" s="46" t="s">
        <v>2</v>
      </c>
      <c r="T25" s="46">
        <v>573.8306933100489</v>
      </c>
      <c r="U25" s="46">
        <v>573.8306933100489</v>
      </c>
      <c r="V25" s="46">
        <v>1429.9038448931185</v>
      </c>
      <c r="W25" s="74" t="str">
        <f t="shared" si="1"/>
        <v>-</v>
      </c>
      <c r="X25" s="74">
        <f t="shared" si="2"/>
        <v>0.44274564765424684</v>
      </c>
      <c r="Y25" s="74">
        <f t="shared" si="3"/>
        <v>0.44274564765424684</v>
      </c>
      <c r="Z25" s="74">
        <f t="shared" si="4"/>
        <v>0.23312750405072347</v>
      </c>
      <c r="AA25" s="16"/>
      <c r="AB25" s="158">
        <v>0</v>
      </c>
      <c r="AC25" s="158">
        <v>0</v>
      </c>
      <c r="AD25" s="158">
        <v>0</v>
      </c>
      <c r="AE25" s="16"/>
      <c r="AF25" s="32"/>
      <c r="AG25" s="32"/>
      <c r="AI25" s="41">
        <v>253.16077132643741</v>
      </c>
      <c r="AJ25" s="41">
        <v>5</v>
      </c>
      <c r="AK25" s="41">
        <v>5</v>
      </c>
      <c r="AL25" s="40" t="s">
        <v>4214</v>
      </c>
      <c r="AM25" s="53" t="s">
        <v>2</v>
      </c>
      <c r="AN25" s="67" t="s">
        <v>2</v>
      </c>
      <c r="AO25" s="64" t="s">
        <v>5377</v>
      </c>
      <c r="AP25" s="65" t="s">
        <v>2</v>
      </c>
    </row>
    <row r="26" spans="1:42" s="31" customFormat="1" ht="30" x14ac:dyDescent="0.25">
      <c r="A26" s="10" t="s">
        <v>219</v>
      </c>
      <c r="B26" s="11" t="s">
        <v>3478</v>
      </c>
      <c r="C26" s="94">
        <v>135.25499164008804</v>
      </c>
      <c r="D26" s="94">
        <v>404.14257915044675</v>
      </c>
      <c r="E26" s="94">
        <v>404.14257915044675</v>
      </c>
      <c r="F26" s="94">
        <v>596.09336406568741</v>
      </c>
      <c r="G26" s="15">
        <v>3833</v>
      </c>
      <c r="H26" s="49">
        <v>30267</v>
      </c>
      <c r="I26" s="15">
        <v>4608</v>
      </c>
      <c r="J26" s="15">
        <v>7277</v>
      </c>
      <c r="K26" s="46">
        <v>135.04378565665922</v>
      </c>
      <c r="L26" s="46">
        <v>403.51149463489662</v>
      </c>
      <c r="M26" s="46">
        <v>403.51149463489662</v>
      </c>
      <c r="N26" s="46">
        <v>595.16254085800949</v>
      </c>
      <c r="O26" s="95">
        <f t="shared" si="5"/>
        <v>1.5639815071963881E-3</v>
      </c>
      <c r="P26" s="95">
        <f t="shared" si="5"/>
        <v>1.5639815071963881E-3</v>
      </c>
      <c r="Q26" s="95">
        <f t="shared" si="5"/>
        <v>1.5639815071963881E-3</v>
      </c>
      <c r="R26" s="95">
        <f t="shared" si="5"/>
        <v>1.5639815071963881E-3</v>
      </c>
      <c r="S26" s="46" t="s">
        <v>2</v>
      </c>
      <c r="T26" s="46">
        <v>395.3263571175093</v>
      </c>
      <c r="U26" s="46">
        <v>395.3263571175093</v>
      </c>
      <c r="V26" s="46">
        <v>630.83993157049349</v>
      </c>
      <c r="W26" s="74" t="str">
        <f t="shared" si="1"/>
        <v>-</v>
      </c>
      <c r="X26" s="74">
        <f t="shared" si="2"/>
        <v>2.2301123803685208E-2</v>
      </c>
      <c r="Y26" s="74">
        <f t="shared" si="3"/>
        <v>2.2301123803685208E-2</v>
      </c>
      <c r="Z26" s="74">
        <f t="shared" si="4"/>
        <v>-5.5079847939085824E-2</v>
      </c>
      <c r="AA26" s="16"/>
      <c r="AB26" s="158">
        <v>0</v>
      </c>
      <c r="AC26" s="158">
        <v>0</v>
      </c>
      <c r="AD26" s="158">
        <v>0</v>
      </c>
      <c r="AE26" s="16"/>
      <c r="AF26" s="32"/>
      <c r="AG26" s="32"/>
      <c r="AI26" s="41">
        <v>253.16077132643741</v>
      </c>
      <c r="AJ26" s="41">
        <v>5</v>
      </c>
      <c r="AK26" s="41">
        <v>5</v>
      </c>
      <c r="AL26" s="40" t="s">
        <v>4214</v>
      </c>
      <c r="AM26" s="53" t="s">
        <v>2</v>
      </c>
      <c r="AN26" s="67" t="s">
        <v>2</v>
      </c>
      <c r="AO26" s="64" t="s">
        <v>5377</v>
      </c>
      <c r="AP26" s="65" t="s">
        <v>2</v>
      </c>
    </row>
    <row r="27" spans="1:42" s="31" customFormat="1" ht="30" x14ac:dyDescent="0.25">
      <c r="A27" s="10" t="s">
        <v>220</v>
      </c>
      <c r="B27" s="11" t="s">
        <v>3479</v>
      </c>
      <c r="C27" s="94" t="s">
        <v>2</v>
      </c>
      <c r="D27" s="94">
        <v>607.10399568072057</v>
      </c>
      <c r="E27" s="94">
        <v>607.10399568072057</v>
      </c>
      <c r="F27" s="94">
        <v>1018.9454716238799</v>
      </c>
      <c r="G27" s="15" t="s">
        <v>2088</v>
      </c>
      <c r="H27" s="49">
        <v>877</v>
      </c>
      <c r="I27" s="15">
        <v>603</v>
      </c>
      <c r="J27" s="15">
        <v>1584</v>
      </c>
      <c r="K27" s="46" t="s">
        <v>2</v>
      </c>
      <c r="L27" s="46">
        <v>606.15597893918311</v>
      </c>
      <c r="M27" s="46">
        <v>606.15597893918311</v>
      </c>
      <c r="N27" s="46">
        <v>1017.3543482369715</v>
      </c>
      <c r="O27" s="95" t="str">
        <f t="shared" si="5"/>
        <v>-</v>
      </c>
      <c r="P27" s="95">
        <f t="shared" si="5"/>
        <v>1.5639815071963881E-3</v>
      </c>
      <c r="Q27" s="95">
        <f t="shared" si="5"/>
        <v>1.5639815071963881E-3</v>
      </c>
      <c r="R27" s="95">
        <f t="shared" si="5"/>
        <v>1.5639815071963881E-3</v>
      </c>
      <c r="S27" s="46" t="s">
        <v>2</v>
      </c>
      <c r="T27" s="46">
        <v>496.26074616878827</v>
      </c>
      <c r="U27" s="46">
        <v>496.26074616878827</v>
      </c>
      <c r="V27" s="46">
        <v>1024.2971333352014</v>
      </c>
      <c r="W27" s="74" t="str">
        <f t="shared" si="1"/>
        <v>-</v>
      </c>
      <c r="X27" s="74">
        <f t="shared" si="2"/>
        <v>0.22335687512594893</v>
      </c>
      <c r="Y27" s="74">
        <f t="shared" si="3"/>
        <v>0.22335687512594893</v>
      </c>
      <c r="Z27" s="74">
        <f t="shared" si="4"/>
        <v>-5.2247160878952092E-3</v>
      </c>
      <c r="AA27" s="16"/>
      <c r="AB27" s="158">
        <v>0</v>
      </c>
      <c r="AC27" s="158">
        <v>0</v>
      </c>
      <c r="AD27" s="158">
        <v>0</v>
      </c>
      <c r="AE27" s="16"/>
      <c r="AF27" s="32"/>
      <c r="AG27" s="32"/>
      <c r="AI27" s="41">
        <v>253.16077132643741</v>
      </c>
      <c r="AJ27" s="41">
        <v>5</v>
      </c>
      <c r="AK27" s="41">
        <v>5</v>
      </c>
      <c r="AL27" s="40" t="s">
        <v>4214</v>
      </c>
      <c r="AM27" s="53" t="s">
        <v>2</v>
      </c>
      <c r="AN27" s="67" t="s">
        <v>2</v>
      </c>
      <c r="AO27" s="64" t="s">
        <v>5377</v>
      </c>
      <c r="AP27" s="65" t="s">
        <v>2</v>
      </c>
    </row>
    <row r="28" spans="1:42" s="31" customFormat="1" ht="30" x14ac:dyDescent="0.25">
      <c r="A28" s="10" t="s">
        <v>221</v>
      </c>
      <c r="B28" s="11" t="s">
        <v>3480</v>
      </c>
      <c r="C28" s="94" t="s">
        <v>2</v>
      </c>
      <c r="D28" s="94">
        <v>677.27577569100913</v>
      </c>
      <c r="E28" s="94">
        <v>677.27577569100913</v>
      </c>
      <c r="F28" s="94">
        <v>1057.5970969094574</v>
      </c>
      <c r="G28" s="15" t="s">
        <v>2088</v>
      </c>
      <c r="H28" s="49">
        <v>29239</v>
      </c>
      <c r="I28" s="15">
        <v>3319</v>
      </c>
      <c r="J28" s="15">
        <v>10003</v>
      </c>
      <c r="K28" s="46" t="s">
        <v>2</v>
      </c>
      <c r="L28" s="46">
        <v>676.2181829580328</v>
      </c>
      <c r="M28" s="46">
        <v>676.2181829580328</v>
      </c>
      <c r="N28" s="46">
        <v>1055.9456174910963</v>
      </c>
      <c r="O28" s="95" t="str">
        <f t="shared" si="5"/>
        <v>-</v>
      </c>
      <c r="P28" s="95">
        <f t="shared" si="5"/>
        <v>1.5639815071963881E-3</v>
      </c>
      <c r="Q28" s="95">
        <f t="shared" si="5"/>
        <v>1.5639815071963881E-3</v>
      </c>
      <c r="R28" s="95">
        <f t="shared" si="5"/>
        <v>1.5639815071963881E-3</v>
      </c>
      <c r="S28" s="46" t="s">
        <v>2</v>
      </c>
      <c r="T28" s="46">
        <v>618.69042177728397</v>
      </c>
      <c r="U28" s="46">
        <v>618.69042177728397</v>
      </c>
      <c r="V28" s="46">
        <v>963.54958436915388</v>
      </c>
      <c r="W28" s="74" t="str">
        <f t="shared" si="1"/>
        <v>-</v>
      </c>
      <c r="X28" s="74">
        <f t="shared" si="2"/>
        <v>9.4692518021257888E-2</v>
      </c>
      <c r="Y28" s="74">
        <f t="shared" si="3"/>
        <v>9.4692518021257888E-2</v>
      </c>
      <c r="Z28" s="74">
        <f t="shared" si="4"/>
        <v>9.7605265017967291E-2</v>
      </c>
      <c r="AA28" s="16"/>
      <c r="AB28" s="158">
        <v>0</v>
      </c>
      <c r="AC28" s="158">
        <v>0</v>
      </c>
      <c r="AD28" s="158">
        <v>0</v>
      </c>
      <c r="AE28" s="16"/>
      <c r="AF28" s="32"/>
      <c r="AG28" s="32"/>
      <c r="AI28" s="41">
        <v>253.16077132643741</v>
      </c>
      <c r="AJ28" s="41">
        <v>5</v>
      </c>
      <c r="AK28" s="41">
        <v>5</v>
      </c>
      <c r="AL28" s="40" t="s">
        <v>4214</v>
      </c>
      <c r="AM28" s="53" t="s">
        <v>2</v>
      </c>
      <c r="AN28" s="67" t="s">
        <v>2</v>
      </c>
      <c r="AO28" s="64" t="s">
        <v>5377</v>
      </c>
      <c r="AP28" s="65" t="s">
        <v>2</v>
      </c>
    </row>
    <row r="29" spans="1:42" s="31" customFormat="1" ht="30" x14ac:dyDescent="0.25">
      <c r="A29" s="10" t="s">
        <v>222</v>
      </c>
      <c r="B29" s="11" t="s">
        <v>3481</v>
      </c>
      <c r="C29" s="94" t="s">
        <v>2</v>
      </c>
      <c r="D29" s="94">
        <v>761.9695154497814</v>
      </c>
      <c r="E29" s="94">
        <v>761.9695154497814</v>
      </c>
      <c r="F29" s="94">
        <v>1446.372298772154</v>
      </c>
      <c r="G29" s="15" t="s">
        <v>2088</v>
      </c>
      <c r="H29" s="49">
        <v>659</v>
      </c>
      <c r="I29" s="15">
        <v>158</v>
      </c>
      <c r="J29" s="15">
        <v>623</v>
      </c>
      <c r="K29" s="46" t="s">
        <v>2</v>
      </c>
      <c r="L29" s="46">
        <v>760.77967011467103</v>
      </c>
      <c r="M29" s="46">
        <v>760.77967011467103</v>
      </c>
      <c r="N29" s="46">
        <v>1444.1137316016407</v>
      </c>
      <c r="O29" s="95" t="str">
        <f t="shared" si="5"/>
        <v>-</v>
      </c>
      <c r="P29" s="95">
        <f t="shared" si="5"/>
        <v>1.5639815071963881E-3</v>
      </c>
      <c r="Q29" s="95">
        <f t="shared" si="5"/>
        <v>1.5639815071963881E-3</v>
      </c>
      <c r="R29" s="95">
        <f t="shared" si="5"/>
        <v>1.5639815071963881E-3</v>
      </c>
      <c r="S29" s="46" t="s">
        <v>2</v>
      </c>
      <c r="T29" s="46">
        <v>672.89592700852643</v>
      </c>
      <c r="U29" s="46">
        <v>672.89592700852643</v>
      </c>
      <c r="V29" s="46">
        <v>1324.2965674598363</v>
      </c>
      <c r="W29" s="74" t="str">
        <f t="shared" si="1"/>
        <v>-</v>
      </c>
      <c r="X29" s="74">
        <f t="shared" si="2"/>
        <v>0.13237349917876129</v>
      </c>
      <c r="Y29" s="74">
        <f t="shared" si="3"/>
        <v>0.13237349917876129</v>
      </c>
      <c r="Z29" s="74">
        <f t="shared" si="4"/>
        <v>9.2181565905946616E-2</v>
      </c>
      <c r="AA29" s="16"/>
      <c r="AB29" s="158">
        <v>0</v>
      </c>
      <c r="AC29" s="158">
        <v>0</v>
      </c>
      <c r="AD29" s="158">
        <v>0</v>
      </c>
      <c r="AE29" s="16"/>
      <c r="AF29" s="32"/>
      <c r="AG29" s="32"/>
      <c r="AI29" s="41">
        <v>253.16077132643741</v>
      </c>
      <c r="AJ29" s="41">
        <v>5</v>
      </c>
      <c r="AK29" s="41">
        <v>5</v>
      </c>
      <c r="AL29" s="40" t="s">
        <v>4214</v>
      </c>
      <c r="AM29" s="53" t="s">
        <v>2</v>
      </c>
      <c r="AN29" s="67" t="s">
        <v>2</v>
      </c>
      <c r="AO29" s="64" t="s">
        <v>5377</v>
      </c>
      <c r="AP29" s="65" t="s">
        <v>2</v>
      </c>
    </row>
    <row r="30" spans="1:42" s="31" customFormat="1" ht="30" x14ac:dyDescent="0.25">
      <c r="A30" s="10" t="s">
        <v>223</v>
      </c>
      <c r="B30" s="11" t="s">
        <v>3482</v>
      </c>
      <c r="C30" s="94" t="s">
        <v>2</v>
      </c>
      <c r="D30" s="94">
        <v>833.29949902911881</v>
      </c>
      <c r="E30" s="94">
        <v>833.29949902911881</v>
      </c>
      <c r="F30" s="94">
        <v>1555.1148321374412</v>
      </c>
      <c r="G30" s="15" t="s">
        <v>2088</v>
      </c>
      <c r="H30" s="49">
        <v>133</v>
      </c>
      <c r="I30" s="15">
        <v>58</v>
      </c>
      <c r="J30" s="15">
        <v>1350</v>
      </c>
      <c r="K30" s="46" t="s">
        <v>2</v>
      </c>
      <c r="L30" s="46">
        <v>831.99826912219226</v>
      </c>
      <c r="M30" s="46">
        <v>831.99826912219226</v>
      </c>
      <c r="N30" s="46">
        <v>1552.6864592287332</v>
      </c>
      <c r="O30" s="95" t="str">
        <f t="shared" si="5"/>
        <v>-</v>
      </c>
      <c r="P30" s="95">
        <f t="shared" si="5"/>
        <v>1.5639815071963881E-3</v>
      </c>
      <c r="Q30" s="95">
        <f t="shared" si="5"/>
        <v>1.5639815071963881E-3</v>
      </c>
      <c r="R30" s="95">
        <f t="shared" si="5"/>
        <v>1.5639815071963881E-3</v>
      </c>
      <c r="S30" s="46" t="s">
        <v>2</v>
      </c>
      <c r="T30" s="46">
        <v>617.75584410088322</v>
      </c>
      <c r="U30" s="46">
        <v>617.75584410088322</v>
      </c>
      <c r="V30" s="46">
        <v>1382.2403833966812</v>
      </c>
      <c r="W30" s="74" t="str">
        <f t="shared" si="1"/>
        <v>-</v>
      </c>
      <c r="X30" s="74">
        <f t="shared" si="2"/>
        <v>0.34891398759966408</v>
      </c>
      <c r="Y30" s="74">
        <f t="shared" si="3"/>
        <v>0.34891398759966408</v>
      </c>
      <c r="Z30" s="74">
        <f t="shared" si="4"/>
        <v>0.12506829551307352</v>
      </c>
      <c r="AA30" s="16"/>
      <c r="AB30" s="158">
        <v>0</v>
      </c>
      <c r="AC30" s="158">
        <v>0</v>
      </c>
      <c r="AD30" s="158">
        <v>0</v>
      </c>
      <c r="AE30" s="16"/>
      <c r="AF30" s="32"/>
      <c r="AG30" s="32"/>
      <c r="AI30" s="41">
        <v>253.16077132643741</v>
      </c>
      <c r="AJ30" s="41">
        <v>5</v>
      </c>
      <c r="AK30" s="41">
        <v>5</v>
      </c>
      <c r="AL30" s="40" t="s">
        <v>4214</v>
      </c>
      <c r="AM30" s="53" t="s">
        <v>2</v>
      </c>
      <c r="AN30" s="67" t="s">
        <v>2</v>
      </c>
      <c r="AO30" s="64" t="s">
        <v>5377</v>
      </c>
      <c r="AP30" s="65" t="s">
        <v>2</v>
      </c>
    </row>
    <row r="31" spans="1:42" s="31" customFormat="1" ht="75" x14ac:dyDescent="0.25">
      <c r="A31" s="10" t="s">
        <v>224</v>
      </c>
      <c r="B31" s="11" t="s">
        <v>3483</v>
      </c>
      <c r="C31" s="94">
        <v>150.28167475965225</v>
      </c>
      <c r="D31" s="94">
        <v>862.89676245570183</v>
      </c>
      <c r="E31" s="94">
        <v>862.89676245570183</v>
      </c>
      <c r="F31" s="94">
        <v>992.68449191946047</v>
      </c>
      <c r="G31" s="15">
        <v>3230</v>
      </c>
      <c r="H31" s="49">
        <v>8868</v>
      </c>
      <c r="I31" s="15">
        <v>1398</v>
      </c>
      <c r="J31" s="15">
        <v>1688</v>
      </c>
      <c r="K31" s="46">
        <v>143.94242336765839</v>
      </c>
      <c r="L31" s="46">
        <v>845.00210779652457</v>
      </c>
      <c r="M31" s="46">
        <v>845.00210779652457</v>
      </c>
      <c r="N31" s="46">
        <v>1030.4906650589294</v>
      </c>
      <c r="O31" s="95">
        <f t="shared" si="5"/>
        <v>4.4040188039644823E-2</v>
      </c>
      <c r="P31" s="95">
        <f t="shared" si="5"/>
        <v>2.1177053280778679E-2</v>
      </c>
      <c r="Q31" s="95">
        <f t="shared" si="5"/>
        <v>2.1177053280778679E-2</v>
      </c>
      <c r="R31" s="95">
        <f t="shared" si="5"/>
        <v>-3.6687545478451211E-2</v>
      </c>
      <c r="S31" s="46" t="s">
        <v>2</v>
      </c>
      <c r="T31" s="46">
        <v>794.39102494062149</v>
      </c>
      <c r="U31" s="46">
        <v>794.39102494062149</v>
      </c>
      <c r="V31" s="46">
        <v>971.02620578035976</v>
      </c>
      <c r="W31" s="74" t="str">
        <f t="shared" si="1"/>
        <v>-</v>
      </c>
      <c r="X31" s="74">
        <f t="shared" si="2"/>
        <v>8.6236796947952721E-2</v>
      </c>
      <c r="Y31" s="74">
        <f t="shared" si="3"/>
        <v>8.6236796947952721E-2</v>
      </c>
      <c r="Z31" s="74">
        <f t="shared" si="4"/>
        <v>2.2304533091045853E-2</v>
      </c>
      <c r="AA31" s="16"/>
      <c r="AB31" s="158" t="s">
        <v>4908</v>
      </c>
      <c r="AC31" s="158" t="s">
        <v>4909</v>
      </c>
      <c r="AD31" s="158" t="s">
        <v>4910</v>
      </c>
      <c r="AE31" s="16"/>
      <c r="AF31" s="32"/>
      <c r="AG31" s="32"/>
      <c r="AI31" s="41">
        <v>253.16077132643741</v>
      </c>
      <c r="AJ31" s="41">
        <v>5</v>
      </c>
      <c r="AK31" s="41">
        <v>5</v>
      </c>
      <c r="AL31" s="40" t="s">
        <v>4214</v>
      </c>
      <c r="AM31" s="53" t="s">
        <v>2</v>
      </c>
      <c r="AN31" s="67" t="s">
        <v>2</v>
      </c>
      <c r="AO31" s="64" t="s">
        <v>5377</v>
      </c>
      <c r="AP31" s="65" t="s">
        <v>2</v>
      </c>
    </row>
    <row r="32" spans="1:42" s="31" customFormat="1" ht="75" x14ac:dyDescent="0.25">
      <c r="A32" s="10" t="s">
        <v>225</v>
      </c>
      <c r="B32" s="11" t="s">
        <v>3484</v>
      </c>
      <c r="C32" s="94">
        <v>131.07391884695568</v>
      </c>
      <c r="D32" s="94">
        <v>634.85716740722535</v>
      </c>
      <c r="E32" s="94">
        <v>634.85716740722535</v>
      </c>
      <c r="F32" s="94">
        <v>727.53480700827981</v>
      </c>
      <c r="G32" s="15">
        <v>131557</v>
      </c>
      <c r="H32" s="49">
        <v>17923</v>
      </c>
      <c r="I32" s="15">
        <v>1946</v>
      </c>
      <c r="J32" s="15">
        <v>2372</v>
      </c>
      <c r="K32" s="46">
        <v>135.57047033279935</v>
      </c>
      <c r="L32" s="46">
        <v>650.16089364489881</v>
      </c>
      <c r="M32" s="46">
        <v>650.16089364489881</v>
      </c>
      <c r="N32" s="46">
        <v>783.02239127180155</v>
      </c>
      <c r="O32" s="95">
        <f t="shared" si="5"/>
        <v>-3.3167632116385626E-2</v>
      </c>
      <c r="P32" s="95">
        <f t="shared" si="5"/>
        <v>-2.3538367790591819E-2</v>
      </c>
      <c r="Q32" s="95">
        <f t="shared" si="5"/>
        <v>-2.3538367790591819E-2</v>
      </c>
      <c r="R32" s="95">
        <f t="shared" si="5"/>
        <v>-7.0863342966984155E-2</v>
      </c>
      <c r="S32" s="46">
        <v>133.93003492483234</v>
      </c>
      <c r="T32" s="46">
        <v>514.95229969680292</v>
      </c>
      <c r="U32" s="46">
        <v>514.95229969680292</v>
      </c>
      <c r="V32" s="46">
        <v>433.64404184993924</v>
      </c>
      <c r="W32" s="74">
        <f t="shared" si="1"/>
        <v>-2.1325433682442108E-2</v>
      </c>
      <c r="X32" s="74">
        <f t="shared" si="2"/>
        <v>0.23284655254675202</v>
      </c>
      <c r="Y32" s="74">
        <f t="shared" si="3"/>
        <v>0.23284655254675202</v>
      </c>
      <c r="Z32" s="74">
        <f t="shared" si="4"/>
        <v>0.67772351697625832</v>
      </c>
      <c r="AA32" s="16"/>
      <c r="AB32" s="158" t="s">
        <v>4911</v>
      </c>
      <c r="AC32" s="158" t="s">
        <v>4912</v>
      </c>
      <c r="AD32" s="158" t="s">
        <v>4913</v>
      </c>
      <c r="AE32" s="16"/>
      <c r="AF32" s="32"/>
      <c r="AG32" s="32"/>
      <c r="AI32" s="41">
        <v>253.16077132643741</v>
      </c>
      <c r="AJ32" s="41">
        <v>5</v>
      </c>
      <c r="AK32" s="41">
        <v>5</v>
      </c>
      <c r="AL32" s="40" t="s">
        <v>4214</v>
      </c>
      <c r="AM32" s="53" t="s">
        <v>2</v>
      </c>
      <c r="AN32" s="67" t="s">
        <v>2</v>
      </c>
      <c r="AO32" s="64" t="s">
        <v>5377</v>
      </c>
      <c r="AP32" s="65" t="s">
        <v>2</v>
      </c>
    </row>
    <row r="33" spans="1:42" s="31" customFormat="1" ht="75" x14ac:dyDescent="0.25">
      <c r="A33" s="10" t="s">
        <v>226</v>
      </c>
      <c r="B33" s="11" t="s">
        <v>3485</v>
      </c>
      <c r="C33" s="94">
        <v>150.28167475965225</v>
      </c>
      <c r="D33" s="94">
        <v>862.89676245570183</v>
      </c>
      <c r="E33" s="94">
        <v>862.89676245570183</v>
      </c>
      <c r="F33" s="94">
        <v>992.68449191946047</v>
      </c>
      <c r="G33" s="15">
        <v>2225</v>
      </c>
      <c r="H33" s="49">
        <v>5142</v>
      </c>
      <c r="I33" s="15">
        <v>694</v>
      </c>
      <c r="J33" s="15">
        <v>488</v>
      </c>
      <c r="K33" s="46">
        <v>158.90893458535109</v>
      </c>
      <c r="L33" s="46">
        <v>890.65720282091991</v>
      </c>
      <c r="M33" s="46">
        <v>890.65720282091991</v>
      </c>
      <c r="N33" s="46">
        <v>855.00032733518151</v>
      </c>
      <c r="O33" s="95">
        <f t="shared" si="5"/>
        <v>-5.4290590067892497E-2</v>
      </c>
      <c r="P33" s="95">
        <f t="shared" si="5"/>
        <v>-3.11684902758258E-2</v>
      </c>
      <c r="Q33" s="95">
        <f t="shared" si="5"/>
        <v>-3.11684902758258E-2</v>
      </c>
      <c r="R33" s="95">
        <f t="shared" si="5"/>
        <v>0.16103404897329754</v>
      </c>
      <c r="S33" s="46" t="s">
        <v>2</v>
      </c>
      <c r="T33" s="46">
        <v>879.437593493088</v>
      </c>
      <c r="U33" s="46">
        <v>879.437593493088</v>
      </c>
      <c r="V33" s="46">
        <v>803.73680170462887</v>
      </c>
      <c r="W33" s="74" t="str">
        <f t="shared" si="1"/>
        <v>-</v>
      </c>
      <c r="X33" s="74">
        <f t="shared" si="2"/>
        <v>-1.8808419335005544E-2</v>
      </c>
      <c r="Y33" s="74">
        <f t="shared" si="3"/>
        <v>-1.8808419335005544E-2</v>
      </c>
      <c r="Z33" s="74">
        <f t="shared" si="4"/>
        <v>0.2350865231181356</v>
      </c>
      <c r="AA33" s="16"/>
      <c r="AB33" s="158" t="s">
        <v>4914</v>
      </c>
      <c r="AC33" s="158" t="s">
        <v>4915</v>
      </c>
      <c r="AD33" s="158" t="s">
        <v>4910</v>
      </c>
      <c r="AE33" s="16"/>
      <c r="AF33" s="32"/>
      <c r="AG33" s="32"/>
      <c r="AI33" s="41">
        <v>253.16077132643741</v>
      </c>
      <c r="AJ33" s="41">
        <v>5</v>
      </c>
      <c r="AK33" s="41">
        <v>5</v>
      </c>
      <c r="AL33" s="40" t="s">
        <v>4214</v>
      </c>
      <c r="AM33" s="53" t="s">
        <v>2</v>
      </c>
      <c r="AN33" s="67" t="s">
        <v>2</v>
      </c>
      <c r="AO33" s="64" t="s">
        <v>5377</v>
      </c>
      <c r="AP33" s="65" t="s">
        <v>2</v>
      </c>
    </row>
    <row r="34" spans="1:42" s="31" customFormat="1" ht="75" x14ac:dyDescent="0.25">
      <c r="A34" s="10" t="s">
        <v>227</v>
      </c>
      <c r="B34" s="11" t="s">
        <v>3486</v>
      </c>
      <c r="C34" s="94">
        <v>131.07391884695568</v>
      </c>
      <c r="D34" s="94">
        <v>634.85716740722535</v>
      </c>
      <c r="E34" s="94">
        <v>634.85716740722535</v>
      </c>
      <c r="F34" s="94">
        <v>727.53480700827981</v>
      </c>
      <c r="G34" s="15">
        <v>148381</v>
      </c>
      <c r="H34" s="49">
        <v>3299</v>
      </c>
      <c r="I34" s="15">
        <v>391</v>
      </c>
      <c r="J34" s="15">
        <v>665</v>
      </c>
      <c r="K34" s="46">
        <v>126.70105632033309</v>
      </c>
      <c r="L34" s="46">
        <v>546.12409013040951</v>
      </c>
      <c r="M34" s="46">
        <v>546.12409013040951</v>
      </c>
      <c r="N34" s="46">
        <v>524.42682629718536</v>
      </c>
      <c r="O34" s="95">
        <f t="shared" si="5"/>
        <v>3.4513228647177652E-2</v>
      </c>
      <c r="P34" s="95">
        <f t="shared" si="5"/>
        <v>0.16247786699104805</v>
      </c>
      <c r="Q34" s="95">
        <f t="shared" si="5"/>
        <v>0.16247786699104805</v>
      </c>
      <c r="R34" s="95">
        <f t="shared" si="5"/>
        <v>0.38729517737522445</v>
      </c>
      <c r="S34" s="46">
        <v>125.23327941023285</v>
      </c>
      <c r="T34" s="46">
        <v>597.19513522006719</v>
      </c>
      <c r="U34" s="46">
        <v>597.19513522006719</v>
      </c>
      <c r="V34" s="46">
        <v>585.04562542685767</v>
      </c>
      <c r="W34" s="74">
        <f t="shared" si="1"/>
        <v>4.6638077867388272E-2</v>
      </c>
      <c r="X34" s="74">
        <f t="shared" si="2"/>
        <v>6.3064867688983561E-2</v>
      </c>
      <c r="Y34" s="74">
        <f t="shared" si="3"/>
        <v>6.3064867688983561E-2</v>
      </c>
      <c r="Z34" s="74">
        <f t="shared" si="4"/>
        <v>0.24355225539454284</v>
      </c>
      <c r="AA34" s="16"/>
      <c r="AB34" s="158" t="s">
        <v>4905</v>
      </c>
      <c r="AC34" s="158" t="s">
        <v>4916</v>
      </c>
      <c r="AD34" s="158" t="s">
        <v>4913</v>
      </c>
      <c r="AE34" s="16"/>
      <c r="AF34" s="32"/>
      <c r="AG34" s="32"/>
      <c r="AI34" s="41">
        <v>253.16077132643741</v>
      </c>
      <c r="AJ34" s="41">
        <v>5</v>
      </c>
      <c r="AK34" s="41">
        <v>5</v>
      </c>
      <c r="AL34" s="40" t="s">
        <v>4214</v>
      </c>
      <c r="AM34" s="53" t="s">
        <v>2</v>
      </c>
      <c r="AN34" s="67" t="s">
        <v>2</v>
      </c>
      <c r="AO34" s="64" t="s">
        <v>5397</v>
      </c>
      <c r="AP34" s="65" t="s">
        <v>2</v>
      </c>
    </row>
    <row r="35" spans="1:42" s="31" customFormat="1" ht="60" x14ac:dyDescent="0.25">
      <c r="A35" s="10" t="s">
        <v>1443</v>
      </c>
      <c r="B35" s="11" t="s">
        <v>3487</v>
      </c>
      <c r="C35" s="94" t="s">
        <v>2</v>
      </c>
      <c r="D35" s="94">
        <v>6541.0821050368904</v>
      </c>
      <c r="E35" s="94">
        <v>6541.0821050368904</v>
      </c>
      <c r="F35" s="94">
        <v>10421.26216793202</v>
      </c>
      <c r="G35" s="15" t="s">
        <v>2088</v>
      </c>
      <c r="H35" s="49">
        <v>0</v>
      </c>
      <c r="I35" s="15">
        <v>543</v>
      </c>
      <c r="J35" s="15">
        <v>43</v>
      </c>
      <c r="K35" s="46" t="s">
        <v>2</v>
      </c>
      <c r="L35" s="46">
        <v>6530.8679483397455</v>
      </c>
      <c r="M35" s="46">
        <v>6530.8679483397455</v>
      </c>
      <c r="N35" s="46">
        <v>10404.98895761972</v>
      </c>
      <c r="O35" s="95" t="str">
        <f t="shared" si="5"/>
        <v>-</v>
      </c>
      <c r="P35" s="95">
        <f t="shared" si="5"/>
        <v>1.5639815071963881E-3</v>
      </c>
      <c r="Q35" s="95">
        <f t="shared" si="5"/>
        <v>1.5639815071963881E-3</v>
      </c>
      <c r="R35" s="95">
        <f t="shared" si="5"/>
        <v>1.5639815071963881E-3</v>
      </c>
      <c r="S35" s="46" t="s">
        <v>2</v>
      </c>
      <c r="T35" s="46" t="s">
        <v>2</v>
      </c>
      <c r="U35" s="46" t="s">
        <v>2</v>
      </c>
      <c r="V35" s="46" t="s">
        <v>2</v>
      </c>
      <c r="W35" s="74" t="str">
        <f t="shared" si="1"/>
        <v>-</v>
      </c>
      <c r="X35" s="74" t="str">
        <f t="shared" si="2"/>
        <v>-</v>
      </c>
      <c r="Y35" s="74" t="str">
        <f t="shared" si="3"/>
        <v>-</v>
      </c>
      <c r="Z35" s="74" t="str">
        <f t="shared" si="4"/>
        <v>-</v>
      </c>
      <c r="AA35" s="16"/>
      <c r="AB35" s="158">
        <v>0</v>
      </c>
      <c r="AC35" s="158">
        <v>0</v>
      </c>
      <c r="AD35" s="158">
        <v>0</v>
      </c>
      <c r="AE35" s="16"/>
      <c r="AF35" s="32"/>
      <c r="AG35" s="32"/>
      <c r="AI35" s="41">
        <v>253.16077132643741</v>
      </c>
      <c r="AJ35" s="41">
        <v>23</v>
      </c>
      <c r="AK35" s="41">
        <v>48</v>
      </c>
      <c r="AL35" s="40" t="s">
        <v>4214</v>
      </c>
      <c r="AM35" s="53" t="s">
        <v>2</v>
      </c>
      <c r="AN35" s="67" t="s">
        <v>2</v>
      </c>
      <c r="AO35" s="64" t="s">
        <v>5450</v>
      </c>
      <c r="AP35" s="65" t="s">
        <v>2</v>
      </c>
    </row>
    <row r="36" spans="1:42" s="31" customFormat="1" ht="60" x14ac:dyDescent="0.25">
      <c r="A36" s="10" t="s">
        <v>1444</v>
      </c>
      <c r="B36" s="11" t="s">
        <v>3488</v>
      </c>
      <c r="C36" s="94" t="s">
        <v>2</v>
      </c>
      <c r="D36" s="94">
        <v>4416.7620426019212</v>
      </c>
      <c r="E36" s="94">
        <v>4416.7620426019212</v>
      </c>
      <c r="F36" s="94">
        <v>8529.9403491944104</v>
      </c>
      <c r="G36" s="15" t="s">
        <v>2088</v>
      </c>
      <c r="H36" s="49">
        <v>7</v>
      </c>
      <c r="I36" s="15">
        <v>2053</v>
      </c>
      <c r="J36" s="15">
        <v>52</v>
      </c>
      <c r="K36" s="46" t="s">
        <v>2</v>
      </c>
      <c r="L36" s="46">
        <v>4409.8650951438849</v>
      </c>
      <c r="M36" s="46">
        <v>4409.8650951438849</v>
      </c>
      <c r="N36" s="46">
        <v>8516.6205122095053</v>
      </c>
      <c r="O36" s="95" t="str">
        <f t="shared" si="5"/>
        <v>-</v>
      </c>
      <c r="P36" s="95">
        <f t="shared" si="5"/>
        <v>1.5639815071963881E-3</v>
      </c>
      <c r="Q36" s="95">
        <f t="shared" si="5"/>
        <v>1.5639815071963881E-3</v>
      </c>
      <c r="R36" s="95">
        <f t="shared" si="5"/>
        <v>1.5639815071963881E-3</v>
      </c>
      <c r="S36" s="46" t="s">
        <v>2</v>
      </c>
      <c r="T36" s="46" t="s">
        <v>2</v>
      </c>
      <c r="U36" s="46" t="s">
        <v>2</v>
      </c>
      <c r="V36" s="46" t="s">
        <v>2</v>
      </c>
      <c r="W36" s="74" t="str">
        <f t="shared" ref="W36:W67" si="6">IFERROR((C36/S36-1),"-")</f>
        <v>-</v>
      </c>
      <c r="X36" s="74" t="str">
        <f t="shared" ref="X36:X67" si="7">IFERROR((D36/T36-1),"-")</f>
        <v>-</v>
      </c>
      <c r="Y36" s="74" t="str">
        <f t="shared" ref="Y36:Y67" si="8">IFERROR((E36/U36-1),"-")</f>
        <v>-</v>
      </c>
      <c r="Z36" s="74" t="str">
        <f t="shared" ref="Z36:Z67" si="9">IFERROR((F36/V36-1),"-")</f>
        <v>-</v>
      </c>
      <c r="AA36" s="16"/>
      <c r="AB36" s="158">
        <v>0</v>
      </c>
      <c r="AC36" s="158">
        <v>0</v>
      </c>
      <c r="AD36" s="158">
        <v>0</v>
      </c>
      <c r="AE36" s="16"/>
      <c r="AF36" s="32"/>
      <c r="AG36" s="32"/>
      <c r="AI36" s="41">
        <v>253.16077132643741</v>
      </c>
      <c r="AJ36" s="41">
        <v>11</v>
      </c>
      <c r="AK36" s="41">
        <v>23</v>
      </c>
      <c r="AL36" s="40" t="s">
        <v>4214</v>
      </c>
      <c r="AM36" s="53" t="s">
        <v>2</v>
      </c>
      <c r="AN36" s="67" t="s">
        <v>2</v>
      </c>
      <c r="AO36" s="64" t="s">
        <v>5451</v>
      </c>
      <c r="AP36" s="65" t="s">
        <v>2</v>
      </c>
    </row>
    <row r="37" spans="1:42" s="31" customFormat="1" ht="60" x14ac:dyDescent="0.25">
      <c r="A37" s="10" t="s">
        <v>1445</v>
      </c>
      <c r="B37" s="11" t="s">
        <v>3489</v>
      </c>
      <c r="C37" s="94" t="s">
        <v>2</v>
      </c>
      <c r="D37" s="94">
        <v>4110.084216401342</v>
      </c>
      <c r="E37" s="94">
        <v>4110.084216401342</v>
      </c>
      <c r="F37" s="94">
        <v>5079.0674054957708</v>
      </c>
      <c r="G37" s="15" t="s">
        <v>2088</v>
      </c>
      <c r="H37" s="49">
        <v>13</v>
      </c>
      <c r="I37" s="15">
        <v>2948</v>
      </c>
      <c r="J37" s="15">
        <v>53</v>
      </c>
      <c r="K37" s="46" t="s">
        <v>2</v>
      </c>
      <c r="L37" s="46">
        <v>4103.6661584178692</v>
      </c>
      <c r="M37" s="46">
        <v>4103.6661584178692</v>
      </c>
      <c r="N37" s="46">
        <v>5071.1362421925087</v>
      </c>
      <c r="O37" s="95" t="str">
        <f t="shared" si="5"/>
        <v>-</v>
      </c>
      <c r="P37" s="95">
        <f t="shared" si="5"/>
        <v>1.5639815071963881E-3</v>
      </c>
      <c r="Q37" s="95">
        <f t="shared" si="5"/>
        <v>1.5639815071963881E-3</v>
      </c>
      <c r="R37" s="95">
        <f t="shared" si="5"/>
        <v>1.5639815071963881E-3</v>
      </c>
      <c r="S37" s="46" t="s">
        <v>2</v>
      </c>
      <c r="T37" s="46" t="s">
        <v>2</v>
      </c>
      <c r="U37" s="46" t="s">
        <v>2</v>
      </c>
      <c r="V37" s="46" t="s">
        <v>2</v>
      </c>
      <c r="W37" s="74" t="str">
        <f t="shared" si="6"/>
        <v>-</v>
      </c>
      <c r="X37" s="74" t="str">
        <f t="shared" si="7"/>
        <v>-</v>
      </c>
      <c r="Y37" s="74" t="str">
        <f t="shared" si="8"/>
        <v>-</v>
      </c>
      <c r="Z37" s="74" t="str">
        <f t="shared" si="9"/>
        <v>-</v>
      </c>
      <c r="AA37" s="16"/>
      <c r="AB37" s="158">
        <v>0</v>
      </c>
      <c r="AC37" s="158">
        <v>0</v>
      </c>
      <c r="AD37" s="158">
        <v>0</v>
      </c>
      <c r="AE37" s="16"/>
      <c r="AF37" s="32"/>
      <c r="AG37" s="32"/>
      <c r="AI37" s="41">
        <v>253.16077132643741</v>
      </c>
      <c r="AJ37" s="41">
        <v>10</v>
      </c>
      <c r="AK37" s="41">
        <v>16</v>
      </c>
      <c r="AL37" s="40" t="s">
        <v>4214</v>
      </c>
      <c r="AM37" s="53" t="s">
        <v>2</v>
      </c>
      <c r="AN37" s="67" t="s">
        <v>2</v>
      </c>
      <c r="AO37" s="64" t="s">
        <v>5452</v>
      </c>
      <c r="AP37" s="65" t="s">
        <v>2</v>
      </c>
    </row>
    <row r="38" spans="1:42" s="31" customFormat="1" ht="45" x14ac:dyDescent="0.25">
      <c r="A38" s="10" t="s">
        <v>354</v>
      </c>
      <c r="B38" s="11" t="s">
        <v>3490</v>
      </c>
      <c r="C38" s="94" t="s">
        <v>2</v>
      </c>
      <c r="D38" s="94">
        <v>994.21710484166465</v>
      </c>
      <c r="E38" s="94">
        <v>994.21710484166465</v>
      </c>
      <c r="F38" s="94">
        <v>994.21710484166465</v>
      </c>
      <c r="G38" s="15" t="s">
        <v>2088</v>
      </c>
      <c r="H38" s="49">
        <v>2088</v>
      </c>
      <c r="I38" s="15">
        <v>1009</v>
      </c>
      <c r="J38" s="15">
        <v>26</v>
      </c>
      <c r="K38" s="46" t="s">
        <v>2</v>
      </c>
      <c r="L38" s="46">
        <v>993.55062593247339</v>
      </c>
      <c r="M38" s="46">
        <v>993.55062593247339</v>
      </c>
      <c r="N38" s="46">
        <v>887.12477230989452</v>
      </c>
      <c r="O38" s="95" t="str">
        <f t="shared" si="5"/>
        <v>-</v>
      </c>
      <c r="P38" s="95">
        <f t="shared" si="5"/>
        <v>6.7080518274109657E-4</v>
      </c>
      <c r="Q38" s="95">
        <f t="shared" si="5"/>
        <v>6.7080518274109657E-4</v>
      </c>
      <c r="R38" s="95">
        <f t="shared" si="5"/>
        <v>0.12071845570598061</v>
      </c>
      <c r="S38" s="46" t="s">
        <v>2</v>
      </c>
      <c r="T38" s="46">
        <v>933.64309872433046</v>
      </c>
      <c r="U38" s="46">
        <v>933.64309872433046</v>
      </c>
      <c r="V38" s="46">
        <v>895.3254139919004</v>
      </c>
      <c r="W38" s="74" t="str">
        <f t="shared" si="6"/>
        <v>-</v>
      </c>
      <c r="X38" s="74">
        <f t="shared" si="7"/>
        <v>6.4879187989606013E-2</v>
      </c>
      <c r="Y38" s="74">
        <f t="shared" si="8"/>
        <v>6.4879187989606013E-2</v>
      </c>
      <c r="Z38" s="74">
        <f t="shared" si="9"/>
        <v>0.11045334947976682</v>
      </c>
      <c r="AA38" s="16"/>
      <c r="AB38" s="158" t="s">
        <v>4917</v>
      </c>
      <c r="AC38" s="158" t="s">
        <v>4918</v>
      </c>
      <c r="AD38" s="158" t="s">
        <v>4297</v>
      </c>
      <c r="AE38" s="16"/>
      <c r="AF38" s="32"/>
      <c r="AG38" s="32"/>
      <c r="AI38" s="41">
        <v>253.16077132643741</v>
      </c>
      <c r="AJ38" s="41">
        <v>5</v>
      </c>
      <c r="AK38" s="41">
        <v>5</v>
      </c>
      <c r="AL38" s="40" t="s">
        <v>4214</v>
      </c>
      <c r="AM38" s="53" t="s">
        <v>2</v>
      </c>
      <c r="AN38" s="67" t="s">
        <v>2</v>
      </c>
      <c r="AO38" s="64" t="s">
        <v>5377</v>
      </c>
      <c r="AP38" s="65" t="s">
        <v>2</v>
      </c>
    </row>
    <row r="39" spans="1:42" s="31" customFormat="1" ht="90" x14ac:dyDescent="0.25">
      <c r="A39" s="10" t="s">
        <v>355</v>
      </c>
      <c r="B39" s="11" t="s">
        <v>3491</v>
      </c>
      <c r="C39" s="94" t="s">
        <v>2</v>
      </c>
      <c r="D39" s="94">
        <v>2925.590508620629</v>
      </c>
      <c r="E39" s="94">
        <v>2925.590508620629</v>
      </c>
      <c r="F39" s="94">
        <v>3239.3710107609118</v>
      </c>
      <c r="G39" s="15" t="s">
        <v>2088</v>
      </c>
      <c r="H39" s="49">
        <v>85</v>
      </c>
      <c r="I39" s="15">
        <v>1394</v>
      </c>
      <c r="J39" s="15">
        <v>26</v>
      </c>
      <c r="K39" s="46" t="s">
        <v>2</v>
      </c>
      <c r="L39" s="46">
        <v>2921.0220840989859</v>
      </c>
      <c r="M39" s="46">
        <v>2921.0220840989859</v>
      </c>
      <c r="N39" s="46">
        <v>3234.3126056571718</v>
      </c>
      <c r="O39" s="95" t="str">
        <f t="shared" si="5"/>
        <v>-</v>
      </c>
      <c r="P39" s="95">
        <f t="shared" si="5"/>
        <v>1.5639815071963881E-3</v>
      </c>
      <c r="Q39" s="95">
        <f t="shared" si="5"/>
        <v>1.5639815071963881E-3</v>
      </c>
      <c r="R39" s="95">
        <f t="shared" si="5"/>
        <v>1.5639815071963881E-3</v>
      </c>
      <c r="S39" s="46" t="s">
        <v>2</v>
      </c>
      <c r="T39" s="46">
        <v>2803.7330292021938</v>
      </c>
      <c r="U39" s="46">
        <v>2803.7330292021938</v>
      </c>
      <c r="V39" s="46">
        <v>3849.5254490946118</v>
      </c>
      <c r="W39" s="74" t="str">
        <f t="shared" si="6"/>
        <v>-</v>
      </c>
      <c r="X39" s="74">
        <f t="shared" si="7"/>
        <v>4.3462582973925246E-2</v>
      </c>
      <c r="Y39" s="74">
        <f t="shared" si="8"/>
        <v>4.3462582973925246E-2</v>
      </c>
      <c r="Z39" s="74">
        <f t="shared" si="9"/>
        <v>-0.15850120914961219</v>
      </c>
      <c r="AA39" s="16"/>
      <c r="AB39" s="158" t="s">
        <v>4919</v>
      </c>
      <c r="AC39" s="158" t="s">
        <v>4893</v>
      </c>
      <c r="AD39" s="158">
        <v>0</v>
      </c>
      <c r="AE39" s="16"/>
      <c r="AF39" s="32"/>
      <c r="AG39" s="32"/>
      <c r="AI39" s="41">
        <v>253.16077132643741</v>
      </c>
      <c r="AJ39" s="41">
        <v>5</v>
      </c>
      <c r="AK39" s="41">
        <v>15</v>
      </c>
      <c r="AL39" s="40" t="s">
        <v>4214</v>
      </c>
      <c r="AM39" s="53" t="s">
        <v>2</v>
      </c>
      <c r="AN39" s="67" t="s">
        <v>2</v>
      </c>
      <c r="AO39" s="64" t="s">
        <v>5453</v>
      </c>
      <c r="AP39" s="65" t="s">
        <v>2</v>
      </c>
    </row>
    <row r="40" spans="1:42" s="31" customFormat="1" ht="30" x14ac:dyDescent="0.25">
      <c r="A40" s="10" t="s">
        <v>356</v>
      </c>
      <c r="B40" s="11" t="s">
        <v>3492</v>
      </c>
      <c r="C40" s="94" t="s">
        <v>2</v>
      </c>
      <c r="D40" s="94">
        <v>1752.332642422163</v>
      </c>
      <c r="E40" s="94">
        <v>1752.332642422163</v>
      </c>
      <c r="F40" s="94">
        <v>3539.8445743692346</v>
      </c>
      <c r="G40" s="15" t="s">
        <v>2088</v>
      </c>
      <c r="H40" s="49">
        <v>1842</v>
      </c>
      <c r="I40" s="15">
        <v>1721</v>
      </c>
      <c r="J40" s="15">
        <v>303</v>
      </c>
      <c r="K40" s="46" t="s">
        <v>2</v>
      </c>
      <c r="L40" s="46">
        <v>1749.5963061542786</v>
      </c>
      <c r="M40" s="46">
        <v>1749.5963061542786</v>
      </c>
      <c r="N40" s="46">
        <v>3534.3169679907269</v>
      </c>
      <c r="O40" s="95" t="str">
        <f t="shared" si="5"/>
        <v>-</v>
      </c>
      <c r="P40" s="95">
        <f t="shared" si="5"/>
        <v>1.5639815071963881E-3</v>
      </c>
      <c r="Q40" s="95">
        <f t="shared" si="5"/>
        <v>1.5639815071963881E-3</v>
      </c>
      <c r="R40" s="95">
        <f t="shared" si="5"/>
        <v>1.5639815071963881E-3</v>
      </c>
      <c r="S40" s="46" t="s">
        <v>2</v>
      </c>
      <c r="T40" s="46">
        <v>1669.1557300517059</v>
      </c>
      <c r="U40" s="46">
        <v>1669.1557300517059</v>
      </c>
      <c r="V40" s="46">
        <v>3303.7320860765849</v>
      </c>
      <c r="W40" s="74" t="str">
        <f t="shared" si="6"/>
        <v>-</v>
      </c>
      <c r="X40" s="74">
        <f t="shared" si="7"/>
        <v>4.9831726826280232E-2</v>
      </c>
      <c r="Y40" s="74">
        <f t="shared" si="8"/>
        <v>4.9831726826280232E-2</v>
      </c>
      <c r="Z40" s="74">
        <f t="shared" si="9"/>
        <v>7.1468412734717157E-2</v>
      </c>
      <c r="AA40" s="16"/>
      <c r="AB40" s="158">
        <v>0</v>
      </c>
      <c r="AC40" s="158">
        <v>0</v>
      </c>
      <c r="AD40" s="158">
        <v>0</v>
      </c>
      <c r="AE40" s="16"/>
      <c r="AF40" s="32"/>
      <c r="AG40" s="32"/>
      <c r="AI40" s="41">
        <v>253.16077132643741</v>
      </c>
      <c r="AJ40" s="41">
        <v>5</v>
      </c>
      <c r="AK40" s="41">
        <v>15</v>
      </c>
      <c r="AL40" s="40" t="s">
        <v>4214</v>
      </c>
      <c r="AM40" s="53" t="s">
        <v>2</v>
      </c>
      <c r="AN40" s="67" t="s">
        <v>2</v>
      </c>
      <c r="AO40" s="64" t="s">
        <v>5397</v>
      </c>
      <c r="AP40" s="65" t="s">
        <v>2</v>
      </c>
    </row>
    <row r="41" spans="1:42" s="31" customFormat="1" ht="30" x14ac:dyDescent="0.25">
      <c r="A41" s="10" t="s">
        <v>357</v>
      </c>
      <c r="B41" s="11" t="s">
        <v>3493</v>
      </c>
      <c r="C41" s="94" t="s">
        <v>2</v>
      </c>
      <c r="D41" s="94">
        <v>1284.9925427255314</v>
      </c>
      <c r="E41" s="94">
        <v>1284.9925427255314</v>
      </c>
      <c r="F41" s="94">
        <v>1409.5918183154993</v>
      </c>
      <c r="G41" s="15" t="s">
        <v>2088</v>
      </c>
      <c r="H41" s="49">
        <v>6015</v>
      </c>
      <c r="I41" s="15">
        <v>2252</v>
      </c>
      <c r="J41" s="15">
        <v>98</v>
      </c>
      <c r="K41" s="46" t="s">
        <v>2</v>
      </c>
      <c r="L41" s="46">
        <v>1282.9859763844738</v>
      </c>
      <c r="M41" s="46">
        <v>1282.9859763844738</v>
      </c>
      <c r="N41" s="46">
        <v>1407.3906853102735</v>
      </c>
      <c r="O41" s="95" t="str">
        <f t="shared" si="5"/>
        <v>-</v>
      </c>
      <c r="P41" s="95">
        <f t="shared" si="5"/>
        <v>1.5639815071963881E-3</v>
      </c>
      <c r="Q41" s="95">
        <f t="shared" si="5"/>
        <v>1.5639815071963881E-3</v>
      </c>
      <c r="R41" s="95">
        <f t="shared" si="5"/>
        <v>1.5639815071963881E-3</v>
      </c>
      <c r="S41" s="46" t="s">
        <v>2</v>
      </c>
      <c r="T41" s="46">
        <v>1228.9696444669617</v>
      </c>
      <c r="U41" s="46">
        <v>1228.9696444669617</v>
      </c>
      <c r="V41" s="46">
        <v>1442.9879323627288</v>
      </c>
      <c r="W41" s="74" t="str">
        <f t="shared" si="6"/>
        <v>-</v>
      </c>
      <c r="X41" s="74">
        <f t="shared" si="7"/>
        <v>4.5585257952297509E-2</v>
      </c>
      <c r="Y41" s="74">
        <f t="shared" si="8"/>
        <v>4.5585257952297509E-2</v>
      </c>
      <c r="Z41" s="74">
        <f t="shared" si="9"/>
        <v>-2.3143723726467447E-2</v>
      </c>
      <c r="AA41" s="16"/>
      <c r="AB41" s="158">
        <v>0</v>
      </c>
      <c r="AC41" s="158">
        <v>0</v>
      </c>
      <c r="AD41" s="158">
        <v>0</v>
      </c>
      <c r="AE41" s="16"/>
      <c r="AF41" s="32"/>
      <c r="AG41" s="32"/>
      <c r="AI41" s="41">
        <v>253.16077132643741</v>
      </c>
      <c r="AJ41" s="41">
        <v>5</v>
      </c>
      <c r="AK41" s="41">
        <v>5</v>
      </c>
      <c r="AL41" s="40" t="s">
        <v>4214</v>
      </c>
      <c r="AM41" s="53" t="s">
        <v>2</v>
      </c>
      <c r="AN41" s="67" t="s">
        <v>2</v>
      </c>
      <c r="AO41" s="64" t="s">
        <v>5377</v>
      </c>
      <c r="AP41" s="65" t="s">
        <v>2</v>
      </c>
    </row>
    <row r="42" spans="1:42" s="31" customFormat="1" x14ac:dyDescent="0.25">
      <c r="A42" s="10" t="s">
        <v>1446</v>
      </c>
      <c r="B42" s="11" t="s">
        <v>3494</v>
      </c>
      <c r="C42" s="94">
        <v>164.33680013192594</v>
      </c>
      <c r="D42" s="94">
        <v>738.28295525137833</v>
      </c>
      <c r="E42" s="94">
        <v>738.28295525137833</v>
      </c>
      <c r="F42" s="94">
        <v>826.25198692698359</v>
      </c>
      <c r="G42" s="15">
        <v>16429</v>
      </c>
      <c r="H42" s="49">
        <v>8449</v>
      </c>
      <c r="I42" s="15">
        <v>1008</v>
      </c>
      <c r="J42" s="15">
        <v>49</v>
      </c>
      <c r="K42" s="46">
        <v>164.08018176195282</v>
      </c>
      <c r="L42" s="46">
        <v>737.13009741063024</v>
      </c>
      <c r="M42" s="46">
        <v>737.13009741063024</v>
      </c>
      <c r="N42" s="46">
        <v>824.96176198709168</v>
      </c>
      <c r="O42" s="95">
        <f t="shared" si="5"/>
        <v>1.5639815071963881E-3</v>
      </c>
      <c r="P42" s="95">
        <f t="shared" si="5"/>
        <v>1.5639815071963881E-3</v>
      </c>
      <c r="Q42" s="95">
        <f t="shared" si="5"/>
        <v>1.5639815071963881E-3</v>
      </c>
      <c r="R42" s="95">
        <f t="shared" si="5"/>
        <v>1.5639815071963881E-3</v>
      </c>
      <c r="S42" s="46" t="s">
        <v>2</v>
      </c>
      <c r="T42" s="46" t="s">
        <v>2</v>
      </c>
      <c r="U42" s="46" t="s">
        <v>2</v>
      </c>
      <c r="V42" s="46" t="s">
        <v>2</v>
      </c>
      <c r="W42" s="74" t="str">
        <f t="shared" si="6"/>
        <v>-</v>
      </c>
      <c r="X42" s="74" t="str">
        <f t="shared" si="7"/>
        <v>-</v>
      </c>
      <c r="Y42" s="74" t="str">
        <f t="shared" si="8"/>
        <v>-</v>
      </c>
      <c r="Z42" s="74" t="str">
        <f t="shared" si="9"/>
        <v>-</v>
      </c>
      <c r="AA42" s="16"/>
      <c r="AB42" s="158">
        <v>0</v>
      </c>
      <c r="AC42" s="158">
        <v>0</v>
      </c>
      <c r="AD42" s="158">
        <v>0</v>
      </c>
      <c r="AE42" s="16"/>
      <c r="AF42" s="32"/>
      <c r="AG42" s="32"/>
      <c r="AI42" s="41">
        <v>253.16077132643741</v>
      </c>
      <c r="AJ42" s="41">
        <v>5</v>
      </c>
      <c r="AK42" s="41">
        <v>5</v>
      </c>
      <c r="AL42" s="40" t="s">
        <v>4214</v>
      </c>
      <c r="AM42" s="53" t="s">
        <v>2</v>
      </c>
      <c r="AN42" s="67" t="s">
        <v>2</v>
      </c>
      <c r="AO42" s="64" t="s">
        <v>5377</v>
      </c>
      <c r="AP42" s="65" t="s">
        <v>2</v>
      </c>
    </row>
    <row r="43" spans="1:42" s="31" customFormat="1" ht="30" x14ac:dyDescent="0.25">
      <c r="A43" s="10" t="s">
        <v>1447</v>
      </c>
      <c r="B43" s="11" t="s">
        <v>3495</v>
      </c>
      <c r="C43" s="94">
        <v>179.2975816159412</v>
      </c>
      <c r="D43" s="94">
        <v>793.52796434365723</v>
      </c>
      <c r="E43" s="94">
        <v>793.52796434365723</v>
      </c>
      <c r="F43" s="94">
        <v>750.63000468004373</v>
      </c>
      <c r="G43" s="15">
        <v>34490</v>
      </c>
      <c r="H43" s="49">
        <v>23204</v>
      </c>
      <c r="I43" s="15">
        <v>2400</v>
      </c>
      <c r="J43" s="15">
        <v>155</v>
      </c>
      <c r="K43" s="46">
        <v>179.01760139789224</v>
      </c>
      <c r="L43" s="46">
        <v>792.28883925071102</v>
      </c>
      <c r="M43" s="46">
        <v>792.28883925071102</v>
      </c>
      <c r="N43" s="46">
        <v>749.45786643651411</v>
      </c>
      <c r="O43" s="95">
        <f t="shared" si="5"/>
        <v>1.5639815071963881E-3</v>
      </c>
      <c r="P43" s="95">
        <f t="shared" si="5"/>
        <v>1.5639815071963881E-3</v>
      </c>
      <c r="Q43" s="95">
        <f t="shared" si="5"/>
        <v>1.5639815071963881E-3</v>
      </c>
      <c r="R43" s="95">
        <f t="shared" si="5"/>
        <v>1.5639815071963881E-3</v>
      </c>
      <c r="S43" s="46" t="s">
        <v>2</v>
      </c>
      <c r="T43" s="46" t="s">
        <v>2</v>
      </c>
      <c r="U43" s="46" t="s">
        <v>2</v>
      </c>
      <c r="V43" s="46" t="s">
        <v>2</v>
      </c>
      <c r="W43" s="74" t="str">
        <f t="shared" si="6"/>
        <v>-</v>
      </c>
      <c r="X43" s="74" t="str">
        <f t="shared" si="7"/>
        <v>-</v>
      </c>
      <c r="Y43" s="74" t="str">
        <f t="shared" si="8"/>
        <v>-</v>
      </c>
      <c r="Z43" s="74" t="str">
        <f t="shared" si="9"/>
        <v>-</v>
      </c>
      <c r="AA43" s="16"/>
      <c r="AB43" s="158" t="s">
        <v>4920</v>
      </c>
      <c r="AC43" s="158" t="s">
        <v>4893</v>
      </c>
      <c r="AD43" s="158">
        <v>0</v>
      </c>
      <c r="AE43" s="16"/>
      <c r="AF43" s="32"/>
      <c r="AG43" s="32"/>
      <c r="AI43" s="41">
        <v>253.16077132643741</v>
      </c>
      <c r="AJ43" s="41">
        <v>5</v>
      </c>
      <c r="AK43" s="41">
        <v>5</v>
      </c>
      <c r="AL43" s="40" t="s">
        <v>4214</v>
      </c>
      <c r="AM43" s="53" t="s">
        <v>2</v>
      </c>
      <c r="AN43" s="67" t="s">
        <v>2</v>
      </c>
      <c r="AO43" s="64" t="s">
        <v>5397</v>
      </c>
      <c r="AP43" s="65" t="s">
        <v>2</v>
      </c>
    </row>
    <row r="44" spans="1:42" s="31" customFormat="1" ht="45" x14ac:dyDescent="0.25">
      <c r="A44" s="10" t="s">
        <v>1448</v>
      </c>
      <c r="B44" s="11" t="s">
        <v>3496</v>
      </c>
      <c r="C44" s="94">
        <v>175.61142504164769</v>
      </c>
      <c r="D44" s="94">
        <v>792.18295064495908</v>
      </c>
      <c r="E44" s="94">
        <v>792.18295064495908</v>
      </c>
      <c r="F44" s="94">
        <v>702.92292309210393</v>
      </c>
      <c r="G44" s="15">
        <v>4379</v>
      </c>
      <c r="H44" s="49">
        <v>7711</v>
      </c>
      <c r="I44" s="15">
        <v>650</v>
      </c>
      <c r="J44" s="15">
        <v>27</v>
      </c>
      <c r="K44" s="46">
        <v>175.33720090191352</v>
      </c>
      <c r="L44" s="46">
        <v>790.94592584374709</v>
      </c>
      <c r="M44" s="46">
        <v>790.94592584374709</v>
      </c>
      <c r="N44" s="46">
        <v>701.82528133081962</v>
      </c>
      <c r="O44" s="95">
        <f t="shared" si="5"/>
        <v>1.5639815071963881E-3</v>
      </c>
      <c r="P44" s="95">
        <f t="shared" si="5"/>
        <v>1.5639815071963881E-3</v>
      </c>
      <c r="Q44" s="95">
        <f t="shared" si="5"/>
        <v>1.5639815071963881E-3</v>
      </c>
      <c r="R44" s="95">
        <f t="shared" si="5"/>
        <v>1.5639815071963881E-3</v>
      </c>
      <c r="S44" s="46" t="s">
        <v>2</v>
      </c>
      <c r="T44" s="46" t="s">
        <v>2</v>
      </c>
      <c r="U44" s="46" t="s">
        <v>2</v>
      </c>
      <c r="V44" s="46" t="s">
        <v>2</v>
      </c>
      <c r="W44" s="74" t="str">
        <f t="shared" si="6"/>
        <v>-</v>
      </c>
      <c r="X44" s="74" t="str">
        <f t="shared" si="7"/>
        <v>-</v>
      </c>
      <c r="Y44" s="74" t="str">
        <f t="shared" si="8"/>
        <v>-</v>
      </c>
      <c r="Z44" s="74" t="str">
        <f t="shared" si="9"/>
        <v>-</v>
      </c>
      <c r="AA44" s="16"/>
      <c r="AB44" s="158" t="s">
        <v>4921</v>
      </c>
      <c r="AC44" s="158" t="s">
        <v>4922</v>
      </c>
      <c r="AD44" s="158">
        <v>0</v>
      </c>
      <c r="AE44" s="16"/>
      <c r="AF44" s="32"/>
      <c r="AG44" s="32"/>
      <c r="AI44" s="41">
        <v>253.16077132643741</v>
      </c>
      <c r="AJ44" s="41">
        <v>5</v>
      </c>
      <c r="AK44" s="41">
        <v>5</v>
      </c>
      <c r="AL44" s="40" t="s">
        <v>4214</v>
      </c>
      <c r="AM44" s="53" t="s">
        <v>2</v>
      </c>
      <c r="AN44" s="67" t="s">
        <v>2</v>
      </c>
      <c r="AO44" s="64" t="s">
        <v>5377</v>
      </c>
      <c r="AP44" s="65" t="s">
        <v>2</v>
      </c>
    </row>
    <row r="45" spans="1:42" s="31" customFormat="1" ht="30" x14ac:dyDescent="0.25">
      <c r="A45" s="10" t="s">
        <v>1449</v>
      </c>
      <c r="B45" s="11" t="s">
        <v>3497</v>
      </c>
      <c r="C45" s="94">
        <v>161.17849980860612</v>
      </c>
      <c r="D45" s="94">
        <v>788.3108393511792</v>
      </c>
      <c r="E45" s="94">
        <v>788.3108393511792</v>
      </c>
      <c r="F45" s="94">
        <v>697.79790288459617</v>
      </c>
      <c r="G45" s="15">
        <v>1559</v>
      </c>
      <c r="H45" s="49">
        <v>1964</v>
      </c>
      <c r="I45" s="15">
        <v>196</v>
      </c>
      <c r="J45" s="15">
        <v>3</v>
      </c>
      <c r="K45" s="46">
        <v>160.92681324867314</v>
      </c>
      <c r="L45" s="46">
        <v>787.07986100388246</v>
      </c>
      <c r="M45" s="46">
        <v>787.07986100388246</v>
      </c>
      <c r="N45" s="46">
        <v>696.70826404372087</v>
      </c>
      <c r="O45" s="95">
        <f t="shared" si="5"/>
        <v>1.5639815071963881E-3</v>
      </c>
      <c r="P45" s="95">
        <f t="shared" si="5"/>
        <v>1.5639815071963881E-3</v>
      </c>
      <c r="Q45" s="95">
        <f t="shared" si="5"/>
        <v>1.5639815071963881E-3</v>
      </c>
      <c r="R45" s="95">
        <f t="shared" si="5"/>
        <v>1.5639815071963881E-3</v>
      </c>
      <c r="S45" s="46" t="s">
        <v>2</v>
      </c>
      <c r="T45" s="46" t="s">
        <v>2</v>
      </c>
      <c r="U45" s="46" t="s">
        <v>2</v>
      </c>
      <c r="V45" s="46" t="s">
        <v>2</v>
      </c>
      <c r="W45" s="74" t="str">
        <f t="shared" si="6"/>
        <v>-</v>
      </c>
      <c r="X45" s="74" t="str">
        <f t="shared" si="7"/>
        <v>-</v>
      </c>
      <c r="Y45" s="74" t="str">
        <f t="shared" si="8"/>
        <v>-</v>
      </c>
      <c r="Z45" s="74" t="str">
        <f t="shared" si="9"/>
        <v>-</v>
      </c>
      <c r="AA45" s="16"/>
      <c r="AB45" s="158" t="s">
        <v>4923</v>
      </c>
      <c r="AC45" s="158" t="s">
        <v>4922</v>
      </c>
      <c r="AD45" s="158">
        <v>0</v>
      </c>
      <c r="AE45" s="16"/>
      <c r="AF45" s="32"/>
      <c r="AG45" s="32"/>
      <c r="AI45" s="41">
        <v>253.16077132643741</v>
      </c>
      <c r="AJ45" s="41">
        <v>5</v>
      </c>
      <c r="AK45" s="41">
        <v>5</v>
      </c>
      <c r="AL45" s="40" t="s">
        <v>4214</v>
      </c>
      <c r="AM45" s="53" t="s">
        <v>2</v>
      </c>
      <c r="AN45" s="67" t="s">
        <v>2</v>
      </c>
      <c r="AO45" s="64" t="s">
        <v>5377</v>
      </c>
      <c r="AP45" s="65" t="s">
        <v>2</v>
      </c>
    </row>
    <row r="46" spans="1:42" s="31" customFormat="1" x14ac:dyDescent="0.25">
      <c r="A46" s="10" t="s">
        <v>1450</v>
      </c>
      <c r="B46" s="11" t="s">
        <v>3498</v>
      </c>
      <c r="C46" s="94">
        <v>262.6592354464845</v>
      </c>
      <c r="D46" s="94">
        <v>262.6592354464845</v>
      </c>
      <c r="E46" s="94">
        <v>262.6592354464845</v>
      </c>
      <c r="F46" s="94">
        <v>716.37466550012812</v>
      </c>
      <c r="G46" s="15">
        <v>7153</v>
      </c>
      <c r="H46" s="49">
        <v>2752</v>
      </c>
      <c r="I46" s="15">
        <v>144</v>
      </c>
      <c r="J46" s="15">
        <v>39</v>
      </c>
      <c r="K46" s="46">
        <v>139.75973495954065</v>
      </c>
      <c r="L46" s="46">
        <v>564.79269620040009</v>
      </c>
      <c r="M46" s="46">
        <v>564.79269620040009</v>
      </c>
      <c r="N46" s="46">
        <v>715.25601831457323</v>
      </c>
      <c r="O46" s="95">
        <f t="shared" si="5"/>
        <v>0.87936271861507387</v>
      </c>
      <c r="P46" s="95">
        <f t="shared" si="5"/>
        <v>-0.53494576467878474</v>
      </c>
      <c r="Q46" s="95">
        <f t="shared" si="5"/>
        <v>-0.53494576467878474</v>
      </c>
      <c r="R46" s="95">
        <f t="shared" si="5"/>
        <v>1.5639815071963881E-3</v>
      </c>
      <c r="S46" s="46" t="s">
        <v>2</v>
      </c>
      <c r="T46" s="46" t="s">
        <v>2</v>
      </c>
      <c r="U46" s="46" t="s">
        <v>2</v>
      </c>
      <c r="V46" s="46" t="s">
        <v>2</v>
      </c>
      <c r="W46" s="74" t="str">
        <f t="shared" si="6"/>
        <v>-</v>
      </c>
      <c r="X46" s="74" t="str">
        <f t="shared" si="7"/>
        <v>-</v>
      </c>
      <c r="Y46" s="74" t="str">
        <f t="shared" si="8"/>
        <v>-</v>
      </c>
      <c r="Z46" s="74" t="str">
        <f t="shared" si="9"/>
        <v>-</v>
      </c>
      <c r="AA46" s="16"/>
      <c r="AB46" s="158" t="s">
        <v>4924</v>
      </c>
      <c r="AC46" s="158" t="s">
        <v>4925</v>
      </c>
      <c r="AD46" s="158" t="s">
        <v>4926</v>
      </c>
      <c r="AE46" s="16"/>
      <c r="AF46" s="32"/>
      <c r="AG46" s="32"/>
      <c r="AI46" s="41">
        <v>253.16077132643741</v>
      </c>
      <c r="AJ46" s="41">
        <v>5</v>
      </c>
      <c r="AK46" s="41">
        <v>5</v>
      </c>
      <c r="AL46" s="40" t="s">
        <v>4214</v>
      </c>
      <c r="AM46" s="53" t="s">
        <v>2</v>
      </c>
      <c r="AN46" s="67" t="s">
        <v>2</v>
      </c>
      <c r="AO46" s="64" t="s">
        <v>5377</v>
      </c>
      <c r="AP46" s="65" t="s">
        <v>2</v>
      </c>
    </row>
    <row r="47" spans="1:42" s="31" customFormat="1" x14ac:dyDescent="0.25">
      <c r="A47" s="10" t="s">
        <v>1451</v>
      </c>
      <c r="B47" s="11" t="s">
        <v>3499</v>
      </c>
      <c r="C47" s="94">
        <v>152.03555738410185</v>
      </c>
      <c r="D47" s="94">
        <v>432.59335483091269</v>
      </c>
      <c r="E47" s="94">
        <v>432.59335483091269</v>
      </c>
      <c r="F47" s="94">
        <v>453.75948946975547</v>
      </c>
      <c r="G47" s="15">
        <v>218684</v>
      </c>
      <c r="H47" s="49">
        <v>1609</v>
      </c>
      <c r="I47" s="15">
        <v>250</v>
      </c>
      <c r="J47" s="15">
        <v>11873</v>
      </c>
      <c r="K47" s="46">
        <v>151.79814788797839</v>
      </c>
      <c r="L47" s="46">
        <v>431.91784331134562</v>
      </c>
      <c r="M47" s="46">
        <v>431.91784331134562</v>
      </c>
      <c r="N47" s="46">
        <v>453.05092619936147</v>
      </c>
      <c r="O47" s="95">
        <f t="shared" si="5"/>
        <v>1.5639815071963881E-3</v>
      </c>
      <c r="P47" s="95">
        <f t="shared" si="5"/>
        <v>1.5639815071963881E-3</v>
      </c>
      <c r="Q47" s="95">
        <f t="shared" si="5"/>
        <v>1.5639815071963881E-3</v>
      </c>
      <c r="R47" s="95">
        <f t="shared" si="5"/>
        <v>1.5639815071963881E-3</v>
      </c>
      <c r="S47" s="46" t="s">
        <v>2</v>
      </c>
      <c r="T47" s="46" t="s">
        <v>2</v>
      </c>
      <c r="U47" s="46" t="s">
        <v>2</v>
      </c>
      <c r="V47" s="46" t="s">
        <v>2</v>
      </c>
      <c r="W47" s="74" t="str">
        <f t="shared" si="6"/>
        <v>-</v>
      </c>
      <c r="X47" s="74" t="str">
        <f t="shared" si="7"/>
        <v>-</v>
      </c>
      <c r="Y47" s="74" t="str">
        <f t="shared" si="8"/>
        <v>-</v>
      </c>
      <c r="Z47" s="74" t="str">
        <f t="shared" si="9"/>
        <v>-</v>
      </c>
      <c r="AA47" s="16"/>
      <c r="AB47" s="158">
        <v>0</v>
      </c>
      <c r="AC47" s="158">
        <v>0</v>
      </c>
      <c r="AD47" s="158">
        <v>0</v>
      </c>
      <c r="AE47" s="16"/>
      <c r="AF47" s="32"/>
      <c r="AG47" s="32"/>
      <c r="AI47" s="41">
        <v>253.16077132643741</v>
      </c>
      <c r="AJ47" s="41">
        <v>5</v>
      </c>
      <c r="AK47" s="41">
        <v>5</v>
      </c>
      <c r="AL47" s="40" t="s">
        <v>4214</v>
      </c>
      <c r="AM47" s="53" t="s">
        <v>2</v>
      </c>
      <c r="AN47" s="67" t="s">
        <v>2</v>
      </c>
      <c r="AO47" s="64" t="s">
        <v>5377</v>
      </c>
      <c r="AP47" s="65" t="s">
        <v>2</v>
      </c>
    </row>
    <row r="48" spans="1:42" s="31" customFormat="1" ht="45" x14ac:dyDescent="0.25">
      <c r="A48" s="10" t="s">
        <v>1452</v>
      </c>
      <c r="B48" s="11" t="s">
        <v>3500</v>
      </c>
      <c r="C48" s="94">
        <v>186.96091278029263</v>
      </c>
      <c r="D48" s="94">
        <v>936.24588026423714</v>
      </c>
      <c r="E48" s="94">
        <v>936.24588026423714</v>
      </c>
      <c r="F48" s="94">
        <v>936.24588026423714</v>
      </c>
      <c r="G48" s="15">
        <v>5635</v>
      </c>
      <c r="H48" s="49">
        <v>116</v>
      </c>
      <c r="I48" s="15">
        <v>0</v>
      </c>
      <c r="J48" s="15">
        <v>30</v>
      </c>
      <c r="K48" s="46">
        <v>186.66896596954879</v>
      </c>
      <c r="L48" s="46">
        <v>1025.3061132999562</v>
      </c>
      <c r="M48" s="46">
        <v>1025.3061132999562</v>
      </c>
      <c r="N48" s="46">
        <v>584.76465352700109</v>
      </c>
      <c r="O48" s="95">
        <f t="shared" si="5"/>
        <v>1.5639815071963881E-3</v>
      </c>
      <c r="P48" s="95">
        <f t="shared" si="5"/>
        <v>-8.6862091116454931E-2</v>
      </c>
      <c r="Q48" s="95">
        <f t="shared" si="5"/>
        <v>-8.6862091116454931E-2</v>
      </c>
      <c r="R48" s="95">
        <f t="shared" si="5"/>
        <v>0.60106441902273189</v>
      </c>
      <c r="S48" s="46" t="s">
        <v>2</v>
      </c>
      <c r="T48" s="46" t="s">
        <v>2</v>
      </c>
      <c r="U48" s="46" t="s">
        <v>2</v>
      </c>
      <c r="V48" s="46" t="s">
        <v>2</v>
      </c>
      <c r="W48" s="74" t="str">
        <f t="shared" si="6"/>
        <v>-</v>
      </c>
      <c r="X48" s="74" t="str">
        <f t="shared" si="7"/>
        <v>-</v>
      </c>
      <c r="Y48" s="74" t="str">
        <f t="shared" si="8"/>
        <v>-</v>
      </c>
      <c r="Z48" s="74" t="str">
        <f t="shared" si="9"/>
        <v>-</v>
      </c>
      <c r="AA48" s="16"/>
      <c r="AB48" s="158" t="s">
        <v>4927</v>
      </c>
      <c r="AC48" s="158" t="s">
        <v>4846</v>
      </c>
      <c r="AD48" s="158" t="s">
        <v>4928</v>
      </c>
      <c r="AE48" s="16"/>
      <c r="AF48" s="32"/>
      <c r="AG48" s="32"/>
      <c r="AI48" s="41">
        <v>253.16077132643741</v>
      </c>
      <c r="AJ48" s="41">
        <v>5</v>
      </c>
      <c r="AK48" s="41">
        <v>5</v>
      </c>
      <c r="AL48" s="40" t="s">
        <v>4214</v>
      </c>
      <c r="AM48" s="53" t="s">
        <v>2</v>
      </c>
      <c r="AN48" s="67" t="s">
        <v>2</v>
      </c>
      <c r="AO48" s="64" t="s">
        <v>5377</v>
      </c>
      <c r="AP48" s="65" t="s">
        <v>2</v>
      </c>
    </row>
    <row r="49" spans="1:42" s="31" customFormat="1" ht="60" x14ac:dyDescent="0.25">
      <c r="A49" s="10" t="s">
        <v>1453</v>
      </c>
      <c r="B49" s="11" t="s">
        <v>3501</v>
      </c>
      <c r="C49" s="94">
        <v>140.65005547813453</v>
      </c>
      <c r="D49" s="94">
        <v>445.76430714445041</v>
      </c>
      <c r="E49" s="94">
        <v>445.76430714445041</v>
      </c>
      <c r="F49" s="94">
        <v>445.76430714445041</v>
      </c>
      <c r="G49" s="15">
        <v>148928</v>
      </c>
      <c r="H49" s="49">
        <v>5165</v>
      </c>
      <c r="I49" s="15">
        <v>95</v>
      </c>
      <c r="J49" s="15">
        <v>29</v>
      </c>
      <c r="K49" s="46">
        <v>140.43042489055796</v>
      </c>
      <c r="L49" s="46">
        <v>615.07551953499842</v>
      </c>
      <c r="M49" s="46">
        <v>615.07551953499842</v>
      </c>
      <c r="N49" s="46">
        <v>580.68424788995605</v>
      </c>
      <c r="O49" s="95">
        <f t="shared" si="5"/>
        <v>1.5639815071963881E-3</v>
      </c>
      <c r="P49" s="95">
        <f t="shared" si="5"/>
        <v>-0.27526898244714493</v>
      </c>
      <c r="Q49" s="95">
        <f t="shared" si="5"/>
        <v>-0.27526898244714493</v>
      </c>
      <c r="R49" s="95">
        <f t="shared" si="5"/>
        <v>-0.23234647958123011</v>
      </c>
      <c r="S49" s="46" t="s">
        <v>2</v>
      </c>
      <c r="T49" s="46" t="s">
        <v>2</v>
      </c>
      <c r="U49" s="46" t="s">
        <v>2</v>
      </c>
      <c r="V49" s="46" t="s">
        <v>2</v>
      </c>
      <c r="W49" s="74" t="str">
        <f t="shared" si="6"/>
        <v>-</v>
      </c>
      <c r="X49" s="74" t="str">
        <f t="shared" si="7"/>
        <v>-</v>
      </c>
      <c r="Y49" s="74" t="str">
        <f t="shared" si="8"/>
        <v>-</v>
      </c>
      <c r="Z49" s="74" t="str">
        <f t="shared" si="9"/>
        <v>-</v>
      </c>
      <c r="AA49" s="16"/>
      <c r="AB49" s="158" t="s">
        <v>4905</v>
      </c>
      <c r="AC49" s="158" t="s">
        <v>4929</v>
      </c>
      <c r="AD49" s="158" t="s">
        <v>4930</v>
      </c>
      <c r="AE49" s="16"/>
      <c r="AF49" s="32"/>
      <c r="AG49" s="32"/>
      <c r="AI49" s="41">
        <v>253.16077132643741</v>
      </c>
      <c r="AJ49" s="41">
        <v>5</v>
      </c>
      <c r="AK49" s="41">
        <v>5</v>
      </c>
      <c r="AL49" s="40" t="s">
        <v>4214</v>
      </c>
      <c r="AM49" s="53" t="s">
        <v>2</v>
      </c>
      <c r="AN49" s="67" t="s">
        <v>2</v>
      </c>
      <c r="AO49" s="64" t="s">
        <v>5377</v>
      </c>
      <c r="AP49" s="65" t="s">
        <v>2</v>
      </c>
    </row>
    <row r="50" spans="1:42" s="31" customFormat="1" ht="60" x14ac:dyDescent="0.25">
      <c r="A50" s="10" t="s">
        <v>1454</v>
      </c>
      <c r="B50" s="11" t="s">
        <v>3502</v>
      </c>
      <c r="C50" s="94">
        <v>183.46837906524456</v>
      </c>
      <c r="D50" s="94">
        <v>435.65145929065653</v>
      </c>
      <c r="E50" s="94">
        <v>435.65145929065653</v>
      </c>
      <c r="F50" s="94">
        <v>435.65145929065653</v>
      </c>
      <c r="G50" s="15">
        <v>68891</v>
      </c>
      <c r="H50" s="49">
        <v>6813</v>
      </c>
      <c r="I50" s="15">
        <v>124</v>
      </c>
      <c r="J50" s="15">
        <v>8</v>
      </c>
      <c r="K50" s="46">
        <v>183.1818859831136</v>
      </c>
      <c r="L50" s="46">
        <v>458.58897207430255</v>
      </c>
      <c r="M50" s="46">
        <v>458.58897207430255</v>
      </c>
      <c r="N50" s="46">
        <v>2281.6746201586552</v>
      </c>
      <c r="O50" s="95">
        <f t="shared" si="5"/>
        <v>1.5639815071963881E-3</v>
      </c>
      <c r="P50" s="95">
        <f t="shared" si="5"/>
        <v>-5.0017584766363643E-2</v>
      </c>
      <c r="Q50" s="95">
        <f t="shared" si="5"/>
        <v>-5.0017584766363643E-2</v>
      </c>
      <c r="R50" s="95">
        <f t="shared" si="5"/>
        <v>-0.80906503695063947</v>
      </c>
      <c r="S50" s="46" t="s">
        <v>2</v>
      </c>
      <c r="T50" s="46" t="s">
        <v>2</v>
      </c>
      <c r="U50" s="46" t="s">
        <v>2</v>
      </c>
      <c r="V50" s="46" t="s">
        <v>2</v>
      </c>
      <c r="W50" s="74" t="str">
        <f t="shared" si="6"/>
        <v>-</v>
      </c>
      <c r="X50" s="74" t="str">
        <f t="shared" si="7"/>
        <v>-</v>
      </c>
      <c r="Y50" s="74" t="str">
        <f t="shared" si="8"/>
        <v>-</v>
      </c>
      <c r="Z50" s="74" t="str">
        <f t="shared" si="9"/>
        <v>-</v>
      </c>
      <c r="AA50" s="16"/>
      <c r="AB50" s="158" t="s">
        <v>4931</v>
      </c>
      <c r="AC50" s="158" t="s">
        <v>4929</v>
      </c>
      <c r="AD50" s="158" t="s">
        <v>4930</v>
      </c>
      <c r="AE50" s="16"/>
      <c r="AF50" s="32"/>
      <c r="AG50" s="32"/>
      <c r="AI50" s="41">
        <v>253.16077132643741</v>
      </c>
      <c r="AJ50" s="41">
        <v>5</v>
      </c>
      <c r="AK50" s="41">
        <v>5</v>
      </c>
      <c r="AL50" s="40" t="s">
        <v>4214</v>
      </c>
      <c r="AM50" s="53" t="s">
        <v>2</v>
      </c>
      <c r="AN50" s="67" t="s">
        <v>2</v>
      </c>
      <c r="AO50" s="64" t="s">
        <v>5377</v>
      </c>
      <c r="AP50" s="65" t="s">
        <v>2</v>
      </c>
    </row>
    <row r="51" spans="1:42" s="31" customFormat="1" ht="60" x14ac:dyDescent="0.25">
      <c r="A51" s="10" t="s">
        <v>1455</v>
      </c>
      <c r="B51" s="11" t="s">
        <v>3503</v>
      </c>
      <c r="C51" s="94">
        <v>194.31601267133601</v>
      </c>
      <c r="D51" s="94">
        <v>697.0531872812553</v>
      </c>
      <c r="E51" s="94">
        <v>697.0531872812553</v>
      </c>
      <c r="F51" s="94">
        <v>697.0531872812553</v>
      </c>
      <c r="G51" s="15">
        <v>35297</v>
      </c>
      <c r="H51" s="49">
        <v>1513</v>
      </c>
      <c r="I51" s="15">
        <v>55</v>
      </c>
      <c r="J51" s="15">
        <v>4</v>
      </c>
      <c r="K51" s="46">
        <v>194.01258058314053</v>
      </c>
      <c r="L51" s="46">
        <v>694.81904300603105</v>
      </c>
      <c r="M51" s="46">
        <v>694.81904300603105</v>
      </c>
      <c r="N51" s="46">
        <v>1145.0666994558185</v>
      </c>
      <c r="O51" s="95">
        <f t="shared" si="5"/>
        <v>1.5639815071963881E-3</v>
      </c>
      <c r="P51" s="95">
        <f t="shared" si="5"/>
        <v>3.2154332811009656E-3</v>
      </c>
      <c r="Q51" s="95">
        <f t="shared" si="5"/>
        <v>3.2154332811009656E-3</v>
      </c>
      <c r="R51" s="95">
        <f t="shared" si="5"/>
        <v>-0.39125538485005029</v>
      </c>
      <c r="S51" s="46" t="s">
        <v>2</v>
      </c>
      <c r="T51" s="46" t="s">
        <v>2</v>
      </c>
      <c r="U51" s="46" t="s">
        <v>2</v>
      </c>
      <c r="V51" s="46" t="s">
        <v>2</v>
      </c>
      <c r="W51" s="74" t="str">
        <f t="shared" si="6"/>
        <v>-</v>
      </c>
      <c r="X51" s="74" t="str">
        <f t="shared" si="7"/>
        <v>-</v>
      </c>
      <c r="Y51" s="74" t="str">
        <f t="shared" si="8"/>
        <v>-</v>
      </c>
      <c r="Z51" s="74" t="str">
        <f t="shared" si="9"/>
        <v>-</v>
      </c>
      <c r="AA51" s="16"/>
      <c r="AB51" s="158" t="s">
        <v>4932</v>
      </c>
      <c r="AC51" s="158" t="s">
        <v>4933</v>
      </c>
      <c r="AD51" s="158" t="s">
        <v>4930</v>
      </c>
      <c r="AE51" s="16"/>
      <c r="AF51" s="32"/>
      <c r="AG51" s="32"/>
      <c r="AI51" s="41">
        <v>253.16077132643741</v>
      </c>
      <c r="AJ51" s="41">
        <v>5</v>
      </c>
      <c r="AK51" s="41">
        <v>5</v>
      </c>
      <c r="AL51" s="40" t="s">
        <v>4214</v>
      </c>
      <c r="AM51" s="53" t="s">
        <v>2</v>
      </c>
      <c r="AN51" s="67" t="s">
        <v>2</v>
      </c>
      <c r="AO51" s="64" t="s">
        <v>5377</v>
      </c>
      <c r="AP51" s="65" t="s">
        <v>2</v>
      </c>
    </row>
    <row r="52" spans="1:42" s="31" customFormat="1" ht="30" x14ac:dyDescent="0.25">
      <c r="A52" s="10" t="s">
        <v>1456</v>
      </c>
      <c r="B52" s="11" t="s">
        <v>3504</v>
      </c>
      <c r="C52" s="94" t="s">
        <v>2</v>
      </c>
      <c r="D52" s="94">
        <v>7624.8752379132493</v>
      </c>
      <c r="E52" s="94">
        <v>7624.8752379132493</v>
      </c>
      <c r="F52" s="94">
        <v>7739.1467396766466</v>
      </c>
      <c r="G52" s="15" t="s">
        <v>2088</v>
      </c>
      <c r="H52" s="49">
        <v>0</v>
      </c>
      <c r="I52" s="15">
        <v>42</v>
      </c>
      <c r="J52" s="15">
        <v>386</v>
      </c>
      <c r="K52" s="46" t="s">
        <v>2</v>
      </c>
      <c r="L52" s="46">
        <v>7612.9686956583746</v>
      </c>
      <c r="M52" s="46">
        <v>7612.9686956583746</v>
      </c>
      <c r="N52" s="46">
        <v>7727.0617579821983</v>
      </c>
      <c r="O52" s="95" t="str">
        <f t="shared" si="5"/>
        <v>-</v>
      </c>
      <c r="P52" s="95">
        <f t="shared" si="5"/>
        <v>1.5639815071963881E-3</v>
      </c>
      <c r="Q52" s="95">
        <f t="shared" si="5"/>
        <v>1.5639815071963881E-3</v>
      </c>
      <c r="R52" s="95">
        <f t="shared" si="5"/>
        <v>1.5639815071963881E-3</v>
      </c>
      <c r="S52" s="46" t="s">
        <v>2</v>
      </c>
      <c r="T52" s="46" t="s">
        <v>2</v>
      </c>
      <c r="U52" s="46" t="s">
        <v>2</v>
      </c>
      <c r="V52" s="46" t="s">
        <v>2</v>
      </c>
      <c r="W52" s="74" t="str">
        <f t="shared" si="6"/>
        <v>-</v>
      </c>
      <c r="X52" s="74" t="str">
        <f t="shared" si="7"/>
        <v>-</v>
      </c>
      <c r="Y52" s="74" t="str">
        <f t="shared" si="8"/>
        <v>-</v>
      </c>
      <c r="Z52" s="74" t="str">
        <f t="shared" si="9"/>
        <v>-</v>
      </c>
      <c r="AA52" s="16"/>
      <c r="AB52" s="158">
        <v>0</v>
      </c>
      <c r="AC52" s="158">
        <v>0</v>
      </c>
      <c r="AD52" s="158">
        <v>0</v>
      </c>
      <c r="AE52" s="16"/>
      <c r="AF52" s="32"/>
      <c r="AG52" s="32"/>
      <c r="AI52" s="41">
        <v>253.16077132643741</v>
      </c>
      <c r="AJ52" s="41">
        <v>59</v>
      </c>
      <c r="AK52" s="41">
        <v>56</v>
      </c>
      <c r="AL52" s="40" t="s">
        <v>4215</v>
      </c>
      <c r="AM52" s="53">
        <v>0.30000000000000004</v>
      </c>
      <c r="AN52" s="67" t="s">
        <v>2</v>
      </c>
      <c r="AO52" s="64" t="s">
        <v>5377</v>
      </c>
      <c r="AP52" s="65" t="s">
        <v>2</v>
      </c>
    </row>
    <row r="53" spans="1:42" s="31" customFormat="1" ht="45" x14ac:dyDescent="0.25">
      <c r="A53" s="10" t="s">
        <v>1457</v>
      </c>
      <c r="B53" s="11" t="s">
        <v>3505</v>
      </c>
      <c r="C53" s="94" t="s">
        <v>2</v>
      </c>
      <c r="D53" s="94">
        <v>4236.6839100955058</v>
      </c>
      <c r="E53" s="94">
        <v>4236.6839100955058</v>
      </c>
      <c r="F53" s="94">
        <v>5103.9250262921441</v>
      </c>
      <c r="G53" s="15" t="s">
        <v>2088</v>
      </c>
      <c r="H53" s="49">
        <v>0</v>
      </c>
      <c r="I53" s="15">
        <v>76</v>
      </c>
      <c r="J53" s="15">
        <v>312</v>
      </c>
      <c r="K53" s="46" t="s">
        <v>2</v>
      </c>
      <c r="L53" s="46">
        <v>4230.0681617164009</v>
      </c>
      <c r="M53" s="46">
        <v>4230.0681617164009</v>
      </c>
      <c r="N53" s="46">
        <v>5095.9550468373864</v>
      </c>
      <c r="O53" s="95" t="str">
        <f t="shared" si="5"/>
        <v>-</v>
      </c>
      <c r="P53" s="95">
        <f t="shared" si="5"/>
        <v>1.5639815071963881E-3</v>
      </c>
      <c r="Q53" s="95">
        <f t="shared" si="5"/>
        <v>1.5639815071963881E-3</v>
      </c>
      <c r="R53" s="95">
        <f t="shared" si="5"/>
        <v>1.5639815071963881E-3</v>
      </c>
      <c r="S53" s="46" t="s">
        <v>2</v>
      </c>
      <c r="T53" s="46" t="s">
        <v>2</v>
      </c>
      <c r="U53" s="46" t="s">
        <v>2</v>
      </c>
      <c r="V53" s="46" t="s">
        <v>2</v>
      </c>
      <c r="W53" s="74" t="str">
        <f t="shared" si="6"/>
        <v>-</v>
      </c>
      <c r="X53" s="74" t="str">
        <f t="shared" si="7"/>
        <v>-</v>
      </c>
      <c r="Y53" s="74" t="str">
        <f t="shared" si="8"/>
        <v>-</v>
      </c>
      <c r="Z53" s="74" t="str">
        <f t="shared" si="9"/>
        <v>-</v>
      </c>
      <c r="AA53" s="16"/>
      <c r="AB53" s="158">
        <v>0</v>
      </c>
      <c r="AC53" s="158">
        <v>0</v>
      </c>
      <c r="AD53" s="158">
        <v>0</v>
      </c>
      <c r="AE53" s="16"/>
      <c r="AF53" s="32"/>
      <c r="AG53" s="32"/>
      <c r="AI53" s="41">
        <v>253.16077132643741</v>
      </c>
      <c r="AJ53" s="41">
        <v>21</v>
      </c>
      <c r="AK53" s="41">
        <v>35</v>
      </c>
      <c r="AL53" s="40" t="s">
        <v>4215</v>
      </c>
      <c r="AM53" s="53">
        <v>0.30000000000000004</v>
      </c>
      <c r="AN53" s="67" t="s">
        <v>2</v>
      </c>
      <c r="AO53" s="64" t="s">
        <v>5377</v>
      </c>
      <c r="AP53" s="65" t="s">
        <v>2</v>
      </c>
    </row>
    <row r="54" spans="1:42" s="31" customFormat="1" ht="45" x14ac:dyDescent="0.25">
      <c r="A54" s="10" t="s">
        <v>1458</v>
      </c>
      <c r="B54" s="11" t="s">
        <v>3506</v>
      </c>
      <c r="C54" s="94" t="s">
        <v>2</v>
      </c>
      <c r="D54" s="94">
        <v>2356.5451221473108</v>
      </c>
      <c r="E54" s="94">
        <v>2356.5451221473108</v>
      </c>
      <c r="F54" s="94">
        <v>3967.3955611464403</v>
      </c>
      <c r="G54" s="15" t="s">
        <v>2088</v>
      </c>
      <c r="H54" s="49">
        <v>3</v>
      </c>
      <c r="I54" s="15">
        <v>251</v>
      </c>
      <c r="J54" s="15">
        <v>389</v>
      </c>
      <c r="K54" s="46" t="s">
        <v>2</v>
      </c>
      <c r="L54" s="46">
        <v>2352.8652843536574</v>
      </c>
      <c r="M54" s="46">
        <v>2352.8652843536574</v>
      </c>
      <c r="N54" s="46">
        <v>3961.2003171041888</v>
      </c>
      <c r="O54" s="95" t="str">
        <f t="shared" si="5"/>
        <v>-</v>
      </c>
      <c r="P54" s="95">
        <f t="shared" si="5"/>
        <v>1.5639815071963881E-3</v>
      </c>
      <c r="Q54" s="95">
        <f t="shared" si="5"/>
        <v>1.5639815071963881E-3</v>
      </c>
      <c r="R54" s="95">
        <f t="shared" si="5"/>
        <v>1.5639815071963881E-3</v>
      </c>
      <c r="S54" s="46" t="s">
        <v>2</v>
      </c>
      <c r="T54" s="46" t="s">
        <v>2</v>
      </c>
      <c r="U54" s="46" t="s">
        <v>2</v>
      </c>
      <c r="V54" s="46" t="s">
        <v>2</v>
      </c>
      <c r="W54" s="74" t="str">
        <f t="shared" si="6"/>
        <v>-</v>
      </c>
      <c r="X54" s="74" t="str">
        <f t="shared" si="7"/>
        <v>-</v>
      </c>
      <c r="Y54" s="74" t="str">
        <f t="shared" si="8"/>
        <v>-</v>
      </c>
      <c r="Z54" s="74" t="str">
        <f t="shared" si="9"/>
        <v>-</v>
      </c>
      <c r="AA54" s="16"/>
      <c r="AB54" s="158">
        <v>0</v>
      </c>
      <c r="AC54" s="158">
        <v>0</v>
      </c>
      <c r="AD54" s="158">
        <v>0</v>
      </c>
      <c r="AE54" s="16"/>
      <c r="AF54" s="32"/>
      <c r="AG54" s="32"/>
      <c r="AI54" s="41">
        <v>253.16077132643741</v>
      </c>
      <c r="AJ54" s="41">
        <v>12</v>
      </c>
      <c r="AK54" s="41">
        <v>27</v>
      </c>
      <c r="AL54" s="40" t="s">
        <v>4215</v>
      </c>
      <c r="AM54" s="53">
        <v>0.30000000000000004</v>
      </c>
      <c r="AN54" s="67" t="s">
        <v>2</v>
      </c>
      <c r="AO54" s="64" t="s">
        <v>5377</v>
      </c>
      <c r="AP54" s="65" t="s">
        <v>2</v>
      </c>
    </row>
    <row r="55" spans="1:42" s="31" customFormat="1" ht="45" x14ac:dyDescent="0.25">
      <c r="A55" s="10" t="s">
        <v>1459</v>
      </c>
      <c r="B55" s="11" t="s">
        <v>3507</v>
      </c>
      <c r="C55" s="94" t="s">
        <v>2</v>
      </c>
      <c r="D55" s="94">
        <v>1827.0447373291693</v>
      </c>
      <c r="E55" s="94">
        <v>1827.0447373291693</v>
      </c>
      <c r="F55" s="94">
        <v>2505.9821452218166</v>
      </c>
      <c r="G55" s="15" t="s">
        <v>2088</v>
      </c>
      <c r="H55" s="49">
        <v>16</v>
      </c>
      <c r="I55" s="15">
        <v>571</v>
      </c>
      <c r="J55" s="15">
        <v>324</v>
      </c>
      <c r="K55" s="46" t="s">
        <v>2</v>
      </c>
      <c r="L55" s="46">
        <v>1824.1917351897521</v>
      </c>
      <c r="M55" s="46">
        <v>1824.1917351897521</v>
      </c>
      <c r="N55" s="46">
        <v>2502.0689556454568</v>
      </c>
      <c r="O55" s="95" t="str">
        <f t="shared" si="5"/>
        <v>-</v>
      </c>
      <c r="P55" s="95">
        <f t="shared" si="5"/>
        <v>1.5639815071963881E-3</v>
      </c>
      <c r="Q55" s="95">
        <f t="shared" si="5"/>
        <v>1.5639815071963881E-3</v>
      </c>
      <c r="R55" s="95">
        <f t="shared" si="5"/>
        <v>1.5639815071963881E-3</v>
      </c>
      <c r="S55" s="46" t="s">
        <v>2</v>
      </c>
      <c r="T55" s="46" t="s">
        <v>2</v>
      </c>
      <c r="U55" s="46" t="s">
        <v>2</v>
      </c>
      <c r="V55" s="46" t="s">
        <v>2</v>
      </c>
      <c r="W55" s="74" t="str">
        <f t="shared" si="6"/>
        <v>-</v>
      </c>
      <c r="X55" s="74" t="str">
        <f t="shared" si="7"/>
        <v>-</v>
      </c>
      <c r="Y55" s="74" t="str">
        <f t="shared" si="8"/>
        <v>-</v>
      </c>
      <c r="Z55" s="74" t="str">
        <f t="shared" si="9"/>
        <v>-</v>
      </c>
      <c r="AA55" s="16"/>
      <c r="AB55" s="158">
        <v>0</v>
      </c>
      <c r="AC55" s="158">
        <v>0</v>
      </c>
      <c r="AD55" s="158">
        <v>0</v>
      </c>
      <c r="AE55" s="16"/>
      <c r="AF55" s="32"/>
      <c r="AG55" s="32"/>
      <c r="AI55" s="41">
        <v>253.16077132643741</v>
      </c>
      <c r="AJ55" s="41">
        <v>5</v>
      </c>
      <c r="AK55" s="41">
        <v>15</v>
      </c>
      <c r="AL55" s="40" t="s">
        <v>4215</v>
      </c>
      <c r="AM55" s="53">
        <v>0.30000000000000004</v>
      </c>
      <c r="AN55" s="67" t="s">
        <v>2</v>
      </c>
      <c r="AO55" s="64" t="s">
        <v>5377</v>
      </c>
      <c r="AP55" s="65" t="s">
        <v>2</v>
      </c>
    </row>
    <row r="56" spans="1:42" s="31" customFormat="1" ht="45" x14ac:dyDescent="0.25">
      <c r="A56" s="10" t="s">
        <v>1460</v>
      </c>
      <c r="B56" s="11" t="s">
        <v>3508</v>
      </c>
      <c r="C56" s="94" t="s">
        <v>2</v>
      </c>
      <c r="D56" s="94">
        <v>5070.9459047644332</v>
      </c>
      <c r="E56" s="94">
        <v>5070.9459047644332</v>
      </c>
      <c r="F56" s="94">
        <v>5070.9459047644332</v>
      </c>
      <c r="G56" s="15" t="s">
        <v>2088</v>
      </c>
      <c r="H56" s="49">
        <v>0</v>
      </c>
      <c r="I56" s="15">
        <v>26</v>
      </c>
      <c r="J56" s="15">
        <v>514</v>
      </c>
      <c r="K56" s="46" t="s">
        <v>2</v>
      </c>
      <c r="L56" s="46">
        <v>5369.2408227559463</v>
      </c>
      <c r="M56" s="46">
        <v>5369.2408227559463</v>
      </c>
      <c r="N56" s="46">
        <v>5047.5380297671472</v>
      </c>
      <c r="O56" s="95" t="str">
        <f t="shared" si="5"/>
        <v>-</v>
      </c>
      <c r="P56" s="95">
        <f t="shared" si="5"/>
        <v>-5.5556256059008935E-2</v>
      </c>
      <c r="Q56" s="95">
        <f t="shared" si="5"/>
        <v>-5.5556256059008935E-2</v>
      </c>
      <c r="R56" s="95">
        <f t="shared" si="5"/>
        <v>4.637483632464301E-3</v>
      </c>
      <c r="S56" s="46" t="s">
        <v>2</v>
      </c>
      <c r="T56" s="46" t="s">
        <v>2</v>
      </c>
      <c r="U56" s="46" t="s">
        <v>2</v>
      </c>
      <c r="V56" s="46" t="s">
        <v>2</v>
      </c>
      <c r="W56" s="74" t="str">
        <f t="shared" si="6"/>
        <v>-</v>
      </c>
      <c r="X56" s="74" t="str">
        <f t="shared" si="7"/>
        <v>-</v>
      </c>
      <c r="Y56" s="74" t="str">
        <f t="shared" si="8"/>
        <v>-</v>
      </c>
      <c r="Z56" s="74" t="str">
        <f t="shared" si="9"/>
        <v>-</v>
      </c>
      <c r="AA56" s="16"/>
      <c r="AB56" s="158" t="s">
        <v>4934</v>
      </c>
      <c r="AC56" s="158" t="s">
        <v>4618</v>
      </c>
      <c r="AD56" s="158" t="s">
        <v>4896</v>
      </c>
      <c r="AE56" s="16"/>
      <c r="AF56" s="32"/>
      <c r="AG56" s="32"/>
      <c r="AI56" s="41">
        <v>253.16077132643741</v>
      </c>
      <c r="AJ56" s="41">
        <v>47</v>
      </c>
      <c r="AK56" s="41">
        <v>47</v>
      </c>
      <c r="AL56" s="40" t="s">
        <v>4215</v>
      </c>
      <c r="AM56" s="53">
        <v>0.30000000000000004</v>
      </c>
      <c r="AN56" s="67" t="s">
        <v>2</v>
      </c>
      <c r="AO56" s="64" t="s">
        <v>5377</v>
      </c>
      <c r="AP56" s="65" t="s">
        <v>2</v>
      </c>
    </row>
    <row r="57" spans="1:42" s="31" customFormat="1" ht="45" x14ac:dyDescent="0.25">
      <c r="A57" s="10" t="s">
        <v>1461</v>
      </c>
      <c r="B57" s="11" t="s">
        <v>3509</v>
      </c>
      <c r="C57" s="94" t="s">
        <v>2</v>
      </c>
      <c r="D57" s="94">
        <v>2643.6355632680825</v>
      </c>
      <c r="E57" s="94">
        <v>2643.6355632680825</v>
      </c>
      <c r="F57" s="94">
        <v>3553.144031876514</v>
      </c>
      <c r="G57" s="15" t="s">
        <v>2088</v>
      </c>
      <c r="H57" s="49">
        <v>12</v>
      </c>
      <c r="I57" s="15">
        <v>57</v>
      </c>
      <c r="J57" s="15">
        <v>564</v>
      </c>
      <c r="K57" s="46" t="s">
        <v>2</v>
      </c>
      <c r="L57" s="46">
        <v>2639.5074224712298</v>
      </c>
      <c r="M57" s="46">
        <v>2639.5074224712298</v>
      </c>
      <c r="N57" s="46">
        <v>3547.5956578725909</v>
      </c>
      <c r="O57" s="95" t="str">
        <f t="shared" si="5"/>
        <v>-</v>
      </c>
      <c r="P57" s="95">
        <f t="shared" si="5"/>
        <v>1.5639815071963881E-3</v>
      </c>
      <c r="Q57" s="95">
        <f t="shared" si="5"/>
        <v>1.5639815071963881E-3</v>
      </c>
      <c r="R57" s="95">
        <f t="shared" si="5"/>
        <v>1.5639815071963881E-3</v>
      </c>
      <c r="S57" s="46" t="s">
        <v>2</v>
      </c>
      <c r="T57" s="46" t="s">
        <v>2</v>
      </c>
      <c r="U57" s="46" t="s">
        <v>2</v>
      </c>
      <c r="V57" s="46" t="s">
        <v>2</v>
      </c>
      <c r="W57" s="74" t="str">
        <f t="shared" si="6"/>
        <v>-</v>
      </c>
      <c r="X57" s="74" t="str">
        <f t="shared" si="7"/>
        <v>-</v>
      </c>
      <c r="Y57" s="74" t="str">
        <f t="shared" si="8"/>
        <v>-</v>
      </c>
      <c r="Z57" s="74" t="str">
        <f t="shared" si="9"/>
        <v>-</v>
      </c>
      <c r="AA57" s="16"/>
      <c r="AB57" s="158">
        <v>0</v>
      </c>
      <c r="AC57" s="158">
        <v>0</v>
      </c>
      <c r="AD57" s="158">
        <v>0</v>
      </c>
      <c r="AE57" s="16"/>
      <c r="AF57" s="32"/>
      <c r="AG57" s="32"/>
      <c r="AI57" s="41">
        <v>253.16077132643741</v>
      </c>
      <c r="AJ57" s="41">
        <v>30</v>
      </c>
      <c r="AK57" s="41">
        <v>32</v>
      </c>
      <c r="AL57" s="40" t="s">
        <v>4215</v>
      </c>
      <c r="AM57" s="53">
        <v>0.30000000000000004</v>
      </c>
      <c r="AN57" s="67" t="s">
        <v>2</v>
      </c>
      <c r="AO57" s="64" t="s">
        <v>5377</v>
      </c>
      <c r="AP57" s="65" t="s">
        <v>2</v>
      </c>
    </row>
    <row r="58" spans="1:42" s="31" customFormat="1" ht="45" x14ac:dyDescent="0.25">
      <c r="A58" s="10" t="s">
        <v>1462</v>
      </c>
      <c r="B58" s="11" t="s">
        <v>3510</v>
      </c>
      <c r="C58" s="94" t="s">
        <v>2</v>
      </c>
      <c r="D58" s="94">
        <v>1016.8482972981903</v>
      </c>
      <c r="E58" s="94">
        <v>1016.8482972981903</v>
      </c>
      <c r="F58" s="94">
        <v>2748.2292483202973</v>
      </c>
      <c r="G58" s="15" t="s">
        <v>2088</v>
      </c>
      <c r="H58" s="49">
        <v>224</v>
      </c>
      <c r="I58" s="15">
        <v>231</v>
      </c>
      <c r="J58" s="15">
        <v>978</v>
      </c>
      <c r="K58" s="46" t="s">
        <v>2</v>
      </c>
      <c r="L58" s="46">
        <v>1015.2604487313865</v>
      </c>
      <c r="M58" s="46">
        <v>1015.2604487313865</v>
      </c>
      <c r="N58" s="46">
        <v>2743.9377803748935</v>
      </c>
      <c r="O58" s="95" t="str">
        <f t="shared" si="5"/>
        <v>-</v>
      </c>
      <c r="P58" s="95">
        <f t="shared" si="5"/>
        <v>1.5639815071963881E-3</v>
      </c>
      <c r="Q58" s="95">
        <f t="shared" si="5"/>
        <v>1.5639815071963881E-3</v>
      </c>
      <c r="R58" s="95">
        <f t="shared" si="5"/>
        <v>1.5639815071963881E-3</v>
      </c>
      <c r="S58" s="46" t="s">
        <v>2</v>
      </c>
      <c r="T58" s="46" t="s">
        <v>2</v>
      </c>
      <c r="U58" s="46" t="s">
        <v>2</v>
      </c>
      <c r="V58" s="46" t="s">
        <v>2</v>
      </c>
      <c r="W58" s="74" t="str">
        <f t="shared" si="6"/>
        <v>-</v>
      </c>
      <c r="X58" s="74" t="str">
        <f t="shared" si="7"/>
        <v>-</v>
      </c>
      <c r="Y58" s="74" t="str">
        <f t="shared" si="8"/>
        <v>-</v>
      </c>
      <c r="Z58" s="74" t="str">
        <f t="shared" si="9"/>
        <v>-</v>
      </c>
      <c r="AA58" s="16"/>
      <c r="AB58" s="158">
        <v>0</v>
      </c>
      <c r="AC58" s="158">
        <v>0</v>
      </c>
      <c r="AD58" s="158">
        <v>0</v>
      </c>
      <c r="AE58" s="16"/>
      <c r="AF58" s="32"/>
      <c r="AG58" s="32"/>
      <c r="AI58" s="41">
        <v>253.16077132643741</v>
      </c>
      <c r="AJ58" s="41">
        <v>8</v>
      </c>
      <c r="AK58" s="41">
        <v>25</v>
      </c>
      <c r="AL58" s="40" t="s">
        <v>4215</v>
      </c>
      <c r="AM58" s="53">
        <v>0.30000000000000004</v>
      </c>
      <c r="AN58" s="67" t="s">
        <v>2</v>
      </c>
      <c r="AO58" s="64" t="s">
        <v>5377</v>
      </c>
      <c r="AP58" s="65" t="s">
        <v>2</v>
      </c>
    </row>
    <row r="59" spans="1:42" s="31" customFormat="1" ht="45" x14ac:dyDescent="0.25">
      <c r="A59" s="10" t="s">
        <v>1463</v>
      </c>
      <c r="B59" s="11" t="s">
        <v>3511</v>
      </c>
      <c r="C59" s="94" t="s">
        <v>2</v>
      </c>
      <c r="D59" s="94">
        <v>717.43002756161638</v>
      </c>
      <c r="E59" s="94">
        <v>717.43002756161638</v>
      </c>
      <c r="F59" s="94">
        <v>1975.1144384445686</v>
      </c>
      <c r="G59" s="15" t="s">
        <v>2088</v>
      </c>
      <c r="H59" s="49">
        <v>550</v>
      </c>
      <c r="I59" s="15">
        <v>499</v>
      </c>
      <c r="J59" s="15">
        <v>755</v>
      </c>
      <c r="K59" s="46" t="s">
        <v>2</v>
      </c>
      <c r="L59" s="46">
        <v>716.30973238673869</v>
      </c>
      <c r="M59" s="46">
        <v>716.30973238673869</v>
      </c>
      <c r="N59" s="46">
        <v>1972.0302196494044</v>
      </c>
      <c r="O59" s="95" t="str">
        <f t="shared" si="5"/>
        <v>-</v>
      </c>
      <c r="P59" s="95">
        <f t="shared" si="5"/>
        <v>1.5639815071963881E-3</v>
      </c>
      <c r="Q59" s="95">
        <f t="shared" si="5"/>
        <v>1.5639815071963881E-3</v>
      </c>
      <c r="R59" s="95">
        <f t="shared" si="5"/>
        <v>1.5639815071963881E-3</v>
      </c>
      <c r="S59" s="46" t="s">
        <v>2</v>
      </c>
      <c r="T59" s="46" t="s">
        <v>2</v>
      </c>
      <c r="U59" s="46" t="s">
        <v>2</v>
      </c>
      <c r="V59" s="46" t="s">
        <v>2</v>
      </c>
      <c r="W59" s="74" t="str">
        <f t="shared" si="6"/>
        <v>-</v>
      </c>
      <c r="X59" s="74" t="str">
        <f t="shared" si="7"/>
        <v>-</v>
      </c>
      <c r="Y59" s="74" t="str">
        <f t="shared" si="8"/>
        <v>-</v>
      </c>
      <c r="Z59" s="74" t="str">
        <f t="shared" si="9"/>
        <v>-</v>
      </c>
      <c r="AA59" s="16"/>
      <c r="AB59" s="158">
        <v>0</v>
      </c>
      <c r="AC59" s="158">
        <v>0</v>
      </c>
      <c r="AD59" s="158">
        <v>0</v>
      </c>
      <c r="AE59" s="16"/>
      <c r="AF59" s="32"/>
      <c r="AG59" s="32"/>
      <c r="AI59" s="41">
        <v>253.16077132643741</v>
      </c>
      <c r="AJ59" s="41">
        <v>5</v>
      </c>
      <c r="AK59" s="41">
        <v>11</v>
      </c>
      <c r="AL59" s="40" t="s">
        <v>4215</v>
      </c>
      <c r="AM59" s="53">
        <v>0.30000000000000004</v>
      </c>
      <c r="AN59" s="67" t="s">
        <v>2</v>
      </c>
      <c r="AO59" s="64" t="s">
        <v>5377</v>
      </c>
      <c r="AP59" s="65" t="s">
        <v>2</v>
      </c>
    </row>
    <row r="60" spans="1:42" s="31" customFormat="1" ht="45" x14ac:dyDescent="0.25">
      <c r="A60" s="10" t="s">
        <v>1464</v>
      </c>
      <c r="B60" s="11" t="s">
        <v>3512</v>
      </c>
      <c r="C60" s="94" t="s">
        <v>2</v>
      </c>
      <c r="D60" s="94">
        <v>646.48474019622938</v>
      </c>
      <c r="E60" s="94">
        <v>646.48474019622938</v>
      </c>
      <c r="F60" s="94">
        <v>1250.1058667300022</v>
      </c>
      <c r="G60" s="15" t="s">
        <v>2088</v>
      </c>
      <c r="H60" s="49">
        <v>1350</v>
      </c>
      <c r="I60" s="15">
        <v>844</v>
      </c>
      <c r="J60" s="15">
        <v>638</v>
      </c>
      <c r="K60" s="46" t="s">
        <v>2</v>
      </c>
      <c r="L60" s="46">
        <v>645.47522887491562</v>
      </c>
      <c r="M60" s="46">
        <v>645.47522887491562</v>
      </c>
      <c r="N60" s="46">
        <v>1248.1537773041612</v>
      </c>
      <c r="O60" s="95" t="str">
        <f t="shared" si="5"/>
        <v>-</v>
      </c>
      <c r="P60" s="95">
        <f t="shared" si="5"/>
        <v>1.5639815071963881E-3</v>
      </c>
      <c r="Q60" s="95">
        <f t="shared" si="5"/>
        <v>1.5639815071963881E-3</v>
      </c>
      <c r="R60" s="95">
        <f t="shared" si="5"/>
        <v>1.5639815071963881E-3</v>
      </c>
      <c r="S60" s="46" t="s">
        <v>2</v>
      </c>
      <c r="T60" s="46" t="s">
        <v>2</v>
      </c>
      <c r="U60" s="46" t="s">
        <v>2</v>
      </c>
      <c r="V60" s="46" t="s">
        <v>2</v>
      </c>
      <c r="W60" s="74" t="str">
        <f t="shared" si="6"/>
        <v>-</v>
      </c>
      <c r="X60" s="74" t="str">
        <f t="shared" si="7"/>
        <v>-</v>
      </c>
      <c r="Y60" s="74" t="str">
        <f t="shared" si="8"/>
        <v>-</v>
      </c>
      <c r="Z60" s="74" t="str">
        <f t="shared" si="9"/>
        <v>-</v>
      </c>
      <c r="AA60" s="16"/>
      <c r="AB60" s="158">
        <v>0</v>
      </c>
      <c r="AC60" s="158">
        <v>0</v>
      </c>
      <c r="AD60" s="158">
        <v>0</v>
      </c>
      <c r="AE60" s="16"/>
      <c r="AF60" s="32"/>
      <c r="AG60" s="32"/>
      <c r="AI60" s="41">
        <v>253.16077132643741</v>
      </c>
      <c r="AJ60" s="41">
        <v>5</v>
      </c>
      <c r="AK60" s="41">
        <v>8</v>
      </c>
      <c r="AL60" s="40" t="s">
        <v>4215</v>
      </c>
      <c r="AM60" s="53">
        <v>0.65</v>
      </c>
      <c r="AN60" s="67" t="s">
        <v>2</v>
      </c>
      <c r="AO60" s="64" t="s">
        <v>5377</v>
      </c>
      <c r="AP60" s="65" t="s">
        <v>2</v>
      </c>
    </row>
    <row r="61" spans="1:42" s="31" customFormat="1" ht="45" x14ac:dyDescent="0.25">
      <c r="A61" s="10" t="s">
        <v>1465</v>
      </c>
      <c r="B61" s="11" t="s">
        <v>3513</v>
      </c>
      <c r="C61" s="94" t="s">
        <v>2</v>
      </c>
      <c r="D61" s="94">
        <v>1475.7901232965987</v>
      </c>
      <c r="E61" s="94">
        <v>1475.7901232965987</v>
      </c>
      <c r="F61" s="94">
        <v>1475.7901232965987</v>
      </c>
      <c r="G61" s="15" t="s">
        <v>2088</v>
      </c>
      <c r="H61" s="49">
        <v>0</v>
      </c>
      <c r="I61" s="15">
        <v>41</v>
      </c>
      <c r="J61" s="15">
        <v>775</v>
      </c>
      <c r="K61" s="46" t="s">
        <v>2</v>
      </c>
      <c r="L61" s="46">
        <v>2108.8247745666649</v>
      </c>
      <c r="M61" s="46">
        <v>2108.8247745666649</v>
      </c>
      <c r="N61" s="46">
        <v>1439.8741282286546</v>
      </c>
      <c r="O61" s="95" t="str">
        <f t="shared" si="5"/>
        <v>-</v>
      </c>
      <c r="P61" s="95">
        <f t="shared" si="5"/>
        <v>-0.30018361833791829</v>
      </c>
      <c r="Q61" s="95">
        <f t="shared" si="5"/>
        <v>-0.30018361833791829</v>
      </c>
      <c r="R61" s="95">
        <f t="shared" si="5"/>
        <v>2.494384360675217E-2</v>
      </c>
      <c r="S61" s="46" t="s">
        <v>2</v>
      </c>
      <c r="T61" s="46" t="s">
        <v>2</v>
      </c>
      <c r="U61" s="46" t="s">
        <v>2</v>
      </c>
      <c r="V61" s="46" t="s">
        <v>2</v>
      </c>
      <c r="W61" s="74" t="str">
        <f t="shared" si="6"/>
        <v>-</v>
      </c>
      <c r="X61" s="74" t="str">
        <f t="shared" si="7"/>
        <v>-</v>
      </c>
      <c r="Y61" s="74" t="str">
        <f t="shared" si="8"/>
        <v>-</v>
      </c>
      <c r="Z61" s="74" t="str">
        <f t="shared" si="9"/>
        <v>-</v>
      </c>
      <c r="AA61" s="16"/>
      <c r="AB61" s="158" t="s">
        <v>4935</v>
      </c>
      <c r="AC61" s="158" t="s">
        <v>4936</v>
      </c>
      <c r="AD61" s="158" t="s">
        <v>4896</v>
      </c>
      <c r="AE61" s="16"/>
      <c r="AF61" s="32"/>
      <c r="AG61" s="32"/>
      <c r="AI61" s="41">
        <v>253.16077132643741</v>
      </c>
      <c r="AJ61" s="41">
        <v>5</v>
      </c>
      <c r="AK61" s="41">
        <v>5</v>
      </c>
      <c r="AL61" s="40" t="s">
        <v>4215</v>
      </c>
      <c r="AM61" s="53">
        <v>0.4</v>
      </c>
      <c r="AN61" s="67" t="s">
        <v>2</v>
      </c>
      <c r="AO61" s="64" t="s">
        <v>5377</v>
      </c>
      <c r="AP61" s="65" t="s">
        <v>2</v>
      </c>
    </row>
    <row r="62" spans="1:42" s="31" customFormat="1" ht="30" x14ac:dyDescent="0.25">
      <c r="A62" s="10" t="s">
        <v>1466</v>
      </c>
      <c r="B62" s="11" t="s">
        <v>3514</v>
      </c>
      <c r="C62" s="94" t="s">
        <v>2</v>
      </c>
      <c r="D62" s="94">
        <v>424.95778759149312</v>
      </c>
      <c r="E62" s="94">
        <v>424.95778759149312</v>
      </c>
      <c r="F62" s="94">
        <v>452.74950478946585</v>
      </c>
      <c r="G62" s="15" t="s">
        <v>2088</v>
      </c>
      <c r="H62" s="49">
        <v>1765</v>
      </c>
      <c r="I62" s="15">
        <v>1000</v>
      </c>
      <c r="J62" s="15">
        <v>48844</v>
      </c>
      <c r="K62" s="46" t="s">
        <v>2</v>
      </c>
      <c r="L62" s="46">
        <v>424.29419931016133</v>
      </c>
      <c r="M62" s="46">
        <v>424.29419931016133</v>
      </c>
      <c r="N62" s="46">
        <v>452.04251864983104</v>
      </c>
      <c r="O62" s="95" t="str">
        <f t="shared" si="5"/>
        <v>-</v>
      </c>
      <c r="P62" s="95">
        <f t="shared" si="5"/>
        <v>1.5639815071963881E-3</v>
      </c>
      <c r="Q62" s="95">
        <f t="shared" si="5"/>
        <v>1.5639815071963881E-3</v>
      </c>
      <c r="R62" s="95">
        <f t="shared" si="5"/>
        <v>1.5639815071963881E-3</v>
      </c>
      <c r="S62" s="46" t="s">
        <v>2</v>
      </c>
      <c r="T62" s="46" t="s">
        <v>2</v>
      </c>
      <c r="U62" s="46" t="s">
        <v>2</v>
      </c>
      <c r="V62" s="46" t="s">
        <v>2</v>
      </c>
      <c r="W62" s="74" t="str">
        <f t="shared" si="6"/>
        <v>-</v>
      </c>
      <c r="X62" s="74" t="str">
        <f t="shared" si="7"/>
        <v>-</v>
      </c>
      <c r="Y62" s="74" t="str">
        <f t="shared" si="8"/>
        <v>-</v>
      </c>
      <c r="Z62" s="74" t="str">
        <f t="shared" si="9"/>
        <v>-</v>
      </c>
      <c r="AA62" s="16"/>
      <c r="AB62" s="158">
        <v>0</v>
      </c>
      <c r="AC62" s="158">
        <v>0</v>
      </c>
      <c r="AD62" s="158">
        <v>0</v>
      </c>
      <c r="AE62" s="16"/>
      <c r="AF62" s="32"/>
      <c r="AG62" s="32"/>
      <c r="AI62" s="41">
        <v>253.16077132643741</v>
      </c>
      <c r="AJ62" s="41">
        <v>5</v>
      </c>
      <c r="AK62" s="41">
        <v>5</v>
      </c>
      <c r="AL62" s="40" t="s">
        <v>4215</v>
      </c>
      <c r="AM62" s="53">
        <v>1</v>
      </c>
      <c r="AN62" s="67" t="s">
        <v>2</v>
      </c>
      <c r="AO62" s="64" t="s">
        <v>5377</v>
      </c>
      <c r="AP62" s="65" t="s">
        <v>2</v>
      </c>
    </row>
    <row r="63" spans="1:42" s="31" customFormat="1" ht="45" x14ac:dyDescent="0.25">
      <c r="A63" s="10" t="s">
        <v>1467</v>
      </c>
      <c r="B63" s="11" t="s">
        <v>3515</v>
      </c>
      <c r="C63" s="94" t="s">
        <v>2</v>
      </c>
      <c r="D63" s="94">
        <v>2621.2936713515815</v>
      </c>
      <c r="E63" s="94">
        <v>2621.2936713515815</v>
      </c>
      <c r="F63" s="94">
        <v>5116.8951636776001</v>
      </c>
      <c r="G63" s="15" t="s">
        <v>2088</v>
      </c>
      <c r="H63" s="49">
        <v>0</v>
      </c>
      <c r="I63" s="15">
        <v>123</v>
      </c>
      <c r="J63" s="15">
        <v>322</v>
      </c>
      <c r="K63" s="46" t="s">
        <v>2</v>
      </c>
      <c r="L63" s="46">
        <v>2617.2004182967389</v>
      </c>
      <c r="M63" s="46">
        <v>2617.2004182967389</v>
      </c>
      <c r="N63" s="46">
        <v>5108.9049308437361</v>
      </c>
      <c r="O63" s="95" t="str">
        <f t="shared" si="5"/>
        <v>-</v>
      </c>
      <c r="P63" s="95">
        <f t="shared" si="5"/>
        <v>1.5639815071963881E-3</v>
      </c>
      <c r="Q63" s="95">
        <f t="shared" si="5"/>
        <v>1.5639815071963881E-3</v>
      </c>
      <c r="R63" s="95">
        <f t="shared" si="5"/>
        <v>1.5639815071963881E-3</v>
      </c>
      <c r="S63" s="46" t="s">
        <v>2</v>
      </c>
      <c r="T63" s="46" t="s">
        <v>2</v>
      </c>
      <c r="U63" s="46" t="s">
        <v>2</v>
      </c>
      <c r="V63" s="46" t="s">
        <v>2</v>
      </c>
      <c r="W63" s="74" t="str">
        <f t="shared" si="6"/>
        <v>-</v>
      </c>
      <c r="X63" s="74" t="str">
        <f t="shared" si="7"/>
        <v>-</v>
      </c>
      <c r="Y63" s="74" t="str">
        <f t="shared" si="8"/>
        <v>-</v>
      </c>
      <c r="Z63" s="74" t="str">
        <f t="shared" si="9"/>
        <v>-</v>
      </c>
      <c r="AA63" s="16"/>
      <c r="AB63" s="158">
        <v>0</v>
      </c>
      <c r="AC63" s="158">
        <v>0</v>
      </c>
      <c r="AD63" s="158">
        <v>0</v>
      </c>
      <c r="AE63" s="16"/>
      <c r="AF63" s="32"/>
      <c r="AG63" s="32"/>
      <c r="AI63" s="41">
        <v>253.16077132643741</v>
      </c>
      <c r="AJ63" s="41">
        <v>12</v>
      </c>
      <c r="AK63" s="41">
        <v>44</v>
      </c>
      <c r="AL63" s="40" t="s">
        <v>4215</v>
      </c>
      <c r="AM63" s="53">
        <v>0.30000000000000004</v>
      </c>
      <c r="AN63" s="67" t="s">
        <v>2</v>
      </c>
      <c r="AO63" s="64" t="s">
        <v>5377</v>
      </c>
      <c r="AP63" s="65" t="s">
        <v>2</v>
      </c>
    </row>
    <row r="64" spans="1:42" s="31" customFormat="1" ht="45" x14ac:dyDescent="0.25">
      <c r="A64" s="10" t="s">
        <v>1468</v>
      </c>
      <c r="B64" s="11" t="s">
        <v>3516</v>
      </c>
      <c r="C64" s="94" t="s">
        <v>2</v>
      </c>
      <c r="D64" s="94">
        <v>2213.0479784139552</v>
      </c>
      <c r="E64" s="94">
        <v>2213.0479784139552</v>
      </c>
      <c r="F64" s="94">
        <v>2619.5786290067476</v>
      </c>
      <c r="G64" s="15" t="s">
        <v>2088</v>
      </c>
      <c r="H64" s="49">
        <v>0</v>
      </c>
      <c r="I64" s="15">
        <v>349</v>
      </c>
      <c r="J64" s="15">
        <v>589</v>
      </c>
      <c r="K64" s="46" t="s">
        <v>2</v>
      </c>
      <c r="L64" s="46">
        <v>2209.5922170480471</v>
      </c>
      <c r="M64" s="46">
        <v>2209.5922170480471</v>
      </c>
      <c r="N64" s="46">
        <v>2615.4880540579079</v>
      </c>
      <c r="O64" s="95" t="str">
        <f t="shared" si="5"/>
        <v>-</v>
      </c>
      <c r="P64" s="95">
        <f t="shared" si="5"/>
        <v>1.5639815071963881E-3</v>
      </c>
      <c r="Q64" s="95">
        <f t="shared" si="5"/>
        <v>1.5639815071963881E-3</v>
      </c>
      <c r="R64" s="95">
        <f t="shared" si="5"/>
        <v>1.5639815071963881E-3</v>
      </c>
      <c r="S64" s="46" t="s">
        <v>2</v>
      </c>
      <c r="T64" s="46" t="s">
        <v>2</v>
      </c>
      <c r="U64" s="46" t="s">
        <v>2</v>
      </c>
      <c r="V64" s="46" t="s">
        <v>2</v>
      </c>
      <c r="W64" s="74" t="str">
        <f t="shared" si="6"/>
        <v>-</v>
      </c>
      <c r="X64" s="74" t="str">
        <f t="shared" si="7"/>
        <v>-</v>
      </c>
      <c r="Y64" s="74" t="str">
        <f t="shared" si="8"/>
        <v>-</v>
      </c>
      <c r="Z64" s="74" t="str">
        <f t="shared" si="9"/>
        <v>-</v>
      </c>
      <c r="AA64" s="16"/>
      <c r="AB64" s="158">
        <v>0</v>
      </c>
      <c r="AC64" s="158">
        <v>0</v>
      </c>
      <c r="AD64" s="158">
        <v>0</v>
      </c>
      <c r="AE64" s="16"/>
      <c r="AF64" s="32"/>
      <c r="AG64" s="32"/>
      <c r="AI64" s="41">
        <v>253.16077132643741</v>
      </c>
      <c r="AJ64" s="41">
        <v>6</v>
      </c>
      <c r="AK64" s="41">
        <v>13</v>
      </c>
      <c r="AL64" s="40" t="s">
        <v>4215</v>
      </c>
      <c r="AM64" s="53">
        <v>0.30000000000000004</v>
      </c>
      <c r="AN64" s="67" t="s">
        <v>2</v>
      </c>
      <c r="AO64" s="64" t="s">
        <v>5377</v>
      </c>
      <c r="AP64" s="65" t="s">
        <v>2</v>
      </c>
    </row>
    <row r="65" spans="1:42" s="31" customFormat="1" ht="45" x14ac:dyDescent="0.25">
      <c r="A65" s="10" t="s">
        <v>1469</v>
      </c>
      <c r="B65" s="11" t="s">
        <v>3517</v>
      </c>
      <c r="C65" s="94" t="s">
        <v>2</v>
      </c>
      <c r="D65" s="94">
        <v>1949.8254541941562</v>
      </c>
      <c r="E65" s="94">
        <v>1949.8254541941562</v>
      </c>
      <c r="F65" s="94">
        <v>1949.8254541941562</v>
      </c>
      <c r="G65" s="15" t="s">
        <v>2088</v>
      </c>
      <c r="H65" s="49">
        <v>1</v>
      </c>
      <c r="I65" s="15">
        <v>1740</v>
      </c>
      <c r="J65" s="15">
        <v>5249</v>
      </c>
      <c r="K65" s="46" t="s">
        <v>2</v>
      </c>
      <c r="L65" s="46">
        <v>2005.0321382204595</v>
      </c>
      <c r="M65" s="46">
        <v>2005.0321382204595</v>
      </c>
      <c r="N65" s="46">
        <v>1927.4597668312144</v>
      </c>
      <c r="O65" s="95" t="str">
        <f t="shared" si="5"/>
        <v>-</v>
      </c>
      <c r="P65" s="95">
        <f t="shared" si="5"/>
        <v>-2.7534064404225123E-2</v>
      </c>
      <c r="Q65" s="95">
        <f t="shared" si="5"/>
        <v>-2.7534064404225123E-2</v>
      </c>
      <c r="R65" s="95">
        <f t="shared" si="5"/>
        <v>1.1603711656047455E-2</v>
      </c>
      <c r="S65" s="46" t="s">
        <v>2</v>
      </c>
      <c r="T65" s="46" t="s">
        <v>2</v>
      </c>
      <c r="U65" s="46" t="s">
        <v>2</v>
      </c>
      <c r="V65" s="46" t="s">
        <v>2</v>
      </c>
      <c r="W65" s="74" t="str">
        <f t="shared" si="6"/>
        <v>-</v>
      </c>
      <c r="X65" s="74" t="str">
        <f t="shared" si="7"/>
        <v>-</v>
      </c>
      <c r="Y65" s="74" t="str">
        <f t="shared" si="8"/>
        <v>-</v>
      </c>
      <c r="Z65" s="74" t="str">
        <f t="shared" si="9"/>
        <v>-</v>
      </c>
      <c r="AA65" s="16"/>
      <c r="AB65" s="158" t="s">
        <v>4905</v>
      </c>
      <c r="AC65" s="158" t="s">
        <v>4899</v>
      </c>
      <c r="AD65" s="158" t="s">
        <v>4896</v>
      </c>
      <c r="AE65" s="16"/>
      <c r="AF65" s="32"/>
      <c r="AG65" s="32"/>
      <c r="AI65" s="41">
        <v>253.16077132643741</v>
      </c>
      <c r="AJ65" s="41">
        <v>7</v>
      </c>
      <c r="AK65" s="41">
        <v>7</v>
      </c>
      <c r="AL65" s="40" t="s">
        <v>4215</v>
      </c>
      <c r="AM65" s="53">
        <v>0.4</v>
      </c>
      <c r="AN65" s="67" t="s">
        <v>2</v>
      </c>
      <c r="AO65" s="64" t="s">
        <v>5423</v>
      </c>
      <c r="AP65" s="65" t="s">
        <v>2</v>
      </c>
    </row>
    <row r="66" spans="1:42" s="31" customFormat="1" ht="45" x14ac:dyDescent="0.25">
      <c r="A66" s="10" t="s">
        <v>1470</v>
      </c>
      <c r="B66" s="11" t="s">
        <v>3518</v>
      </c>
      <c r="C66" s="94" t="s">
        <v>2</v>
      </c>
      <c r="D66" s="94">
        <v>1093.0068919961145</v>
      </c>
      <c r="E66" s="94">
        <v>1093.0068919961145</v>
      </c>
      <c r="F66" s="94">
        <v>3151.3701893217562</v>
      </c>
      <c r="G66" s="15" t="s">
        <v>2088</v>
      </c>
      <c r="H66" s="49">
        <v>32</v>
      </c>
      <c r="I66" s="15">
        <v>22</v>
      </c>
      <c r="J66" s="15">
        <v>555</v>
      </c>
      <c r="K66" s="46" t="s">
        <v>2</v>
      </c>
      <c r="L66" s="46">
        <v>1091.3001187915233</v>
      </c>
      <c r="M66" s="46">
        <v>1091.3001187915233</v>
      </c>
      <c r="N66" s="46">
        <v>3146.4492009581249</v>
      </c>
      <c r="O66" s="95" t="str">
        <f t="shared" si="5"/>
        <v>-</v>
      </c>
      <c r="P66" s="95">
        <f t="shared" si="5"/>
        <v>1.5639815071963881E-3</v>
      </c>
      <c r="Q66" s="95">
        <f t="shared" si="5"/>
        <v>1.5639815071963881E-3</v>
      </c>
      <c r="R66" s="95">
        <f t="shared" si="5"/>
        <v>1.5639815071963881E-3</v>
      </c>
      <c r="S66" s="46" t="s">
        <v>2</v>
      </c>
      <c r="T66" s="46" t="s">
        <v>2</v>
      </c>
      <c r="U66" s="46" t="s">
        <v>2</v>
      </c>
      <c r="V66" s="46" t="s">
        <v>2</v>
      </c>
      <c r="W66" s="74" t="str">
        <f t="shared" si="6"/>
        <v>-</v>
      </c>
      <c r="X66" s="74" t="str">
        <f t="shared" si="7"/>
        <v>-</v>
      </c>
      <c r="Y66" s="74" t="str">
        <f t="shared" si="8"/>
        <v>-</v>
      </c>
      <c r="Z66" s="74" t="str">
        <f t="shared" si="9"/>
        <v>-</v>
      </c>
      <c r="AA66" s="16"/>
      <c r="AB66" s="158">
        <v>0</v>
      </c>
      <c r="AC66" s="158">
        <v>0</v>
      </c>
      <c r="AD66" s="158">
        <v>0</v>
      </c>
      <c r="AE66" s="16"/>
      <c r="AF66" s="32"/>
      <c r="AG66" s="32"/>
      <c r="AI66" s="41">
        <v>253.16077132643741</v>
      </c>
      <c r="AJ66" s="41">
        <v>10</v>
      </c>
      <c r="AK66" s="41">
        <v>26</v>
      </c>
      <c r="AL66" s="40" t="s">
        <v>4215</v>
      </c>
      <c r="AM66" s="53">
        <v>0.30000000000000004</v>
      </c>
      <c r="AN66" s="67" t="s">
        <v>2</v>
      </c>
      <c r="AO66" s="64" t="s">
        <v>5377</v>
      </c>
      <c r="AP66" s="65" t="s">
        <v>2</v>
      </c>
    </row>
    <row r="67" spans="1:42" s="31" customFormat="1" ht="45" x14ac:dyDescent="0.25">
      <c r="A67" s="10" t="s">
        <v>1471</v>
      </c>
      <c r="B67" s="11" t="s">
        <v>3519</v>
      </c>
      <c r="C67" s="94" t="s">
        <v>2</v>
      </c>
      <c r="D67" s="94">
        <v>986.38589840506449</v>
      </c>
      <c r="E67" s="94">
        <v>986.38589840506449</v>
      </c>
      <c r="F67" s="94">
        <v>1583.9892977335505</v>
      </c>
      <c r="G67" s="15" t="s">
        <v>2088</v>
      </c>
      <c r="H67" s="49">
        <v>49</v>
      </c>
      <c r="I67" s="15">
        <v>66</v>
      </c>
      <c r="J67" s="15">
        <v>1718</v>
      </c>
      <c r="K67" s="46" t="s">
        <v>2</v>
      </c>
      <c r="L67" s="46">
        <v>984.84561807095815</v>
      </c>
      <c r="M67" s="46">
        <v>984.84561807095815</v>
      </c>
      <c r="N67" s="46">
        <v>1581.5158362123761</v>
      </c>
      <c r="O67" s="95" t="str">
        <f t="shared" si="5"/>
        <v>-</v>
      </c>
      <c r="P67" s="95">
        <f t="shared" si="5"/>
        <v>1.5639815071963881E-3</v>
      </c>
      <c r="Q67" s="95">
        <f t="shared" si="5"/>
        <v>1.5639815071963881E-3</v>
      </c>
      <c r="R67" s="95">
        <f t="shared" si="5"/>
        <v>1.5639815071963881E-3</v>
      </c>
      <c r="S67" s="46" t="s">
        <v>2</v>
      </c>
      <c r="T67" s="46" t="s">
        <v>2</v>
      </c>
      <c r="U67" s="46" t="s">
        <v>2</v>
      </c>
      <c r="V67" s="46" t="s">
        <v>2</v>
      </c>
      <c r="W67" s="74" t="str">
        <f t="shared" si="6"/>
        <v>-</v>
      </c>
      <c r="X67" s="74" t="str">
        <f t="shared" si="7"/>
        <v>-</v>
      </c>
      <c r="Y67" s="74" t="str">
        <f t="shared" si="8"/>
        <v>-</v>
      </c>
      <c r="Z67" s="74" t="str">
        <f t="shared" si="9"/>
        <v>-</v>
      </c>
      <c r="AA67" s="16"/>
      <c r="AB67" s="158">
        <v>0</v>
      </c>
      <c r="AC67" s="158">
        <v>0</v>
      </c>
      <c r="AD67" s="158">
        <v>0</v>
      </c>
      <c r="AE67" s="16"/>
      <c r="AF67" s="32"/>
      <c r="AG67" s="32"/>
      <c r="AI67" s="41">
        <v>253.16077132643741</v>
      </c>
      <c r="AJ67" s="41">
        <v>5</v>
      </c>
      <c r="AK67" s="41">
        <v>10</v>
      </c>
      <c r="AL67" s="40" t="s">
        <v>4215</v>
      </c>
      <c r="AM67" s="53">
        <v>0.4</v>
      </c>
      <c r="AN67" s="67" t="s">
        <v>2</v>
      </c>
      <c r="AO67" s="64" t="s">
        <v>5377</v>
      </c>
      <c r="AP67" s="65" t="s">
        <v>2</v>
      </c>
    </row>
    <row r="68" spans="1:42" s="31" customFormat="1" ht="45" x14ac:dyDescent="0.25">
      <c r="A68" s="10" t="s">
        <v>1472</v>
      </c>
      <c r="B68" s="11" t="s">
        <v>3520</v>
      </c>
      <c r="C68" s="94" t="s">
        <v>2</v>
      </c>
      <c r="D68" s="94">
        <v>521.45057961735984</v>
      </c>
      <c r="E68" s="94">
        <v>521.45057961735984</v>
      </c>
      <c r="F68" s="94">
        <v>677.92097451821508</v>
      </c>
      <c r="G68" s="15" t="s">
        <v>2088</v>
      </c>
      <c r="H68" s="49">
        <v>1648</v>
      </c>
      <c r="I68" s="15">
        <v>524</v>
      </c>
      <c r="J68" s="15">
        <v>27905</v>
      </c>
      <c r="K68" s="46" t="s">
        <v>2</v>
      </c>
      <c r="L68" s="46">
        <v>520.63631405021044</v>
      </c>
      <c r="M68" s="46">
        <v>520.63631405021044</v>
      </c>
      <c r="N68" s="46">
        <v>676.86237428192112</v>
      </c>
      <c r="O68" s="95" t="str">
        <f t="shared" si="5"/>
        <v>-</v>
      </c>
      <c r="P68" s="95">
        <f t="shared" si="5"/>
        <v>1.5639815071963881E-3</v>
      </c>
      <c r="Q68" s="95">
        <f t="shared" si="5"/>
        <v>1.5639815071963881E-3</v>
      </c>
      <c r="R68" s="95">
        <f t="shared" si="5"/>
        <v>1.5639815071963881E-3</v>
      </c>
      <c r="S68" s="46" t="s">
        <v>2</v>
      </c>
      <c r="T68" s="46" t="s">
        <v>2</v>
      </c>
      <c r="U68" s="46" t="s">
        <v>2</v>
      </c>
      <c r="V68" s="46" t="s">
        <v>2</v>
      </c>
      <c r="W68" s="74" t="str">
        <f>IFERROR((C68/S68-1),"-")</f>
        <v>-</v>
      </c>
      <c r="X68" s="74" t="str">
        <f>IFERROR((D68/T68-1),"-")</f>
        <v>-</v>
      </c>
      <c r="Y68" s="74" t="str">
        <f>IFERROR((E68/U68-1),"-")</f>
        <v>-</v>
      </c>
      <c r="Z68" s="74" t="str">
        <f>IFERROR((F68/V68-1),"-")</f>
        <v>-</v>
      </c>
      <c r="AA68" s="16"/>
      <c r="AB68" s="158">
        <v>0</v>
      </c>
      <c r="AC68" s="158">
        <v>0</v>
      </c>
      <c r="AD68" s="158">
        <v>0</v>
      </c>
      <c r="AE68" s="16"/>
      <c r="AF68" s="32"/>
      <c r="AG68" s="32"/>
      <c r="AI68" s="41">
        <v>253.16077132643741</v>
      </c>
      <c r="AJ68" s="41">
        <v>5</v>
      </c>
      <c r="AK68" s="41">
        <v>5</v>
      </c>
      <c r="AL68" s="40" t="s">
        <v>4215</v>
      </c>
      <c r="AM68" s="53">
        <v>1</v>
      </c>
      <c r="AN68" s="67" t="s">
        <v>2</v>
      </c>
      <c r="AO68" s="64" t="s">
        <v>5377</v>
      </c>
      <c r="AP68" s="65" t="s">
        <v>2</v>
      </c>
    </row>
    <row r="69" spans="1:42" x14ac:dyDescent="0.25">
      <c r="O69" s="85"/>
      <c r="P69" s="85"/>
      <c r="Q69" s="85"/>
      <c r="R69" s="85"/>
    </row>
    <row r="70" spans="1:42" x14ac:dyDescent="0.25">
      <c r="O70" s="85"/>
      <c r="P70" s="85"/>
      <c r="Q70" s="85"/>
      <c r="R70" s="85"/>
    </row>
    <row r="71" spans="1:42" x14ac:dyDescent="0.25">
      <c r="O71" s="85"/>
      <c r="P71" s="85"/>
      <c r="Q71" s="85"/>
      <c r="R71" s="85"/>
    </row>
    <row r="72" spans="1:42" x14ac:dyDescent="0.25">
      <c r="O72" s="85"/>
      <c r="P72" s="85"/>
      <c r="Q72" s="85"/>
      <c r="R72" s="85"/>
    </row>
    <row r="73" spans="1:42" x14ac:dyDescent="0.25">
      <c r="O73" s="85"/>
      <c r="P73" s="85"/>
      <c r="Q73" s="85"/>
      <c r="R73" s="85"/>
    </row>
    <row r="74" spans="1:42" x14ac:dyDescent="0.25">
      <c r="O74" s="85"/>
      <c r="P74" s="85"/>
      <c r="Q74" s="85"/>
      <c r="R74" s="85"/>
    </row>
    <row r="75" spans="1:42" x14ac:dyDescent="0.25">
      <c r="O75" s="85"/>
      <c r="P75" s="85"/>
      <c r="Q75" s="85"/>
      <c r="R75" s="85"/>
    </row>
    <row r="76" spans="1:42" x14ac:dyDescent="0.25">
      <c r="O76" s="85"/>
      <c r="P76" s="85"/>
      <c r="Q76" s="85"/>
      <c r="R76" s="85"/>
    </row>
    <row r="77" spans="1:42" x14ac:dyDescent="0.25">
      <c r="O77" s="85"/>
      <c r="P77" s="85"/>
      <c r="Q77" s="85"/>
      <c r="R77" s="85"/>
    </row>
    <row r="78" spans="1:42" x14ac:dyDescent="0.25">
      <c r="O78" s="85"/>
      <c r="P78" s="85"/>
      <c r="Q78" s="85"/>
      <c r="R78" s="85"/>
    </row>
    <row r="79" spans="1:42" x14ac:dyDescent="0.25">
      <c r="O79" s="85"/>
      <c r="P79" s="85"/>
      <c r="Q79" s="85"/>
      <c r="R79" s="85"/>
    </row>
    <row r="80" spans="1:42" x14ac:dyDescent="0.25">
      <c r="O80" s="85"/>
      <c r="P80" s="85"/>
      <c r="Q80" s="85"/>
      <c r="R80" s="85"/>
    </row>
    <row r="81" spans="15:18" x14ac:dyDescent="0.25">
      <c r="O81" s="85"/>
      <c r="P81" s="85"/>
      <c r="Q81" s="85"/>
      <c r="R81" s="85"/>
    </row>
    <row r="82" spans="15:18" x14ac:dyDescent="0.25">
      <c r="O82" s="85"/>
      <c r="P82" s="85"/>
      <c r="Q82" s="85"/>
      <c r="R82" s="85"/>
    </row>
    <row r="83" spans="15:18" x14ac:dyDescent="0.25">
      <c r="O83" s="85"/>
      <c r="P83" s="85"/>
      <c r="Q83" s="85"/>
      <c r="R83" s="85"/>
    </row>
    <row r="84" spans="15:18" x14ac:dyDescent="0.25">
      <c r="O84" s="85"/>
      <c r="P84" s="85"/>
      <c r="Q84" s="85"/>
      <c r="R84" s="85"/>
    </row>
    <row r="85" spans="15:18" x14ac:dyDescent="0.25">
      <c r="O85" s="85"/>
      <c r="P85" s="85"/>
      <c r="Q85" s="85"/>
      <c r="R85" s="85"/>
    </row>
    <row r="86" spans="15:18" x14ac:dyDescent="0.25">
      <c r="O86" s="85"/>
      <c r="P86" s="85"/>
      <c r="Q86" s="85"/>
      <c r="R86" s="85"/>
    </row>
    <row r="87" spans="15:18" x14ac:dyDescent="0.25">
      <c r="O87" s="85"/>
      <c r="P87" s="85"/>
      <c r="Q87" s="85"/>
      <c r="R87" s="85"/>
    </row>
    <row r="88" spans="15:18" x14ac:dyDescent="0.25">
      <c r="O88" s="85"/>
      <c r="P88" s="85"/>
      <c r="Q88" s="85"/>
      <c r="R88" s="85"/>
    </row>
    <row r="89" spans="15:18" x14ac:dyDescent="0.25">
      <c r="O89" s="85"/>
      <c r="P89" s="85"/>
      <c r="Q89" s="85"/>
      <c r="R89" s="85"/>
    </row>
    <row r="90" spans="15:18" x14ac:dyDescent="0.25">
      <c r="O90" s="85"/>
      <c r="P90" s="85"/>
      <c r="Q90" s="85"/>
      <c r="R90" s="85"/>
    </row>
    <row r="91" spans="15:18" x14ac:dyDescent="0.25">
      <c r="O91" s="85"/>
      <c r="P91" s="85"/>
      <c r="Q91" s="85"/>
      <c r="R91" s="85"/>
    </row>
    <row r="92" spans="15:18" x14ac:dyDescent="0.25">
      <c r="O92" s="85"/>
      <c r="P92" s="85"/>
      <c r="Q92" s="85"/>
      <c r="R92" s="85"/>
    </row>
    <row r="93" spans="15:18" x14ac:dyDescent="0.25">
      <c r="O93" s="85"/>
      <c r="P93" s="85"/>
      <c r="Q93" s="85"/>
      <c r="R93" s="85"/>
    </row>
    <row r="94" spans="15:18" x14ac:dyDescent="0.25">
      <c r="O94" s="85"/>
      <c r="P94" s="85"/>
      <c r="Q94" s="85"/>
      <c r="R94" s="85"/>
    </row>
    <row r="95" spans="15:18" x14ac:dyDescent="0.25">
      <c r="O95" s="85"/>
      <c r="P95" s="85"/>
      <c r="Q95" s="85"/>
      <c r="R95" s="85"/>
    </row>
    <row r="96" spans="15:18" x14ac:dyDescent="0.25">
      <c r="O96" s="85"/>
      <c r="P96" s="85"/>
      <c r="Q96" s="85"/>
      <c r="R96" s="85"/>
    </row>
    <row r="97" spans="15:18" x14ac:dyDescent="0.25">
      <c r="O97" s="85"/>
      <c r="P97" s="85"/>
      <c r="Q97" s="85"/>
      <c r="R97" s="85"/>
    </row>
    <row r="98" spans="15:18" x14ac:dyDescent="0.25">
      <c r="O98" s="85"/>
      <c r="P98" s="85"/>
      <c r="Q98" s="85"/>
      <c r="R98" s="85"/>
    </row>
    <row r="99" spans="15:18" x14ac:dyDescent="0.25">
      <c r="O99" s="85"/>
      <c r="P99" s="85"/>
      <c r="Q99" s="85"/>
      <c r="R99" s="85"/>
    </row>
    <row r="100" spans="15:18" x14ac:dyDescent="0.25">
      <c r="O100" s="85"/>
      <c r="P100" s="85"/>
      <c r="Q100" s="85"/>
      <c r="R100" s="85"/>
    </row>
    <row r="101" spans="15:18" x14ac:dyDescent="0.25">
      <c r="O101" s="85"/>
      <c r="P101" s="85"/>
      <c r="Q101" s="85"/>
      <c r="R101" s="85"/>
    </row>
    <row r="102" spans="15:18" x14ac:dyDescent="0.25">
      <c r="O102" s="85"/>
      <c r="P102" s="85"/>
      <c r="Q102" s="85"/>
      <c r="R102" s="85"/>
    </row>
    <row r="103" spans="15:18" x14ac:dyDescent="0.25">
      <c r="O103" s="85"/>
      <c r="P103" s="85"/>
      <c r="Q103" s="85"/>
      <c r="R103" s="85"/>
    </row>
    <row r="104" spans="15:18" x14ac:dyDescent="0.25">
      <c r="O104" s="85"/>
      <c r="P104" s="85"/>
      <c r="Q104" s="85"/>
      <c r="R104" s="85"/>
    </row>
    <row r="105" spans="15:18" x14ac:dyDescent="0.25">
      <c r="O105" s="85"/>
      <c r="P105" s="85"/>
      <c r="Q105" s="85"/>
      <c r="R105" s="85"/>
    </row>
    <row r="106" spans="15:18" x14ac:dyDescent="0.25">
      <c r="O106" s="85"/>
      <c r="P106" s="85"/>
      <c r="Q106" s="85"/>
      <c r="R106" s="85"/>
    </row>
    <row r="107" spans="15:18" x14ac:dyDescent="0.25">
      <c r="O107" s="85"/>
      <c r="P107" s="85"/>
      <c r="Q107" s="85"/>
      <c r="R107" s="85"/>
    </row>
    <row r="108" spans="15:18" x14ac:dyDescent="0.25">
      <c r="O108" s="85"/>
      <c r="P108" s="85"/>
      <c r="Q108" s="85"/>
      <c r="R108" s="85"/>
    </row>
    <row r="109" spans="15:18" x14ac:dyDescent="0.25">
      <c r="O109" s="85"/>
      <c r="P109" s="85"/>
      <c r="Q109" s="85"/>
      <c r="R109" s="85"/>
    </row>
    <row r="110" spans="15:18" x14ac:dyDescent="0.25">
      <c r="O110" s="85"/>
      <c r="P110" s="85"/>
      <c r="Q110" s="85"/>
      <c r="R110" s="85"/>
    </row>
    <row r="111" spans="15:18" x14ac:dyDescent="0.25">
      <c r="O111" s="85"/>
      <c r="P111" s="85"/>
      <c r="Q111" s="85"/>
      <c r="R111" s="85"/>
    </row>
    <row r="112" spans="15:18" x14ac:dyDescent="0.25">
      <c r="O112" s="85"/>
      <c r="P112" s="85"/>
      <c r="Q112" s="85"/>
      <c r="R112" s="85"/>
    </row>
    <row r="113" spans="15:18" x14ac:dyDescent="0.25">
      <c r="O113" s="85"/>
      <c r="P113" s="85"/>
      <c r="Q113" s="85"/>
      <c r="R113" s="85"/>
    </row>
    <row r="114" spans="15:18" x14ac:dyDescent="0.25">
      <c r="O114" s="85"/>
      <c r="P114" s="85"/>
      <c r="Q114" s="85"/>
      <c r="R114" s="85"/>
    </row>
    <row r="115" spans="15:18" x14ac:dyDescent="0.25">
      <c r="O115" s="85"/>
      <c r="P115" s="85"/>
      <c r="Q115" s="85"/>
      <c r="R115" s="85"/>
    </row>
    <row r="116" spans="15:18" x14ac:dyDescent="0.25">
      <c r="O116" s="85"/>
      <c r="P116" s="85"/>
      <c r="Q116" s="85"/>
      <c r="R116" s="85"/>
    </row>
    <row r="117" spans="15:18" x14ac:dyDescent="0.25">
      <c r="O117" s="85"/>
      <c r="P117" s="85"/>
      <c r="Q117" s="85"/>
      <c r="R117" s="85"/>
    </row>
    <row r="118" spans="15:18" x14ac:dyDescent="0.25">
      <c r="O118" s="85"/>
      <c r="P118" s="85"/>
      <c r="Q118" s="85"/>
      <c r="R118" s="85"/>
    </row>
    <row r="119" spans="15:18" x14ac:dyDescent="0.25">
      <c r="O119" s="85"/>
      <c r="P119" s="85"/>
      <c r="Q119" s="85"/>
      <c r="R119" s="85"/>
    </row>
    <row r="120" spans="15:18" x14ac:dyDescent="0.25">
      <c r="O120" s="85"/>
      <c r="P120" s="85"/>
      <c r="Q120" s="85"/>
      <c r="R120" s="85"/>
    </row>
    <row r="121" spans="15:18" x14ac:dyDescent="0.25">
      <c r="O121" s="85"/>
      <c r="P121" s="85"/>
      <c r="Q121" s="85"/>
      <c r="R121" s="85"/>
    </row>
    <row r="122" spans="15:18" x14ac:dyDescent="0.25">
      <c r="O122" s="85"/>
      <c r="P122" s="85"/>
      <c r="Q122" s="85"/>
      <c r="R122" s="85"/>
    </row>
    <row r="123" spans="15:18" x14ac:dyDescent="0.25">
      <c r="O123" s="85"/>
      <c r="P123" s="85"/>
      <c r="Q123" s="85"/>
      <c r="R123" s="85"/>
    </row>
    <row r="124" spans="15:18" x14ac:dyDescent="0.25">
      <c r="O124" s="85"/>
      <c r="P124" s="85"/>
      <c r="Q124" s="85"/>
      <c r="R124" s="85"/>
    </row>
    <row r="125" spans="15:18" x14ac:dyDescent="0.25">
      <c r="O125" s="85"/>
      <c r="P125" s="85"/>
      <c r="Q125" s="85"/>
      <c r="R125" s="85"/>
    </row>
    <row r="126" spans="15:18" x14ac:dyDescent="0.25">
      <c r="O126" s="85"/>
      <c r="P126" s="85"/>
      <c r="Q126" s="85"/>
      <c r="R126" s="85"/>
    </row>
    <row r="127" spans="15:18" x14ac:dyDescent="0.25">
      <c r="O127" s="85"/>
      <c r="P127" s="85"/>
      <c r="Q127" s="85"/>
      <c r="R127" s="85"/>
    </row>
    <row r="128" spans="15:18" x14ac:dyDescent="0.25">
      <c r="O128" s="85"/>
      <c r="P128" s="85"/>
      <c r="Q128" s="85"/>
      <c r="R128" s="85"/>
    </row>
    <row r="129" spans="15:18" x14ac:dyDescent="0.25">
      <c r="O129" s="85"/>
      <c r="P129" s="85"/>
      <c r="Q129" s="85"/>
      <c r="R129" s="85"/>
    </row>
    <row r="130" spans="15:18" x14ac:dyDescent="0.25">
      <c r="O130" s="85"/>
      <c r="P130" s="85"/>
      <c r="Q130" s="85"/>
      <c r="R130" s="85"/>
    </row>
    <row r="131" spans="15:18" x14ac:dyDescent="0.25">
      <c r="O131" s="85"/>
      <c r="P131" s="85"/>
      <c r="Q131" s="85"/>
      <c r="R131" s="85"/>
    </row>
    <row r="132" spans="15:18" x14ac:dyDescent="0.25">
      <c r="O132" s="85"/>
      <c r="P132" s="85"/>
      <c r="Q132" s="85"/>
      <c r="R132" s="85"/>
    </row>
    <row r="133" spans="15:18" x14ac:dyDescent="0.25">
      <c r="O133" s="85"/>
      <c r="P133" s="85"/>
      <c r="Q133" s="85"/>
      <c r="R133" s="85"/>
    </row>
    <row r="134" spans="15:18" x14ac:dyDescent="0.25">
      <c r="O134" s="85"/>
      <c r="P134" s="85"/>
      <c r="Q134" s="85"/>
      <c r="R134" s="85"/>
    </row>
    <row r="135" spans="15:18" x14ac:dyDescent="0.25">
      <c r="O135" s="85"/>
      <c r="P135" s="85"/>
      <c r="Q135" s="85"/>
      <c r="R135" s="85"/>
    </row>
    <row r="136" spans="15:18" x14ac:dyDescent="0.25">
      <c r="O136" s="85"/>
      <c r="P136" s="85"/>
      <c r="Q136" s="85"/>
      <c r="R136" s="85"/>
    </row>
    <row r="137" spans="15:18" x14ac:dyDescent="0.25">
      <c r="O137" s="85"/>
      <c r="P137" s="85"/>
      <c r="Q137" s="85"/>
      <c r="R137" s="85"/>
    </row>
    <row r="138" spans="15:18" x14ac:dyDescent="0.25">
      <c r="O138" s="85"/>
      <c r="P138" s="85"/>
      <c r="Q138" s="85"/>
      <c r="R138" s="85"/>
    </row>
    <row r="139" spans="15:18" x14ac:dyDescent="0.25">
      <c r="O139" s="85"/>
      <c r="P139" s="85"/>
      <c r="Q139" s="85"/>
      <c r="R139" s="85"/>
    </row>
    <row r="140" spans="15:18" x14ac:dyDescent="0.25">
      <c r="O140" s="85"/>
      <c r="P140" s="85"/>
      <c r="Q140" s="85"/>
      <c r="R140" s="85"/>
    </row>
    <row r="141" spans="15:18" x14ac:dyDescent="0.25">
      <c r="O141" s="85"/>
      <c r="P141" s="85"/>
      <c r="Q141" s="85"/>
      <c r="R141" s="85"/>
    </row>
    <row r="142" spans="15:18" x14ac:dyDescent="0.25">
      <c r="O142" s="85"/>
      <c r="P142" s="85"/>
      <c r="Q142" s="85"/>
      <c r="R142" s="85"/>
    </row>
    <row r="143" spans="15:18" x14ac:dyDescent="0.25">
      <c r="O143" s="85"/>
      <c r="P143" s="85"/>
      <c r="Q143" s="85"/>
      <c r="R143" s="85"/>
    </row>
    <row r="144" spans="15:18" x14ac:dyDescent="0.25">
      <c r="O144" s="85"/>
      <c r="P144" s="85"/>
      <c r="Q144" s="85"/>
      <c r="R144" s="85"/>
    </row>
    <row r="145" spans="15:18" x14ac:dyDescent="0.25">
      <c r="O145" s="85"/>
      <c r="P145" s="85"/>
      <c r="Q145" s="85"/>
      <c r="R145" s="85"/>
    </row>
    <row r="146" spans="15:18" x14ac:dyDescent="0.25">
      <c r="O146" s="85"/>
      <c r="P146" s="85"/>
      <c r="Q146" s="85"/>
      <c r="R146" s="85"/>
    </row>
    <row r="147" spans="15:18" x14ac:dyDescent="0.25">
      <c r="O147" s="85"/>
      <c r="P147" s="85"/>
      <c r="Q147" s="85"/>
      <c r="R147" s="85"/>
    </row>
    <row r="148" spans="15:18" x14ac:dyDescent="0.25">
      <c r="O148" s="85"/>
      <c r="P148" s="85"/>
      <c r="Q148" s="85"/>
      <c r="R148" s="85"/>
    </row>
    <row r="149" spans="15:18" x14ac:dyDescent="0.25">
      <c r="O149" s="85"/>
      <c r="P149" s="85"/>
      <c r="Q149" s="85"/>
      <c r="R149" s="85"/>
    </row>
    <row r="150" spans="15:18" x14ac:dyDescent="0.25">
      <c r="O150" s="85"/>
      <c r="P150" s="85"/>
      <c r="Q150" s="85"/>
      <c r="R150" s="85"/>
    </row>
    <row r="151" spans="15:18" x14ac:dyDescent="0.25">
      <c r="O151" s="85"/>
      <c r="P151" s="85"/>
      <c r="Q151" s="85"/>
      <c r="R151" s="85"/>
    </row>
    <row r="152" spans="15:18" x14ac:dyDescent="0.25">
      <c r="O152" s="85"/>
      <c r="P152" s="85"/>
      <c r="Q152" s="85"/>
      <c r="R152" s="85"/>
    </row>
    <row r="153" spans="15:18" x14ac:dyDescent="0.25">
      <c r="O153" s="85"/>
      <c r="P153" s="85"/>
      <c r="Q153" s="85"/>
      <c r="R153" s="85"/>
    </row>
    <row r="154" spans="15:18" x14ac:dyDescent="0.25">
      <c r="O154" s="85"/>
      <c r="P154" s="85"/>
      <c r="Q154" s="85"/>
      <c r="R154" s="85"/>
    </row>
    <row r="155" spans="15:18" x14ac:dyDescent="0.25">
      <c r="O155" s="85"/>
      <c r="P155" s="85"/>
      <c r="Q155" s="85"/>
      <c r="R155" s="85"/>
    </row>
    <row r="156" spans="15:18" x14ac:dyDescent="0.25">
      <c r="O156" s="85"/>
      <c r="P156" s="85"/>
      <c r="Q156" s="85"/>
      <c r="R156" s="85"/>
    </row>
    <row r="157" spans="15:18" x14ac:dyDescent="0.25">
      <c r="O157" s="85"/>
      <c r="P157" s="85"/>
      <c r="Q157" s="85"/>
      <c r="R157" s="85"/>
    </row>
    <row r="158" spans="15:18" x14ac:dyDescent="0.25">
      <c r="O158" s="85"/>
      <c r="P158" s="85"/>
      <c r="Q158" s="85"/>
      <c r="R158" s="85"/>
    </row>
    <row r="159" spans="15:18" x14ac:dyDescent="0.25">
      <c r="O159" s="85"/>
      <c r="P159" s="85"/>
      <c r="Q159" s="85"/>
      <c r="R159" s="85"/>
    </row>
    <row r="160" spans="15:18" x14ac:dyDescent="0.25">
      <c r="O160" s="85"/>
      <c r="P160" s="85"/>
      <c r="Q160" s="85"/>
      <c r="R160" s="85"/>
    </row>
    <row r="161" spans="15:18" x14ac:dyDescent="0.25">
      <c r="O161" s="85"/>
      <c r="P161" s="85"/>
      <c r="Q161" s="85"/>
      <c r="R161" s="85"/>
    </row>
    <row r="162" spans="15:18" x14ac:dyDescent="0.25">
      <c r="O162" s="85"/>
      <c r="P162" s="85"/>
      <c r="Q162" s="85"/>
      <c r="R162" s="85"/>
    </row>
    <row r="163" spans="15:18" x14ac:dyDescent="0.25">
      <c r="O163" s="85"/>
      <c r="P163" s="85"/>
      <c r="Q163" s="85"/>
      <c r="R163" s="85"/>
    </row>
    <row r="164" spans="15:18" x14ac:dyDescent="0.25">
      <c r="O164" s="85"/>
      <c r="P164" s="85"/>
      <c r="Q164" s="85"/>
      <c r="R164" s="85"/>
    </row>
    <row r="165" spans="15:18" x14ac:dyDescent="0.25">
      <c r="O165" s="85"/>
      <c r="P165" s="85"/>
      <c r="Q165" s="85"/>
      <c r="R165" s="85"/>
    </row>
    <row r="166" spans="15:18" x14ac:dyDescent="0.25">
      <c r="O166" s="85"/>
      <c r="P166" s="85"/>
      <c r="Q166" s="85"/>
      <c r="R166" s="85"/>
    </row>
    <row r="167" spans="15:18" x14ac:dyDescent="0.25">
      <c r="O167" s="85"/>
      <c r="P167" s="85"/>
      <c r="Q167" s="85"/>
      <c r="R167" s="85"/>
    </row>
    <row r="168" spans="15:18" x14ac:dyDescent="0.25">
      <c r="O168" s="85"/>
      <c r="P168" s="85"/>
      <c r="Q168" s="85"/>
      <c r="R168" s="85"/>
    </row>
    <row r="169" spans="15:18" x14ac:dyDescent="0.25">
      <c r="O169" s="85"/>
      <c r="P169" s="85"/>
      <c r="Q169" s="85"/>
      <c r="R169" s="85"/>
    </row>
    <row r="170" spans="15:18" x14ac:dyDescent="0.25">
      <c r="O170" s="85"/>
      <c r="P170" s="85"/>
      <c r="Q170" s="85"/>
      <c r="R170" s="85"/>
    </row>
    <row r="171" spans="15:18" x14ac:dyDescent="0.25">
      <c r="O171" s="85"/>
      <c r="P171" s="85"/>
      <c r="Q171" s="85"/>
      <c r="R171" s="85"/>
    </row>
    <row r="172" spans="15:18" x14ac:dyDescent="0.25">
      <c r="O172" s="85"/>
      <c r="P172" s="85"/>
      <c r="Q172" s="85"/>
      <c r="R172" s="85"/>
    </row>
    <row r="173" spans="15:18" x14ac:dyDescent="0.25">
      <c r="O173" s="85"/>
      <c r="P173" s="85"/>
      <c r="Q173" s="85"/>
      <c r="R173" s="85"/>
    </row>
    <row r="174" spans="15:18" x14ac:dyDescent="0.25">
      <c r="O174" s="85"/>
      <c r="P174" s="85"/>
      <c r="Q174" s="85"/>
      <c r="R174" s="85"/>
    </row>
    <row r="175" spans="15:18" x14ac:dyDescent="0.25">
      <c r="O175" s="85"/>
      <c r="P175" s="85"/>
      <c r="Q175" s="85"/>
      <c r="R175" s="85"/>
    </row>
    <row r="176" spans="15:18" x14ac:dyDescent="0.25">
      <c r="O176" s="85"/>
      <c r="P176" s="85"/>
      <c r="Q176" s="85"/>
      <c r="R176" s="85"/>
    </row>
    <row r="177" spans="15:18" x14ac:dyDescent="0.25">
      <c r="O177" s="85"/>
      <c r="P177" s="85"/>
      <c r="Q177" s="85"/>
      <c r="R177" s="85"/>
    </row>
    <row r="178" spans="15:18" x14ac:dyDescent="0.25">
      <c r="O178" s="85"/>
      <c r="P178" s="85"/>
      <c r="Q178" s="85"/>
      <c r="R178" s="85"/>
    </row>
    <row r="179" spans="15:18" x14ac:dyDescent="0.25">
      <c r="O179" s="85"/>
      <c r="P179" s="85"/>
      <c r="Q179" s="85"/>
      <c r="R179" s="85"/>
    </row>
    <row r="180" spans="15:18" x14ac:dyDescent="0.25">
      <c r="O180" s="85"/>
      <c r="P180" s="85"/>
      <c r="Q180" s="85"/>
      <c r="R180" s="85"/>
    </row>
    <row r="181" spans="15:18" x14ac:dyDescent="0.25">
      <c r="O181" s="85"/>
      <c r="P181" s="85"/>
      <c r="Q181" s="85"/>
      <c r="R181" s="85"/>
    </row>
    <row r="182" spans="15:18" x14ac:dyDescent="0.25">
      <c r="O182" s="85"/>
      <c r="P182" s="85"/>
      <c r="Q182" s="85"/>
      <c r="R182" s="85"/>
    </row>
    <row r="183" spans="15:18" x14ac:dyDescent="0.25">
      <c r="O183" s="85"/>
      <c r="P183" s="85"/>
      <c r="Q183" s="85"/>
      <c r="R183" s="85"/>
    </row>
    <row r="184" spans="15:18" x14ac:dyDescent="0.25">
      <c r="O184" s="85"/>
      <c r="P184" s="85"/>
      <c r="Q184" s="85"/>
      <c r="R184" s="85"/>
    </row>
    <row r="185" spans="15:18" x14ac:dyDescent="0.25">
      <c r="O185" s="85"/>
      <c r="P185" s="85"/>
      <c r="Q185" s="85"/>
      <c r="R185" s="85"/>
    </row>
    <row r="186" spans="15:18" x14ac:dyDescent="0.25">
      <c r="O186" s="85"/>
      <c r="P186" s="85"/>
      <c r="Q186" s="85"/>
      <c r="R186" s="85"/>
    </row>
    <row r="187" spans="15:18" x14ac:dyDescent="0.25">
      <c r="O187" s="85"/>
      <c r="P187" s="85"/>
      <c r="Q187" s="85"/>
      <c r="R187" s="85"/>
    </row>
    <row r="188" spans="15:18" x14ac:dyDescent="0.25">
      <c r="O188" s="85"/>
      <c r="P188" s="85"/>
      <c r="Q188" s="85"/>
      <c r="R188" s="85"/>
    </row>
    <row r="189" spans="15:18" x14ac:dyDescent="0.25">
      <c r="O189" s="85"/>
      <c r="P189" s="85"/>
      <c r="Q189" s="85"/>
      <c r="R189" s="85"/>
    </row>
    <row r="190" spans="15:18" x14ac:dyDescent="0.25">
      <c r="O190" s="85"/>
      <c r="P190" s="85"/>
      <c r="Q190" s="85"/>
      <c r="R190" s="85"/>
    </row>
    <row r="191" spans="15:18" x14ac:dyDescent="0.25">
      <c r="O191" s="85"/>
      <c r="P191" s="85"/>
      <c r="Q191" s="85"/>
      <c r="R191" s="85"/>
    </row>
    <row r="192" spans="15:18" x14ac:dyDescent="0.25">
      <c r="O192" s="85"/>
      <c r="P192" s="85"/>
      <c r="Q192" s="85"/>
      <c r="R192" s="85"/>
    </row>
    <row r="193" spans="15:18" x14ac:dyDescent="0.25">
      <c r="O193" s="85"/>
      <c r="P193" s="85"/>
      <c r="Q193" s="85"/>
      <c r="R193" s="85"/>
    </row>
    <row r="194" spans="15:18" x14ac:dyDescent="0.25">
      <c r="O194" s="85"/>
      <c r="P194" s="85"/>
      <c r="Q194" s="85"/>
      <c r="R194" s="85"/>
    </row>
    <row r="195" spans="15:18" x14ac:dyDescent="0.25">
      <c r="O195" s="85"/>
      <c r="P195" s="85"/>
      <c r="Q195" s="85"/>
      <c r="R195" s="85"/>
    </row>
    <row r="196" spans="15:18" x14ac:dyDescent="0.25">
      <c r="O196" s="85"/>
      <c r="P196" s="85"/>
      <c r="Q196" s="85"/>
      <c r="R196" s="85"/>
    </row>
    <row r="197" spans="15:18" x14ac:dyDescent="0.25">
      <c r="O197" s="85"/>
      <c r="P197" s="85"/>
      <c r="Q197" s="85"/>
      <c r="R197" s="85"/>
    </row>
    <row r="198" spans="15:18" x14ac:dyDescent="0.25">
      <c r="O198" s="85"/>
      <c r="P198" s="85"/>
      <c r="Q198" s="85"/>
      <c r="R198" s="85"/>
    </row>
  </sheetData>
  <autoFilter ref="A3:AP68"/>
  <dataConsolidate/>
  <conditionalFormatting sqref="G4:J68">
    <cfRule type="expression" dxfId="139" priority="6">
      <formula>IF(ISNUMBER(G4),G4&lt;$H$2)</formula>
    </cfRule>
    <cfRule type="expression" dxfId="138" priority="7">
      <formula>IF(ISNUMBER(G4),G4&gt;$J$2)</formula>
    </cfRule>
  </conditionalFormatting>
  <conditionalFormatting sqref="AP4:AP68">
    <cfRule type="expression" dxfId="137" priority="5">
      <formula>IF(AP4="OPROC &lt; OPATT",1,0)</formula>
    </cfRule>
  </conditionalFormatting>
  <conditionalFormatting sqref="W4:Z68">
    <cfRule type="expression" dxfId="136" priority="8">
      <formula>IF(ISNUMBER(W4),W4&lt;=$X$2)</formula>
    </cfRule>
    <cfRule type="expression" dxfId="135" priority="9">
      <formula>IF(ISNUMBER(W4),W4&gt;=$Z$2)</formula>
    </cfRule>
  </conditionalFormatting>
  <conditionalFormatting sqref="O4:R6800">
    <cfRule type="expression" dxfId="134" priority="3">
      <formula>IF(ISNUMBER(O4),O4&lt;=$P$2)</formula>
    </cfRule>
    <cfRule type="expression" dxfId="133"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8"/>
  <sheetViews>
    <sheetView showGridLines="0" zoomScale="70" zoomScaleNormal="70" workbookViewId="0">
      <pane xSplit="6" ySplit="3" topLeftCell="G169"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3"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102"/>
      <c r="AE2" s="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x14ac:dyDescent="0.25">
      <c r="A4" s="10" t="s">
        <v>228</v>
      </c>
      <c r="B4" s="11" t="s">
        <v>3521</v>
      </c>
      <c r="C4" s="94" t="s">
        <v>2</v>
      </c>
      <c r="D4" s="94">
        <v>1033.6798837761121</v>
      </c>
      <c r="E4" s="94">
        <v>1033.6798837761121</v>
      </c>
      <c r="F4" s="94">
        <v>877.94959876318705</v>
      </c>
      <c r="G4" s="15" t="s">
        <v>2088</v>
      </c>
      <c r="H4" s="49">
        <v>28</v>
      </c>
      <c r="I4" s="15">
        <v>27</v>
      </c>
      <c r="J4" s="15">
        <v>3796</v>
      </c>
      <c r="K4" s="40" t="s">
        <v>2</v>
      </c>
      <c r="L4" s="40">
        <v>1033.6798837761121</v>
      </c>
      <c r="M4" s="40">
        <v>1033.6798837761121</v>
      </c>
      <c r="N4" s="40">
        <v>877.94959876318705</v>
      </c>
      <c r="O4" s="95" t="str">
        <f>IFERROR(C4/K4-1,"-")</f>
        <v>-</v>
      </c>
      <c r="P4" s="95">
        <f>IFERROR(D4/L4-1,"-")</f>
        <v>0</v>
      </c>
      <c r="Q4" s="95">
        <f t="shared" ref="Q4:R19" si="0">IFERROR(E4/M4-1,"-")</f>
        <v>0</v>
      </c>
      <c r="R4" s="95">
        <f t="shared" si="0"/>
        <v>0</v>
      </c>
      <c r="S4" s="40" t="s">
        <v>2</v>
      </c>
      <c r="T4" s="40">
        <v>1356.5074420567953</v>
      </c>
      <c r="U4" s="40">
        <v>1356.5074420567953</v>
      </c>
      <c r="V4" s="40">
        <v>1132.5134787052768</v>
      </c>
      <c r="W4" s="74" t="str">
        <f t="shared" ref="W4:W35" si="1">IFERROR((C4/S4-1),"-")</f>
        <v>-</v>
      </c>
      <c r="X4" s="74">
        <f t="shared" ref="X4:X35" si="2">IFERROR((D4/T4-1),"-")</f>
        <v>-0.23798436209918472</v>
      </c>
      <c r="Y4" s="74">
        <f t="shared" ref="Y4:Y35" si="3">IFERROR((E4/U4-1),"-")</f>
        <v>-0.23798436209918472</v>
      </c>
      <c r="Z4" s="74">
        <f t="shared" ref="Z4:Z35" si="4">IFERROR((F4/V4-1),"-")</f>
        <v>-0.22477779269622011</v>
      </c>
      <c r="AA4" s="16"/>
      <c r="AB4" s="164">
        <v>0</v>
      </c>
      <c r="AC4" s="164">
        <v>0</v>
      </c>
      <c r="AD4" s="164">
        <v>0</v>
      </c>
      <c r="AE4" s="16"/>
      <c r="AF4" s="32"/>
      <c r="AG4" s="32"/>
      <c r="AI4" s="40">
        <v>265.89618821229698</v>
      </c>
      <c r="AJ4" s="40">
        <v>5</v>
      </c>
      <c r="AK4" s="40">
        <v>11</v>
      </c>
      <c r="AL4" s="40" t="s">
        <v>4214</v>
      </c>
      <c r="AM4" s="53" t="s">
        <v>2</v>
      </c>
      <c r="AN4" s="65" t="s">
        <v>2</v>
      </c>
      <c r="AO4" s="64" t="s">
        <v>5377</v>
      </c>
      <c r="AP4" s="65" t="s">
        <v>2</v>
      </c>
    </row>
    <row r="5" spans="1:42" s="31" customFormat="1" x14ac:dyDescent="0.25">
      <c r="A5" s="10" t="s">
        <v>229</v>
      </c>
      <c r="B5" s="11" t="s">
        <v>3522</v>
      </c>
      <c r="C5" s="94" t="s">
        <v>2</v>
      </c>
      <c r="D5" s="94">
        <v>466.86644935389188</v>
      </c>
      <c r="E5" s="94">
        <v>466.86644935389188</v>
      </c>
      <c r="F5" s="94">
        <v>762.2718603964579</v>
      </c>
      <c r="G5" s="15" t="s">
        <v>2088</v>
      </c>
      <c r="H5" s="49">
        <v>2368</v>
      </c>
      <c r="I5" s="15">
        <v>1290</v>
      </c>
      <c r="J5" s="15">
        <v>148355</v>
      </c>
      <c r="K5" s="46" t="s">
        <v>2</v>
      </c>
      <c r="L5" s="46">
        <v>466.86644935389188</v>
      </c>
      <c r="M5" s="46">
        <v>466.86644935389188</v>
      </c>
      <c r="N5" s="46">
        <v>762.2718603964579</v>
      </c>
      <c r="O5" s="95" t="str">
        <f t="shared" ref="O5:R68" si="5">IFERROR(C5/K5-1,"-")</f>
        <v>-</v>
      </c>
      <c r="P5" s="95">
        <f t="shared" si="5"/>
        <v>0</v>
      </c>
      <c r="Q5" s="95">
        <f t="shared" si="0"/>
        <v>0</v>
      </c>
      <c r="R5" s="95">
        <f t="shared" si="0"/>
        <v>0</v>
      </c>
      <c r="S5" s="46" t="s">
        <v>2</v>
      </c>
      <c r="T5" s="46">
        <v>398.70925476570267</v>
      </c>
      <c r="U5" s="46">
        <v>398.70925476570267</v>
      </c>
      <c r="V5" s="46">
        <v>759.78752368835023</v>
      </c>
      <c r="W5" s="74" t="str">
        <f t="shared" si="1"/>
        <v>-</v>
      </c>
      <c r="X5" s="74">
        <f t="shared" si="2"/>
        <v>0.17094460129409605</v>
      </c>
      <c r="Y5" s="74">
        <f t="shared" si="3"/>
        <v>0.17094460129409605</v>
      </c>
      <c r="Z5" s="74">
        <f t="shared" si="4"/>
        <v>3.2697782349038196E-3</v>
      </c>
      <c r="AA5" s="16"/>
      <c r="AB5" s="164">
        <v>0</v>
      </c>
      <c r="AC5" s="164">
        <v>0</v>
      </c>
      <c r="AD5" s="164">
        <v>0</v>
      </c>
      <c r="AE5" s="16"/>
      <c r="AF5" s="32"/>
      <c r="AG5" s="32"/>
      <c r="AI5" s="41">
        <v>265.89618821229698</v>
      </c>
      <c r="AJ5" s="41">
        <v>5</v>
      </c>
      <c r="AK5" s="41">
        <v>11</v>
      </c>
      <c r="AL5" s="40" t="s">
        <v>4214</v>
      </c>
      <c r="AM5" s="53" t="s">
        <v>2</v>
      </c>
      <c r="AN5" s="65" t="s">
        <v>2</v>
      </c>
      <c r="AO5" s="64" t="s">
        <v>5377</v>
      </c>
      <c r="AP5" s="65" t="s">
        <v>2</v>
      </c>
    </row>
    <row r="6" spans="1:42" s="31" customFormat="1" x14ac:dyDescent="0.25">
      <c r="A6" s="10" t="s">
        <v>230</v>
      </c>
      <c r="B6" s="11" t="s">
        <v>3523</v>
      </c>
      <c r="C6" s="94">
        <v>0</v>
      </c>
      <c r="D6" s="94">
        <v>0</v>
      </c>
      <c r="E6" s="94">
        <v>0</v>
      </c>
      <c r="F6" s="94">
        <v>0</v>
      </c>
      <c r="G6" s="15">
        <v>0</v>
      </c>
      <c r="H6" s="49">
        <v>13</v>
      </c>
      <c r="I6" s="15">
        <v>64</v>
      </c>
      <c r="J6" s="15">
        <v>73916</v>
      </c>
      <c r="K6" s="46">
        <v>0</v>
      </c>
      <c r="L6" s="46">
        <v>0</v>
      </c>
      <c r="M6" s="46">
        <v>0</v>
      </c>
      <c r="N6" s="46">
        <v>0</v>
      </c>
      <c r="O6" s="95" t="str">
        <f t="shared" si="5"/>
        <v>-</v>
      </c>
      <c r="P6" s="95" t="str">
        <f t="shared" si="5"/>
        <v>-</v>
      </c>
      <c r="Q6" s="95" t="str">
        <f t="shared" si="0"/>
        <v>-</v>
      </c>
      <c r="R6" s="95" t="str">
        <f t="shared" si="0"/>
        <v>-</v>
      </c>
      <c r="S6" s="46">
        <v>0</v>
      </c>
      <c r="T6" s="46">
        <v>0</v>
      </c>
      <c r="U6" s="46">
        <v>0</v>
      </c>
      <c r="V6" s="46">
        <v>0</v>
      </c>
      <c r="W6" s="74" t="str">
        <f t="shared" si="1"/>
        <v>-</v>
      </c>
      <c r="X6" s="74" t="str">
        <f t="shared" si="2"/>
        <v>-</v>
      </c>
      <c r="Y6" s="74" t="str">
        <f t="shared" si="3"/>
        <v>-</v>
      </c>
      <c r="Z6" s="74" t="str">
        <f t="shared" si="4"/>
        <v>-</v>
      </c>
      <c r="AA6" s="16"/>
      <c r="AB6" s="164">
        <v>0</v>
      </c>
      <c r="AC6" s="164">
        <v>0</v>
      </c>
      <c r="AD6" s="164">
        <v>0</v>
      </c>
      <c r="AE6" s="16"/>
      <c r="AF6" s="32"/>
      <c r="AG6" s="32"/>
      <c r="AI6" s="41">
        <v>265.89618821229698</v>
      </c>
      <c r="AJ6" s="41">
        <v>5</v>
      </c>
      <c r="AK6" s="41">
        <v>5</v>
      </c>
      <c r="AL6" s="40" t="s">
        <v>4214</v>
      </c>
      <c r="AM6" s="53" t="s">
        <v>2</v>
      </c>
      <c r="AN6" s="67" t="s">
        <v>2</v>
      </c>
      <c r="AO6" s="64" t="s">
        <v>5377</v>
      </c>
      <c r="AP6" s="65" t="s">
        <v>2</v>
      </c>
    </row>
    <row r="7" spans="1:42" s="31" customFormat="1" ht="30" x14ac:dyDescent="0.25">
      <c r="A7" s="10" t="s">
        <v>1509</v>
      </c>
      <c r="B7" s="11" t="s">
        <v>3524</v>
      </c>
      <c r="C7" s="94" t="s">
        <v>2</v>
      </c>
      <c r="D7" s="94">
        <v>3583.9807834403855</v>
      </c>
      <c r="E7" s="94">
        <v>3583.9807834403855</v>
      </c>
      <c r="F7" s="94">
        <v>1800.8735797715913</v>
      </c>
      <c r="G7" s="15" t="s">
        <v>2088</v>
      </c>
      <c r="H7" s="49">
        <v>36</v>
      </c>
      <c r="I7" s="15">
        <v>95</v>
      </c>
      <c r="J7" s="15">
        <v>374</v>
      </c>
      <c r="K7" s="46" t="s">
        <v>2</v>
      </c>
      <c r="L7" s="46">
        <v>3583.9807834403855</v>
      </c>
      <c r="M7" s="46">
        <v>3583.9807834403855</v>
      </c>
      <c r="N7" s="46">
        <v>1800.8735797715913</v>
      </c>
      <c r="O7" s="95" t="str">
        <f t="shared" si="5"/>
        <v>-</v>
      </c>
      <c r="P7" s="95">
        <f t="shared" si="5"/>
        <v>0</v>
      </c>
      <c r="Q7" s="95">
        <f t="shared" si="0"/>
        <v>0</v>
      </c>
      <c r="R7" s="95">
        <f t="shared" si="0"/>
        <v>0</v>
      </c>
      <c r="S7" s="46" t="s">
        <v>2</v>
      </c>
      <c r="T7" s="46" t="s">
        <v>2</v>
      </c>
      <c r="U7" s="46" t="s">
        <v>2</v>
      </c>
      <c r="V7" s="46" t="s">
        <v>2</v>
      </c>
      <c r="W7" s="74" t="str">
        <f t="shared" si="1"/>
        <v>-</v>
      </c>
      <c r="X7" s="74" t="str">
        <f t="shared" si="2"/>
        <v>-</v>
      </c>
      <c r="Y7" s="74" t="str">
        <f t="shared" si="3"/>
        <v>-</v>
      </c>
      <c r="Z7" s="74" t="str">
        <f t="shared" si="4"/>
        <v>-</v>
      </c>
      <c r="AA7" s="16"/>
      <c r="AB7" s="164">
        <v>0</v>
      </c>
      <c r="AC7" s="164">
        <v>0</v>
      </c>
      <c r="AD7" s="164">
        <v>0</v>
      </c>
      <c r="AE7" s="16"/>
      <c r="AF7" s="32"/>
      <c r="AG7" s="32"/>
      <c r="AI7" s="41">
        <v>265.89618821229698</v>
      </c>
      <c r="AJ7" s="41">
        <v>5</v>
      </c>
      <c r="AK7" s="41">
        <v>10</v>
      </c>
      <c r="AL7" s="40" t="s">
        <v>4214</v>
      </c>
      <c r="AM7" s="53" t="s">
        <v>2</v>
      </c>
      <c r="AN7" s="67" t="s">
        <v>2</v>
      </c>
      <c r="AO7" s="64" t="s">
        <v>5377</v>
      </c>
      <c r="AP7" s="65" t="s">
        <v>2</v>
      </c>
    </row>
    <row r="8" spans="1:42" s="31" customFormat="1" ht="30" x14ac:dyDescent="0.25">
      <c r="A8" s="10" t="s">
        <v>1510</v>
      </c>
      <c r="B8" s="11" t="s">
        <v>3525</v>
      </c>
      <c r="C8" s="94" t="s">
        <v>2</v>
      </c>
      <c r="D8" s="94">
        <v>1153.6953347820738</v>
      </c>
      <c r="E8" s="94">
        <v>1153.6953347820738</v>
      </c>
      <c r="F8" s="94">
        <v>787.98645382697964</v>
      </c>
      <c r="G8" s="15" t="s">
        <v>2088</v>
      </c>
      <c r="H8" s="49">
        <v>303</v>
      </c>
      <c r="I8" s="15">
        <v>273</v>
      </c>
      <c r="J8" s="15">
        <v>3284</v>
      </c>
      <c r="K8" s="46" t="s">
        <v>2</v>
      </c>
      <c r="L8" s="46">
        <v>1153.6953347820738</v>
      </c>
      <c r="M8" s="46">
        <v>1153.6953347820738</v>
      </c>
      <c r="N8" s="46">
        <v>787.98645382697964</v>
      </c>
      <c r="O8" s="95" t="str">
        <f t="shared" si="5"/>
        <v>-</v>
      </c>
      <c r="P8" s="95">
        <f t="shared" si="5"/>
        <v>0</v>
      </c>
      <c r="Q8" s="95">
        <f t="shared" si="0"/>
        <v>0</v>
      </c>
      <c r="R8" s="95">
        <f t="shared" si="0"/>
        <v>0</v>
      </c>
      <c r="S8" s="46" t="s">
        <v>2</v>
      </c>
      <c r="T8" s="46" t="s">
        <v>2</v>
      </c>
      <c r="U8" s="46" t="s">
        <v>2</v>
      </c>
      <c r="V8" s="46" t="s">
        <v>2</v>
      </c>
      <c r="W8" s="74" t="str">
        <f t="shared" si="1"/>
        <v>-</v>
      </c>
      <c r="X8" s="74" t="str">
        <f t="shared" si="2"/>
        <v>-</v>
      </c>
      <c r="Y8" s="74" t="str">
        <f t="shared" si="3"/>
        <v>-</v>
      </c>
      <c r="Z8" s="74" t="str">
        <f t="shared" si="4"/>
        <v>-</v>
      </c>
      <c r="AA8" s="16"/>
      <c r="AB8" s="164">
        <v>0</v>
      </c>
      <c r="AC8" s="164">
        <v>0</v>
      </c>
      <c r="AD8" s="164">
        <v>0</v>
      </c>
      <c r="AE8" s="16"/>
      <c r="AF8" s="32"/>
      <c r="AG8" s="32"/>
      <c r="AI8" s="41">
        <v>265.89618821229698</v>
      </c>
      <c r="AJ8" s="41">
        <v>5</v>
      </c>
      <c r="AK8" s="41">
        <v>5</v>
      </c>
      <c r="AL8" s="40" t="s">
        <v>4214</v>
      </c>
      <c r="AM8" s="53" t="s">
        <v>2</v>
      </c>
      <c r="AN8" s="67" t="s">
        <v>2</v>
      </c>
      <c r="AO8" s="64" t="s">
        <v>5377</v>
      </c>
      <c r="AP8" s="65" t="s">
        <v>2</v>
      </c>
    </row>
    <row r="9" spans="1:42" s="31" customFormat="1" ht="30" x14ac:dyDescent="0.25">
      <c r="A9" s="10" t="s">
        <v>1511</v>
      </c>
      <c r="B9" s="11" t="s">
        <v>3526</v>
      </c>
      <c r="C9" s="94" t="s">
        <v>2</v>
      </c>
      <c r="D9" s="94">
        <v>877.50101573692666</v>
      </c>
      <c r="E9" s="94">
        <v>877.50101573692666</v>
      </c>
      <c r="F9" s="94">
        <v>593.75114735942054</v>
      </c>
      <c r="G9" s="15" t="s">
        <v>2088</v>
      </c>
      <c r="H9" s="49">
        <v>933</v>
      </c>
      <c r="I9" s="15">
        <v>439</v>
      </c>
      <c r="J9" s="15">
        <v>15685</v>
      </c>
      <c r="K9" s="46" t="s">
        <v>2</v>
      </c>
      <c r="L9" s="46">
        <v>877.50101573692666</v>
      </c>
      <c r="M9" s="46">
        <v>877.50101573692666</v>
      </c>
      <c r="N9" s="46">
        <v>593.75114735942054</v>
      </c>
      <c r="O9" s="95" t="str">
        <f t="shared" si="5"/>
        <v>-</v>
      </c>
      <c r="P9" s="95">
        <f t="shared" si="5"/>
        <v>0</v>
      </c>
      <c r="Q9" s="95">
        <f t="shared" si="0"/>
        <v>0</v>
      </c>
      <c r="R9" s="95">
        <f t="shared" si="0"/>
        <v>0</v>
      </c>
      <c r="S9" s="46" t="s">
        <v>2</v>
      </c>
      <c r="T9" s="46" t="s">
        <v>2</v>
      </c>
      <c r="U9" s="46" t="s">
        <v>2</v>
      </c>
      <c r="V9" s="46" t="s">
        <v>2</v>
      </c>
      <c r="W9" s="74" t="str">
        <f t="shared" si="1"/>
        <v>-</v>
      </c>
      <c r="X9" s="74" t="str">
        <f t="shared" si="2"/>
        <v>-</v>
      </c>
      <c r="Y9" s="74" t="str">
        <f t="shared" si="3"/>
        <v>-</v>
      </c>
      <c r="Z9" s="74" t="str">
        <f t="shared" si="4"/>
        <v>-</v>
      </c>
      <c r="AA9" s="16"/>
      <c r="AB9" s="164">
        <v>0</v>
      </c>
      <c r="AC9" s="164">
        <v>0</v>
      </c>
      <c r="AD9" s="164">
        <v>0</v>
      </c>
      <c r="AE9" s="16"/>
      <c r="AF9" s="32"/>
      <c r="AG9" s="32"/>
      <c r="AI9" s="41">
        <v>265.89618821229698</v>
      </c>
      <c r="AJ9" s="41">
        <v>5</v>
      </c>
      <c r="AK9" s="41">
        <v>5</v>
      </c>
      <c r="AL9" s="40" t="s">
        <v>4214</v>
      </c>
      <c r="AM9" s="53" t="s">
        <v>2</v>
      </c>
      <c r="AN9" s="67" t="s">
        <v>2</v>
      </c>
      <c r="AO9" s="64" t="s">
        <v>5377</v>
      </c>
      <c r="AP9" s="65" t="s">
        <v>2</v>
      </c>
    </row>
    <row r="10" spans="1:42" s="31" customFormat="1" ht="30" x14ac:dyDescent="0.25">
      <c r="A10" s="10" t="s">
        <v>1512</v>
      </c>
      <c r="B10" s="11" t="s">
        <v>3527</v>
      </c>
      <c r="C10" s="94" t="s">
        <v>2</v>
      </c>
      <c r="D10" s="94">
        <v>786.96359008774527</v>
      </c>
      <c r="E10" s="94">
        <v>786.96359008774527</v>
      </c>
      <c r="F10" s="94">
        <v>489.33107497946673</v>
      </c>
      <c r="G10" s="15" t="s">
        <v>2088</v>
      </c>
      <c r="H10" s="49">
        <v>1693</v>
      </c>
      <c r="I10" s="15">
        <v>637</v>
      </c>
      <c r="J10" s="15">
        <v>35902</v>
      </c>
      <c r="K10" s="46" t="s">
        <v>2</v>
      </c>
      <c r="L10" s="46">
        <v>786.96359008774527</v>
      </c>
      <c r="M10" s="46">
        <v>786.96359008774527</v>
      </c>
      <c r="N10" s="46">
        <v>489.33107497946673</v>
      </c>
      <c r="O10" s="95" t="str">
        <f t="shared" si="5"/>
        <v>-</v>
      </c>
      <c r="P10" s="95">
        <f t="shared" si="5"/>
        <v>0</v>
      </c>
      <c r="Q10" s="95">
        <f t="shared" si="0"/>
        <v>0</v>
      </c>
      <c r="R10" s="95">
        <f t="shared" si="0"/>
        <v>0</v>
      </c>
      <c r="S10" s="46" t="s">
        <v>2</v>
      </c>
      <c r="T10" s="46" t="s">
        <v>2</v>
      </c>
      <c r="U10" s="46" t="s">
        <v>2</v>
      </c>
      <c r="V10" s="46" t="s">
        <v>2</v>
      </c>
      <c r="W10" s="74" t="str">
        <f t="shared" si="1"/>
        <v>-</v>
      </c>
      <c r="X10" s="74" t="str">
        <f t="shared" si="2"/>
        <v>-</v>
      </c>
      <c r="Y10" s="74" t="str">
        <f t="shared" si="3"/>
        <v>-</v>
      </c>
      <c r="Z10" s="74" t="str">
        <f t="shared" si="4"/>
        <v>-</v>
      </c>
      <c r="AA10" s="16"/>
      <c r="AB10" s="164">
        <v>0</v>
      </c>
      <c r="AC10" s="164">
        <v>0</v>
      </c>
      <c r="AD10" s="164">
        <v>0</v>
      </c>
      <c r="AE10" s="16"/>
      <c r="AF10" s="32"/>
      <c r="AG10" s="32"/>
      <c r="AI10" s="41">
        <v>265.89618821229698</v>
      </c>
      <c r="AJ10" s="41">
        <v>5</v>
      </c>
      <c r="AK10" s="41">
        <v>5</v>
      </c>
      <c r="AL10" s="40" t="s">
        <v>4214</v>
      </c>
      <c r="AM10" s="53" t="s">
        <v>2</v>
      </c>
      <c r="AN10" s="67" t="s">
        <v>2</v>
      </c>
      <c r="AO10" s="64" t="s">
        <v>5377</v>
      </c>
      <c r="AP10" s="65" t="s">
        <v>2</v>
      </c>
    </row>
    <row r="11" spans="1:42" s="31" customFormat="1" ht="95.25" customHeight="1" x14ac:dyDescent="0.25">
      <c r="A11" s="10" t="s">
        <v>1513</v>
      </c>
      <c r="B11" s="11" t="s">
        <v>3528</v>
      </c>
      <c r="C11" s="94" t="s">
        <v>2</v>
      </c>
      <c r="D11" s="94">
        <v>829.88432495823804</v>
      </c>
      <c r="E11" s="94">
        <v>829.88432495823804</v>
      </c>
      <c r="F11" s="94">
        <v>742.55884273982542</v>
      </c>
      <c r="G11" s="15" t="s">
        <v>2088</v>
      </c>
      <c r="H11" s="49">
        <v>44</v>
      </c>
      <c r="I11" s="15">
        <v>38</v>
      </c>
      <c r="J11" s="15">
        <v>2061</v>
      </c>
      <c r="K11" s="46" t="s">
        <v>2</v>
      </c>
      <c r="L11" s="46">
        <v>829.88432495823804</v>
      </c>
      <c r="M11" s="46">
        <v>829.88432495823804</v>
      </c>
      <c r="N11" s="46">
        <v>742.55884273982542</v>
      </c>
      <c r="O11" s="95" t="str">
        <f t="shared" si="5"/>
        <v>-</v>
      </c>
      <c r="P11" s="95">
        <f t="shared" si="5"/>
        <v>0</v>
      </c>
      <c r="Q11" s="95">
        <f t="shared" si="0"/>
        <v>0</v>
      </c>
      <c r="R11" s="95">
        <f t="shared" si="0"/>
        <v>0</v>
      </c>
      <c r="S11" s="46" t="s">
        <v>2</v>
      </c>
      <c r="T11" s="46" t="s">
        <v>2</v>
      </c>
      <c r="U11" s="46" t="s">
        <v>2</v>
      </c>
      <c r="V11" s="46" t="s">
        <v>2</v>
      </c>
      <c r="W11" s="74" t="str">
        <f t="shared" si="1"/>
        <v>-</v>
      </c>
      <c r="X11" s="74" t="str">
        <f t="shared" si="2"/>
        <v>-</v>
      </c>
      <c r="Y11" s="74" t="str">
        <f t="shared" si="3"/>
        <v>-</v>
      </c>
      <c r="Z11" s="74" t="str">
        <f t="shared" si="4"/>
        <v>-</v>
      </c>
      <c r="AA11" s="16"/>
      <c r="AB11" s="164">
        <v>0</v>
      </c>
      <c r="AC11" s="164">
        <v>0</v>
      </c>
      <c r="AD11" s="164">
        <v>0</v>
      </c>
      <c r="AE11" s="16"/>
      <c r="AF11" s="32"/>
      <c r="AG11" s="32"/>
      <c r="AI11" s="41">
        <v>265.89618821229698</v>
      </c>
      <c r="AJ11" s="41">
        <v>5</v>
      </c>
      <c r="AK11" s="41">
        <v>5</v>
      </c>
      <c r="AL11" s="40" t="s">
        <v>4214</v>
      </c>
      <c r="AM11" s="53" t="s">
        <v>2</v>
      </c>
      <c r="AN11" s="67" t="s">
        <v>2</v>
      </c>
      <c r="AO11" s="64" t="s">
        <v>5377</v>
      </c>
      <c r="AP11" s="65" t="s">
        <v>2</v>
      </c>
    </row>
    <row r="12" spans="1:42" s="31" customFormat="1" ht="45" x14ac:dyDescent="0.25">
      <c r="A12" s="10" t="s">
        <v>1514</v>
      </c>
      <c r="B12" s="11" t="s">
        <v>3529</v>
      </c>
      <c r="C12" s="94" t="s">
        <v>2</v>
      </c>
      <c r="D12" s="94">
        <v>543.63518771627776</v>
      </c>
      <c r="E12" s="94">
        <v>543.63518771627776</v>
      </c>
      <c r="F12" s="94">
        <v>491.10442271118268</v>
      </c>
      <c r="G12" s="15" t="s">
        <v>2088</v>
      </c>
      <c r="H12" s="49">
        <v>152</v>
      </c>
      <c r="I12" s="15">
        <v>127</v>
      </c>
      <c r="J12" s="15">
        <v>14499</v>
      </c>
      <c r="K12" s="46" t="s">
        <v>2</v>
      </c>
      <c r="L12" s="46">
        <v>543.63518771627776</v>
      </c>
      <c r="M12" s="46">
        <v>543.63518771627776</v>
      </c>
      <c r="N12" s="46">
        <v>491.10442271118268</v>
      </c>
      <c r="O12" s="95" t="str">
        <f t="shared" si="5"/>
        <v>-</v>
      </c>
      <c r="P12" s="95">
        <f t="shared" si="5"/>
        <v>0</v>
      </c>
      <c r="Q12" s="95">
        <f t="shared" si="0"/>
        <v>0</v>
      </c>
      <c r="R12" s="95">
        <f t="shared" si="0"/>
        <v>0</v>
      </c>
      <c r="S12" s="46" t="s">
        <v>2</v>
      </c>
      <c r="T12" s="46" t="s">
        <v>2</v>
      </c>
      <c r="U12" s="46" t="s">
        <v>2</v>
      </c>
      <c r="V12" s="46" t="s">
        <v>2</v>
      </c>
      <c r="W12" s="74" t="str">
        <f t="shared" si="1"/>
        <v>-</v>
      </c>
      <c r="X12" s="74" t="str">
        <f t="shared" si="2"/>
        <v>-</v>
      </c>
      <c r="Y12" s="74" t="str">
        <f t="shared" si="3"/>
        <v>-</v>
      </c>
      <c r="Z12" s="74" t="str">
        <f t="shared" si="4"/>
        <v>-</v>
      </c>
      <c r="AA12" s="16"/>
      <c r="AB12" s="164">
        <v>0</v>
      </c>
      <c r="AC12" s="164">
        <v>0</v>
      </c>
      <c r="AD12" s="164">
        <v>0</v>
      </c>
      <c r="AE12" s="16"/>
      <c r="AF12" s="32"/>
      <c r="AG12" s="32"/>
      <c r="AI12" s="41">
        <v>265.89618821229698</v>
      </c>
      <c r="AJ12" s="41">
        <v>5</v>
      </c>
      <c r="AK12" s="41">
        <v>5</v>
      </c>
      <c r="AL12" s="40" t="s">
        <v>4214</v>
      </c>
      <c r="AM12" s="53" t="s">
        <v>2</v>
      </c>
      <c r="AN12" s="67" t="s">
        <v>2</v>
      </c>
      <c r="AO12" s="64" t="s">
        <v>5377</v>
      </c>
      <c r="AP12" s="65" t="s">
        <v>2</v>
      </c>
    </row>
    <row r="13" spans="1:42" s="31" customFormat="1" ht="45" x14ac:dyDescent="0.25">
      <c r="A13" s="10" t="s">
        <v>1515</v>
      </c>
      <c r="B13" s="11" t="s">
        <v>3530</v>
      </c>
      <c r="C13" s="94" t="s">
        <v>2</v>
      </c>
      <c r="D13" s="94">
        <v>429.40475196284581</v>
      </c>
      <c r="E13" s="94">
        <v>429.40475196284581</v>
      </c>
      <c r="F13" s="94">
        <v>421.22692220686343</v>
      </c>
      <c r="G13" s="15" t="s">
        <v>2088</v>
      </c>
      <c r="H13" s="49">
        <v>61</v>
      </c>
      <c r="I13" s="15">
        <v>72</v>
      </c>
      <c r="J13" s="15">
        <v>21958</v>
      </c>
      <c r="K13" s="46" t="s">
        <v>2</v>
      </c>
      <c r="L13" s="46">
        <v>429.40475196284581</v>
      </c>
      <c r="M13" s="46">
        <v>429.40475196284581</v>
      </c>
      <c r="N13" s="46">
        <v>421.22692220686343</v>
      </c>
      <c r="O13" s="95" t="str">
        <f t="shared" si="5"/>
        <v>-</v>
      </c>
      <c r="P13" s="95">
        <f t="shared" si="5"/>
        <v>0</v>
      </c>
      <c r="Q13" s="95">
        <f t="shared" si="0"/>
        <v>0</v>
      </c>
      <c r="R13" s="95">
        <f t="shared" si="0"/>
        <v>0</v>
      </c>
      <c r="S13" s="46" t="s">
        <v>2</v>
      </c>
      <c r="T13" s="46" t="s">
        <v>2</v>
      </c>
      <c r="U13" s="46" t="s">
        <v>2</v>
      </c>
      <c r="V13" s="46" t="s">
        <v>2</v>
      </c>
      <c r="W13" s="74" t="str">
        <f t="shared" si="1"/>
        <v>-</v>
      </c>
      <c r="X13" s="74" t="str">
        <f t="shared" si="2"/>
        <v>-</v>
      </c>
      <c r="Y13" s="74" t="str">
        <f t="shared" si="3"/>
        <v>-</v>
      </c>
      <c r="Z13" s="74" t="str">
        <f t="shared" si="4"/>
        <v>-</v>
      </c>
      <c r="AA13" s="16"/>
      <c r="AB13" s="164">
        <v>0</v>
      </c>
      <c r="AC13" s="164">
        <v>0</v>
      </c>
      <c r="AD13" s="164">
        <v>0</v>
      </c>
      <c r="AE13" s="16"/>
      <c r="AF13" s="32"/>
      <c r="AG13" s="32"/>
      <c r="AI13" s="41">
        <v>265.89618821229698</v>
      </c>
      <c r="AJ13" s="41">
        <v>5</v>
      </c>
      <c r="AK13" s="41">
        <v>5</v>
      </c>
      <c r="AL13" s="40" t="s">
        <v>4214</v>
      </c>
      <c r="AM13" s="53" t="s">
        <v>2</v>
      </c>
      <c r="AN13" s="67" t="s">
        <v>2</v>
      </c>
      <c r="AO13" s="64" t="s">
        <v>5377</v>
      </c>
      <c r="AP13" s="65" t="s">
        <v>2</v>
      </c>
    </row>
    <row r="14" spans="1:42" s="31" customFormat="1" ht="30" x14ac:dyDescent="0.25">
      <c r="A14" s="10" t="s">
        <v>1516</v>
      </c>
      <c r="B14" s="11" t="s">
        <v>3531</v>
      </c>
      <c r="C14" s="94" t="s">
        <v>2</v>
      </c>
      <c r="D14" s="94">
        <v>827.13857874272594</v>
      </c>
      <c r="E14" s="94">
        <v>827.13857874272594</v>
      </c>
      <c r="F14" s="94">
        <v>1264.1268426422496</v>
      </c>
      <c r="G14" s="15" t="s">
        <v>2088</v>
      </c>
      <c r="H14" s="49">
        <v>52</v>
      </c>
      <c r="I14" s="15">
        <v>20</v>
      </c>
      <c r="J14" s="15">
        <v>551</v>
      </c>
      <c r="K14" s="46" t="s">
        <v>2</v>
      </c>
      <c r="L14" s="46">
        <v>827.13857874272594</v>
      </c>
      <c r="M14" s="46">
        <v>827.13857874272594</v>
      </c>
      <c r="N14" s="46">
        <v>1264.1268426422496</v>
      </c>
      <c r="O14" s="95" t="str">
        <f t="shared" si="5"/>
        <v>-</v>
      </c>
      <c r="P14" s="95">
        <f t="shared" si="5"/>
        <v>0</v>
      </c>
      <c r="Q14" s="95">
        <f t="shared" si="0"/>
        <v>0</v>
      </c>
      <c r="R14" s="95">
        <f t="shared" si="0"/>
        <v>0</v>
      </c>
      <c r="S14" s="46" t="s">
        <v>2</v>
      </c>
      <c r="T14" s="46" t="s">
        <v>2</v>
      </c>
      <c r="U14" s="46" t="s">
        <v>2</v>
      </c>
      <c r="V14" s="46" t="s">
        <v>2</v>
      </c>
      <c r="W14" s="74" t="str">
        <f t="shared" si="1"/>
        <v>-</v>
      </c>
      <c r="X14" s="74" t="str">
        <f t="shared" si="2"/>
        <v>-</v>
      </c>
      <c r="Y14" s="74" t="str">
        <f t="shared" si="3"/>
        <v>-</v>
      </c>
      <c r="Z14" s="74" t="str">
        <f t="shared" si="4"/>
        <v>-</v>
      </c>
      <c r="AA14" s="16"/>
      <c r="AB14" s="164">
        <v>0</v>
      </c>
      <c r="AC14" s="164">
        <v>0</v>
      </c>
      <c r="AD14" s="164">
        <v>0</v>
      </c>
      <c r="AE14" s="16"/>
      <c r="AF14" s="32"/>
      <c r="AG14" s="32"/>
      <c r="AI14" s="41">
        <v>265.89618821229698</v>
      </c>
      <c r="AJ14" s="41">
        <v>5</v>
      </c>
      <c r="AK14" s="41">
        <v>8</v>
      </c>
      <c r="AL14" s="40" t="s">
        <v>4214</v>
      </c>
      <c r="AM14" s="53" t="s">
        <v>2</v>
      </c>
      <c r="AN14" s="67" t="s">
        <v>2</v>
      </c>
      <c r="AO14" s="64" t="s">
        <v>5377</v>
      </c>
      <c r="AP14" s="65" t="s">
        <v>2</v>
      </c>
    </row>
    <row r="15" spans="1:42" s="31" customFormat="1" ht="75" x14ac:dyDescent="0.25">
      <c r="A15" s="10" t="s">
        <v>1517</v>
      </c>
      <c r="B15" s="11" t="s">
        <v>3532</v>
      </c>
      <c r="C15" s="94" t="s">
        <v>2</v>
      </c>
      <c r="D15" s="94">
        <v>517.90344030134759</v>
      </c>
      <c r="E15" s="94">
        <v>517.90344030134759</v>
      </c>
      <c r="F15" s="94">
        <v>785.17615287378158</v>
      </c>
      <c r="G15" s="15" t="s">
        <v>2088</v>
      </c>
      <c r="H15" s="49">
        <v>1363</v>
      </c>
      <c r="I15" s="15">
        <v>232</v>
      </c>
      <c r="J15" s="15">
        <v>10516</v>
      </c>
      <c r="K15" s="46" t="s">
        <v>2</v>
      </c>
      <c r="L15" s="46">
        <v>443.60701720417421</v>
      </c>
      <c r="M15" s="46">
        <v>443.60701720417421</v>
      </c>
      <c r="N15" s="46">
        <v>785.17615287378158</v>
      </c>
      <c r="O15" s="95" t="str">
        <f t="shared" si="5"/>
        <v>-</v>
      </c>
      <c r="P15" s="95">
        <f t="shared" si="5"/>
        <v>0.16748252443215472</v>
      </c>
      <c r="Q15" s="95">
        <f t="shared" si="0"/>
        <v>0.16748252443215472</v>
      </c>
      <c r="R15" s="95">
        <f t="shared" si="0"/>
        <v>0</v>
      </c>
      <c r="S15" s="46" t="s">
        <v>2</v>
      </c>
      <c r="T15" s="46" t="s">
        <v>2</v>
      </c>
      <c r="U15" s="46" t="s">
        <v>2</v>
      </c>
      <c r="V15" s="46" t="s">
        <v>2</v>
      </c>
      <c r="W15" s="74" t="str">
        <f t="shared" si="1"/>
        <v>-</v>
      </c>
      <c r="X15" s="74" t="str">
        <f t="shared" si="2"/>
        <v>-</v>
      </c>
      <c r="Y15" s="74" t="str">
        <f t="shared" si="3"/>
        <v>-</v>
      </c>
      <c r="Z15" s="74" t="str">
        <f t="shared" si="4"/>
        <v>-</v>
      </c>
      <c r="AA15" s="16"/>
      <c r="AB15" s="164" t="s">
        <v>4937</v>
      </c>
      <c r="AC15" s="164" t="s">
        <v>4938</v>
      </c>
      <c r="AD15" s="164" t="s">
        <v>4939</v>
      </c>
      <c r="AE15" s="16"/>
      <c r="AF15" s="32"/>
      <c r="AG15" s="32"/>
      <c r="AI15" s="41">
        <v>265.89618821229698</v>
      </c>
      <c r="AJ15" s="41">
        <v>5</v>
      </c>
      <c r="AK15" s="41">
        <v>5</v>
      </c>
      <c r="AL15" s="40" t="s">
        <v>4214</v>
      </c>
      <c r="AM15" s="53" t="s">
        <v>2</v>
      </c>
      <c r="AN15" s="67" t="s">
        <v>2</v>
      </c>
      <c r="AO15" s="64" t="s">
        <v>5377</v>
      </c>
      <c r="AP15" s="65" t="s">
        <v>2</v>
      </c>
    </row>
    <row r="16" spans="1:42" s="31" customFormat="1" ht="75" x14ac:dyDescent="0.25">
      <c r="A16" s="10" t="s">
        <v>1518</v>
      </c>
      <c r="B16" s="11" t="s">
        <v>3533</v>
      </c>
      <c r="C16" s="94" t="s">
        <v>2</v>
      </c>
      <c r="D16" s="94">
        <v>517.90344030134759</v>
      </c>
      <c r="E16" s="94">
        <v>517.90344030134759</v>
      </c>
      <c r="F16" s="94">
        <v>631.47874494046732</v>
      </c>
      <c r="G16" s="15" t="s">
        <v>2088</v>
      </c>
      <c r="H16" s="49">
        <v>211</v>
      </c>
      <c r="I16" s="15">
        <v>124</v>
      </c>
      <c r="J16" s="15">
        <v>17562</v>
      </c>
      <c r="K16" s="46" t="s">
        <v>2</v>
      </c>
      <c r="L16" s="46">
        <v>871.64312639087439</v>
      </c>
      <c r="M16" s="46">
        <v>871.64312639087439</v>
      </c>
      <c r="N16" s="46">
        <v>631.47874494046732</v>
      </c>
      <c r="O16" s="95" t="str">
        <f t="shared" si="5"/>
        <v>-</v>
      </c>
      <c r="P16" s="95">
        <f t="shared" si="5"/>
        <v>-0.40583086744941288</v>
      </c>
      <c r="Q16" s="95">
        <f t="shared" si="0"/>
        <v>-0.40583086744941288</v>
      </c>
      <c r="R16" s="95">
        <f t="shared" si="0"/>
        <v>0</v>
      </c>
      <c r="S16" s="46" t="s">
        <v>2</v>
      </c>
      <c r="T16" s="46" t="s">
        <v>2</v>
      </c>
      <c r="U16" s="46" t="s">
        <v>2</v>
      </c>
      <c r="V16" s="46" t="s">
        <v>2</v>
      </c>
      <c r="W16" s="74" t="str">
        <f t="shared" si="1"/>
        <v>-</v>
      </c>
      <c r="X16" s="74" t="str">
        <f t="shared" si="2"/>
        <v>-</v>
      </c>
      <c r="Y16" s="74" t="str">
        <f t="shared" si="3"/>
        <v>-</v>
      </c>
      <c r="Z16" s="74" t="str">
        <f t="shared" si="4"/>
        <v>-</v>
      </c>
      <c r="AA16" s="16"/>
      <c r="AB16" s="164" t="s">
        <v>4940</v>
      </c>
      <c r="AC16" s="164" t="s">
        <v>4941</v>
      </c>
      <c r="AD16" s="164" t="s">
        <v>4939</v>
      </c>
      <c r="AE16" s="16"/>
      <c r="AF16" s="32"/>
      <c r="AG16" s="32"/>
      <c r="AI16" s="41">
        <v>265.89618821229698</v>
      </c>
      <c r="AJ16" s="41">
        <v>5</v>
      </c>
      <c r="AK16" s="41">
        <v>5</v>
      </c>
      <c r="AL16" s="40" t="s">
        <v>4214</v>
      </c>
      <c r="AM16" s="53" t="s">
        <v>2</v>
      </c>
      <c r="AN16" s="67" t="s">
        <v>2</v>
      </c>
      <c r="AO16" s="64" t="s">
        <v>5377</v>
      </c>
      <c r="AP16" s="65" t="s">
        <v>2</v>
      </c>
    </row>
    <row r="17" spans="1:42" s="31" customFormat="1" ht="45" x14ac:dyDescent="0.25">
      <c r="A17" s="10" t="s">
        <v>1519</v>
      </c>
      <c r="B17" s="11" t="s">
        <v>3534</v>
      </c>
      <c r="C17" s="94" t="s">
        <v>2</v>
      </c>
      <c r="D17" s="94">
        <v>8384.7930598152507</v>
      </c>
      <c r="E17" s="94">
        <v>8384.7930598152507</v>
      </c>
      <c r="F17" s="94">
        <v>6460.0446722517245</v>
      </c>
      <c r="G17" s="15" t="s">
        <v>2088</v>
      </c>
      <c r="H17" s="49">
        <v>7</v>
      </c>
      <c r="I17" s="15">
        <v>56</v>
      </c>
      <c r="J17" s="15">
        <v>550</v>
      </c>
      <c r="K17" s="46" t="s">
        <v>2</v>
      </c>
      <c r="L17" s="46">
        <v>8384.7930598152507</v>
      </c>
      <c r="M17" s="46">
        <v>8384.7930598152507</v>
      </c>
      <c r="N17" s="46">
        <v>6460.0446722517245</v>
      </c>
      <c r="O17" s="95" t="str">
        <f t="shared" si="5"/>
        <v>-</v>
      </c>
      <c r="P17" s="95">
        <f t="shared" si="5"/>
        <v>0</v>
      </c>
      <c r="Q17" s="95">
        <f t="shared" si="0"/>
        <v>0</v>
      </c>
      <c r="R17" s="95">
        <f t="shared" si="0"/>
        <v>0</v>
      </c>
      <c r="S17" s="46" t="s">
        <v>2</v>
      </c>
      <c r="T17" s="46" t="s">
        <v>2</v>
      </c>
      <c r="U17" s="46" t="s">
        <v>2</v>
      </c>
      <c r="V17" s="46" t="s">
        <v>2</v>
      </c>
      <c r="W17" s="74" t="str">
        <f t="shared" si="1"/>
        <v>-</v>
      </c>
      <c r="X17" s="74" t="str">
        <f t="shared" si="2"/>
        <v>-</v>
      </c>
      <c r="Y17" s="74" t="str">
        <f t="shared" si="3"/>
        <v>-</v>
      </c>
      <c r="Z17" s="74" t="str">
        <f t="shared" si="4"/>
        <v>-</v>
      </c>
      <c r="AA17" s="16"/>
      <c r="AB17" s="164">
        <v>0</v>
      </c>
      <c r="AC17" s="164">
        <v>0</v>
      </c>
      <c r="AD17" s="164">
        <v>0</v>
      </c>
      <c r="AE17" s="16"/>
      <c r="AF17" s="32"/>
      <c r="AG17" s="32"/>
      <c r="AI17" s="41">
        <v>265.89618821229698</v>
      </c>
      <c r="AJ17" s="41">
        <v>64</v>
      </c>
      <c r="AK17" s="41">
        <v>47</v>
      </c>
      <c r="AL17" s="40" t="s">
        <v>4214</v>
      </c>
      <c r="AM17" s="53" t="s">
        <v>2</v>
      </c>
      <c r="AN17" s="67" t="s">
        <v>2</v>
      </c>
      <c r="AO17" s="64" t="s">
        <v>5377</v>
      </c>
      <c r="AP17" s="65" t="s">
        <v>2</v>
      </c>
    </row>
    <row r="18" spans="1:42" s="31" customFormat="1" ht="45" x14ac:dyDescent="0.25">
      <c r="A18" s="10" t="s">
        <v>1520</v>
      </c>
      <c r="B18" s="11" t="s">
        <v>3535</v>
      </c>
      <c r="C18" s="94" t="s">
        <v>2</v>
      </c>
      <c r="D18" s="94">
        <v>5420.4929626645517</v>
      </c>
      <c r="E18" s="94">
        <v>5420.4929626645517</v>
      </c>
      <c r="F18" s="94">
        <v>3969.2994832947302</v>
      </c>
      <c r="G18" s="15" t="s">
        <v>2088</v>
      </c>
      <c r="H18" s="49">
        <v>15</v>
      </c>
      <c r="I18" s="15">
        <v>100</v>
      </c>
      <c r="J18" s="15">
        <v>1108</v>
      </c>
      <c r="K18" s="46" t="s">
        <v>2</v>
      </c>
      <c r="L18" s="46">
        <v>5420.4929626645517</v>
      </c>
      <c r="M18" s="46">
        <v>5420.4929626645517</v>
      </c>
      <c r="N18" s="46">
        <v>3969.2994832947302</v>
      </c>
      <c r="O18" s="95" t="str">
        <f t="shared" si="5"/>
        <v>-</v>
      </c>
      <c r="P18" s="95">
        <f t="shared" si="5"/>
        <v>0</v>
      </c>
      <c r="Q18" s="95">
        <f t="shared" si="0"/>
        <v>0</v>
      </c>
      <c r="R18" s="95">
        <f t="shared" si="0"/>
        <v>0</v>
      </c>
      <c r="S18" s="46" t="s">
        <v>2</v>
      </c>
      <c r="T18" s="46" t="s">
        <v>2</v>
      </c>
      <c r="U18" s="46" t="s">
        <v>2</v>
      </c>
      <c r="V18" s="46" t="s">
        <v>2</v>
      </c>
      <c r="W18" s="74" t="str">
        <f t="shared" si="1"/>
        <v>-</v>
      </c>
      <c r="X18" s="74" t="str">
        <f t="shared" si="2"/>
        <v>-</v>
      </c>
      <c r="Y18" s="74" t="str">
        <f t="shared" si="3"/>
        <v>-</v>
      </c>
      <c r="Z18" s="74" t="str">
        <f t="shared" si="4"/>
        <v>-</v>
      </c>
      <c r="AA18" s="16"/>
      <c r="AB18" s="164">
        <v>0</v>
      </c>
      <c r="AC18" s="164">
        <v>0</v>
      </c>
      <c r="AD18" s="164">
        <v>0</v>
      </c>
      <c r="AE18" s="16"/>
      <c r="AF18" s="32"/>
      <c r="AG18" s="32"/>
      <c r="AI18" s="41">
        <v>265.89618821229698</v>
      </c>
      <c r="AJ18" s="41">
        <v>24</v>
      </c>
      <c r="AK18" s="41">
        <v>25</v>
      </c>
      <c r="AL18" s="40" t="s">
        <v>4214</v>
      </c>
      <c r="AM18" s="53" t="s">
        <v>2</v>
      </c>
      <c r="AN18" s="67" t="s">
        <v>2</v>
      </c>
      <c r="AO18" s="64" t="s">
        <v>5377</v>
      </c>
      <c r="AP18" s="65" t="s">
        <v>2</v>
      </c>
    </row>
    <row r="19" spans="1:42" s="31" customFormat="1" ht="45" x14ac:dyDescent="0.25">
      <c r="A19" s="10" t="s">
        <v>1521</v>
      </c>
      <c r="B19" s="11" t="s">
        <v>3536</v>
      </c>
      <c r="C19" s="94" t="s">
        <v>2</v>
      </c>
      <c r="D19" s="94">
        <v>2196.6408710253099</v>
      </c>
      <c r="E19" s="94">
        <v>2196.6408710253099</v>
      </c>
      <c r="F19" s="94">
        <v>2256.6117537313103</v>
      </c>
      <c r="G19" s="15" t="s">
        <v>2088</v>
      </c>
      <c r="H19" s="49">
        <v>234</v>
      </c>
      <c r="I19" s="15">
        <v>342</v>
      </c>
      <c r="J19" s="15">
        <v>4771</v>
      </c>
      <c r="K19" s="46" t="s">
        <v>2</v>
      </c>
      <c r="L19" s="46">
        <v>2196.6408710253099</v>
      </c>
      <c r="M19" s="46">
        <v>2196.6408710253099</v>
      </c>
      <c r="N19" s="46">
        <v>2256.6117537313103</v>
      </c>
      <c r="O19" s="95" t="str">
        <f t="shared" si="5"/>
        <v>-</v>
      </c>
      <c r="P19" s="95">
        <f t="shared" si="5"/>
        <v>0</v>
      </c>
      <c r="Q19" s="95">
        <f t="shared" si="0"/>
        <v>0</v>
      </c>
      <c r="R19" s="95">
        <f t="shared" si="0"/>
        <v>0</v>
      </c>
      <c r="S19" s="46" t="s">
        <v>2</v>
      </c>
      <c r="T19" s="46" t="s">
        <v>2</v>
      </c>
      <c r="U19" s="46" t="s">
        <v>2</v>
      </c>
      <c r="V19" s="46" t="s">
        <v>2</v>
      </c>
      <c r="W19" s="74" t="str">
        <f t="shared" si="1"/>
        <v>-</v>
      </c>
      <c r="X19" s="74" t="str">
        <f t="shared" si="2"/>
        <v>-</v>
      </c>
      <c r="Y19" s="74" t="str">
        <f t="shared" si="3"/>
        <v>-</v>
      </c>
      <c r="Z19" s="74" t="str">
        <f t="shared" si="4"/>
        <v>-</v>
      </c>
      <c r="AA19" s="16"/>
      <c r="AB19" s="164">
        <v>0</v>
      </c>
      <c r="AC19" s="164">
        <v>0</v>
      </c>
      <c r="AD19" s="164">
        <v>0</v>
      </c>
      <c r="AE19" s="16"/>
      <c r="AF19" s="32"/>
      <c r="AG19" s="32"/>
      <c r="AI19" s="41">
        <v>265.89618821229698</v>
      </c>
      <c r="AJ19" s="41">
        <v>10</v>
      </c>
      <c r="AK19" s="41">
        <v>14</v>
      </c>
      <c r="AL19" s="40" t="s">
        <v>4214</v>
      </c>
      <c r="AM19" s="53" t="s">
        <v>2</v>
      </c>
      <c r="AN19" s="67" t="s">
        <v>2</v>
      </c>
      <c r="AO19" s="64" t="s">
        <v>5377</v>
      </c>
      <c r="AP19" s="65" t="s">
        <v>2</v>
      </c>
    </row>
    <row r="20" spans="1:42" s="31" customFormat="1" ht="45" x14ac:dyDescent="0.25">
      <c r="A20" s="10" t="s">
        <v>1522</v>
      </c>
      <c r="B20" s="11" t="s">
        <v>3537</v>
      </c>
      <c r="C20" s="94" t="s">
        <v>2</v>
      </c>
      <c r="D20" s="94">
        <v>1332.4297526640478</v>
      </c>
      <c r="E20" s="94">
        <v>1332.4297526640478</v>
      </c>
      <c r="F20" s="94">
        <v>1399.2106445454813</v>
      </c>
      <c r="G20" s="15" t="s">
        <v>2088</v>
      </c>
      <c r="H20" s="49">
        <v>361</v>
      </c>
      <c r="I20" s="15">
        <v>306</v>
      </c>
      <c r="J20" s="15">
        <v>6532</v>
      </c>
      <c r="K20" s="46" t="s">
        <v>2</v>
      </c>
      <c r="L20" s="46">
        <v>1332.4297526640478</v>
      </c>
      <c r="M20" s="46">
        <v>1332.4297526640478</v>
      </c>
      <c r="N20" s="46">
        <v>1399.2106445454813</v>
      </c>
      <c r="O20" s="95" t="str">
        <f t="shared" si="5"/>
        <v>-</v>
      </c>
      <c r="P20" s="95">
        <f t="shared" si="5"/>
        <v>0</v>
      </c>
      <c r="Q20" s="95">
        <f t="shared" si="5"/>
        <v>0</v>
      </c>
      <c r="R20" s="95">
        <f t="shared" si="5"/>
        <v>0</v>
      </c>
      <c r="S20" s="46" t="s">
        <v>2</v>
      </c>
      <c r="T20" s="46" t="s">
        <v>2</v>
      </c>
      <c r="U20" s="46" t="s">
        <v>2</v>
      </c>
      <c r="V20" s="46" t="s">
        <v>2</v>
      </c>
      <c r="W20" s="74" t="str">
        <f t="shared" si="1"/>
        <v>-</v>
      </c>
      <c r="X20" s="74" t="str">
        <f t="shared" si="2"/>
        <v>-</v>
      </c>
      <c r="Y20" s="74" t="str">
        <f t="shared" si="3"/>
        <v>-</v>
      </c>
      <c r="Z20" s="74" t="str">
        <f t="shared" si="4"/>
        <v>-</v>
      </c>
      <c r="AA20" s="16"/>
      <c r="AB20" s="164">
        <v>0</v>
      </c>
      <c r="AC20" s="164">
        <v>0</v>
      </c>
      <c r="AD20" s="164">
        <v>0</v>
      </c>
      <c r="AE20" s="16"/>
      <c r="AF20" s="32"/>
      <c r="AG20" s="32"/>
      <c r="AI20" s="41">
        <v>265.89618821229698</v>
      </c>
      <c r="AJ20" s="41">
        <v>5</v>
      </c>
      <c r="AK20" s="41">
        <v>8</v>
      </c>
      <c r="AL20" s="40" t="s">
        <v>4214</v>
      </c>
      <c r="AM20" s="53" t="s">
        <v>2</v>
      </c>
      <c r="AN20" s="67" t="s">
        <v>2</v>
      </c>
      <c r="AO20" s="64" t="s">
        <v>5377</v>
      </c>
      <c r="AP20" s="65" t="s">
        <v>2</v>
      </c>
    </row>
    <row r="21" spans="1:42" s="31" customFormat="1" ht="45" x14ac:dyDescent="0.25">
      <c r="A21" s="10" t="s">
        <v>1523</v>
      </c>
      <c r="B21" s="11" t="s">
        <v>3538</v>
      </c>
      <c r="C21" s="94" t="s">
        <v>2</v>
      </c>
      <c r="D21" s="94">
        <v>884.25756663787149</v>
      </c>
      <c r="E21" s="94">
        <v>884.25756663787149</v>
      </c>
      <c r="F21" s="94">
        <v>977.79867239639282</v>
      </c>
      <c r="G21" s="15" t="s">
        <v>2088</v>
      </c>
      <c r="H21" s="49">
        <v>335</v>
      </c>
      <c r="I21" s="15">
        <v>192</v>
      </c>
      <c r="J21" s="15">
        <v>8419</v>
      </c>
      <c r="K21" s="46" t="s">
        <v>2</v>
      </c>
      <c r="L21" s="46">
        <v>884.25756663787149</v>
      </c>
      <c r="M21" s="46">
        <v>884.25756663787149</v>
      </c>
      <c r="N21" s="46">
        <v>977.79867239639282</v>
      </c>
      <c r="O21" s="95" t="str">
        <f t="shared" si="5"/>
        <v>-</v>
      </c>
      <c r="P21" s="95">
        <f t="shared" si="5"/>
        <v>0</v>
      </c>
      <c r="Q21" s="95">
        <f t="shared" si="5"/>
        <v>0</v>
      </c>
      <c r="R21" s="95">
        <f t="shared" si="5"/>
        <v>0</v>
      </c>
      <c r="S21" s="46" t="s">
        <v>2</v>
      </c>
      <c r="T21" s="46" t="s">
        <v>2</v>
      </c>
      <c r="U21" s="46" t="s">
        <v>2</v>
      </c>
      <c r="V21" s="46" t="s">
        <v>2</v>
      </c>
      <c r="W21" s="74" t="str">
        <f t="shared" si="1"/>
        <v>-</v>
      </c>
      <c r="X21" s="74" t="str">
        <f t="shared" si="2"/>
        <v>-</v>
      </c>
      <c r="Y21" s="74" t="str">
        <f t="shared" si="3"/>
        <v>-</v>
      </c>
      <c r="Z21" s="74" t="str">
        <f t="shared" si="4"/>
        <v>-</v>
      </c>
      <c r="AA21" s="16"/>
      <c r="AB21" s="164">
        <v>0</v>
      </c>
      <c r="AC21" s="164">
        <v>0</v>
      </c>
      <c r="AD21" s="164">
        <v>0</v>
      </c>
      <c r="AE21" s="16"/>
      <c r="AF21" s="32"/>
      <c r="AG21" s="32"/>
      <c r="AI21" s="41">
        <v>265.89618821229698</v>
      </c>
      <c r="AJ21" s="41">
        <v>5</v>
      </c>
      <c r="AK21" s="41">
        <v>5</v>
      </c>
      <c r="AL21" s="40" t="s">
        <v>4214</v>
      </c>
      <c r="AM21" s="53" t="s">
        <v>2</v>
      </c>
      <c r="AN21" s="67" t="s">
        <v>2</v>
      </c>
      <c r="AO21" s="64" t="s">
        <v>5377</v>
      </c>
      <c r="AP21" s="65" t="s">
        <v>2</v>
      </c>
    </row>
    <row r="22" spans="1:42" s="31" customFormat="1" ht="45" x14ac:dyDescent="0.25">
      <c r="A22" s="10" t="s">
        <v>1524</v>
      </c>
      <c r="B22" s="11" t="s">
        <v>3539</v>
      </c>
      <c r="C22" s="94" t="s">
        <v>2</v>
      </c>
      <c r="D22" s="94">
        <v>875.95238564080773</v>
      </c>
      <c r="E22" s="94">
        <v>875.95238564080773</v>
      </c>
      <c r="F22" s="94">
        <v>747.96462862264241</v>
      </c>
      <c r="G22" s="15" t="s">
        <v>2088</v>
      </c>
      <c r="H22" s="49">
        <v>218</v>
      </c>
      <c r="I22" s="15">
        <v>184</v>
      </c>
      <c r="J22" s="15">
        <v>20611</v>
      </c>
      <c r="K22" s="46" t="s">
        <v>2</v>
      </c>
      <c r="L22" s="46">
        <v>875.95238564080773</v>
      </c>
      <c r="M22" s="46">
        <v>875.95238564080773</v>
      </c>
      <c r="N22" s="46">
        <v>747.96462862264241</v>
      </c>
      <c r="O22" s="95" t="str">
        <f t="shared" si="5"/>
        <v>-</v>
      </c>
      <c r="P22" s="95">
        <f t="shared" si="5"/>
        <v>0</v>
      </c>
      <c r="Q22" s="95">
        <f t="shared" si="5"/>
        <v>0</v>
      </c>
      <c r="R22" s="95">
        <f t="shared" si="5"/>
        <v>0</v>
      </c>
      <c r="S22" s="46" t="s">
        <v>2</v>
      </c>
      <c r="T22" s="46" t="s">
        <v>2</v>
      </c>
      <c r="U22" s="46" t="s">
        <v>2</v>
      </c>
      <c r="V22" s="46" t="s">
        <v>2</v>
      </c>
      <c r="W22" s="74" t="str">
        <f t="shared" si="1"/>
        <v>-</v>
      </c>
      <c r="X22" s="74" t="str">
        <f t="shared" si="2"/>
        <v>-</v>
      </c>
      <c r="Y22" s="74" t="str">
        <f t="shared" si="3"/>
        <v>-</v>
      </c>
      <c r="Z22" s="74" t="str">
        <f t="shared" si="4"/>
        <v>-</v>
      </c>
      <c r="AA22" s="16"/>
      <c r="AB22" s="164">
        <v>0</v>
      </c>
      <c r="AC22" s="164">
        <v>0</v>
      </c>
      <c r="AD22" s="164">
        <v>0</v>
      </c>
      <c r="AE22" s="16"/>
      <c r="AF22" s="32"/>
      <c r="AG22" s="32"/>
      <c r="AI22" s="41">
        <v>265.89618821229698</v>
      </c>
      <c r="AJ22" s="41">
        <v>5</v>
      </c>
      <c r="AK22" s="41">
        <v>5</v>
      </c>
      <c r="AL22" s="40" t="s">
        <v>4214</v>
      </c>
      <c r="AM22" s="53" t="s">
        <v>2</v>
      </c>
      <c r="AN22" s="67" t="s">
        <v>2</v>
      </c>
      <c r="AO22" s="64" t="s">
        <v>5377</v>
      </c>
      <c r="AP22" s="65" t="s">
        <v>2</v>
      </c>
    </row>
    <row r="23" spans="1:42" s="31" customFormat="1" ht="30" x14ac:dyDescent="0.25">
      <c r="A23" s="10" t="s">
        <v>1525</v>
      </c>
      <c r="B23" s="11" t="s">
        <v>3540</v>
      </c>
      <c r="C23" s="94" t="s">
        <v>2</v>
      </c>
      <c r="D23" s="94">
        <v>9313.7646518003658</v>
      </c>
      <c r="E23" s="94">
        <v>9313.7646518003658</v>
      </c>
      <c r="F23" s="94">
        <v>3427.8929708739684</v>
      </c>
      <c r="G23" s="15" t="s">
        <v>2088</v>
      </c>
      <c r="H23" s="49">
        <v>4</v>
      </c>
      <c r="I23" s="15">
        <v>18</v>
      </c>
      <c r="J23" s="15">
        <v>893</v>
      </c>
      <c r="K23" s="46" t="s">
        <v>2</v>
      </c>
      <c r="L23" s="46">
        <v>9313.7646518003658</v>
      </c>
      <c r="M23" s="46">
        <v>9313.7646518003658</v>
      </c>
      <c r="N23" s="46">
        <v>3427.8929708739684</v>
      </c>
      <c r="O23" s="95" t="str">
        <f t="shared" si="5"/>
        <v>-</v>
      </c>
      <c r="P23" s="95">
        <f t="shared" si="5"/>
        <v>0</v>
      </c>
      <c r="Q23" s="95">
        <f t="shared" si="5"/>
        <v>0</v>
      </c>
      <c r="R23" s="95">
        <f t="shared" si="5"/>
        <v>0</v>
      </c>
      <c r="S23" s="46" t="s">
        <v>2</v>
      </c>
      <c r="T23" s="46" t="s">
        <v>2</v>
      </c>
      <c r="U23" s="46" t="s">
        <v>2</v>
      </c>
      <c r="V23" s="46" t="s">
        <v>2</v>
      </c>
      <c r="W23" s="74" t="str">
        <f t="shared" si="1"/>
        <v>-</v>
      </c>
      <c r="X23" s="74" t="str">
        <f t="shared" si="2"/>
        <v>-</v>
      </c>
      <c r="Y23" s="74" t="str">
        <f t="shared" si="3"/>
        <v>-</v>
      </c>
      <c r="Z23" s="74" t="str">
        <f t="shared" si="4"/>
        <v>-</v>
      </c>
      <c r="AA23" s="16"/>
      <c r="AB23" s="164">
        <v>0</v>
      </c>
      <c r="AC23" s="164">
        <v>0</v>
      </c>
      <c r="AD23" s="164">
        <v>0</v>
      </c>
      <c r="AE23" s="16"/>
      <c r="AF23" s="32"/>
      <c r="AG23" s="32"/>
      <c r="AI23" s="41">
        <v>265.89618821229698</v>
      </c>
      <c r="AJ23" s="41">
        <v>44</v>
      </c>
      <c r="AK23" s="41">
        <v>22</v>
      </c>
      <c r="AL23" s="40" t="s">
        <v>4214</v>
      </c>
      <c r="AM23" s="53" t="s">
        <v>2</v>
      </c>
      <c r="AN23" s="67" t="s">
        <v>2</v>
      </c>
      <c r="AO23" s="64" t="s">
        <v>5377</v>
      </c>
      <c r="AP23" s="65" t="s">
        <v>2</v>
      </c>
    </row>
    <row r="24" spans="1:42" s="31" customFormat="1" ht="60" x14ac:dyDescent="0.25">
      <c r="A24" s="10" t="s">
        <v>1526</v>
      </c>
      <c r="B24" s="11" t="s">
        <v>3541</v>
      </c>
      <c r="C24" s="94" t="s">
        <v>2</v>
      </c>
      <c r="D24" s="94">
        <v>1103.6796619110937</v>
      </c>
      <c r="E24" s="94">
        <v>1103.6796619110937</v>
      </c>
      <c r="F24" s="94">
        <v>1724.0348476464055</v>
      </c>
      <c r="G24" s="15" t="s">
        <v>2088</v>
      </c>
      <c r="H24" s="49">
        <v>19</v>
      </c>
      <c r="I24" s="15">
        <v>35</v>
      </c>
      <c r="J24" s="15">
        <v>3940</v>
      </c>
      <c r="K24" s="46" t="s">
        <v>2</v>
      </c>
      <c r="L24" s="46">
        <v>1052.2713783467902</v>
      </c>
      <c r="M24" s="46">
        <v>1052.2713783467902</v>
      </c>
      <c r="N24" s="46">
        <v>1724.0348476464055</v>
      </c>
      <c r="O24" s="95" t="str">
        <f t="shared" si="5"/>
        <v>-</v>
      </c>
      <c r="P24" s="95">
        <f t="shared" si="5"/>
        <v>4.885458696507583E-2</v>
      </c>
      <c r="Q24" s="95">
        <f t="shared" si="5"/>
        <v>4.885458696507583E-2</v>
      </c>
      <c r="R24" s="95">
        <f t="shared" si="5"/>
        <v>0</v>
      </c>
      <c r="S24" s="46" t="s">
        <v>2</v>
      </c>
      <c r="T24" s="46" t="s">
        <v>2</v>
      </c>
      <c r="U24" s="46" t="s">
        <v>2</v>
      </c>
      <c r="V24" s="46" t="s">
        <v>2</v>
      </c>
      <c r="W24" s="74" t="str">
        <f t="shared" si="1"/>
        <v>-</v>
      </c>
      <c r="X24" s="74" t="str">
        <f t="shared" si="2"/>
        <v>-</v>
      </c>
      <c r="Y24" s="74" t="str">
        <f t="shared" si="3"/>
        <v>-</v>
      </c>
      <c r="Z24" s="74" t="str">
        <f t="shared" si="4"/>
        <v>-</v>
      </c>
      <c r="AA24" s="16"/>
      <c r="AB24" s="164" t="s">
        <v>4942</v>
      </c>
      <c r="AC24" s="164" t="s">
        <v>4943</v>
      </c>
      <c r="AD24" s="164" t="s">
        <v>4944</v>
      </c>
      <c r="AE24" s="16"/>
      <c r="AF24" s="32"/>
      <c r="AG24" s="32"/>
      <c r="AI24" s="41">
        <v>265.89618821229698</v>
      </c>
      <c r="AJ24" s="41">
        <v>8</v>
      </c>
      <c r="AK24" s="41">
        <v>11</v>
      </c>
      <c r="AL24" s="40" t="s">
        <v>4214</v>
      </c>
      <c r="AM24" s="53" t="s">
        <v>2</v>
      </c>
      <c r="AN24" s="67" t="s">
        <v>2</v>
      </c>
      <c r="AO24" s="64" t="s">
        <v>5377</v>
      </c>
      <c r="AP24" s="65" t="s">
        <v>2</v>
      </c>
    </row>
    <row r="25" spans="1:42" s="31" customFormat="1" ht="75" x14ac:dyDescent="0.25">
      <c r="A25" s="10" t="s">
        <v>1527</v>
      </c>
      <c r="B25" s="11" t="s">
        <v>3542</v>
      </c>
      <c r="C25" s="94" t="s">
        <v>2</v>
      </c>
      <c r="D25" s="94">
        <v>1103.6796619110937</v>
      </c>
      <c r="E25" s="94">
        <v>1103.6796619110937</v>
      </c>
      <c r="F25" s="94">
        <v>1168.19812746858</v>
      </c>
      <c r="G25" s="15" t="s">
        <v>2088</v>
      </c>
      <c r="H25" s="49">
        <v>34</v>
      </c>
      <c r="I25" s="15">
        <v>30</v>
      </c>
      <c r="J25" s="15">
        <v>6143</v>
      </c>
      <c r="K25" s="46" t="s">
        <v>2</v>
      </c>
      <c r="L25" s="46">
        <v>1147.0554011684749</v>
      </c>
      <c r="M25" s="46">
        <v>1147.0554011684749</v>
      </c>
      <c r="N25" s="46">
        <v>1168.19812746858</v>
      </c>
      <c r="O25" s="95" t="str">
        <f t="shared" si="5"/>
        <v>-</v>
      </c>
      <c r="P25" s="95">
        <f t="shared" si="5"/>
        <v>-3.7814859869188089E-2</v>
      </c>
      <c r="Q25" s="95">
        <f t="shared" si="5"/>
        <v>-3.7814859869188089E-2</v>
      </c>
      <c r="R25" s="95">
        <f t="shared" si="5"/>
        <v>0</v>
      </c>
      <c r="S25" s="46" t="s">
        <v>2</v>
      </c>
      <c r="T25" s="46" t="s">
        <v>2</v>
      </c>
      <c r="U25" s="46" t="s">
        <v>2</v>
      </c>
      <c r="V25" s="46" t="s">
        <v>2</v>
      </c>
      <c r="W25" s="74" t="str">
        <f t="shared" si="1"/>
        <v>-</v>
      </c>
      <c r="X25" s="74" t="str">
        <f t="shared" si="2"/>
        <v>-</v>
      </c>
      <c r="Y25" s="74" t="str">
        <f t="shared" si="3"/>
        <v>-</v>
      </c>
      <c r="Z25" s="74" t="str">
        <f t="shared" si="4"/>
        <v>-</v>
      </c>
      <c r="AA25" s="16"/>
      <c r="AB25" s="164" t="s">
        <v>4945</v>
      </c>
      <c r="AC25" s="164" t="s">
        <v>4946</v>
      </c>
      <c r="AD25" s="164" t="s">
        <v>4944</v>
      </c>
      <c r="AE25" s="16"/>
      <c r="AF25" s="32"/>
      <c r="AG25" s="32"/>
      <c r="AI25" s="41">
        <v>265.89618821229698</v>
      </c>
      <c r="AJ25" s="41">
        <v>8</v>
      </c>
      <c r="AK25" s="41">
        <v>8</v>
      </c>
      <c r="AL25" s="40" t="s">
        <v>4214</v>
      </c>
      <c r="AM25" s="53" t="s">
        <v>2</v>
      </c>
      <c r="AN25" s="67" t="s">
        <v>2</v>
      </c>
      <c r="AO25" s="64" t="s">
        <v>5377</v>
      </c>
      <c r="AP25" s="65" t="s">
        <v>2</v>
      </c>
    </row>
    <row r="26" spans="1:42" s="31" customFormat="1" ht="30" x14ac:dyDescent="0.25">
      <c r="A26" s="10" t="s">
        <v>1528</v>
      </c>
      <c r="B26" s="11" t="s">
        <v>3543</v>
      </c>
      <c r="C26" s="94" t="s">
        <v>2</v>
      </c>
      <c r="D26" s="94">
        <v>803.21670592656687</v>
      </c>
      <c r="E26" s="94">
        <v>803.21670592656687</v>
      </c>
      <c r="F26" s="94">
        <v>824.10015521099763</v>
      </c>
      <c r="G26" s="15" t="s">
        <v>2088</v>
      </c>
      <c r="H26" s="49">
        <v>22</v>
      </c>
      <c r="I26" s="15">
        <v>84</v>
      </c>
      <c r="J26" s="15">
        <v>22787</v>
      </c>
      <c r="K26" s="46" t="s">
        <v>2</v>
      </c>
      <c r="L26" s="46">
        <v>803.21670592656687</v>
      </c>
      <c r="M26" s="46">
        <v>803.21670592656687</v>
      </c>
      <c r="N26" s="46">
        <v>824.10015521099763</v>
      </c>
      <c r="O26" s="95" t="str">
        <f t="shared" si="5"/>
        <v>-</v>
      </c>
      <c r="P26" s="95">
        <f t="shared" si="5"/>
        <v>0</v>
      </c>
      <c r="Q26" s="95">
        <f t="shared" si="5"/>
        <v>0</v>
      </c>
      <c r="R26" s="95">
        <f t="shared" si="5"/>
        <v>0</v>
      </c>
      <c r="S26" s="46" t="s">
        <v>2</v>
      </c>
      <c r="T26" s="46" t="s">
        <v>2</v>
      </c>
      <c r="U26" s="46" t="s">
        <v>2</v>
      </c>
      <c r="V26" s="46" t="s">
        <v>2</v>
      </c>
      <c r="W26" s="74" t="str">
        <f t="shared" si="1"/>
        <v>-</v>
      </c>
      <c r="X26" s="74" t="str">
        <f t="shared" si="2"/>
        <v>-</v>
      </c>
      <c r="Y26" s="74" t="str">
        <f t="shared" si="3"/>
        <v>-</v>
      </c>
      <c r="Z26" s="74" t="str">
        <f t="shared" si="4"/>
        <v>-</v>
      </c>
      <c r="AA26" s="16"/>
      <c r="AB26" s="164">
        <v>0</v>
      </c>
      <c r="AC26" s="164">
        <v>0</v>
      </c>
      <c r="AD26" s="164">
        <v>0</v>
      </c>
      <c r="AE26" s="16"/>
      <c r="AF26" s="32"/>
      <c r="AG26" s="32"/>
      <c r="AI26" s="41">
        <v>265.89618821229698</v>
      </c>
      <c r="AJ26" s="41">
        <v>5</v>
      </c>
      <c r="AK26" s="41">
        <v>5</v>
      </c>
      <c r="AL26" s="40" t="s">
        <v>4214</v>
      </c>
      <c r="AM26" s="53" t="s">
        <v>2</v>
      </c>
      <c r="AN26" s="67" t="s">
        <v>2</v>
      </c>
      <c r="AO26" s="64" t="s">
        <v>5377</v>
      </c>
      <c r="AP26" s="65" t="s">
        <v>2</v>
      </c>
    </row>
    <row r="27" spans="1:42" s="31" customFormat="1" ht="30" x14ac:dyDescent="0.25">
      <c r="A27" s="10" t="s">
        <v>1529</v>
      </c>
      <c r="B27" s="11" t="s">
        <v>3544</v>
      </c>
      <c r="C27" s="94" t="s">
        <v>2</v>
      </c>
      <c r="D27" s="94">
        <v>1518.1914275972663</v>
      </c>
      <c r="E27" s="94">
        <v>1518.1914275972663</v>
      </c>
      <c r="F27" s="94">
        <v>1019.2095809599324</v>
      </c>
      <c r="G27" s="15" t="s">
        <v>2088</v>
      </c>
      <c r="H27" s="49">
        <v>45</v>
      </c>
      <c r="I27" s="15">
        <v>122</v>
      </c>
      <c r="J27" s="15">
        <v>568</v>
      </c>
      <c r="K27" s="46" t="s">
        <v>2</v>
      </c>
      <c r="L27" s="46">
        <v>1518.1914275972663</v>
      </c>
      <c r="M27" s="46">
        <v>1518.1914275972663</v>
      </c>
      <c r="N27" s="46">
        <v>1019.2095809599324</v>
      </c>
      <c r="O27" s="95" t="str">
        <f t="shared" si="5"/>
        <v>-</v>
      </c>
      <c r="P27" s="95">
        <f t="shared" si="5"/>
        <v>0</v>
      </c>
      <c r="Q27" s="95">
        <f t="shared" si="5"/>
        <v>0</v>
      </c>
      <c r="R27" s="95">
        <f t="shared" si="5"/>
        <v>0</v>
      </c>
      <c r="S27" s="46" t="s">
        <v>2</v>
      </c>
      <c r="T27" s="46" t="s">
        <v>2</v>
      </c>
      <c r="U27" s="46" t="s">
        <v>2</v>
      </c>
      <c r="V27" s="46" t="s">
        <v>2</v>
      </c>
      <c r="W27" s="74" t="str">
        <f t="shared" si="1"/>
        <v>-</v>
      </c>
      <c r="X27" s="74" t="str">
        <f t="shared" si="2"/>
        <v>-</v>
      </c>
      <c r="Y27" s="74" t="str">
        <f t="shared" si="3"/>
        <v>-</v>
      </c>
      <c r="Z27" s="74" t="str">
        <f t="shared" si="4"/>
        <v>-</v>
      </c>
      <c r="AA27" s="16"/>
      <c r="AB27" s="164">
        <v>0</v>
      </c>
      <c r="AC27" s="164">
        <v>0</v>
      </c>
      <c r="AD27" s="164">
        <v>0</v>
      </c>
      <c r="AE27" s="16"/>
      <c r="AF27" s="32"/>
      <c r="AG27" s="32"/>
      <c r="AI27" s="41">
        <v>265.89618821229698</v>
      </c>
      <c r="AJ27" s="41">
        <v>5</v>
      </c>
      <c r="AK27" s="41">
        <v>5</v>
      </c>
      <c r="AL27" s="40" t="s">
        <v>4214</v>
      </c>
      <c r="AM27" s="53" t="s">
        <v>2</v>
      </c>
      <c r="AN27" s="67" t="s">
        <v>2</v>
      </c>
      <c r="AO27" s="64" t="s">
        <v>5377</v>
      </c>
      <c r="AP27" s="65" t="s">
        <v>2</v>
      </c>
    </row>
    <row r="28" spans="1:42" s="31" customFormat="1" ht="30" x14ac:dyDescent="0.25">
      <c r="A28" s="10" t="s">
        <v>1530</v>
      </c>
      <c r="B28" s="11" t="s">
        <v>3545</v>
      </c>
      <c r="C28" s="94" t="s">
        <v>2</v>
      </c>
      <c r="D28" s="94">
        <v>976.55701427893473</v>
      </c>
      <c r="E28" s="94">
        <v>976.55701427893473</v>
      </c>
      <c r="F28" s="94">
        <v>603.65919248630075</v>
      </c>
      <c r="G28" s="15" t="s">
        <v>2088</v>
      </c>
      <c r="H28" s="49">
        <v>165</v>
      </c>
      <c r="I28" s="15">
        <v>308</v>
      </c>
      <c r="J28" s="15">
        <v>2060</v>
      </c>
      <c r="K28" s="46" t="s">
        <v>2</v>
      </c>
      <c r="L28" s="46">
        <v>976.55701427893473</v>
      </c>
      <c r="M28" s="46">
        <v>976.55701427893473</v>
      </c>
      <c r="N28" s="46">
        <v>603.65919248630075</v>
      </c>
      <c r="O28" s="95" t="str">
        <f t="shared" si="5"/>
        <v>-</v>
      </c>
      <c r="P28" s="95">
        <f t="shared" si="5"/>
        <v>0</v>
      </c>
      <c r="Q28" s="95">
        <f t="shared" si="5"/>
        <v>0</v>
      </c>
      <c r="R28" s="95">
        <f t="shared" si="5"/>
        <v>0</v>
      </c>
      <c r="S28" s="46" t="s">
        <v>2</v>
      </c>
      <c r="T28" s="46" t="s">
        <v>2</v>
      </c>
      <c r="U28" s="46" t="s">
        <v>2</v>
      </c>
      <c r="V28" s="46" t="s">
        <v>2</v>
      </c>
      <c r="W28" s="74" t="str">
        <f t="shared" si="1"/>
        <v>-</v>
      </c>
      <c r="X28" s="74" t="str">
        <f t="shared" si="2"/>
        <v>-</v>
      </c>
      <c r="Y28" s="74" t="str">
        <f t="shared" si="3"/>
        <v>-</v>
      </c>
      <c r="Z28" s="74" t="str">
        <f t="shared" si="4"/>
        <v>-</v>
      </c>
      <c r="AA28" s="16"/>
      <c r="AB28" s="164">
        <v>0</v>
      </c>
      <c r="AC28" s="164">
        <v>0</v>
      </c>
      <c r="AD28" s="164">
        <v>0</v>
      </c>
      <c r="AE28" s="16"/>
      <c r="AF28" s="32"/>
      <c r="AG28" s="32"/>
      <c r="AI28" s="41">
        <v>265.89618821229698</v>
      </c>
      <c r="AJ28" s="41">
        <v>5</v>
      </c>
      <c r="AK28" s="41">
        <v>5</v>
      </c>
      <c r="AL28" s="40" t="s">
        <v>4214</v>
      </c>
      <c r="AM28" s="53" t="s">
        <v>2</v>
      </c>
      <c r="AN28" s="67" t="s">
        <v>2</v>
      </c>
      <c r="AO28" s="64" t="s">
        <v>5377</v>
      </c>
      <c r="AP28" s="65" t="s">
        <v>2</v>
      </c>
    </row>
    <row r="29" spans="1:42" s="31" customFormat="1" ht="75" x14ac:dyDescent="0.25">
      <c r="A29" s="10" t="s">
        <v>1531</v>
      </c>
      <c r="B29" s="11" t="s">
        <v>3546</v>
      </c>
      <c r="C29" s="94" t="s">
        <v>2</v>
      </c>
      <c r="D29" s="94">
        <v>738.8111189489357</v>
      </c>
      <c r="E29" s="94">
        <v>738.8111189489357</v>
      </c>
      <c r="F29" s="94">
        <v>478.36485278446105</v>
      </c>
      <c r="G29" s="15" t="s">
        <v>2088</v>
      </c>
      <c r="H29" s="49">
        <v>130</v>
      </c>
      <c r="I29" s="15">
        <v>264</v>
      </c>
      <c r="J29" s="15">
        <v>2492</v>
      </c>
      <c r="K29" s="46" t="s">
        <v>2</v>
      </c>
      <c r="L29" s="46">
        <v>704.15878563217973</v>
      </c>
      <c r="M29" s="46">
        <v>704.15878563217973</v>
      </c>
      <c r="N29" s="46">
        <v>478.36485278446105</v>
      </c>
      <c r="O29" s="95" t="str">
        <f t="shared" si="5"/>
        <v>-</v>
      </c>
      <c r="P29" s="95">
        <f t="shared" si="5"/>
        <v>4.9210964946841962E-2</v>
      </c>
      <c r="Q29" s="95">
        <f t="shared" si="5"/>
        <v>4.9210964946841962E-2</v>
      </c>
      <c r="R29" s="95">
        <f t="shared" si="5"/>
        <v>0</v>
      </c>
      <c r="S29" s="46" t="s">
        <v>2</v>
      </c>
      <c r="T29" s="46" t="s">
        <v>2</v>
      </c>
      <c r="U29" s="46" t="s">
        <v>2</v>
      </c>
      <c r="V29" s="46" t="s">
        <v>2</v>
      </c>
      <c r="W29" s="74" t="str">
        <f t="shared" si="1"/>
        <v>-</v>
      </c>
      <c r="X29" s="74" t="str">
        <f t="shared" si="2"/>
        <v>-</v>
      </c>
      <c r="Y29" s="74" t="str">
        <f t="shared" si="3"/>
        <v>-</v>
      </c>
      <c r="Z29" s="74" t="str">
        <f t="shared" si="4"/>
        <v>-</v>
      </c>
      <c r="AA29" s="16"/>
      <c r="AB29" s="164" t="s">
        <v>4947</v>
      </c>
      <c r="AC29" s="164" t="s">
        <v>4943</v>
      </c>
      <c r="AD29" s="164" t="s">
        <v>4948</v>
      </c>
      <c r="AE29" s="16"/>
      <c r="AF29" s="32"/>
      <c r="AG29" s="32"/>
      <c r="AI29" s="41">
        <v>265.89618821229698</v>
      </c>
      <c r="AJ29" s="41">
        <v>5</v>
      </c>
      <c r="AK29" s="41">
        <v>5</v>
      </c>
      <c r="AL29" s="40" t="s">
        <v>4214</v>
      </c>
      <c r="AM29" s="53" t="s">
        <v>2</v>
      </c>
      <c r="AN29" s="67" t="s">
        <v>2</v>
      </c>
      <c r="AO29" s="64" t="s">
        <v>5377</v>
      </c>
      <c r="AP29" s="65" t="s">
        <v>2</v>
      </c>
    </row>
    <row r="30" spans="1:42" s="31" customFormat="1" ht="75" x14ac:dyDescent="0.25">
      <c r="A30" s="10" t="s">
        <v>1532</v>
      </c>
      <c r="B30" s="11" t="s">
        <v>3547</v>
      </c>
      <c r="C30" s="94" t="s">
        <v>2</v>
      </c>
      <c r="D30" s="94">
        <v>738.8111189489357</v>
      </c>
      <c r="E30" s="94">
        <v>738.8111189489357</v>
      </c>
      <c r="F30" s="94">
        <v>456.06978079637184</v>
      </c>
      <c r="G30" s="15" t="s">
        <v>2088</v>
      </c>
      <c r="H30" s="49">
        <v>202</v>
      </c>
      <c r="I30" s="15">
        <v>431</v>
      </c>
      <c r="J30" s="15">
        <v>4013</v>
      </c>
      <c r="K30" s="46" t="s">
        <v>2</v>
      </c>
      <c r="L30" s="46">
        <v>760.37986986015505</v>
      </c>
      <c r="M30" s="46">
        <v>760.37986986015505</v>
      </c>
      <c r="N30" s="46">
        <v>456.06978079637184</v>
      </c>
      <c r="O30" s="95" t="str">
        <f t="shared" si="5"/>
        <v>-</v>
      </c>
      <c r="P30" s="95">
        <f t="shared" si="5"/>
        <v>-2.8365757388062018E-2</v>
      </c>
      <c r="Q30" s="95">
        <f t="shared" si="5"/>
        <v>-2.8365757388062018E-2</v>
      </c>
      <c r="R30" s="95">
        <f t="shared" si="5"/>
        <v>0</v>
      </c>
      <c r="S30" s="46" t="s">
        <v>2</v>
      </c>
      <c r="T30" s="46" t="s">
        <v>2</v>
      </c>
      <c r="U30" s="46" t="s">
        <v>2</v>
      </c>
      <c r="V30" s="46" t="s">
        <v>2</v>
      </c>
      <c r="W30" s="74" t="str">
        <f t="shared" si="1"/>
        <v>-</v>
      </c>
      <c r="X30" s="74" t="str">
        <f t="shared" si="2"/>
        <v>-</v>
      </c>
      <c r="Y30" s="74" t="str">
        <f t="shared" si="3"/>
        <v>-</v>
      </c>
      <c r="Z30" s="74" t="str">
        <f t="shared" si="4"/>
        <v>-</v>
      </c>
      <c r="AA30" s="16"/>
      <c r="AB30" s="164" t="s">
        <v>4947</v>
      </c>
      <c r="AC30" s="164" t="s">
        <v>4946</v>
      </c>
      <c r="AD30" s="164" t="s">
        <v>4948</v>
      </c>
      <c r="AE30" s="16"/>
      <c r="AF30" s="32"/>
      <c r="AG30" s="32"/>
      <c r="AI30" s="41">
        <v>265.89618821229698</v>
      </c>
      <c r="AJ30" s="41">
        <v>5</v>
      </c>
      <c r="AK30" s="41">
        <v>5</v>
      </c>
      <c r="AL30" s="40" t="s">
        <v>4214</v>
      </c>
      <c r="AM30" s="53" t="s">
        <v>2</v>
      </c>
      <c r="AN30" s="67" t="s">
        <v>2</v>
      </c>
      <c r="AO30" s="64" t="s">
        <v>5377</v>
      </c>
      <c r="AP30" s="65" t="s">
        <v>2</v>
      </c>
    </row>
    <row r="31" spans="1:42" s="31" customFormat="1" ht="30" x14ac:dyDescent="0.25">
      <c r="A31" s="10" t="s">
        <v>1533</v>
      </c>
      <c r="B31" s="11" t="s">
        <v>3548</v>
      </c>
      <c r="C31" s="94" t="s">
        <v>2</v>
      </c>
      <c r="D31" s="94">
        <v>5289.1729997039483</v>
      </c>
      <c r="E31" s="94">
        <v>5289.1729997039483</v>
      </c>
      <c r="F31" s="94">
        <v>8912.4933274230007</v>
      </c>
      <c r="G31" s="15" t="s">
        <v>2088</v>
      </c>
      <c r="H31" s="49">
        <v>39</v>
      </c>
      <c r="I31" s="15">
        <v>57</v>
      </c>
      <c r="J31" s="15">
        <v>170</v>
      </c>
      <c r="K31" s="46" t="s">
        <v>2</v>
      </c>
      <c r="L31" s="46">
        <v>5289.1729997039483</v>
      </c>
      <c r="M31" s="46">
        <v>5289.1729997039483</v>
      </c>
      <c r="N31" s="46">
        <v>8912.4933274230007</v>
      </c>
      <c r="O31" s="95" t="str">
        <f t="shared" si="5"/>
        <v>-</v>
      </c>
      <c r="P31" s="95">
        <f t="shared" si="5"/>
        <v>0</v>
      </c>
      <c r="Q31" s="95">
        <f t="shared" si="5"/>
        <v>0</v>
      </c>
      <c r="R31" s="95">
        <f t="shared" si="5"/>
        <v>0</v>
      </c>
      <c r="S31" s="46" t="s">
        <v>2</v>
      </c>
      <c r="T31" s="46" t="s">
        <v>2</v>
      </c>
      <c r="U31" s="46" t="s">
        <v>2</v>
      </c>
      <c r="V31" s="46" t="s">
        <v>2</v>
      </c>
      <c r="W31" s="74" t="str">
        <f t="shared" si="1"/>
        <v>-</v>
      </c>
      <c r="X31" s="74" t="str">
        <f t="shared" si="2"/>
        <v>-</v>
      </c>
      <c r="Y31" s="74" t="str">
        <f t="shared" si="3"/>
        <v>-</v>
      </c>
      <c r="Z31" s="74" t="str">
        <f t="shared" si="4"/>
        <v>-</v>
      </c>
      <c r="AA31" s="16"/>
      <c r="AB31" s="164">
        <v>0</v>
      </c>
      <c r="AC31" s="164">
        <v>0</v>
      </c>
      <c r="AD31" s="164">
        <v>0</v>
      </c>
      <c r="AE31" s="16"/>
      <c r="AF31" s="32"/>
      <c r="AG31" s="32"/>
      <c r="AI31" s="41">
        <v>265.89618821229698</v>
      </c>
      <c r="AJ31" s="41">
        <v>27</v>
      </c>
      <c r="AK31" s="41">
        <v>55</v>
      </c>
      <c r="AL31" s="40" t="s">
        <v>4214</v>
      </c>
      <c r="AM31" s="53" t="s">
        <v>2</v>
      </c>
      <c r="AN31" s="67" t="s">
        <v>2</v>
      </c>
      <c r="AO31" s="64" t="s">
        <v>5377</v>
      </c>
      <c r="AP31" s="65" t="s">
        <v>2</v>
      </c>
    </row>
    <row r="32" spans="1:42" s="31" customFormat="1" ht="30" x14ac:dyDescent="0.25">
      <c r="A32" s="10" t="s">
        <v>1534</v>
      </c>
      <c r="B32" s="11" t="s">
        <v>3549</v>
      </c>
      <c r="C32" s="94" t="s">
        <v>2</v>
      </c>
      <c r="D32" s="94">
        <v>2339.3714844209812</v>
      </c>
      <c r="E32" s="94">
        <v>2339.3714844209812</v>
      </c>
      <c r="F32" s="94">
        <v>5454.1096059250931</v>
      </c>
      <c r="G32" s="15" t="s">
        <v>2088</v>
      </c>
      <c r="H32" s="49">
        <v>101</v>
      </c>
      <c r="I32" s="15">
        <v>69</v>
      </c>
      <c r="J32" s="15">
        <v>242</v>
      </c>
      <c r="K32" s="46" t="s">
        <v>2</v>
      </c>
      <c r="L32" s="46">
        <v>2339.3714844209812</v>
      </c>
      <c r="M32" s="46">
        <v>2339.3714844209812</v>
      </c>
      <c r="N32" s="46">
        <v>5454.1096059250931</v>
      </c>
      <c r="O32" s="95" t="str">
        <f t="shared" si="5"/>
        <v>-</v>
      </c>
      <c r="P32" s="95">
        <f t="shared" si="5"/>
        <v>0</v>
      </c>
      <c r="Q32" s="95">
        <f t="shared" si="5"/>
        <v>0</v>
      </c>
      <c r="R32" s="95">
        <f t="shared" si="5"/>
        <v>0</v>
      </c>
      <c r="S32" s="46" t="s">
        <v>2</v>
      </c>
      <c r="T32" s="46" t="s">
        <v>2</v>
      </c>
      <c r="U32" s="46" t="s">
        <v>2</v>
      </c>
      <c r="V32" s="46" t="s">
        <v>2</v>
      </c>
      <c r="W32" s="74" t="str">
        <f t="shared" si="1"/>
        <v>-</v>
      </c>
      <c r="X32" s="74" t="str">
        <f t="shared" si="2"/>
        <v>-</v>
      </c>
      <c r="Y32" s="74" t="str">
        <f t="shared" si="3"/>
        <v>-</v>
      </c>
      <c r="Z32" s="74" t="str">
        <f t="shared" si="4"/>
        <v>-</v>
      </c>
      <c r="AA32" s="16"/>
      <c r="AB32" s="164">
        <v>0</v>
      </c>
      <c r="AC32" s="164">
        <v>0</v>
      </c>
      <c r="AD32" s="164">
        <v>0</v>
      </c>
      <c r="AE32" s="16"/>
      <c r="AF32" s="32"/>
      <c r="AG32" s="32"/>
      <c r="AI32" s="41">
        <v>265.89618821229698</v>
      </c>
      <c r="AJ32" s="41">
        <v>8</v>
      </c>
      <c r="AK32" s="41">
        <v>38</v>
      </c>
      <c r="AL32" s="40" t="s">
        <v>4214</v>
      </c>
      <c r="AM32" s="53" t="s">
        <v>2</v>
      </c>
      <c r="AN32" s="67" t="s">
        <v>2</v>
      </c>
      <c r="AO32" s="64" t="s">
        <v>5377</v>
      </c>
      <c r="AP32" s="65" t="s">
        <v>2</v>
      </c>
    </row>
    <row r="33" spans="1:42" s="31" customFormat="1" ht="30" x14ac:dyDescent="0.25">
      <c r="A33" s="10" t="s">
        <v>1535</v>
      </c>
      <c r="B33" s="11" t="s">
        <v>3550</v>
      </c>
      <c r="C33" s="94" t="s">
        <v>2</v>
      </c>
      <c r="D33" s="94">
        <v>1496.8357137944597</v>
      </c>
      <c r="E33" s="94">
        <v>1496.8357137944597</v>
      </c>
      <c r="F33" s="94">
        <v>3938.2035673783935</v>
      </c>
      <c r="G33" s="15" t="s">
        <v>2088</v>
      </c>
      <c r="H33" s="49">
        <v>389</v>
      </c>
      <c r="I33" s="15">
        <v>206</v>
      </c>
      <c r="J33" s="15">
        <v>853</v>
      </c>
      <c r="K33" s="46" t="s">
        <v>2</v>
      </c>
      <c r="L33" s="46">
        <v>1496.8357137944597</v>
      </c>
      <c r="M33" s="46">
        <v>1496.8357137944597</v>
      </c>
      <c r="N33" s="46">
        <v>3938.2035673783935</v>
      </c>
      <c r="O33" s="95" t="str">
        <f t="shared" si="5"/>
        <v>-</v>
      </c>
      <c r="P33" s="95">
        <f t="shared" si="5"/>
        <v>0</v>
      </c>
      <c r="Q33" s="95">
        <f t="shared" si="5"/>
        <v>0</v>
      </c>
      <c r="R33" s="95">
        <f t="shared" si="5"/>
        <v>0</v>
      </c>
      <c r="S33" s="46" t="s">
        <v>2</v>
      </c>
      <c r="T33" s="46" t="s">
        <v>2</v>
      </c>
      <c r="U33" s="46" t="s">
        <v>2</v>
      </c>
      <c r="V33" s="46" t="s">
        <v>2</v>
      </c>
      <c r="W33" s="74" t="str">
        <f t="shared" si="1"/>
        <v>-</v>
      </c>
      <c r="X33" s="74" t="str">
        <f t="shared" si="2"/>
        <v>-</v>
      </c>
      <c r="Y33" s="74" t="str">
        <f t="shared" si="3"/>
        <v>-</v>
      </c>
      <c r="Z33" s="74" t="str">
        <f t="shared" si="4"/>
        <v>-</v>
      </c>
      <c r="AA33" s="16"/>
      <c r="AB33" s="164">
        <v>0</v>
      </c>
      <c r="AC33" s="164">
        <v>0</v>
      </c>
      <c r="AD33" s="164">
        <v>0</v>
      </c>
      <c r="AE33" s="16"/>
      <c r="AF33" s="32"/>
      <c r="AG33" s="32"/>
      <c r="AI33" s="41">
        <v>265.89618821229698</v>
      </c>
      <c r="AJ33" s="41">
        <v>5</v>
      </c>
      <c r="AK33" s="41">
        <v>22</v>
      </c>
      <c r="AL33" s="40" t="s">
        <v>4214</v>
      </c>
      <c r="AM33" s="53" t="s">
        <v>2</v>
      </c>
      <c r="AN33" s="67" t="s">
        <v>2</v>
      </c>
      <c r="AO33" s="64" t="s">
        <v>5377</v>
      </c>
      <c r="AP33" s="65" t="s">
        <v>2</v>
      </c>
    </row>
    <row r="34" spans="1:42" s="31" customFormat="1" ht="30" x14ac:dyDescent="0.25">
      <c r="A34" s="10" t="s">
        <v>1536</v>
      </c>
      <c r="B34" s="11" t="s">
        <v>3551</v>
      </c>
      <c r="C34" s="94" t="s">
        <v>2</v>
      </c>
      <c r="D34" s="94">
        <v>1106.6588165186843</v>
      </c>
      <c r="E34" s="94">
        <v>1106.6588165186843</v>
      </c>
      <c r="F34" s="94">
        <v>2279.7289880477501</v>
      </c>
      <c r="G34" s="15" t="s">
        <v>2088</v>
      </c>
      <c r="H34" s="49">
        <v>848</v>
      </c>
      <c r="I34" s="15">
        <v>352</v>
      </c>
      <c r="J34" s="15">
        <v>1422</v>
      </c>
      <c r="K34" s="46" t="s">
        <v>2</v>
      </c>
      <c r="L34" s="46">
        <v>1106.6588165186843</v>
      </c>
      <c r="M34" s="46">
        <v>1106.6588165186843</v>
      </c>
      <c r="N34" s="46">
        <v>2279.7289880477501</v>
      </c>
      <c r="O34" s="95" t="str">
        <f t="shared" si="5"/>
        <v>-</v>
      </c>
      <c r="P34" s="95">
        <f t="shared" si="5"/>
        <v>0</v>
      </c>
      <c r="Q34" s="95">
        <f t="shared" si="5"/>
        <v>0</v>
      </c>
      <c r="R34" s="95">
        <f t="shared" si="5"/>
        <v>0</v>
      </c>
      <c r="S34" s="46" t="s">
        <v>2</v>
      </c>
      <c r="T34" s="46" t="s">
        <v>2</v>
      </c>
      <c r="U34" s="46" t="s">
        <v>2</v>
      </c>
      <c r="V34" s="46" t="s">
        <v>2</v>
      </c>
      <c r="W34" s="74" t="str">
        <f t="shared" si="1"/>
        <v>-</v>
      </c>
      <c r="X34" s="74" t="str">
        <f t="shared" si="2"/>
        <v>-</v>
      </c>
      <c r="Y34" s="74" t="str">
        <f t="shared" si="3"/>
        <v>-</v>
      </c>
      <c r="Z34" s="74" t="str">
        <f t="shared" si="4"/>
        <v>-</v>
      </c>
      <c r="AA34" s="16"/>
      <c r="AB34" s="164">
        <v>0</v>
      </c>
      <c r="AC34" s="164">
        <v>0</v>
      </c>
      <c r="AD34" s="164">
        <v>0</v>
      </c>
      <c r="AE34" s="16"/>
      <c r="AF34" s="32"/>
      <c r="AG34" s="32"/>
      <c r="AI34" s="41">
        <v>265.89618821229698</v>
      </c>
      <c r="AJ34" s="41">
        <v>5</v>
      </c>
      <c r="AK34" s="41">
        <v>14</v>
      </c>
      <c r="AL34" s="40" t="s">
        <v>4214</v>
      </c>
      <c r="AM34" s="53" t="s">
        <v>2</v>
      </c>
      <c r="AN34" s="67" t="s">
        <v>2</v>
      </c>
      <c r="AO34" s="64" t="s">
        <v>5377</v>
      </c>
      <c r="AP34" s="65" t="s">
        <v>2</v>
      </c>
    </row>
    <row r="35" spans="1:42" s="31" customFormat="1" ht="30" x14ac:dyDescent="0.25">
      <c r="A35" s="10" t="s">
        <v>1537</v>
      </c>
      <c r="B35" s="11" t="s">
        <v>3552</v>
      </c>
      <c r="C35" s="94" t="s">
        <v>2</v>
      </c>
      <c r="D35" s="94">
        <v>933.27145651850526</v>
      </c>
      <c r="E35" s="94">
        <v>933.27145651850526</v>
      </c>
      <c r="F35" s="94">
        <v>1329.0601714536788</v>
      </c>
      <c r="G35" s="15" t="s">
        <v>2088</v>
      </c>
      <c r="H35" s="49">
        <v>1115</v>
      </c>
      <c r="I35" s="15">
        <v>262</v>
      </c>
      <c r="J35" s="15">
        <v>1632</v>
      </c>
      <c r="K35" s="46" t="s">
        <v>2</v>
      </c>
      <c r="L35" s="46">
        <v>933.27145651850526</v>
      </c>
      <c r="M35" s="46">
        <v>933.27145651850526</v>
      </c>
      <c r="N35" s="46">
        <v>1329.0601714536788</v>
      </c>
      <c r="O35" s="95" t="str">
        <f t="shared" si="5"/>
        <v>-</v>
      </c>
      <c r="P35" s="95">
        <f t="shared" si="5"/>
        <v>0</v>
      </c>
      <c r="Q35" s="95">
        <f t="shared" si="5"/>
        <v>0</v>
      </c>
      <c r="R35" s="95">
        <f t="shared" si="5"/>
        <v>0</v>
      </c>
      <c r="S35" s="46" t="s">
        <v>2</v>
      </c>
      <c r="T35" s="46" t="s">
        <v>2</v>
      </c>
      <c r="U35" s="46" t="s">
        <v>2</v>
      </c>
      <c r="V35" s="46" t="s">
        <v>2</v>
      </c>
      <c r="W35" s="74" t="str">
        <f t="shared" si="1"/>
        <v>-</v>
      </c>
      <c r="X35" s="74" t="str">
        <f t="shared" si="2"/>
        <v>-</v>
      </c>
      <c r="Y35" s="74" t="str">
        <f t="shared" si="3"/>
        <v>-</v>
      </c>
      <c r="Z35" s="74" t="str">
        <f t="shared" si="4"/>
        <v>-</v>
      </c>
      <c r="AA35" s="16"/>
      <c r="AB35" s="164">
        <v>0</v>
      </c>
      <c r="AC35" s="164">
        <v>0</v>
      </c>
      <c r="AD35" s="164">
        <v>0</v>
      </c>
      <c r="AE35" s="16"/>
      <c r="AF35" s="32"/>
      <c r="AG35" s="32"/>
      <c r="AI35" s="41">
        <v>265.89618821229698</v>
      </c>
      <c r="AJ35" s="41">
        <v>5</v>
      </c>
      <c r="AK35" s="41">
        <v>8</v>
      </c>
      <c r="AL35" s="40" t="s">
        <v>4214</v>
      </c>
      <c r="AM35" s="53" t="s">
        <v>2</v>
      </c>
      <c r="AN35" s="67" t="s">
        <v>2</v>
      </c>
      <c r="AO35" s="64" t="s">
        <v>5377</v>
      </c>
      <c r="AP35" s="65" t="s">
        <v>2</v>
      </c>
    </row>
    <row r="36" spans="1:42" s="31" customFormat="1" ht="30" x14ac:dyDescent="0.25">
      <c r="A36" s="10" t="s">
        <v>1538</v>
      </c>
      <c r="B36" s="11" t="s">
        <v>3553</v>
      </c>
      <c r="C36" s="94" t="s">
        <v>2</v>
      </c>
      <c r="D36" s="94">
        <v>752.2350222405114</v>
      </c>
      <c r="E36" s="94">
        <v>752.2350222405114</v>
      </c>
      <c r="F36" s="94">
        <v>830.53953970899556</v>
      </c>
      <c r="G36" s="15" t="s">
        <v>2088</v>
      </c>
      <c r="H36" s="49">
        <v>831</v>
      </c>
      <c r="I36" s="15">
        <v>173</v>
      </c>
      <c r="J36" s="15">
        <v>1280</v>
      </c>
      <c r="K36" s="46" t="s">
        <v>2</v>
      </c>
      <c r="L36" s="46">
        <v>752.2350222405114</v>
      </c>
      <c r="M36" s="46">
        <v>752.2350222405114</v>
      </c>
      <c r="N36" s="46">
        <v>830.53953970899556</v>
      </c>
      <c r="O36" s="95" t="str">
        <f t="shared" si="5"/>
        <v>-</v>
      </c>
      <c r="P36" s="95">
        <f t="shared" si="5"/>
        <v>0</v>
      </c>
      <c r="Q36" s="95">
        <f t="shared" si="5"/>
        <v>0</v>
      </c>
      <c r="R36" s="95">
        <f t="shared" si="5"/>
        <v>0</v>
      </c>
      <c r="S36" s="46" t="s">
        <v>2</v>
      </c>
      <c r="T36" s="46" t="s">
        <v>2</v>
      </c>
      <c r="U36" s="46" t="s">
        <v>2</v>
      </c>
      <c r="V36" s="46" t="s">
        <v>2</v>
      </c>
      <c r="W36" s="74" t="str">
        <f t="shared" ref="W36:W67" si="6">IFERROR((C36/S36-1),"-")</f>
        <v>-</v>
      </c>
      <c r="X36" s="74" t="str">
        <f t="shared" ref="X36:X67" si="7">IFERROR((D36/T36-1),"-")</f>
        <v>-</v>
      </c>
      <c r="Y36" s="74" t="str">
        <f t="shared" ref="Y36:Y67" si="8">IFERROR((E36/U36-1),"-")</f>
        <v>-</v>
      </c>
      <c r="Z36" s="74" t="str">
        <f t="shared" ref="Z36:Z67" si="9">IFERROR((F36/V36-1),"-")</f>
        <v>-</v>
      </c>
      <c r="AA36" s="16"/>
      <c r="AB36" s="164">
        <v>0</v>
      </c>
      <c r="AC36" s="164">
        <v>0</v>
      </c>
      <c r="AD36" s="164">
        <v>0</v>
      </c>
      <c r="AE36" s="16"/>
      <c r="AF36" s="32"/>
      <c r="AG36" s="32"/>
      <c r="AI36" s="41">
        <v>265.89618821229698</v>
      </c>
      <c r="AJ36" s="41">
        <v>5</v>
      </c>
      <c r="AK36" s="41">
        <v>5</v>
      </c>
      <c r="AL36" s="40" t="s">
        <v>4214</v>
      </c>
      <c r="AM36" s="53" t="s">
        <v>2</v>
      </c>
      <c r="AN36" s="67" t="s">
        <v>2</v>
      </c>
      <c r="AO36" s="64" t="s">
        <v>5377</v>
      </c>
      <c r="AP36" s="65" t="s">
        <v>2</v>
      </c>
    </row>
    <row r="37" spans="1:42" s="31" customFormat="1" ht="30" x14ac:dyDescent="0.25">
      <c r="A37" s="10" t="s">
        <v>1539</v>
      </c>
      <c r="B37" s="11" t="s">
        <v>3554</v>
      </c>
      <c r="C37" s="94" t="s">
        <v>2</v>
      </c>
      <c r="D37" s="94">
        <v>1049.8985208546089</v>
      </c>
      <c r="E37" s="94">
        <v>1049.8985208546089</v>
      </c>
      <c r="F37" s="94">
        <v>918.56822799348333</v>
      </c>
      <c r="G37" s="15" t="s">
        <v>2088</v>
      </c>
      <c r="H37" s="49">
        <v>78</v>
      </c>
      <c r="I37" s="15">
        <v>42</v>
      </c>
      <c r="J37" s="15">
        <v>867</v>
      </c>
      <c r="K37" s="46" t="s">
        <v>2</v>
      </c>
      <c r="L37" s="46">
        <v>1049.8985208546089</v>
      </c>
      <c r="M37" s="46">
        <v>1049.8985208546089</v>
      </c>
      <c r="N37" s="46">
        <v>918.56822799348333</v>
      </c>
      <c r="O37" s="95" t="str">
        <f t="shared" si="5"/>
        <v>-</v>
      </c>
      <c r="P37" s="95">
        <f t="shared" si="5"/>
        <v>0</v>
      </c>
      <c r="Q37" s="95">
        <f t="shared" si="5"/>
        <v>0</v>
      </c>
      <c r="R37" s="95">
        <f t="shared" si="5"/>
        <v>0</v>
      </c>
      <c r="S37" s="46" t="s">
        <v>2</v>
      </c>
      <c r="T37" s="46" t="s">
        <v>2</v>
      </c>
      <c r="U37" s="46" t="s">
        <v>2</v>
      </c>
      <c r="V37" s="46" t="s">
        <v>2</v>
      </c>
      <c r="W37" s="74" t="str">
        <f t="shared" si="6"/>
        <v>-</v>
      </c>
      <c r="X37" s="74" t="str">
        <f t="shared" si="7"/>
        <v>-</v>
      </c>
      <c r="Y37" s="74" t="str">
        <f t="shared" si="8"/>
        <v>-</v>
      </c>
      <c r="Z37" s="74" t="str">
        <f t="shared" si="9"/>
        <v>-</v>
      </c>
      <c r="AA37" s="16"/>
      <c r="AB37" s="164">
        <v>0</v>
      </c>
      <c r="AC37" s="164">
        <v>0</v>
      </c>
      <c r="AD37" s="164">
        <v>0</v>
      </c>
      <c r="AE37" s="16"/>
      <c r="AF37" s="32"/>
      <c r="AG37" s="32"/>
      <c r="AI37" s="41">
        <v>265.89618821229698</v>
      </c>
      <c r="AJ37" s="41">
        <v>5</v>
      </c>
      <c r="AK37" s="41">
        <v>5</v>
      </c>
      <c r="AL37" s="40" t="s">
        <v>4214</v>
      </c>
      <c r="AM37" s="53" t="s">
        <v>2</v>
      </c>
      <c r="AN37" s="67" t="s">
        <v>2</v>
      </c>
      <c r="AO37" s="64" t="s">
        <v>5377</v>
      </c>
      <c r="AP37" s="65" t="s">
        <v>2</v>
      </c>
    </row>
    <row r="38" spans="1:42" s="31" customFormat="1" ht="30" x14ac:dyDescent="0.25">
      <c r="A38" s="10" t="s">
        <v>1540</v>
      </c>
      <c r="B38" s="11" t="s">
        <v>3555</v>
      </c>
      <c r="C38" s="94" t="s">
        <v>2</v>
      </c>
      <c r="D38" s="94">
        <v>832.87269161181905</v>
      </c>
      <c r="E38" s="94">
        <v>832.87269161181905</v>
      </c>
      <c r="F38" s="94">
        <v>621.54401965105751</v>
      </c>
      <c r="G38" s="15" t="s">
        <v>2088</v>
      </c>
      <c r="H38" s="49">
        <v>37</v>
      </c>
      <c r="I38" s="15">
        <v>19</v>
      </c>
      <c r="J38" s="15">
        <v>588</v>
      </c>
      <c r="K38" s="46" t="s">
        <v>2</v>
      </c>
      <c r="L38" s="46">
        <v>832.87269161181905</v>
      </c>
      <c r="M38" s="46">
        <v>832.87269161181905</v>
      </c>
      <c r="N38" s="46">
        <v>621.54401965105751</v>
      </c>
      <c r="O38" s="95" t="str">
        <f t="shared" si="5"/>
        <v>-</v>
      </c>
      <c r="P38" s="95">
        <f t="shared" si="5"/>
        <v>0</v>
      </c>
      <c r="Q38" s="95">
        <f t="shared" si="5"/>
        <v>0</v>
      </c>
      <c r="R38" s="95">
        <f t="shared" si="5"/>
        <v>0</v>
      </c>
      <c r="S38" s="46" t="s">
        <v>2</v>
      </c>
      <c r="T38" s="46" t="s">
        <v>2</v>
      </c>
      <c r="U38" s="46" t="s">
        <v>2</v>
      </c>
      <c r="V38" s="46" t="s">
        <v>2</v>
      </c>
      <c r="W38" s="74" t="str">
        <f t="shared" si="6"/>
        <v>-</v>
      </c>
      <c r="X38" s="74" t="str">
        <f t="shared" si="7"/>
        <v>-</v>
      </c>
      <c r="Y38" s="74" t="str">
        <f t="shared" si="8"/>
        <v>-</v>
      </c>
      <c r="Z38" s="74" t="str">
        <f t="shared" si="9"/>
        <v>-</v>
      </c>
      <c r="AA38" s="16"/>
      <c r="AB38" s="164">
        <v>0</v>
      </c>
      <c r="AC38" s="164">
        <v>0</v>
      </c>
      <c r="AD38" s="164">
        <v>0</v>
      </c>
      <c r="AE38" s="16"/>
      <c r="AF38" s="32"/>
      <c r="AG38" s="32"/>
      <c r="AI38" s="41">
        <v>265.89618821229698</v>
      </c>
      <c r="AJ38" s="41">
        <v>5</v>
      </c>
      <c r="AK38" s="41">
        <v>5</v>
      </c>
      <c r="AL38" s="40" t="s">
        <v>4214</v>
      </c>
      <c r="AM38" s="53" t="s">
        <v>2</v>
      </c>
      <c r="AN38" s="67" t="s">
        <v>2</v>
      </c>
      <c r="AO38" s="64" t="s">
        <v>5377</v>
      </c>
      <c r="AP38" s="65" t="s">
        <v>2</v>
      </c>
    </row>
    <row r="39" spans="1:42" s="31" customFormat="1" ht="30" x14ac:dyDescent="0.25">
      <c r="A39" s="10" t="s">
        <v>1541</v>
      </c>
      <c r="B39" s="11" t="s">
        <v>3556</v>
      </c>
      <c r="C39" s="94" t="s">
        <v>2</v>
      </c>
      <c r="D39" s="94">
        <v>673.93240726559839</v>
      </c>
      <c r="E39" s="94">
        <v>673.93240726559839</v>
      </c>
      <c r="F39" s="94">
        <v>549.06806357446931</v>
      </c>
      <c r="G39" s="15" t="s">
        <v>2088</v>
      </c>
      <c r="H39" s="49">
        <v>73</v>
      </c>
      <c r="I39" s="15">
        <v>23</v>
      </c>
      <c r="J39" s="15">
        <v>945</v>
      </c>
      <c r="K39" s="46" t="s">
        <v>2</v>
      </c>
      <c r="L39" s="46">
        <v>673.93240726559839</v>
      </c>
      <c r="M39" s="46">
        <v>673.93240726559839</v>
      </c>
      <c r="N39" s="46">
        <v>549.06806357446931</v>
      </c>
      <c r="O39" s="95" t="str">
        <f t="shared" si="5"/>
        <v>-</v>
      </c>
      <c r="P39" s="95">
        <f t="shared" si="5"/>
        <v>0</v>
      </c>
      <c r="Q39" s="95">
        <f t="shared" si="5"/>
        <v>0</v>
      </c>
      <c r="R39" s="95">
        <f t="shared" si="5"/>
        <v>0</v>
      </c>
      <c r="S39" s="46" t="s">
        <v>2</v>
      </c>
      <c r="T39" s="46" t="s">
        <v>2</v>
      </c>
      <c r="U39" s="46" t="s">
        <v>2</v>
      </c>
      <c r="V39" s="46" t="s">
        <v>2</v>
      </c>
      <c r="W39" s="74" t="str">
        <f t="shared" si="6"/>
        <v>-</v>
      </c>
      <c r="X39" s="74" t="str">
        <f t="shared" si="7"/>
        <v>-</v>
      </c>
      <c r="Y39" s="74" t="str">
        <f t="shared" si="8"/>
        <v>-</v>
      </c>
      <c r="Z39" s="74" t="str">
        <f t="shared" si="9"/>
        <v>-</v>
      </c>
      <c r="AA39" s="16"/>
      <c r="AB39" s="164">
        <v>0</v>
      </c>
      <c r="AC39" s="164">
        <v>0</v>
      </c>
      <c r="AD39" s="164">
        <v>0</v>
      </c>
      <c r="AE39" s="16"/>
      <c r="AF39" s="32"/>
      <c r="AG39" s="32"/>
      <c r="AI39" s="41">
        <v>265.89618821229698</v>
      </c>
      <c r="AJ39" s="41">
        <v>5</v>
      </c>
      <c r="AK39" s="41">
        <v>5</v>
      </c>
      <c r="AL39" s="40" t="s">
        <v>4214</v>
      </c>
      <c r="AM39" s="53" t="s">
        <v>2</v>
      </c>
      <c r="AN39" s="67" t="s">
        <v>2</v>
      </c>
      <c r="AO39" s="64" t="s">
        <v>5377</v>
      </c>
      <c r="AP39" s="65" t="s">
        <v>2</v>
      </c>
    </row>
    <row r="40" spans="1:42" s="31" customFormat="1" ht="30" x14ac:dyDescent="0.25">
      <c r="A40" s="10" t="s">
        <v>1542</v>
      </c>
      <c r="B40" s="11" t="s">
        <v>3557</v>
      </c>
      <c r="C40" s="94" t="s">
        <v>2</v>
      </c>
      <c r="D40" s="94">
        <v>599.44855484055381</v>
      </c>
      <c r="E40" s="94">
        <v>599.44855484055381</v>
      </c>
      <c r="F40" s="94">
        <v>547.1326101728564</v>
      </c>
      <c r="G40" s="15" t="s">
        <v>2088</v>
      </c>
      <c r="H40" s="49">
        <v>58</v>
      </c>
      <c r="I40" s="15">
        <v>25</v>
      </c>
      <c r="J40" s="15">
        <v>1901</v>
      </c>
      <c r="K40" s="46" t="s">
        <v>2</v>
      </c>
      <c r="L40" s="46">
        <v>599.44855484055381</v>
      </c>
      <c r="M40" s="46">
        <v>599.44855484055381</v>
      </c>
      <c r="N40" s="46">
        <v>547.1326101728564</v>
      </c>
      <c r="O40" s="95" t="str">
        <f t="shared" si="5"/>
        <v>-</v>
      </c>
      <c r="P40" s="95">
        <f t="shared" si="5"/>
        <v>0</v>
      </c>
      <c r="Q40" s="95">
        <f t="shared" si="5"/>
        <v>0</v>
      </c>
      <c r="R40" s="95">
        <f t="shared" si="5"/>
        <v>0</v>
      </c>
      <c r="S40" s="46" t="s">
        <v>2</v>
      </c>
      <c r="T40" s="46" t="s">
        <v>2</v>
      </c>
      <c r="U40" s="46" t="s">
        <v>2</v>
      </c>
      <c r="V40" s="46" t="s">
        <v>2</v>
      </c>
      <c r="W40" s="74" t="str">
        <f t="shared" si="6"/>
        <v>-</v>
      </c>
      <c r="X40" s="74" t="str">
        <f t="shared" si="7"/>
        <v>-</v>
      </c>
      <c r="Y40" s="74" t="str">
        <f t="shared" si="8"/>
        <v>-</v>
      </c>
      <c r="Z40" s="74" t="str">
        <f t="shared" si="9"/>
        <v>-</v>
      </c>
      <c r="AA40" s="16"/>
      <c r="AB40" s="164">
        <v>0</v>
      </c>
      <c r="AC40" s="164">
        <v>0</v>
      </c>
      <c r="AD40" s="164">
        <v>0</v>
      </c>
      <c r="AE40" s="16"/>
      <c r="AF40" s="32"/>
      <c r="AG40" s="32"/>
      <c r="AI40" s="41">
        <v>265.89618821229698</v>
      </c>
      <c r="AJ40" s="41">
        <v>5</v>
      </c>
      <c r="AK40" s="41">
        <v>5</v>
      </c>
      <c r="AL40" s="40" t="s">
        <v>4214</v>
      </c>
      <c r="AM40" s="53" t="s">
        <v>2</v>
      </c>
      <c r="AN40" s="67" t="s">
        <v>2</v>
      </c>
      <c r="AO40" s="64" t="s">
        <v>5377</v>
      </c>
      <c r="AP40" s="65" t="s">
        <v>2</v>
      </c>
    </row>
    <row r="41" spans="1:42" s="31" customFormat="1" ht="75" x14ac:dyDescent="0.25">
      <c r="A41" s="10" t="s">
        <v>1543</v>
      </c>
      <c r="B41" s="11" t="s">
        <v>3558</v>
      </c>
      <c r="C41" s="94" t="s">
        <v>2</v>
      </c>
      <c r="D41" s="94">
        <v>496.70256326016801</v>
      </c>
      <c r="E41" s="94">
        <v>496.70256326016801</v>
      </c>
      <c r="F41" s="94">
        <v>451.56603336469374</v>
      </c>
      <c r="G41" s="15" t="s">
        <v>2088</v>
      </c>
      <c r="H41" s="49">
        <v>39</v>
      </c>
      <c r="I41" s="15">
        <v>16</v>
      </c>
      <c r="J41" s="15">
        <v>1152</v>
      </c>
      <c r="K41" s="46" t="s">
        <v>2</v>
      </c>
      <c r="L41" s="46">
        <v>460.01345246086345</v>
      </c>
      <c r="M41" s="46">
        <v>460.01345246086345</v>
      </c>
      <c r="N41" s="46">
        <v>451.56603336469374</v>
      </c>
      <c r="O41" s="95" t="str">
        <f t="shared" si="5"/>
        <v>-</v>
      </c>
      <c r="P41" s="95">
        <f t="shared" si="5"/>
        <v>7.975660407980345E-2</v>
      </c>
      <c r="Q41" s="95">
        <f t="shared" si="5"/>
        <v>7.975660407980345E-2</v>
      </c>
      <c r="R41" s="95">
        <f t="shared" si="5"/>
        <v>0</v>
      </c>
      <c r="S41" s="46" t="s">
        <v>2</v>
      </c>
      <c r="T41" s="46" t="s">
        <v>2</v>
      </c>
      <c r="U41" s="46" t="s">
        <v>2</v>
      </c>
      <c r="V41" s="46" t="s">
        <v>2</v>
      </c>
      <c r="W41" s="74" t="str">
        <f t="shared" si="6"/>
        <v>-</v>
      </c>
      <c r="X41" s="74" t="str">
        <f t="shared" si="7"/>
        <v>-</v>
      </c>
      <c r="Y41" s="74" t="str">
        <f t="shared" si="8"/>
        <v>-</v>
      </c>
      <c r="Z41" s="74" t="str">
        <f t="shared" si="9"/>
        <v>-</v>
      </c>
      <c r="AA41" s="16"/>
      <c r="AB41" s="164" t="s">
        <v>4949</v>
      </c>
      <c r="AC41" s="164" t="s">
        <v>4943</v>
      </c>
      <c r="AD41" s="164" t="s">
        <v>4950</v>
      </c>
      <c r="AE41" s="16"/>
      <c r="AF41" s="32"/>
      <c r="AG41" s="32"/>
      <c r="AI41" s="41">
        <v>265.89618821229698</v>
      </c>
      <c r="AJ41" s="41">
        <v>5</v>
      </c>
      <c r="AK41" s="41">
        <v>5</v>
      </c>
      <c r="AL41" s="40" t="s">
        <v>4214</v>
      </c>
      <c r="AM41" s="53" t="s">
        <v>2</v>
      </c>
      <c r="AN41" s="67" t="s">
        <v>2</v>
      </c>
      <c r="AO41" s="64" t="s">
        <v>5377</v>
      </c>
      <c r="AP41" s="65" t="s">
        <v>2</v>
      </c>
    </row>
    <row r="42" spans="1:42" s="31" customFormat="1" ht="75" x14ac:dyDescent="0.25">
      <c r="A42" s="10" t="s">
        <v>1544</v>
      </c>
      <c r="B42" s="11" t="s">
        <v>3559</v>
      </c>
      <c r="C42" s="94" t="s">
        <v>2</v>
      </c>
      <c r="D42" s="94">
        <v>496.70256326016801</v>
      </c>
      <c r="E42" s="94">
        <v>496.70256326016801</v>
      </c>
      <c r="F42" s="94">
        <v>413.85427424172207</v>
      </c>
      <c r="G42" s="15" t="s">
        <v>2088</v>
      </c>
      <c r="H42" s="49">
        <v>73</v>
      </c>
      <c r="I42" s="15">
        <v>15</v>
      </c>
      <c r="J42" s="15">
        <v>1968</v>
      </c>
      <c r="K42" s="46" t="s">
        <v>2</v>
      </c>
      <c r="L42" s="46">
        <v>519.63325750973343</v>
      </c>
      <c r="M42" s="46">
        <v>519.63325750973343</v>
      </c>
      <c r="N42" s="46">
        <v>413.85427424172207</v>
      </c>
      <c r="O42" s="95" t="str">
        <f t="shared" si="5"/>
        <v>-</v>
      </c>
      <c r="P42" s="95">
        <f t="shared" si="5"/>
        <v>-4.412861170483473E-2</v>
      </c>
      <c r="Q42" s="95">
        <f t="shared" si="5"/>
        <v>-4.412861170483473E-2</v>
      </c>
      <c r="R42" s="95">
        <f t="shared" si="5"/>
        <v>0</v>
      </c>
      <c r="S42" s="46" t="s">
        <v>2</v>
      </c>
      <c r="T42" s="46" t="s">
        <v>2</v>
      </c>
      <c r="U42" s="46" t="s">
        <v>2</v>
      </c>
      <c r="V42" s="46" t="s">
        <v>2</v>
      </c>
      <c r="W42" s="74" t="str">
        <f t="shared" si="6"/>
        <v>-</v>
      </c>
      <c r="X42" s="74" t="str">
        <f t="shared" si="7"/>
        <v>-</v>
      </c>
      <c r="Y42" s="74" t="str">
        <f t="shared" si="8"/>
        <v>-</v>
      </c>
      <c r="Z42" s="74" t="str">
        <f t="shared" si="9"/>
        <v>-</v>
      </c>
      <c r="AA42" s="16"/>
      <c r="AB42" s="164" t="s">
        <v>4949</v>
      </c>
      <c r="AC42" s="164" t="s">
        <v>4946</v>
      </c>
      <c r="AD42" s="164" t="s">
        <v>4951</v>
      </c>
      <c r="AE42" s="16"/>
      <c r="AF42" s="32"/>
      <c r="AG42" s="32"/>
      <c r="AI42" s="41">
        <v>265.89618821229698</v>
      </c>
      <c r="AJ42" s="41">
        <v>5</v>
      </c>
      <c r="AK42" s="41">
        <v>5</v>
      </c>
      <c r="AL42" s="40" t="s">
        <v>4214</v>
      </c>
      <c r="AM42" s="53" t="s">
        <v>2</v>
      </c>
      <c r="AN42" s="67" t="s">
        <v>2</v>
      </c>
      <c r="AO42" s="64" t="s">
        <v>5377</v>
      </c>
      <c r="AP42" s="65" t="s">
        <v>2</v>
      </c>
    </row>
    <row r="43" spans="1:42" s="31" customFormat="1" ht="45" x14ac:dyDescent="0.25">
      <c r="A43" s="10" t="s">
        <v>1545</v>
      </c>
      <c r="B43" s="11" t="s">
        <v>3560</v>
      </c>
      <c r="C43" s="94" t="s">
        <v>2</v>
      </c>
      <c r="D43" s="94">
        <v>1343.082646058996</v>
      </c>
      <c r="E43" s="94">
        <v>1343.082646058996</v>
      </c>
      <c r="F43" s="94">
        <v>735.19926100680914</v>
      </c>
      <c r="G43" s="15" t="s">
        <v>2088</v>
      </c>
      <c r="H43" s="49">
        <v>180</v>
      </c>
      <c r="I43" s="15">
        <v>241</v>
      </c>
      <c r="J43" s="15">
        <v>16383</v>
      </c>
      <c r="K43" s="46" t="s">
        <v>2</v>
      </c>
      <c r="L43" s="46">
        <v>1343.082646058996</v>
      </c>
      <c r="M43" s="46">
        <v>1343.082646058996</v>
      </c>
      <c r="N43" s="46">
        <v>735.19926100680914</v>
      </c>
      <c r="O43" s="95" t="str">
        <f t="shared" si="5"/>
        <v>-</v>
      </c>
      <c r="P43" s="95">
        <f t="shared" si="5"/>
        <v>0</v>
      </c>
      <c r="Q43" s="95">
        <f t="shared" si="5"/>
        <v>0</v>
      </c>
      <c r="R43" s="95">
        <f t="shared" si="5"/>
        <v>0</v>
      </c>
      <c r="S43" s="46" t="s">
        <v>2</v>
      </c>
      <c r="T43" s="46" t="s">
        <v>2</v>
      </c>
      <c r="U43" s="46" t="s">
        <v>2</v>
      </c>
      <c r="V43" s="46" t="s">
        <v>2</v>
      </c>
      <c r="W43" s="74" t="str">
        <f t="shared" si="6"/>
        <v>-</v>
      </c>
      <c r="X43" s="74" t="str">
        <f t="shared" si="7"/>
        <v>-</v>
      </c>
      <c r="Y43" s="74" t="str">
        <f t="shared" si="8"/>
        <v>-</v>
      </c>
      <c r="Z43" s="74" t="str">
        <f t="shared" si="9"/>
        <v>-</v>
      </c>
      <c r="AA43" s="16"/>
      <c r="AB43" s="164">
        <v>0</v>
      </c>
      <c r="AC43" s="164">
        <v>0</v>
      </c>
      <c r="AD43" s="164">
        <v>0</v>
      </c>
      <c r="AE43" s="16"/>
      <c r="AF43" s="32"/>
      <c r="AG43" s="32"/>
      <c r="AI43" s="41">
        <v>265.89618821229698</v>
      </c>
      <c r="AJ43" s="41">
        <v>5</v>
      </c>
      <c r="AK43" s="41">
        <v>5</v>
      </c>
      <c r="AL43" s="40" t="s">
        <v>4214</v>
      </c>
      <c r="AM43" s="53" t="s">
        <v>2</v>
      </c>
      <c r="AN43" s="67" t="s">
        <v>2</v>
      </c>
      <c r="AO43" s="64" t="s">
        <v>5377</v>
      </c>
      <c r="AP43" s="65" t="s">
        <v>2</v>
      </c>
    </row>
    <row r="44" spans="1:42" s="31" customFormat="1" ht="45" x14ac:dyDescent="0.25">
      <c r="A44" s="10" t="s">
        <v>1546</v>
      </c>
      <c r="B44" s="11" t="s">
        <v>3561</v>
      </c>
      <c r="C44" s="94" t="s">
        <v>2</v>
      </c>
      <c r="D44" s="94">
        <v>518.34049143734524</v>
      </c>
      <c r="E44" s="94">
        <v>518.34049143734524</v>
      </c>
      <c r="F44" s="94">
        <v>498.00839651768786</v>
      </c>
      <c r="G44" s="15" t="s">
        <v>2088</v>
      </c>
      <c r="H44" s="49">
        <v>207</v>
      </c>
      <c r="I44" s="15">
        <v>138</v>
      </c>
      <c r="J44" s="15">
        <v>26733</v>
      </c>
      <c r="K44" s="46" t="s">
        <v>2</v>
      </c>
      <c r="L44" s="46">
        <v>518.34049143734524</v>
      </c>
      <c r="M44" s="46">
        <v>518.34049143734524</v>
      </c>
      <c r="N44" s="46">
        <v>498.00839651768786</v>
      </c>
      <c r="O44" s="95" t="str">
        <f t="shared" si="5"/>
        <v>-</v>
      </c>
      <c r="P44" s="95">
        <f t="shared" si="5"/>
        <v>0</v>
      </c>
      <c r="Q44" s="95">
        <f t="shared" si="5"/>
        <v>0</v>
      </c>
      <c r="R44" s="95">
        <f t="shared" si="5"/>
        <v>0</v>
      </c>
      <c r="S44" s="46" t="s">
        <v>2</v>
      </c>
      <c r="T44" s="46" t="s">
        <v>2</v>
      </c>
      <c r="U44" s="46" t="s">
        <v>2</v>
      </c>
      <c r="V44" s="46" t="s">
        <v>2</v>
      </c>
      <c r="W44" s="74" t="str">
        <f t="shared" si="6"/>
        <v>-</v>
      </c>
      <c r="X44" s="74" t="str">
        <f t="shared" si="7"/>
        <v>-</v>
      </c>
      <c r="Y44" s="74" t="str">
        <f t="shared" si="8"/>
        <v>-</v>
      </c>
      <c r="Z44" s="74" t="str">
        <f t="shared" si="9"/>
        <v>-</v>
      </c>
      <c r="AA44" s="16"/>
      <c r="AB44" s="164">
        <v>0</v>
      </c>
      <c r="AC44" s="164">
        <v>0</v>
      </c>
      <c r="AD44" s="164">
        <v>0</v>
      </c>
      <c r="AE44" s="16"/>
      <c r="AF44" s="32"/>
      <c r="AG44" s="32"/>
      <c r="AI44" s="41">
        <v>265.89618821229698</v>
      </c>
      <c r="AJ44" s="41">
        <v>5</v>
      </c>
      <c r="AK44" s="41">
        <v>5</v>
      </c>
      <c r="AL44" s="40" t="s">
        <v>4214</v>
      </c>
      <c r="AM44" s="53" t="s">
        <v>2</v>
      </c>
      <c r="AN44" s="67" t="s">
        <v>2</v>
      </c>
      <c r="AO44" s="64" t="s">
        <v>5377</v>
      </c>
      <c r="AP44" s="65" t="s">
        <v>2</v>
      </c>
    </row>
    <row r="45" spans="1:42" s="31" customFormat="1" ht="30" x14ac:dyDescent="0.25">
      <c r="A45" s="10" t="s">
        <v>1547</v>
      </c>
      <c r="B45" s="11" t="s">
        <v>3562</v>
      </c>
      <c r="C45" s="94" t="s">
        <v>2</v>
      </c>
      <c r="D45" s="94">
        <v>4423.4271240277603</v>
      </c>
      <c r="E45" s="94">
        <v>4423.4271240277603</v>
      </c>
      <c r="F45" s="94">
        <v>6619.9361986206395</v>
      </c>
      <c r="G45" s="15" t="s">
        <v>2088</v>
      </c>
      <c r="H45" s="49">
        <v>43</v>
      </c>
      <c r="I45" s="15">
        <v>88</v>
      </c>
      <c r="J45" s="15">
        <v>284</v>
      </c>
      <c r="K45" s="46" t="s">
        <v>2</v>
      </c>
      <c r="L45" s="46">
        <v>4423.4271240277603</v>
      </c>
      <c r="M45" s="46">
        <v>4423.4271240277603</v>
      </c>
      <c r="N45" s="46">
        <v>6619.9361986206395</v>
      </c>
      <c r="O45" s="95" t="str">
        <f t="shared" si="5"/>
        <v>-</v>
      </c>
      <c r="P45" s="95">
        <f t="shared" si="5"/>
        <v>0</v>
      </c>
      <c r="Q45" s="95">
        <f t="shared" si="5"/>
        <v>0</v>
      </c>
      <c r="R45" s="95">
        <f t="shared" si="5"/>
        <v>0</v>
      </c>
      <c r="S45" s="46" t="s">
        <v>2</v>
      </c>
      <c r="T45" s="46" t="s">
        <v>2</v>
      </c>
      <c r="U45" s="46" t="s">
        <v>2</v>
      </c>
      <c r="V45" s="46" t="s">
        <v>2</v>
      </c>
      <c r="W45" s="74" t="str">
        <f t="shared" si="6"/>
        <v>-</v>
      </c>
      <c r="X45" s="74" t="str">
        <f t="shared" si="7"/>
        <v>-</v>
      </c>
      <c r="Y45" s="74" t="str">
        <f t="shared" si="8"/>
        <v>-</v>
      </c>
      <c r="Z45" s="74" t="str">
        <f t="shared" si="9"/>
        <v>-</v>
      </c>
      <c r="AA45" s="16"/>
      <c r="AB45" s="164">
        <v>0</v>
      </c>
      <c r="AC45" s="164">
        <v>0</v>
      </c>
      <c r="AD45" s="164">
        <v>0</v>
      </c>
      <c r="AE45" s="16"/>
      <c r="AF45" s="32"/>
      <c r="AG45" s="32"/>
      <c r="AI45" s="41">
        <v>265.89618821229698</v>
      </c>
      <c r="AJ45" s="41">
        <v>15</v>
      </c>
      <c r="AK45" s="41">
        <v>46</v>
      </c>
      <c r="AL45" s="40" t="s">
        <v>4214</v>
      </c>
      <c r="AM45" s="53" t="s">
        <v>2</v>
      </c>
      <c r="AN45" s="67" t="s">
        <v>2</v>
      </c>
      <c r="AO45" s="64" t="s">
        <v>5377</v>
      </c>
      <c r="AP45" s="65" t="s">
        <v>2</v>
      </c>
    </row>
    <row r="46" spans="1:42" s="31" customFormat="1" ht="30" x14ac:dyDescent="0.25">
      <c r="A46" s="10" t="s">
        <v>1548</v>
      </c>
      <c r="B46" s="11" t="s">
        <v>3563</v>
      </c>
      <c r="C46" s="94" t="s">
        <v>2</v>
      </c>
      <c r="D46" s="94">
        <v>2207.4877078345303</v>
      </c>
      <c r="E46" s="94">
        <v>2207.4877078345303</v>
      </c>
      <c r="F46" s="94">
        <v>2796.2123972919421</v>
      </c>
      <c r="G46" s="15" t="s">
        <v>2088</v>
      </c>
      <c r="H46" s="49">
        <v>55</v>
      </c>
      <c r="I46" s="15">
        <v>87</v>
      </c>
      <c r="J46" s="15">
        <v>307</v>
      </c>
      <c r="K46" s="46" t="s">
        <v>2</v>
      </c>
      <c r="L46" s="46">
        <v>2207.4877078345303</v>
      </c>
      <c r="M46" s="46">
        <v>2207.4877078345303</v>
      </c>
      <c r="N46" s="46">
        <v>2796.2123972919421</v>
      </c>
      <c r="O46" s="95" t="str">
        <f t="shared" si="5"/>
        <v>-</v>
      </c>
      <c r="P46" s="95">
        <f t="shared" si="5"/>
        <v>0</v>
      </c>
      <c r="Q46" s="95">
        <f t="shared" si="5"/>
        <v>0</v>
      </c>
      <c r="R46" s="95">
        <f t="shared" si="5"/>
        <v>0</v>
      </c>
      <c r="S46" s="46" t="s">
        <v>2</v>
      </c>
      <c r="T46" s="46" t="s">
        <v>2</v>
      </c>
      <c r="U46" s="46" t="s">
        <v>2</v>
      </c>
      <c r="V46" s="46" t="s">
        <v>2</v>
      </c>
      <c r="W46" s="74" t="str">
        <f t="shared" si="6"/>
        <v>-</v>
      </c>
      <c r="X46" s="74" t="str">
        <f t="shared" si="7"/>
        <v>-</v>
      </c>
      <c r="Y46" s="74" t="str">
        <f t="shared" si="8"/>
        <v>-</v>
      </c>
      <c r="Z46" s="74" t="str">
        <f t="shared" si="9"/>
        <v>-</v>
      </c>
      <c r="AA46" s="16"/>
      <c r="AB46" s="164">
        <v>0</v>
      </c>
      <c r="AC46" s="164">
        <v>0</v>
      </c>
      <c r="AD46" s="164">
        <v>0</v>
      </c>
      <c r="AE46" s="16"/>
      <c r="AF46" s="32"/>
      <c r="AG46" s="32"/>
      <c r="AI46" s="41">
        <v>265.89618821229698</v>
      </c>
      <c r="AJ46" s="41">
        <v>11</v>
      </c>
      <c r="AK46" s="41">
        <v>16</v>
      </c>
      <c r="AL46" s="40" t="s">
        <v>4214</v>
      </c>
      <c r="AM46" s="53" t="s">
        <v>2</v>
      </c>
      <c r="AN46" s="67" t="s">
        <v>2</v>
      </c>
      <c r="AO46" s="64" t="s">
        <v>5377</v>
      </c>
      <c r="AP46" s="65" t="s">
        <v>2</v>
      </c>
    </row>
    <row r="47" spans="1:42" s="31" customFormat="1" ht="30" x14ac:dyDescent="0.25">
      <c r="A47" s="10" t="s">
        <v>1549</v>
      </c>
      <c r="B47" s="11" t="s">
        <v>3564</v>
      </c>
      <c r="C47" s="94" t="s">
        <v>2</v>
      </c>
      <c r="D47" s="94">
        <v>1947.7073834000391</v>
      </c>
      <c r="E47" s="94">
        <v>1947.7073834000391</v>
      </c>
      <c r="F47" s="94">
        <v>1842.8312724714938</v>
      </c>
      <c r="G47" s="15" t="s">
        <v>2088</v>
      </c>
      <c r="H47" s="49">
        <v>118</v>
      </c>
      <c r="I47" s="15">
        <v>168</v>
      </c>
      <c r="J47" s="15">
        <v>573</v>
      </c>
      <c r="K47" s="46" t="s">
        <v>2</v>
      </c>
      <c r="L47" s="46">
        <v>1947.7073834000391</v>
      </c>
      <c r="M47" s="46">
        <v>1947.7073834000391</v>
      </c>
      <c r="N47" s="46">
        <v>1842.8312724714938</v>
      </c>
      <c r="O47" s="95" t="str">
        <f t="shared" si="5"/>
        <v>-</v>
      </c>
      <c r="P47" s="95">
        <f t="shared" si="5"/>
        <v>0</v>
      </c>
      <c r="Q47" s="95">
        <f t="shared" si="5"/>
        <v>0</v>
      </c>
      <c r="R47" s="95">
        <f t="shared" si="5"/>
        <v>0</v>
      </c>
      <c r="S47" s="46" t="s">
        <v>2</v>
      </c>
      <c r="T47" s="46" t="s">
        <v>2</v>
      </c>
      <c r="U47" s="46" t="s">
        <v>2</v>
      </c>
      <c r="V47" s="46" t="s">
        <v>2</v>
      </c>
      <c r="W47" s="74" t="str">
        <f t="shared" si="6"/>
        <v>-</v>
      </c>
      <c r="X47" s="74" t="str">
        <f t="shared" si="7"/>
        <v>-</v>
      </c>
      <c r="Y47" s="74" t="str">
        <f t="shared" si="8"/>
        <v>-</v>
      </c>
      <c r="Z47" s="74" t="str">
        <f t="shared" si="9"/>
        <v>-</v>
      </c>
      <c r="AA47" s="16"/>
      <c r="AB47" s="164">
        <v>0</v>
      </c>
      <c r="AC47" s="164">
        <v>0</v>
      </c>
      <c r="AD47" s="164">
        <v>0</v>
      </c>
      <c r="AE47" s="16"/>
      <c r="AF47" s="32"/>
      <c r="AG47" s="32"/>
      <c r="AI47" s="41">
        <v>265.89618821229698</v>
      </c>
      <c r="AJ47" s="41">
        <v>8</v>
      </c>
      <c r="AK47" s="41">
        <v>10</v>
      </c>
      <c r="AL47" s="40" t="s">
        <v>4214</v>
      </c>
      <c r="AM47" s="53" t="s">
        <v>2</v>
      </c>
      <c r="AN47" s="67" t="s">
        <v>2</v>
      </c>
      <c r="AO47" s="64" t="s">
        <v>5377</v>
      </c>
      <c r="AP47" s="65" t="s">
        <v>2</v>
      </c>
    </row>
    <row r="48" spans="1:42" s="31" customFormat="1" ht="30" x14ac:dyDescent="0.25">
      <c r="A48" s="10" t="s">
        <v>1550</v>
      </c>
      <c r="B48" s="11" t="s">
        <v>3565</v>
      </c>
      <c r="C48" s="94" t="s">
        <v>2</v>
      </c>
      <c r="D48" s="94">
        <v>1392.035136012742</v>
      </c>
      <c r="E48" s="94">
        <v>1392.035136012742</v>
      </c>
      <c r="F48" s="94">
        <v>1461.9042299580365</v>
      </c>
      <c r="G48" s="15" t="s">
        <v>2088</v>
      </c>
      <c r="H48" s="49">
        <v>316</v>
      </c>
      <c r="I48" s="15">
        <v>262</v>
      </c>
      <c r="J48" s="15">
        <v>1044</v>
      </c>
      <c r="K48" s="46" t="s">
        <v>2</v>
      </c>
      <c r="L48" s="46">
        <v>1392.035136012742</v>
      </c>
      <c r="M48" s="46">
        <v>1392.035136012742</v>
      </c>
      <c r="N48" s="46">
        <v>1461.9042299580365</v>
      </c>
      <c r="O48" s="95" t="str">
        <f t="shared" si="5"/>
        <v>-</v>
      </c>
      <c r="P48" s="95">
        <f t="shared" si="5"/>
        <v>0</v>
      </c>
      <c r="Q48" s="95">
        <f t="shared" si="5"/>
        <v>0</v>
      </c>
      <c r="R48" s="95">
        <f t="shared" si="5"/>
        <v>0</v>
      </c>
      <c r="S48" s="46" t="s">
        <v>2</v>
      </c>
      <c r="T48" s="46" t="s">
        <v>2</v>
      </c>
      <c r="U48" s="46" t="s">
        <v>2</v>
      </c>
      <c r="V48" s="46" t="s">
        <v>2</v>
      </c>
      <c r="W48" s="74" t="str">
        <f t="shared" si="6"/>
        <v>-</v>
      </c>
      <c r="X48" s="74" t="str">
        <f t="shared" si="7"/>
        <v>-</v>
      </c>
      <c r="Y48" s="74" t="str">
        <f t="shared" si="8"/>
        <v>-</v>
      </c>
      <c r="Z48" s="74" t="str">
        <f t="shared" si="9"/>
        <v>-</v>
      </c>
      <c r="AA48" s="16"/>
      <c r="AB48" s="164">
        <v>0</v>
      </c>
      <c r="AC48" s="164">
        <v>0</v>
      </c>
      <c r="AD48" s="164">
        <v>0</v>
      </c>
      <c r="AE48" s="16"/>
      <c r="AF48" s="32"/>
      <c r="AG48" s="32"/>
      <c r="AI48" s="41">
        <v>265.89618821229698</v>
      </c>
      <c r="AJ48" s="41">
        <v>5</v>
      </c>
      <c r="AK48" s="41">
        <v>8</v>
      </c>
      <c r="AL48" s="40" t="s">
        <v>4214</v>
      </c>
      <c r="AM48" s="53" t="s">
        <v>2</v>
      </c>
      <c r="AN48" s="67" t="s">
        <v>2</v>
      </c>
      <c r="AO48" s="64" t="s">
        <v>5377</v>
      </c>
      <c r="AP48" s="65" t="s">
        <v>2</v>
      </c>
    </row>
    <row r="49" spans="1:42" s="31" customFormat="1" ht="30" x14ac:dyDescent="0.25">
      <c r="A49" s="10" t="s">
        <v>1551</v>
      </c>
      <c r="B49" s="11" t="s">
        <v>3566</v>
      </c>
      <c r="C49" s="94" t="s">
        <v>2</v>
      </c>
      <c r="D49" s="94">
        <v>965.06400807413661</v>
      </c>
      <c r="E49" s="94">
        <v>965.06400807413661</v>
      </c>
      <c r="F49" s="94">
        <v>1054.5318550476329</v>
      </c>
      <c r="G49" s="15" t="s">
        <v>2088</v>
      </c>
      <c r="H49" s="49">
        <v>462</v>
      </c>
      <c r="I49" s="15">
        <v>182</v>
      </c>
      <c r="J49" s="15">
        <v>1301</v>
      </c>
      <c r="K49" s="46" t="s">
        <v>2</v>
      </c>
      <c r="L49" s="46">
        <v>965.06400807413661</v>
      </c>
      <c r="M49" s="46">
        <v>965.06400807413661</v>
      </c>
      <c r="N49" s="46">
        <v>1054.5318550476329</v>
      </c>
      <c r="O49" s="95" t="str">
        <f t="shared" si="5"/>
        <v>-</v>
      </c>
      <c r="P49" s="95">
        <f t="shared" si="5"/>
        <v>0</v>
      </c>
      <c r="Q49" s="95">
        <f t="shared" si="5"/>
        <v>0</v>
      </c>
      <c r="R49" s="95">
        <f t="shared" si="5"/>
        <v>0</v>
      </c>
      <c r="S49" s="46" t="s">
        <v>2</v>
      </c>
      <c r="T49" s="46" t="s">
        <v>2</v>
      </c>
      <c r="U49" s="46" t="s">
        <v>2</v>
      </c>
      <c r="V49" s="46" t="s">
        <v>2</v>
      </c>
      <c r="W49" s="74" t="str">
        <f t="shared" si="6"/>
        <v>-</v>
      </c>
      <c r="X49" s="74" t="str">
        <f t="shared" si="7"/>
        <v>-</v>
      </c>
      <c r="Y49" s="74" t="str">
        <f t="shared" si="8"/>
        <v>-</v>
      </c>
      <c r="Z49" s="74" t="str">
        <f t="shared" si="9"/>
        <v>-</v>
      </c>
      <c r="AA49" s="16"/>
      <c r="AB49" s="164">
        <v>0</v>
      </c>
      <c r="AC49" s="164">
        <v>0</v>
      </c>
      <c r="AD49" s="164">
        <v>0</v>
      </c>
      <c r="AE49" s="16"/>
      <c r="AF49" s="32"/>
      <c r="AG49" s="32"/>
      <c r="AI49" s="41">
        <v>265.89618821229698</v>
      </c>
      <c r="AJ49" s="41">
        <v>5</v>
      </c>
      <c r="AK49" s="41">
        <v>5</v>
      </c>
      <c r="AL49" s="40" t="s">
        <v>4214</v>
      </c>
      <c r="AM49" s="53" t="s">
        <v>2</v>
      </c>
      <c r="AN49" s="67" t="s">
        <v>2</v>
      </c>
      <c r="AO49" s="64" t="s">
        <v>5377</v>
      </c>
      <c r="AP49" s="65" t="s">
        <v>2</v>
      </c>
    </row>
    <row r="50" spans="1:42" s="31" customFormat="1" ht="30" x14ac:dyDescent="0.25">
      <c r="A50" s="10" t="s">
        <v>1552</v>
      </c>
      <c r="B50" s="11" t="s">
        <v>3567</v>
      </c>
      <c r="C50" s="94" t="s">
        <v>2</v>
      </c>
      <c r="D50" s="94">
        <v>3525.6474361080641</v>
      </c>
      <c r="E50" s="94">
        <v>3525.6474361080641</v>
      </c>
      <c r="F50" s="94">
        <v>1934.9958269516308</v>
      </c>
      <c r="G50" s="15" t="s">
        <v>2088</v>
      </c>
      <c r="H50" s="49">
        <v>144</v>
      </c>
      <c r="I50" s="15">
        <v>351</v>
      </c>
      <c r="J50" s="15">
        <v>2047</v>
      </c>
      <c r="K50" s="46" t="s">
        <v>2</v>
      </c>
      <c r="L50" s="46">
        <v>3525.6474361080641</v>
      </c>
      <c r="M50" s="46">
        <v>3525.6474361080641</v>
      </c>
      <c r="N50" s="46">
        <v>1934.9958269516308</v>
      </c>
      <c r="O50" s="95" t="str">
        <f t="shared" si="5"/>
        <v>-</v>
      </c>
      <c r="P50" s="95">
        <f t="shared" si="5"/>
        <v>0</v>
      </c>
      <c r="Q50" s="95">
        <f t="shared" si="5"/>
        <v>0</v>
      </c>
      <c r="R50" s="95">
        <f t="shared" si="5"/>
        <v>0</v>
      </c>
      <c r="S50" s="46" t="s">
        <v>2</v>
      </c>
      <c r="T50" s="46" t="s">
        <v>2</v>
      </c>
      <c r="U50" s="46" t="s">
        <v>2</v>
      </c>
      <c r="V50" s="46" t="s">
        <v>2</v>
      </c>
      <c r="W50" s="74" t="str">
        <f t="shared" si="6"/>
        <v>-</v>
      </c>
      <c r="X50" s="74" t="str">
        <f t="shared" si="7"/>
        <v>-</v>
      </c>
      <c r="Y50" s="74" t="str">
        <f t="shared" si="8"/>
        <v>-</v>
      </c>
      <c r="Z50" s="74" t="str">
        <f t="shared" si="9"/>
        <v>-</v>
      </c>
      <c r="AA50" s="16"/>
      <c r="AB50" s="164">
        <v>0</v>
      </c>
      <c r="AC50" s="164">
        <v>0</v>
      </c>
      <c r="AD50" s="164">
        <v>0</v>
      </c>
      <c r="AE50" s="16"/>
      <c r="AF50" s="32"/>
      <c r="AG50" s="32"/>
      <c r="AI50" s="41">
        <v>265.89618821229698</v>
      </c>
      <c r="AJ50" s="41">
        <v>10</v>
      </c>
      <c r="AK50" s="41">
        <v>10</v>
      </c>
      <c r="AL50" s="40" t="s">
        <v>4214</v>
      </c>
      <c r="AM50" s="53" t="s">
        <v>2</v>
      </c>
      <c r="AN50" s="67" t="s">
        <v>2</v>
      </c>
      <c r="AO50" s="64" t="s">
        <v>5377</v>
      </c>
      <c r="AP50" s="65" t="s">
        <v>2</v>
      </c>
    </row>
    <row r="51" spans="1:42" s="31" customFormat="1" ht="30" x14ac:dyDescent="0.25">
      <c r="A51" s="10" t="s">
        <v>1553</v>
      </c>
      <c r="B51" s="11" t="s">
        <v>3568</v>
      </c>
      <c r="C51" s="94" t="s">
        <v>2</v>
      </c>
      <c r="D51" s="94">
        <v>1198.4575227095418</v>
      </c>
      <c r="E51" s="94">
        <v>1198.4575227095418</v>
      </c>
      <c r="F51" s="94">
        <v>807.66521811158213</v>
      </c>
      <c r="G51" s="15" t="s">
        <v>2088</v>
      </c>
      <c r="H51" s="49">
        <v>772</v>
      </c>
      <c r="I51" s="15">
        <v>787</v>
      </c>
      <c r="J51" s="15">
        <v>10220</v>
      </c>
      <c r="K51" s="46" t="s">
        <v>2</v>
      </c>
      <c r="L51" s="46">
        <v>1198.4575227095418</v>
      </c>
      <c r="M51" s="46">
        <v>1198.4575227095418</v>
      </c>
      <c r="N51" s="46">
        <v>807.66521811158213</v>
      </c>
      <c r="O51" s="95" t="str">
        <f t="shared" si="5"/>
        <v>-</v>
      </c>
      <c r="P51" s="95">
        <f t="shared" si="5"/>
        <v>0</v>
      </c>
      <c r="Q51" s="95">
        <f t="shared" si="5"/>
        <v>0</v>
      </c>
      <c r="R51" s="95">
        <f t="shared" si="5"/>
        <v>0</v>
      </c>
      <c r="S51" s="46" t="s">
        <v>2</v>
      </c>
      <c r="T51" s="46" t="s">
        <v>2</v>
      </c>
      <c r="U51" s="46" t="s">
        <v>2</v>
      </c>
      <c r="V51" s="46" t="s">
        <v>2</v>
      </c>
      <c r="W51" s="74" t="str">
        <f t="shared" si="6"/>
        <v>-</v>
      </c>
      <c r="X51" s="74" t="str">
        <f t="shared" si="7"/>
        <v>-</v>
      </c>
      <c r="Y51" s="74" t="str">
        <f t="shared" si="8"/>
        <v>-</v>
      </c>
      <c r="Z51" s="74" t="str">
        <f t="shared" si="9"/>
        <v>-</v>
      </c>
      <c r="AA51" s="16"/>
      <c r="AB51" s="164">
        <v>0</v>
      </c>
      <c r="AC51" s="164">
        <v>0</v>
      </c>
      <c r="AD51" s="164">
        <v>0</v>
      </c>
      <c r="AE51" s="16"/>
      <c r="AF51" s="32"/>
      <c r="AG51" s="32"/>
      <c r="AI51" s="41">
        <v>265.89618821229698</v>
      </c>
      <c r="AJ51" s="41">
        <v>5</v>
      </c>
      <c r="AK51" s="41">
        <v>5</v>
      </c>
      <c r="AL51" s="40" t="s">
        <v>4214</v>
      </c>
      <c r="AM51" s="53" t="s">
        <v>2</v>
      </c>
      <c r="AN51" s="67" t="s">
        <v>2</v>
      </c>
      <c r="AO51" s="64" t="s">
        <v>5377</v>
      </c>
      <c r="AP51" s="65" t="s">
        <v>2</v>
      </c>
    </row>
    <row r="52" spans="1:42" s="31" customFormat="1" ht="30" x14ac:dyDescent="0.25">
      <c r="A52" s="10" t="s">
        <v>1554</v>
      </c>
      <c r="B52" s="11" t="s">
        <v>3569</v>
      </c>
      <c r="C52" s="94" t="s">
        <v>2</v>
      </c>
      <c r="D52" s="94">
        <v>779.81575373250939</v>
      </c>
      <c r="E52" s="94">
        <v>779.81575373250939</v>
      </c>
      <c r="F52" s="94">
        <v>557.49680707349182</v>
      </c>
      <c r="G52" s="15" t="s">
        <v>2088</v>
      </c>
      <c r="H52" s="49">
        <v>1150</v>
      </c>
      <c r="I52" s="15">
        <v>839</v>
      </c>
      <c r="J52" s="15">
        <v>16977</v>
      </c>
      <c r="K52" s="46" t="s">
        <v>2</v>
      </c>
      <c r="L52" s="46">
        <v>779.81575373250939</v>
      </c>
      <c r="M52" s="46">
        <v>779.81575373250939</v>
      </c>
      <c r="N52" s="46">
        <v>557.49680707349182</v>
      </c>
      <c r="O52" s="95" t="str">
        <f t="shared" si="5"/>
        <v>-</v>
      </c>
      <c r="P52" s="95">
        <f t="shared" si="5"/>
        <v>0</v>
      </c>
      <c r="Q52" s="95">
        <f t="shared" si="5"/>
        <v>0</v>
      </c>
      <c r="R52" s="95">
        <f t="shared" si="5"/>
        <v>0</v>
      </c>
      <c r="S52" s="46" t="s">
        <v>2</v>
      </c>
      <c r="T52" s="46" t="s">
        <v>2</v>
      </c>
      <c r="U52" s="46" t="s">
        <v>2</v>
      </c>
      <c r="V52" s="46" t="s">
        <v>2</v>
      </c>
      <c r="W52" s="74" t="str">
        <f t="shared" si="6"/>
        <v>-</v>
      </c>
      <c r="X52" s="74" t="str">
        <f t="shared" si="7"/>
        <v>-</v>
      </c>
      <c r="Y52" s="74" t="str">
        <f t="shared" si="8"/>
        <v>-</v>
      </c>
      <c r="Z52" s="74" t="str">
        <f t="shared" si="9"/>
        <v>-</v>
      </c>
      <c r="AA52" s="16"/>
      <c r="AB52" s="164">
        <v>0</v>
      </c>
      <c r="AC52" s="164">
        <v>0</v>
      </c>
      <c r="AD52" s="164">
        <v>0</v>
      </c>
      <c r="AE52" s="16"/>
      <c r="AF52" s="32"/>
      <c r="AG52" s="32"/>
      <c r="AI52" s="41">
        <v>265.89618821229698</v>
      </c>
      <c r="AJ52" s="41">
        <v>5</v>
      </c>
      <c r="AK52" s="41">
        <v>5</v>
      </c>
      <c r="AL52" s="40" t="s">
        <v>4214</v>
      </c>
      <c r="AM52" s="53" t="s">
        <v>2</v>
      </c>
      <c r="AN52" s="67" t="s">
        <v>2</v>
      </c>
      <c r="AO52" s="64" t="s">
        <v>5423</v>
      </c>
      <c r="AP52" s="65" t="s">
        <v>2</v>
      </c>
    </row>
    <row r="53" spans="1:42" s="31" customFormat="1" ht="30" x14ac:dyDescent="0.25">
      <c r="A53" s="10" t="s">
        <v>1555</v>
      </c>
      <c r="B53" s="11" t="s">
        <v>3570</v>
      </c>
      <c r="C53" s="94" t="s">
        <v>2</v>
      </c>
      <c r="D53" s="94">
        <v>758.11355091611142</v>
      </c>
      <c r="E53" s="94">
        <v>758.11355091611142</v>
      </c>
      <c r="F53" s="94">
        <v>2820.9256861443027</v>
      </c>
      <c r="G53" s="15" t="s">
        <v>2088</v>
      </c>
      <c r="H53" s="49">
        <v>1620</v>
      </c>
      <c r="I53" s="15">
        <v>434</v>
      </c>
      <c r="J53" s="15">
        <v>741</v>
      </c>
      <c r="K53" s="46" t="s">
        <v>2</v>
      </c>
      <c r="L53" s="46">
        <v>758.11355091611142</v>
      </c>
      <c r="M53" s="46">
        <v>758.11355091611142</v>
      </c>
      <c r="N53" s="46">
        <v>2820.9256861443027</v>
      </c>
      <c r="O53" s="95" t="str">
        <f t="shared" si="5"/>
        <v>-</v>
      </c>
      <c r="P53" s="95">
        <f t="shared" si="5"/>
        <v>0</v>
      </c>
      <c r="Q53" s="95">
        <f t="shared" si="5"/>
        <v>0</v>
      </c>
      <c r="R53" s="95">
        <f t="shared" si="5"/>
        <v>0</v>
      </c>
      <c r="S53" s="46" t="s">
        <v>2</v>
      </c>
      <c r="T53" s="46" t="s">
        <v>2</v>
      </c>
      <c r="U53" s="46" t="s">
        <v>2</v>
      </c>
      <c r="V53" s="46" t="s">
        <v>2</v>
      </c>
      <c r="W53" s="74" t="str">
        <f t="shared" si="6"/>
        <v>-</v>
      </c>
      <c r="X53" s="74" t="str">
        <f t="shared" si="7"/>
        <v>-</v>
      </c>
      <c r="Y53" s="74" t="str">
        <f t="shared" si="8"/>
        <v>-</v>
      </c>
      <c r="Z53" s="74" t="str">
        <f t="shared" si="9"/>
        <v>-</v>
      </c>
      <c r="AA53" s="16"/>
      <c r="AB53" s="164">
        <v>0</v>
      </c>
      <c r="AC53" s="164">
        <v>0</v>
      </c>
      <c r="AD53" s="164">
        <v>0</v>
      </c>
      <c r="AE53" s="16"/>
      <c r="AF53" s="32"/>
      <c r="AG53" s="32"/>
      <c r="AI53" s="41">
        <v>265.89618821229698</v>
      </c>
      <c r="AJ53" s="41">
        <v>5</v>
      </c>
      <c r="AK53" s="41">
        <v>15</v>
      </c>
      <c r="AL53" s="40" t="s">
        <v>4214</v>
      </c>
      <c r="AM53" s="53" t="s">
        <v>2</v>
      </c>
      <c r="AN53" s="67" t="s">
        <v>2</v>
      </c>
      <c r="AO53" s="64" t="s">
        <v>5377</v>
      </c>
      <c r="AP53" s="65" t="s">
        <v>2</v>
      </c>
    </row>
    <row r="54" spans="1:42" s="31" customFormat="1" ht="30" x14ac:dyDescent="0.25">
      <c r="A54" s="10" t="s">
        <v>1556</v>
      </c>
      <c r="B54" s="11" t="s">
        <v>3571</v>
      </c>
      <c r="C54" s="94" t="s">
        <v>2</v>
      </c>
      <c r="D54" s="94">
        <v>499.03281400264547</v>
      </c>
      <c r="E54" s="94">
        <v>499.03281400264547</v>
      </c>
      <c r="F54" s="94">
        <v>1530.74116376032</v>
      </c>
      <c r="G54" s="15" t="s">
        <v>2088</v>
      </c>
      <c r="H54" s="49">
        <v>4967</v>
      </c>
      <c r="I54" s="15">
        <v>817</v>
      </c>
      <c r="J54" s="15">
        <v>902</v>
      </c>
      <c r="K54" s="46" t="s">
        <v>2</v>
      </c>
      <c r="L54" s="46">
        <v>499.03281400264547</v>
      </c>
      <c r="M54" s="46">
        <v>499.03281400264547</v>
      </c>
      <c r="N54" s="46">
        <v>1530.74116376032</v>
      </c>
      <c r="O54" s="95" t="str">
        <f t="shared" si="5"/>
        <v>-</v>
      </c>
      <c r="P54" s="95">
        <f t="shared" si="5"/>
        <v>0</v>
      </c>
      <c r="Q54" s="95">
        <f t="shared" si="5"/>
        <v>0</v>
      </c>
      <c r="R54" s="95">
        <f t="shared" si="5"/>
        <v>0</v>
      </c>
      <c r="S54" s="46" t="s">
        <v>2</v>
      </c>
      <c r="T54" s="46" t="s">
        <v>2</v>
      </c>
      <c r="U54" s="46" t="s">
        <v>2</v>
      </c>
      <c r="V54" s="46" t="s">
        <v>2</v>
      </c>
      <c r="W54" s="74" t="str">
        <f t="shared" si="6"/>
        <v>-</v>
      </c>
      <c r="X54" s="74" t="str">
        <f t="shared" si="7"/>
        <v>-</v>
      </c>
      <c r="Y54" s="74" t="str">
        <f t="shared" si="8"/>
        <v>-</v>
      </c>
      <c r="Z54" s="74" t="str">
        <f t="shared" si="9"/>
        <v>-</v>
      </c>
      <c r="AA54" s="16"/>
      <c r="AB54" s="164">
        <v>0</v>
      </c>
      <c r="AC54" s="164">
        <v>0</v>
      </c>
      <c r="AD54" s="164">
        <v>0</v>
      </c>
      <c r="AE54" s="16"/>
      <c r="AF54" s="32"/>
      <c r="AG54" s="32"/>
      <c r="AI54" s="41">
        <v>265.89618821229698</v>
      </c>
      <c r="AJ54" s="41">
        <v>5</v>
      </c>
      <c r="AK54" s="41">
        <v>13</v>
      </c>
      <c r="AL54" s="40" t="s">
        <v>4214</v>
      </c>
      <c r="AM54" s="53" t="s">
        <v>2</v>
      </c>
      <c r="AN54" s="67" t="s">
        <v>2</v>
      </c>
      <c r="AO54" s="64" t="s">
        <v>5377</v>
      </c>
      <c r="AP54" s="65" t="s">
        <v>2</v>
      </c>
    </row>
    <row r="55" spans="1:42" s="31" customFormat="1" ht="30" x14ac:dyDescent="0.25">
      <c r="A55" s="10" t="s">
        <v>1557</v>
      </c>
      <c r="B55" s="11" t="s">
        <v>3572</v>
      </c>
      <c r="C55" s="94" t="s">
        <v>2</v>
      </c>
      <c r="D55" s="94">
        <v>4107.8413413087337</v>
      </c>
      <c r="E55" s="94">
        <v>4107.8413413087337</v>
      </c>
      <c r="F55" s="94">
        <v>1953.2195973166713</v>
      </c>
      <c r="G55" s="15" t="s">
        <v>2088</v>
      </c>
      <c r="H55" s="49">
        <v>32</v>
      </c>
      <c r="I55" s="15">
        <v>124</v>
      </c>
      <c r="J55" s="15">
        <v>526</v>
      </c>
      <c r="K55" s="46" t="s">
        <v>2</v>
      </c>
      <c r="L55" s="46">
        <v>4107.8413413087337</v>
      </c>
      <c r="M55" s="46">
        <v>4107.8413413087337</v>
      </c>
      <c r="N55" s="46">
        <v>1953.2195973166713</v>
      </c>
      <c r="O55" s="95" t="str">
        <f t="shared" si="5"/>
        <v>-</v>
      </c>
      <c r="P55" s="95">
        <f t="shared" si="5"/>
        <v>0</v>
      </c>
      <c r="Q55" s="95">
        <f t="shared" si="5"/>
        <v>0</v>
      </c>
      <c r="R55" s="95">
        <f t="shared" si="5"/>
        <v>0</v>
      </c>
      <c r="S55" s="46" t="s">
        <v>2</v>
      </c>
      <c r="T55" s="46" t="s">
        <v>2</v>
      </c>
      <c r="U55" s="46" t="s">
        <v>2</v>
      </c>
      <c r="V55" s="46" t="s">
        <v>2</v>
      </c>
      <c r="W55" s="74" t="str">
        <f t="shared" si="6"/>
        <v>-</v>
      </c>
      <c r="X55" s="74" t="str">
        <f t="shared" si="7"/>
        <v>-</v>
      </c>
      <c r="Y55" s="74" t="str">
        <f t="shared" si="8"/>
        <v>-</v>
      </c>
      <c r="Z55" s="74" t="str">
        <f t="shared" si="9"/>
        <v>-</v>
      </c>
      <c r="AA55" s="16"/>
      <c r="AB55" s="164">
        <v>0</v>
      </c>
      <c r="AC55" s="164">
        <v>0</v>
      </c>
      <c r="AD55" s="164">
        <v>0</v>
      </c>
      <c r="AE55" s="16"/>
      <c r="AF55" s="32"/>
      <c r="AG55" s="32"/>
      <c r="AI55" s="41">
        <v>265.89618821229698</v>
      </c>
      <c r="AJ55" s="41">
        <v>12</v>
      </c>
      <c r="AK55" s="41">
        <v>11</v>
      </c>
      <c r="AL55" s="40" t="s">
        <v>4214</v>
      </c>
      <c r="AM55" s="53" t="s">
        <v>2</v>
      </c>
      <c r="AN55" s="67" t="s">
        <v>2</v>
      </c>
      <c r="AO55" s="64" t="s">
        <v>5377</v>
      </c>
      <c r="AP55" s="65" t="s">
        <v>2</v>
      </c>
    </row>
    <row r="56" spans="1:42" s="31" customFormat="1" ht="30" x14ac:dyDescent="0.25">
      <c r="A56" s="10" t="s">
        <v>1558</v>
      </c>
      <c r="B56" s="11" t="s">
        <v>3573</v>
      </c>
      <c r="C56" s="94" t="s">
        <v>2</v>
      </c>
      <c r="D56" s="94">
        <v>2610.5244294952795</v>
      </c>
      <c r="E56" s="94">
        <v>2610.5244294952795</v>
      </c>
      <c r="F56" s="94">
        <v>1514.4625945417413</v>
      </c>
      <c r="G56" s="15" t="s">
        <v>2088</v>
      </c>
      <c r="H56" s="49">
        <v>36</v>
      </c>
      <c r="I56" s="15">
        <v>164</v>
      </c>
      <c r="J56" s="15">
        <v>903</v>
      </c>
      <c r="K56" s="46" t="s">
        <v>2</v>
      </c>
      <c r="L56" s="46">
        <v>2610.5244294952795</v>
      </c>
      <c r="M56" s="46">
        <v>2610.5244294952795</v>
      </c>
      <c r="N56" s="46">
        <v>1514.4625945417413</v>
      </c>
      <c r="O56" s="95" t="str">
        <f t="shared" si="5"/>
        <v>-</v>
      </c>
      <c r="P56" s="95">
        <f t="shared" si="5"/>
        <v>0</v>
      </c>
      <c r="Q56" s="95">
        <f t="shared" si="5"/>
        <v>0</v>
      </c>
      <c r="R56" s="95">
        <f t="shared" si="5"/>
        <v>0</v>
      </c>
      <c r="S56" s="46" t="s">
        <v>2</v>
      </c>
      <c r="T56" s="46" t="s">
        <v>2</v>
      </c>
      <c r="U56" s="46" t="s">
        <v>2</v>
      </c>
      <c r="V56" s="46" t="s">
        <v>2</v>
      </c>
      <c r="W56" s="74" t="str">
        <f t="shared" si="6"/>
        <v>-</v>
      </c>
      <c r="X56" s="74" t="str">
        <f t="shared" si="7"/>
        <v>-</v>
      </c>
      <c r="Y56" s="74" t="str">
        <f t="shared" si="8"/>
        <v>-</v>
      </c>
      <c r="Z56" s="74" t="str">
        <f t="shared" si="9"/>
        <v>-</v>
      </c>
      <c r="AA56" s="16"/>
      <c r="AB56" s="164">
        <v>0</v>
      </c>
      <c r="AC56" s="164">
        <v>0</v>
      </c>
      <c r="AD56" s="164">
        <v>0</v>
      </c>
      <c r="AE56" s="16"/>
      <c r="AF56" s="32"/>
      <c r="AG56" s="32"/>
      <c r="AI56" s="41">
        <v>265.89618821229698</v>
      </c>
      <c r="AJ56" s="41">
        <v>9</v>
      </c>
      <c r="AK56" s="41">
        <v>8</v>
      </c>
      <c r="AL56" s="40" t="s">
        <v>4214</v>
      </c>
      <c r="AM56" s="53" t="s">
        <v>2</v>
      </c>
      <c r="AN56" s="67" t="s">
        <v>2</v>
      </c>
      <c r="AO56" s="64" t="s">
        <v>5377</v>
      </c>
      <c r="AP56" s="65" t="s">
        <v>2</v>
      </c>
    </row>
    <row r="57" spans="1:42" s="31" customFormat="1" ht="30" x14ac:dyDescent="0.25">
      <c r="A57" s="10" t="s">
        <v>1559</v>
      </c>
      <c r="B57" s="11" t="s">
        <v>3574</v>
      </c>
      <c r="C57" s="94" t="s">
        <v>2</v>
      </c>
      <c r="D57" s="94">
        <v>1815.2410035807759</v>
      </c>
      <c r="E57" s="94">
        <v>1815.2410035807759</v>
      </c>
      <c r="F57" s="94">
        <v>895.89280689788473</v>
      </c>
      <c r="G57" s="15" t="s">
        <v>2088</v>
      </c>
      <c r="H57" s="49">
        <v>133</v>
      </c>
      <c r="I57" s="15">
        <v>295</v>
      </c>
      <c r="J57" s="15">
        <v>3039</v>
      </c>
      <c r="K57" s="46" t="s">
        <v>2</v>
      </c>
      <c r="L57" s="46">
        <v>1815.2410035807759</v>
      </c>
      <c r="M57" s="46">
        <v>1815.2410035807759</v>
      </c>
      <c r="N57" s="46">
        <v>895.89280689788473</v>
      </c>
      <c r="O57" s="95" t="str">
        <f t="shared" si="5"/>
        <v>-</v>
      </c>
      <c r="P57" s="95">
        <f t="shared" si="5"/>
        <v>0</v>
      </c>
      <c r="Q57" s="95">
        <f t="shared" si="5"/>
        <v>0</v>
      </c>
      <c r="R57" s="95">
        <f t="shared" si="5"/>
        <v>0</v>
      </c>
      <c r="S57" s="46" t="s">
        <v>2</v>
      </c>
      <c r="T57" s="46" t="s">
        <v>2</v>
      </c>
      <c r="U57" s="46" t="s">
        <v>2</v>
      </c>
      <c r="V57" s="46" t="s">
        <v>2</v>
      </c>
      <c r="W57" s="74" t="str">
        <f t="shared" si="6"/>
        <v>-</v>
      </c>
      <c r="X57" s="74" t="str">
        <f t="shared" si="7"/>
        <v>-</v>
      </c>
      <c r="Y57" s="74" t="str">
        <f t="shared" si="8"/>
        <v>-</v>
      </c>
      <c r="Z57" s="74" t="str">
        <f t="shared" si="9"/>
        <v>-</v>
      </c>
      <c r="AA57" s="16"/>
      <c r="AB57" s="164">
        <v>0</v>
      </c>
      <c r="AC57" s="164">
        <v>0</v>
      </c>
      <c r="AD57" s="164">
        <v>0</v>
      </c>
      <c r="AE57" s="16"/>
      <c r="AF57" s="32"/>
      <c r="AG57" s="32"/>
      <c r="AI57" s="41">
        <v>265.89618821229698</v>
      </c>
      <c r="AJ57" s="41">
        <v>8</v>
      </c>
      <c r="AK57" s="41">
        <v>5</v>
      </c>
      <c r="AL57" s="40" t="s">
        <v>4214</v>
      </c>
      <c r="AM57" s="53" t="s">
        <v>2</v>
      </c>
      <c r="AN57" s="67" t="s">
        <v>2</v>
      </c>
      <c r="AO57" s="64" t="s">
        <v>5377</v>
      </c>
      <c r="AP57" s="65" t="s">
        <v>2</v>
      </c>
    </row>
    <row r="58" spans="1:42" s="31" customFormat="1" ht="30" x14ac:dyDescent="0.25">
      <c r="A58" s="10" t="s">
        <v>1560</v>
      </c>
      <c r="B58" s="11" t="s">
        <v>3575</v>
      </c>
      <c r="C58" s="94" t="s">
        <v>2</v>
      </c>
      <c r="D58" s="94">
        <v>1309.9157832944932</v>
      </c>
      <c r="E58" s="94">
        <v>1309.9157832944932</v>
      </c>
      <c r="F58" s="94">
        <v>601.28972631861961</v>
      </c>
      <c r="G58" s="15" t="s">
        <v>2088</v>
      </c>
      <c r="H58" s="49">
        <v>105</v>
      </c>
      <c r="I58" s="15">
        <v>161</v>
      </c>
      <c r="J58" s="15">
        <v>4299</v>
      </c>
      <c r="K58" s="46" t="s">
        <v>2</v>
      </c>
      <c r="L58" s="46">
        <v>1309.9157832944932</v>
      </c>
      <c r="M58" s="46">
        <v>1309.9157832944932</v>
      </c>
      <c r="N58" s="46">
        <v>601.28972631861961</v>
      </c>
      <c r="O58" s="95" t="str">
        <f t="shared" si="5"/>
        <v>-</v>
      </c>
      <c r="P58" s="95">
        <f t="shared" si="5"/>
        <v>0</v>
      </c>
      <c r="Q58" s="95">
        <f t="shared" si="5"/>
        <v>0</v>
      </c>
      <c r="R58" s="95">
        <f t="shared" si="5"/>
        <v>0</v>
      </c>
      <c r="S58" s="46" t="s">
        <v>2</v>
      </c>
      <c r="T58" s="46" t="s">
        <v>2</v>
      </c>
      <c r="U58" s="46" t="s">
        <v>2</v>
      </c>
      <c r="V58" s="46" t="s">
        <v>2</v>
      </c>
      <c r="W58" s="74" t="str">
        <f t="shared" si="6"/>
        <v>-</v>
      </c>
      <c r="X58" s="74" t="str">
        <f t="shared" si="7"/>
        <v>-</v>
      </c>
      <c r="Y58" s="74" t="str">
        <f t="shared" si="8"/>
        <v>-</v>
      </c>
      <c r="Z58" s="74" t="str">
        <f t="shared" si="9"/>
        <v>-</v>
      </c>
      <c r="AA58" s="16"/>
      <c r="AB58" s="164">
        <v>0</v>
      </c>
      <c r="AC58" s="164">
        <v>0</v>
      </c>
      <c r="AD58" s="164">
        <v>0</v>
      </c>
      <c r="AE58" s="16"/>
      <c r="AF58" s="32"/>
      <c r="AG58" s="32"/>
      <c r="AI58" s="41">
        <v>265.89618821229698</v>
      </c>
      <c r="AJ58" s="41">
        <v>5</v>
      </c>
      <c r="AK58" s="41">
        <v>5</v>
      </c>
      <c r="AL58" s="40" t="s">
        <v>4214</v>
      </c>
      <c r="AM58" s="53" t="s">
        <v>2</v>
      </c>
      <c r="AN58" s="67" t="s">
        <v>2</v>
      </c>
      <c r="AO58" s="64" t="s">
        <v>5377</v>
      </c>
      <c r="AP58" s="65" t="s">
        <v>2</v>
      </c>
    </row>
    <row r="59" spans="1:42" s="31" customFormat="1" ht="30" x14ac:dyDescent="0.25">
      <c r="A59" s="10" t="s">
        <v>1561</v>
      </c>
      <c r="B59" s="11" t="s">
        <v>3576</v>
      </c>
      <c r="C59" s="94" t="s">
        <v>2</v>
      </c>
      <c r="D59" s="94">
        <v>804.14086305327237</v>
      </c>
      <c r="E59" s="94">
        <v>804.14086305327237</v>
      </c>
      <c r="F59" s="94">
        <v>494.3917262208945</v>
      </c>
      <c r="G59" s="15" t="s">
        <v>2088</v>
      </c>
      <c r="H59" s="49">
        <v>209</v>
      </c>
      <c r="I59" s="15">
        <v>187</v>
      </c>
      <c r="J59" s="15">
        <v>10009</v>
      </c>
      <c r="K59" s="46" t="s">
        <v>2</v>
      </c>
      <c r="L59" s="46">
        <v>804.14086305327237</v>
      </c>
      <c r="M59" s="46">
        <v>804.14086305327237</v>
      </c>
      <c r="N59" s="46">
        <v>494.3917262208945</v>
      </c>
      <c r="O59" s="95" t="str">
        <f t="shared" si="5"/>
        <v>-</v>
      </c>
      <c r="P59" s="95">
        <f t="shared" si="5"/>
        <v>0</v>
      </c>
      <c r="Q59" s="95">
        <f t="shared" si="5"/>
        <v>0</v>
      </c>
      <c r="R59" s="95">
        <f t="shared" si="5"/>
        <v>0</v>
      </c>
      <c r="S59" s="46" t="s">
        <v>2</v>
      </c>
      <c r="T59" s="46" t="s">
        <v>2</v>
      </c>
      <c r="U59" s="46" t="s">
        <v>2</v>
      </c>
      <c r="V59" s="46" t="s">
        <v>2</v>
      </c>
      <c r="W59" s="74" t="str">
        <f t="shared" si="6"/>
        <v>-</v>
      </c>
      <c r="X59" s="74" t="str">
        <f t="shared" si="7"/>
        <v>-</v>
      </c>
      <c r="Y59" s="74" t="str">
        <f t="shared" si="8"/>
        <v>-</v>
      </c>
      <c r="Z59" s="74" t="str">
        <f t="shared" si="9"/>
        <v>-</v>
      </c>
      <c r="AA59" s="16"/>
      <c r="AB59" s="164">
        <v>0</v>
      </c>
      <c r="AC59" s="164">
        <v>0</v>
      </c>
      <c r="AD59" s="164">
        <v>0</v>
      </c>
      <c r="AE59" s="16"/>
      <c r="AF59" s="32"/>
      <c r="AG59" s="32"/>
      <c r="AI59" s="41">
        <v>265.89618821229698</v>
      </c>
      <c r="AJ59" s="41">
        <v>5</v>
      </c>
      <c r="AK59" s="41">
        <v>5</v>
      </c>
      <c r="AL59" s="40" t="s">
        <v>4214</v>
      </c>
      <c r="AM59" s="53" t="s">
        <v>2</v>
      </c>
      <c r="AN59" s="67" t="s">
        <v>2</v>
      </c>
      <c r="AO59" s="64" t="s">
        <v>5377</v>
      </c>
      <c r="AP59" s="65" t="s">
        <v>2</v>
      </c>
    </row>
    <row r="60" spans="1:42" s="31" customFormat="1" ht="45" x14ac:dyDescent="0.25">
      <c r="A60" s="10" t="s">
        <v>1562</v>
      </c>
      <c r="B60" s="11" t="s">
        <v>3577</v>
      </c>
      <c r="C60" s="94" t="s">
        <v>2</v>
      </c>
      <c r="D60" s="94">
        <v>1620.3669548251112</v>
      </c>
      <c r="E60" s="94">
        <v>1620.3669548251112</v>
      </c>
      <c r="F60" s="94">
        <v>2686.7866867388816</v>
      </c>
      <c r="G60" s="15" t="s">
        <v>2088</v>
      </c>
      <c r="H60" s="49">
        <v>80</v>
      </c>
      <c r="I60" s="15">
        <v>86</v>
      </c>
      <c r="J60" s="15">
        <v>594</v>
      </c>
      <c r="K60" s="46" t="s">
        <v>2</v>
      </c>
      <c r="L60" s="46">
        <v>1620.3669548251112</v>
      </c>
      <c r="M60" s="46">
        <v>1620.3669548251112</v>
      </c>
      <c r="N60" s="46">
        <v>2686.7866867388816</v>
      </c>
      <c r="O60" s="95" t="str">
        <f t="shared" si="5"/>
        <v>-</v>
      </c>
      <c r="P60" s="95">
        <f t="shared" si="5"/>
        <v>0</v>
      </c>
      <c r="Q60" s="95">
        <f t="shared" si="5"/>
        <v>0</v>
      </c>
      <c r="R60" s="95">
        <f t="shared" si="5"/>
        <v>0</v>
      </c>
      <c r="S60" s="46" t="s">
        <v>2</v>
      </c>
      <c r="T60" s="46" t="s">
        <v>2</v>
      </c>
      <c r="U60" s="46" t="s">
        <v>2</v>
      </c>
      <c r="V60" s="46" t="s">
        <v>2</v>
      </c>
      <c r="W60" s="74" t="str">
        <f t="shared" si="6"/>
        <v>-</v>
      </c>
      <c r="X60" s="74" t="str">
        <f t="shared" si="7"/>
        <v>-</v>
      </c>
      <c r="Y60" s="74" t="str">
        <f t="shared" si="8"/>
        <v>-</v>
      </c>
      <c r="Z60" s="74" t="str">
        <f t="shared" si="9"/>
        <v>-</v>
      </c>
      <c r="AA60" s="16"/>
      <c r="AB60" s="164">
        <v>0</v>
      </c>
      <c r="AC60" s="164">
        <v>0</v>
      </c>
      <c r="AD60" s="164">
        <v>0</v>
      </c>
      <c r="AE60" s="16"/>
      <c r="AF60" s="32"/>
      <c r="AG60" s="32"/>
      <c r="AI60" s="41">
        <v>265.89618821229698</v>
      </c>
      <c r="AJ60" s="41">
        <v>8</v>
      </c>
      <c r="AK60" s="41">
        <v>16</v>
      </c>
      <c r="AL60" s="40" t="s">
        <v>4214</v>
      </c>
      <c r="AM60" s="53" t="s">
        <v>2</v>
      </c>
      <c r="AN60" s="67" t="s">
        <v>2</v>
      </c>
      <c r="AO60" s="64" t="s">
        <v>5377</v>
      </c>
      <c r="AP60" s="65" t="s">
        <v>2</v>
      </c>
    </row>
    <row r="61" spans="1:42" s="31" customFormat="1" ht="45" x14ac:dyDescent="0.25">
      <c r="A61" s="10" t="s">
        <v>1563</v>
      </c>
      <c r="B61" s="11" t="s">
        <v>3578</v>
      </c>
      <c r="C61" s="94" t="s">
        <v>2</v>
      </c>
      <c r="D61" s="94">
        <v>1363.9710982684876</v>
      </c>
      <c r="E61" s="94">
        <v>1363.9710982684876</v>
      </c>
      <c r="F61" s="94">
        <v>1475.6934465753468</v>
      </c>
      <c r="G61" s="15" t="s">
        <v>2088</v>
      </c>
      <c r="H61" s="49">
        <v>45</v>
      </c>
      <c r="I61" s="15">
        <v>41</v>
      </c>
      <c r="J61" s="15">
        <v>354</v>
      </c>
      <c r="K61" s="46" t="s">
        <v>2</v>
      </c>
      <c r="L61" s="46">
        <v>1363.9710982684876</v>
      </c>
      <c r="M61" s="46">
        <v>1363.9710982684876</v>
      </c>
      <c r="N61" s="46">
        <v>1475.6934465753468</v>
      </c>
      <c r="O61" s="95" t="str">
        <f t="shared" si="5"/>
        <v>-</v>
      </c>
      <c r="P61" s="95">
        <f t="shared" si="5"/>
        <v>0</v>
      </c>
      <c r="Q61" s="95">
        <f t="shared" si="5"/>
        <v>0</v>
      </c>
      <c r="R61" s="95">
        <f t="shared" si="5"/>
        <v>0</v>
      </c>
      <c r="S61" s="46" t="s">
        <v>2</v>
      </c>
      <c r="T61" s="46" t="s">
        <v>2</v>
      </c>
      <c r="U61" s="46" t="s">
        <v>2</v>
      </c>
      <c r="V61" s="46" t="s">
        <v>2</v>
      </c>
      <c r="W61" s="74" t="str">
        <f t="shared" si="6"/>
        <v>-</v>
      </c>
      <c r="X61" s="74" t="str">
        <f t="shared" si="7"/>
        <v>-</v>
      </c>
      <c r="Y61" s="74" t="str">
        <f t="shared" si="8"/>
        <v>-</v>
      </c>
      <c r="Z61" s="74" t="str">
        <f t="shared" si="9"/>
        <v>-</v>
      </c>
      <c r="AA61" s="16"/>
      <c r="AB61" s="164">
        <v>0</v>
      </c>
      <c r="AC61" s="164">
        <v>0</v>
      </c>
      <c r="AD61" s="164">
        <v>0</v>
      </c>
      <c r="AE61" s="16"/>
      <c r="AF61" s="32"/>
      <c r="AG61" s="32"/>
      <c r="AI61" s="41">
        <v>265.89618821229698</v>
      </c>
      <c r="AJ61" s="41">
        <v>5</v>
      </c>
      <c r="AK61" s="41">
        <v>9</v>
      </c>
      <c r="AL61" s="40" t="s">
        <v>4214</v>
      </c>
      <c r="AM61" s="53" t="s">
        <v>2</v>
      </c>
      <c r="AN61" s="67" t="s">
        <v>2</v>
      </c>
      <c r="AO61" s="64" t="s">
        <v>5377</v>
      </c>
      <c r="AP61" s="65" t="s">
        <v>2</v>
      </c>
    </row>
    <row r="62" spans="1:42" s="31" customFormat="1" ht="45" x14ac:dyDescent="0.25">
      <c r="A62" s="10" t="s">
        <v>1564</v>
      </c>
      <c r="B62" s="11" t="s">
        <v>3579</v>
      </c>
      <c r="C62" s="94" t="s">
        <v>2</v>
      </c>
      <c r="D62" s="94">
        <v>925.6813548937605</v>
      </c>
      <c r="E62" s="94">
        <v>925.6813548937605</v>
      </c>
      <c r="F62" s="94">
        <v>1112.9819072441708</v>
      </c>
      <c r="G62" s="15" t="s">
        <v>2088</v>
      </c>
      <c r="H62" s="49">
        <v>139</v>
      </c>
      <c r="I62" s="15">
        <v>75</v>
      </c>
      <c r="J62" s="15">
        <v>790</v>
      </c>
      <c r="K62" s="46" t="s">
        <v>2</v>
      </c>
      <c r="L62" s="46">
        <v>925.6813548937605</v>
      </c>
      <c r="M62" s="46">
        <v>925.6813548937605</v>
      </c>
      <c r="N62" s="46">
        <v>1112.9819072441708</v>
      </c>
      <c r="O62" s="95" t="str">
        <f t="shared" si="5"/>
        <v>-</v>
      </c>
      <c r="P62" s="95">
        <f t="shared" si="5"/>
        <v>0</v>
      </c>
      <c r="Q62" s="95">
        <f t="shared" si="5"/>
        <v>0</v>
      </c>
      <c r="R62" s="95">
        <f t="shared" si="5"/>
        <v>0</v>
      </c>
      <c r="S62" s="46" t="s">
        <v>2</v>
      </c>
      <c r="T62" s="46" t="s">
        <v>2</v>
      </c>
      <c r="U62" s="46" t="s">
        <v>2</v>
      </c>
      <c r="V62" s="46" t="s">
        <v>2</v>
      </c>
      <c r="W62" s="74" t="str">
        <f t="shared" si="6"/>
        <v>-</v>
      </c>
      <c r="X62" s="74" t="str">
        <f t="shared" si="7"/>
        <v>-</v>
      </c>
      <c r="Y62" s="74" t="str">
        <f t="shared" si="8"/>
        <v>-</v>
      </c>
      <c r="Z62" s="74" t="str">
        <f t="shared" si="9"/>
        <v>-</v>
      </c>
      <c r="AA62" s="16"/>
      <c r="AB62" s="164">
        <v>0</v>
      </c>
      <c r="AC62" s="164">
        <v>0</v>
      </c>
      <c r="AD62" s="164">
        <v>0</v>
      </c>
      <c r="AE62" s="16"/>
      <c r="AF62" s="32"/>
      <c r="AG62" s="32"/>
      <c r="AI62" s="41">
        <v>265.89618821229698</v>
      </c>
      <c r="AJ62" s="41">
        <v>5</v>
      </c>
      <c r="AK62" s="41">
        <v>8</v>
      </c>
      <c r="AL62" s="40" t="s">
        <v>4214</v>
      </c>
      <c r="AM62" s="53" t="s">
        <v>2</v>
      </c>
      <c r="AN62" s="67" t="s">
        <v>2</v>
      </c>
      <c r="AO62" s="64" t="s">
        <v>5377</v>
      </c>
      <c r="AP62" s="65" t="s">
        <v>2</v>
      </c>
    </row>
    <row r="63" spans="1:42" s="31" customFormat="1" ht="45" x14ac:dyDescent="0.25">
      <c r="A63" s="10" t="s">
        <v>1565</v>
      </c>
      <c r="B63" s="11" t="s">
        <v>3580</v>
      </c>
      <c r="C63" s="94" t="s">
        <v>2</v>
      </c>
      <c r="D63" s="94">
        <v>1005.23444330451</v>
      </c>
      <c r="E63" s="94">
        <v>1005.23444330451</v>
      </c>
      <c r="F63" s="94">
        <v>2180.5543307598959</v>
      </c>
      <c r="G63" s="15" t="s">
        <v>2088</v>
      </c>
      <c r="H63" s="49">
        <v>866</v>
      </c>
      <c r="I63" s="15">
        <v>248</v>
      </c>
      <c r="J63" s="15">
        <v>461</v>
      </c>
      <c r="K63" s="46" t="s">
        <v>2</v>
      </c>
      <c r="L63" s="46">
        <v>1005.23444330451</v>
      </c>
      <c r="M63" s="46">
        <v>1005.23444330451</v>
      </c>
      <c r="N63" s="46">
        <v>2180.5543307598959</v>
      </c>
      <c r="O63" s="95" t="str">
        <f t="shared" si="5"/>
        <v>-</v>
      </c>
      <c r="P63" s="95">
        <f t="shared" si="5"/>
        <v>0</v>
      </c>
      <c r="Q63" s="95">
        <f t="shared" si="5"/>
        <v>0</v>
      </c>
      <c r="R63" s="95">
        <f t="shared" si="5"/>
        <v>0</v>
      </c>
      <c r="S63" s="46" t="s">
        <v>2</v>
      </c>
      <c r="T63" s="46" t="s">
        <v>2</v>
      </c>
      <c r="U63" s="46" t="s">
        <v>2</v>
      </c>
      <c r="V63" s="46" t="s">
        <v>2</v>
      </c>
      <c r="W63" s="74" t="str">
        <f t="shared" si="6"/>
        <v>-</v>
      </c>
      <c r="X63" s="74" t="str">
        <f t="shared" si="7"/>
        <v>-</v>
      </c>
      <c r="Y63" s="74" t="str">
        <f t="shared" si="8"/>
        <v>-</v>
      </c>
      <c r="Z63" s="74" t="str">
        <f t="shared" si="9"/>
        <v>-</v>
      </c>
      <c r="AA63" s="16"/>
      <c r="AB63" s="164">
        <v>0</v>
      </c>
      <c r="AC63" s="164">
        <v>0</v>
      </c>
      <c r="AD63" s="164">
        <v>0</v>
      </c>
      <c r="AE63" s="16"/>
      <c r="AF63" s="32"/>
      <c r="AG63" s="32"/>
      <c r="AI63" s="41">
        <v>265.89618821229698</v>
      </c>
      <c r="AJ63" s="41">
        <v>5</v>
      </c>
      <c r="AK63" s="41">
        <v>13</v>
      </c>
      <c r="AL63" s="40" t="s">
        <v>4214</v>
      </c>
      <c r="AM63" s="53" t="s">
        <v>2</v>
      </c>
      <c r="AN63" s="67" t="s">
        <v>2</v>
      </c>
      <c r="AO63" s="64" t="s">
        <v>5377</v>
      </c>
      <c r="AP63" s="65" t="s">
        <v>2</v>
      </c>
    </row>
    <row r="64" spans="1:42" s="31" customFormat="1" ht="45" x14ac:dyDescent="0.25">
      <c r="A64" s="10" t="s">
        <v>1566</v>
      </c>
      <c r="B64" s="11" t="s">
        <v>3581</v>
      </c>
      <c r="C64" s="94" t="s">
        <v>2</v>
      </c>
      <c r="D64" s="94">
        <v>780.68323487983389</v>
      </c>
      <c r="E64" s="94">
        <v>780.68323487983389</v>
      </c>
      <c r="F64" s="94">
        <v>1088.6594515008446</v>
      </c>
      <c r="G64" s="15" t="s">
        <v>2088</v>
      </c>
      <c r="H64" s="49">
        <v>1504</v>
      </c>
      <c r="I64" s="15">
        <v>343</v>
      </c>
      <c r="J64" s="15">
        <v>1393</v>
      </c>
      <c r="K64" s="46" t="s">
        <v>2</v>
      </c>
      <c r="L64" s="46">
        <v>780.68323487983389</v>
      </c>
      <c r="M64" s="46">
        <v>780.68323487983389</v>
      </c>
      <c r="N64" s="46">
        <v>1088.6594515008446</v>
      </c>
      <c r="O64" s="95" t="str">
        <f t="shared" si="5"/>
        <v>-</v>
      </c>
      <c r="P64" s="95">
        <f t="shared" si="5"/>
        <v>0</v>
      </c>
      <c r="Q64" s="95">
        <f t="shared" si="5"/>
        <v>0</v>
      </c>
      <c r="R64" s="95">
        <f t="shared" si="5"/>
        <v>0</v>
      </c>
      <c r="S64" s="46" t="s">
        <v>2</v>
      </c>
      <c r="T64" s="46" t="s">
        <v>2</v>
      </c>
      <c r="U64" s="46" t="s">
        <v>2</v>
      </c>
      <c r="V64" s="46" t="s">
        <v>2</v>
      </c>
      <c r="W64" s="74" t="str">
        <f t="shared" si="6"/>
        <v>-</v>
      </c>
      <c r="X64" s="74" t="str">
        <f t="shared" si="7"/>
        <v>-</v>
      </c>
      <c r="Y64" s="74" t="str">
        <f t="shared" si="8"/>
        <v>-</v>
      </c>
      <c r="Z64" s="74" t="str">
        <f t="shared" si="9"/>
        <v>-</v>
      </c>
      <c r="AA64" s="16"/>
      <c r="AB64" s="164">
        <v>0</v>
      </c>
      <c r="AC64" s="164">
        <v>0</v>
      </c>
      <c r="AD64" s="164">
        <v>0</v>
      </c>
      <c r="AE64" s="16"/>
      <c r="AF64" s="32"/>
      <c r="AG64" s="32"/>
      <c r="AI64" s="41">
        <v>265.89618821229698</v>
      </c>
      <c r="AJ64" s="41">
        <v>5</v>
      </c>
      <c r="AK64" s="41">
        <v>5</v>
      </c>
      <c r="AL64" s="40" t="s">
        <v>4214</v>
      </c>
      <c r="AM64" s="53" t="s">
        <v>2</v>
      </c>
      <c r="AN64" s="67" t="s">
        <v>2</v>
      </c>
      <c r="AO64" s="64" t="s">
        <v>5377</v>
      </c>
      <c r="AP64" s="65" t="s">
        <v>2</v>
      </c>
    </row>
    <row r="65" spans="1:42" s="31" customFormat="1" ht="45" x14ac:dyDescent="0.25">
      <c r="A65" s="10" t="s">
        <v>1567</v>
      </c>
      <c r="B65" s="11" t="s">
        <v>3582</v>
      </c>
      <c r="C65" s="94" t="s">
        <v>2</v>
      </c>
      <c r="D65" s="94">
        <v>690.93887776605845</v>
      </c>
      <c r="E65" s="94">
        <v>690.93887776605845</v>
      </c>
      <c r="F65" s="94">
        <v>697.03843756784897</v>
      </c>
      <c r="G65" s="15" t="s">
        <v>2088</v>
      </c>
      <c r="H65" s="49">
        <v>3188</v>
      </c>
      <c r="I65" s="15">
        <v>822</v>
      </c>
      <c r="J65" s="15">
        <v>5985</v>
      </c>
      <c r="K65" s="46" t="s">
        <v>2</v>
      </c>
      <c r="L65" s="46">
        <v>690.93887776605845</v>
      </c>
      <c r="M65" s="46">
        <v>690.93887776605845</v>
      </c>
      <c r="N65" s="46">
        <v>697.03843756784897</v>
      </c>
      <c r="O65" s="95" t="str">
        <f t="shared" si="5"/>
        <v>-</v>
      </c>
      <c r="P65" s="95">
        <f t="shared" si="5"/>
        <v>0</v>
      </c>
      <c r="Q65" s="95">
        <f t="shared" si="5"/>
        <v>0</v>
      </c>
      <c r="R65" s="95">
        <f t="shared" si="5"/>
        <v>0</v>
      </c>
      <c r="S65" s="46" t="s">
        <v>2</v>
      </c>
      <c r="T65" s="46" t="s">
        <v>2</v>
      </c>
      <c r="U65" s="46" t="s">
        <v>2</v>
      </c>
      <c r="V65" s="46" t="s">
        <v>2</v>
      </c>
      <c r="W65" s="74" t="str">
        <f t="shared" si="6"/>
        <v>-</v>
      </c>
      <c r="X65" s="74" t="str">
        <f t="shared" si="7"/>
        <v>-</v>
      </c>
      <c r="Y65" s="74" t="str">
        <f t="shared" si="8"/>
        <v>-</v>
      </c>
      <c r="Z65" s="74" t="str">
        <f t="shared" si="9"/>
        <v>-</v>
      </c>
      <c r="AA65" s="16"/>
      <c r="AB65" s="164">
        <v>0</v>
      </c>
      <c r="AC65" s="164">
        <v>0</v>
      </c>
      <c r="AD65" s="164">
        <v>0</v>
      </c>
      <c r="AE65" s="16"/>
      <c r="AF65" s="32"/>
      <c r="AG65" s="32"/>
      <c r="AI65" s="41">
        <v>265.89618821229698</v>
      </c>
      <c r="AJ65" s="41">
        <v>5</v>
      </c>
      <c r="AK65" s="41">
        <v>5</v>
      </c>
      <c r="AL65" s="40" t="s">
        <v>4214</v>
      </c>
      <c r="AM65" s="53" t="s">
        <v>2</v>
      </c>
      <c r="AN65" s="67" t="s">
        <v>2</v>
      </c>
      <c r="AO65" s="64" t="s">
        <v>5377</v>
      </c>
      <c r="AP65" s="65" t="s">
        <v>2</v>
      </c>
    </row>
    <row r="66" spans="1:42" s="31" customFormat="1" ht="45" x14ac:dyDescent="0.25">
      <c r="A66" s="10" t="s">
        <v>1568</v>
      </c>
      <c r="B66" s="11" t="s">
        <v>3583</v>
      </c>
      <c r="C66" s="94" t="s">
        <v>2</v>
      </c>
      <c r="D66" s="94">
        <v>562.24921989130803</v>
      </c>
      <c r="E66" s="94">
        <v>562.24921989130803</v>
      </c>
      <c r="F66" s="94">
        <v>584.51982276026797</v>
      </c>
      <c r="G66" s="15" t="s">
        <v>2088</v>
      </c>
      <c r="H66" s="49">
        <v>5172</v>
      </c>
      <c r="I66" s="15">
        <v>1336</v>
      </c>
      <c r="J66" s="15">
        <v>10099</v>
      </c>
      <c r="K66" s="46" t="s">
        <v>2</v>
      </c>
      <c r="L66" s="46">
        <v>562.24921989130803</v>
      </c>
      <c r="M66" s="46">
        <v>562.24921989130803</v>
      </c>
      <c r="N66" s="46">
        <v>584.51982276026797</v>
      </c>
      <c r="O66" s="95" t="str">
        <f t="shared" si="5"/>
        <v>-</v>
      </c>
      <c r="P66" s="95">
        <f t="shared" si="5"/>
        <v>0</v>
      </c>
      <c r="Q66" s="95">
        <f t="shared" si="5"/>
        <v>0</v>
      </c>
      <c r="R66" s="95">
        <f t="shared" si="5"/>
        <v>0</v>
      </c>
      <c r="S66" s="46" t="s">
        <v>2</v>
      </c>
      <c r="T66" s="46" t="s">
        <v>2</v>
      </c>
      <c r="U66" s="46" t="s">
        <v>2</v>
      </c>
      <c r="V66" s="46" t="s">
        <v>2</v>
      </c>
      <c r="W66" s="74" t="str">
        <f t="shared" si="6"/>
        <v>-</v>
      </c>
      <c r="X66" s="74" t="str">
        <f t="shared" si="7"/>
        <v>-</v>
      </c>
      <c r="Y66" s="74" t="str">
        <f t="shared" si="8"/>
        <v>-</v>
      </c>
      <c r="Z66" s="74" t="str">
        <f t="shared" si="9"/>
        <v>-</v>
      </c>
      <c r="AA66" s="16"/>
      <c r="AB66" s="164">
        <v>0</v>
      </c>
      <c r="AC66" s="164">
        <v>0</v>
      </c>
      <c r="AD66" s="164">
        <v>0</v>
      </c>
      <c r="AE66" s="16"/>
      <c r="AF66" s="32"/>
      <c r="AG66" s="32"/>
      <c r="AI66" s="41">
        <v>265.89618821229698</v>
      </c>
      <c r="AJ66" s="41">
        <v>5</v>
      </c>
      <c r="AK66" s="41">
        <v>5</v>
      </c>
      <c r="AL66" s="40" t="s">
        <v>4214</v>
      </c>
      <c r="AM66" s="53" t="s">
        <v>2</v>
      </c>
      <c r="AN66" s="67" t="s">
        <v>2</v>
      </c>
      <c r="AO66" s="64" t="s">
        <v>5377</v>
      </c>
      <c r="AP66" s="65" t="s">
        <v>2</v>
      </c>
    </row>
    <row r="67" spans="1:42" s="31" customFormat="1" ht="30" x14ac:dyDescent="0.25">
      <c r="A67" s="10" t="s">
        <v>1569</v>
      </c>
      <c r="B67" s="11" t="s">
        <v>3584</v>
      </c>
      <c r="C67" s="94" t="s">
        <v>2</v>
      </c>
      <c r="D67" s="94">
        <v>1558.9966978794134</v>
      </c>
      <c r="E67" s="94">
        <v>1558.9966978794134</v>
      </c>
      <c r="F67" s="94">
        <v>1617.967264847666</v>
      </c>
      <c r="G67" s="15" t="s">
        <v>2088</v>
      </c>
      <c r="H67" s="49">
        <v>86</v>
      </c>
      <c r="I67" s="15">
        <v>90</v>
      </c>
      <c r="J67" s="15">
        <v>446</v>
      </c>
      <c r="K67" s="46" t="s">
        <v>2</v>
      </c>
      <c r="L67" s="46">
        <v>1558.9966978794134</v>
      </c>
      <c r="M67" s="46">
        <v>1558.9966978794134</v>
      </c>
      <c r="N67" s="46">
        <v>1617.967264847666</v>
      </c>
      <c r="O67" s="95" t="str">
        <f t="shared" si="5"/>
        <v>-</v>
      </c>
      <c r="P67" s="95">
        <f t="shared" si="5"/>
        <v>0</v>
      </c>
      <c r="Q67" s="95">
        <f t="shared" si="5"/>
        <v>0</v>
      </c>
      <c r="R67" s="95">
        <f t="shared" si="5"/>
        <v>0</v>
      </c>
      <c r="S67" s="46" t="s">
        <v>2</v>
      </c>
      <c r="T67" s="46" t="s">
        <v>2</v>
      </c>
      <c r="U67" s="46" t="s">
        <v>2</v>
      </c>
      <c r="V67" s="46" t="s">
        <v>2</v>
      </c>
      <c r="W67" s="74" t="str">
        <f t="shared" si="6"/>
        <v>-</v>
      </c>
      <c r="X67" s="74" t="str">
        <f t="shared" si="7"/>
        <v>-</v>
      </c>
      <c r="Y67" s="74" t="str">
        <f t="shared" si="8"/>
        <v>-</v>
      </c>
      <c r="Z67" s="74" t="str">
        <f t="shared" si="9"/>
        <v>-</v>
      </c>
      <c r="AA67" s="16"/>
      <c r="AB67" s="164">
        <v>0</v>
      </c>
      <c r="AC67" s="164">
        <v>0</v>
      </c>
      <c r="AD67" s="164">
        <v>0</v>
      </c>
      <c r="AE67" s="16"/>
      <c r="AF67" s="32"/>
      <c r="AG67" s="32"/>
      <c r="AI67" s="41">
        <v>265.89618821229698</v>
      </c>
      <c r="AJ67" s="41">
        <v>5</v>
      </c>
      <c r="AK67" s="41">
        <v>10</v>
      </c>
      <c r="AL67" s="40" t="s">
        <v>4214</v>
      </c>
      <c r="AM67" s="53" t="s">
        <v>2</v>
      </c>
      <c r="AN67" s="67" t="s">
        <v>2</v>
      </c>
      <c r="AO67" s="64" t="s">
        <v>5377</v>
      </c>
      <c r="AP67" s="65" t="s">
        <v>2</v>
      </c>
    </row>
    <row r="68" spans="1:42" s="31" customFormat="1" ht="30" x14ac:dyDescent="0.25">
      <c r="A68" s="10" t="s">
        <v>1570</v>
      </c>
      <c r="B68" s="11" t="s">
        <v>3585</v>
      </c>
      <c r="C68" s="94" t="s">
        <v>2</v>
      </c>
      <c r="D68" s="94">
        <v>785.17431606943524</v>
      </c>
      <c r="E68" s="94">
        <v>785.17431606943524</v>
      </c>
      <c r="F68" s="94">
        <v>986.05428481024876</v>
      </c>
      <c r="G68" s="15" t="s">
        <v>2088</v>
      </c>
      <c r="H68" s="49">
        <v>412</v>
      </c>
      <c r="I68" s="15">
        <v>167</v>
      </c>
      <c r="J68" s="15">
        <v>1601</v>
      </c>
      <c r="K68" s="46" t="s">
        <v>2</v>
      </c>
      <c r="L68" s="46">
        <v>785.17431606943524</v>
      </c>
      <c r="M68" s="46">
        <v>785.17431606943524</v>
      </c>
      <c r="N68" s="46">
        <v>986.05428481024876</v>
      </c>
      <c r="O68" s="95" t="str">
        <f t="shared" si="5"/>
        <v>-</v>
      </c>
      <c r="P68" s="95">
        <f t="shared" si="5"/>
        <v>0</v>
      </c>
      <c r="Q68" s="95">
        <f t="shared" si="5"/>
        <v>0</v>
      </c>
      <c r="R68" s="95">
        <f t="shared" si="5"/>
        <v>0</v>
      </c>
      <c r="S68" s="46" t="s">
        <v>2</v>
      </c>
      <c r="T68" s="46" t="s">
        <v>2</v>
      </c>
      <c r="U68" s="46" t="s">
        <v>2</v>
      </c>
      <c r="V68" s="46" t="s">
        <v>2</v>
      </c>
      <c r="W68" s="74" t="str">
        <f t="shared" ref="W68:W99" si="10">IFERROR((C68/S68-1),"-")</f>
        <v>-</v>
      </c>
      <c r="X68" s="74" t="str">
        <f t="shared" ref="X68:X99" si="11">IFERROR((D68/T68-1),"-")</f>
        <v>-</v>
      </c>
      <c r="Y68" s="74" t="str">
        <f t="shared" ref="Y68:Y99" si="12">IFERROR((E68/U68-1),"-")</f>
        <v>-</v>
      </c>
      <c r="Z68" s="74" t="str">
        <f t="shared" ref="Z68:Z119" si="13">IFERROR((F68/V68-1),"-")</f>
        <v>-</v>
      </c>
      <c r="AA68" s="16"/>
      <c r="AB68" s="164">
        <v>0</v>
      </c>
      <c r="AC68" s="164">
        <v>0</v>
      </c>
      <c r="AD68" s="164">
        <v>0</v>
      </c>
      <c r="AE68" s="16"/>
      <c r="AF68" s="32"/>
      <c r="AG68" s="32"/>
      <c r="AI68" s="41">
        <v>265.89618821229698</v>
      </c>
      <c r="AJ68" s="41">
        <v>5</v>
      </c>
      <c r="AK68" s="41">
        <v>5</v>
      </c>
      <c r="AL68" s="40" t="s">
        <v>4214</v>
      </c>
      <c r="AM68" s="53" t="s">
        <v>2</v>
      </c>
      <c r="AN68" s="67" t="s">
        <v>2</v>
      </c>
      <c r="AO68" s="64" t="s">
        <v>5377</v>
      </c>
      <c r="AP68" s="65" t="s">
        <v>2</v>
      </c>
    </row>
    <row r="69" spans="1:42" s="31" customFormat="1" ht="30" x14ac:dyDescent="0.25">
      <c r="A69" s="10" t="s">
        <v>1571</v>
      </c>
      <c r="B69" s="11" t="s">
        <v>3586</v>
      </c>
      <c r="C69" s="94" t="s">
        <v>2</v>
      </c>
      <c r="D69" s="94">
        <v>747.17860029749795</v>
      </c>
      <c r="E69" s="94">
        <v>747.17860029749795</v>
      </c>
      <c r="F69" s="94">
        <v>663.02723489583639</v>
      </c>
      <c r="G69" s="15" t="s">
        <v>2088</v>
      </c>
      <c r="H69" s="49">
        <v>427</v>
      </c>
      <c r="I69" s="15">
        <v>143</v>
      </c>
      <c r="J69" s="15">
        <v>1599</v>
      </c>
      <c r="K69" s="46" t="s">
        <v>2</v>
      </c>
      <c r="L69" s="46">
        <v>747.17860029749795</v>
      </c>
      <c r="M69" s="46">
        <v>747.17860029749795</v>
      </c>
      <c r="N69" s="46">
        <v>663.02723489583639</v>
      </c>
      <c r="O69" s="95" t="str">
        <f t="shared" ref="O69:R119" si="14">IFERROR(C69/K69-1,"-")</f>
        <v>-</v>
      </c>
      <c r="P69" s="95">
        <f t="shared" si="14"/>
        <v>0</v>
      </c>
      <c r="Q69" s="95">
        <f t="shared" si="14"/>
        <v>0</v>
      </c>
      <c r="R69" s="95">
        <f t="shared" si="14"/>
        <v>0</v>
      </c>
      <c r="S69" s="46" t="s">
        <v>2</v>
      </c>
      <c r="T69" s="46" t="s">
        <v>2</v>
      </c>
      <c r="U69" s="46" t="s">
        <v>2</v>
      </c>
      <c r="V69" s="46" t="s">
        <v>2</v>
      </c>
      <c r="W69" s="74" t="str">
        <f t="shared" si="10"/>
        <v>-</v>
      </c>
      <c r="X69" s="74" t="str">
        <f t="shared" si="11"/>
        <v>-</v>
      </c>
      <c r="Y69" s="74" t="str">
        <f t="shared" si="12"/>
        <v>-</v>
      </c>
      <c r="Z69" s="74" t="str">
        <f t="shared" si="13"/>
        <v>-</v>
      </c>
      <c r="AA69" s="16"/>
      <c r="AB69" s="164">
        <v>0</v>
      </c>
      <c r="AC69" s="164">
        <v>0</v>
      </c>
      <c r="AD69" s="164">
        <v>0</v>
      </c>
      <c r="AE69" s="16"/>
      <c r="AF69" s="32"/>
      <c r="AG69" s="32"/>
      <c r="AI69" s="41">
        <v>265.89618821229698</v>
      </c>
      <c r="AJ69" s="41">
        <v>5</v>
      </c>
      <c r="AK69" s="41">
        <v>5</v>
      </c>
      <c r="AL69" s="40" t="s">
        <v>4214</v>
      </c>
      <c r="AM69" s="53" t="s">
        <v>2</v>
      </c>
      <c r="AN69" s="67" t="s">
        <v>2</v>
      </c>
      <c r="AO69" s="64" t="s">
        <v>5377</v>
      </c>
      <c r="AP69" s="65" t="s">
        <v>2</v>
      </c>
    </row>
    <row r="70" spans="1:42" s="31" customFormat="1" ht="30" x14ac:dyDescent="0.25">
      <c r="A70" s="10" t="s">
        <v>1572</v>
      </c>
      <c r="B70" s="11" t="s">
        <v>3587</v>
      </c>
      <c r="C70" s="94" t="s">
        <v>2</v>
      </c>
      <c r="D70" s="94">
        <v>683.95606026162159</v>
      </c>
      <c r="E70" s="94">
        <v>683.95606026162159</v>
      </c>
      <c r="F70" s="94">
        <v>564.38496888892735</v>
      </c>
      <c r="G70" s="15" t="s">
        <v>2088</v>
      </c>
      <c r="H70" s="49">
        <v>2056</v>
      </c>
      <c r="I70" s="15">
        <v>637</v>
      </c>
      <c r="J70" s="15">
        <v>6481</v>
      </c>
      <c r="K70" s="46" t="s">
        <v>2</v>
      </c>
      <c r="L70" s="46">
        <v>683.95606026162159</v>
      </c>
      <c r="M70" s="46">
        <v>683.95606026162159</v>
      </c>
      <c r="N70" s="46">
        <v>564.38496888892735</v>
      </c>
      <c r="O70" s="95" t="str">
        <f t="shared" si="14"/>
        <v>-</v>
      </c>
      <c r="P70" s="95">
        <f t="shared" si="14"/>
        <v>0</v>
      </c>
      <c r="Q70" s="95">
        <f t="shared" si="14"/>
        <v>0</v>
      </c>
      <c r="R70" s="95">
        <f t="shared" si="14"/>
        <v>0</v>
      </c>
      <c r="S70" s="46" t="s">
        <v>2</v>
      </c>
      <c r="T70" s="46" t="s">
        <v>2</v>
      </c>
      <c r="U70" s="46" t="s">
        <v>2</v>
      </c>
      <c r="V70" s="46" t="s">
        <v>2</v>
      </c>
      <c r="W70" s="74" t="str">
        <f t="shared" si="10"/>
        <v>-</v>
      </c>
      <c r="X70" s="74" t="str">
        <f t="shared" si="11"/>
        <v>-</v>
      </c>
      <c r="Y70" s="74" t="str">
        <f t="shared" si="12"/>
        <v>-</v>
      </c>
      <c r="Z70" s="74" t="str">
        <f t="shared" si="13"/>
        <v>-</v>
      </c>
      <c r="AA70" s="16"/>
      <c r="AB70" s="164">
        <v>0</v>
      </c>
      <c r="AC70" s="164">
        <v>0</v>
      </c>
      <c r="AD70" s="164">
        <v>0</v>
      </c>
      <c r="AE70" s="16"/>
      <c r="AF70" s="32"/>
      <c r="AG70" s="32"/>
      <c r="AI70" s="41">
        <v>265.89618821229698</v>
      </c>
      <c r="AJ70" s="41">
        <v>5</v>
      </c>
      <c r="AK70" s="41">
        <v>5</v>
      </c>
      <c r="AL70" s="40" t="s">
        <v>4214</v>
      </c>
      <c r="AM70" s="53" t="s">
        <v>2</v>
      </c>
      <c r="AN70" s="67" t="s">
        <v>2</v>
      </c>
      <c r="AO70" s="64" t="s">
        <v>5377</v>
      </c>
      <c r="AP70" s="65" t="s">
        <v>2</v>
      </c>
    </row>
    <row r="71" spans="1:42" s="31" customFormat="1" ht="45" x14ac:dyDescent="0.25">
      <c r="A71" s="10" t="s">
        <v>1573</v>
      </c>
      <c r="B71" s="11" t="s">
        <v>3588</v>
      </c>
      <c r="C71" s="94" t="s">
        <v>2</v>
      </c>
      <c r="D71" s="94">
        <v>685.93828698490393</v>
      </c>
      <c r="E71" s="94">
        <v>685.93828698490393</v>
      </c>
      <c r="F71" s="94">
        <v>614.03727693384724</v>
      </c>
      <c r="G71" s="15" t="s">
        <v>2088</v>
      </c>
      <c r="H71" s="49">
        <v>22</v>
      </c>
      <c r="I71" s="15">
        <v>10</v>
      </c>
      <c r="J71" s="15">
        <v>557</v>
      </c>
      <c r="K71" s="46" t="s">
        <v>2</v>
      </c>
      <c r="L71" s="46">
        <v>685.93828698490393</v>
      </c>
      <c r="M71" s="46">
        <v>685.93828698490393</v>
      </c>
      <c r="N71" s="46">
        <v>614.03727693384724</v>
      </c>
      <c r="O71" s="95" t="str">
        <f t="shared" si="14"/>
        <v>-</v>
      </c>
      <c r="P71" s="95">
        <f t="shared" si="14"/>
        <v>0</v>
      </c>
      <c r="Q71" s="95">
        <f t="shared" si="14"/>
        <v>0</v>
      </c>
      <c r="R71" s="95">
        <f t="shared" si="14"/>
        <v>0</v>
      </c>
      <c r="S71" s="46" t="s">
        <v>2</v>
      </c>
      <c r="T71" s="46" t="s">
        <v>2</v>
      </c>
      <c r="U71" s="46" t="s">
        <v>2</v>
      </c>
      <c r="V71" s="46" t="s">
        <v>2</v>
      </c>
      <c r="W71" s="74" t="str">
        <f t="shared" si="10"/>
        <v>-</v>
      </c>
      <c r="X71" s="74" t="str">
        <f t="shared" si="11"/>
        <v>-</v>
      </c>
      <c r="Y71" s="74" t="str">
        <f t="shared" si="12"/>
        <v>-</v>
      </c>
      <c r="Z71" s="74" t="str">
        <f t="shared" si="13"/>
        <v>-</v>
      </c>
      <c r="AA71" s="16"/>
      <c r="AB71" s="164">
        <v>0</v>
      </c>
      <c r="AC71" s="164">
        <v>0</v>
      </c>
      <c r="AD71" s="164">
        <v>0</v>
      </c>
      <c r="AE71" s="16"/>
      <c r="AF71" s="32"/>
      <c r="AG71" s="32"/>
      <c r="AI71" s="41">
        <v>265.89618821229698</v>
      </c>
      <c r="AJ71" s="41">
        <v>5</v>
      </c>
      <c r="AK71" s="41">
        <v>5</v>
      </c>
      <c r="AL71" s="40" t="s">
        <v>4214</v>
      </c>
      <c r="AM71" s="53" t="s">
        <v>2</v>
      </c>
      <c r="AN71" s="67" t="s">
        <v>2</v>
      </c>
      <c r="AO71" s="64" t="s">
        <v>5377</v>
      </c>
      <c r="AP71" s="65" t="s">
        <v>2</v>
      </c>
    </row>
    <row r="72" spans="1:42" s="31" customFormat="1" ht="60" x14ac:dyDescent="0.25">
      <c r="A72" s="10" t="s">
        <v>1574</v>
      </c>
      <c r="B72" s="11" t="s">
        <v>3589</v>
      </c>
      <c r="C72" s="94" t="s">
        <v>2</v>
      </c>
      <c r="D72" s="94">
        <v>385.1522403491872</v>
      </c>
      <c r="E72" s="94">
        <v>385.1522403491872</v>
      </c>
      <c r="F72" s="94">
        <v>485.05504342606213</v>
      </c>
      <c r="G72" s="15" t="s">
        <v>2088</v>
      </c>
      <c r="H72" s="49">
        <v>109</v>
      </c>
      <c r="I72" s="15">
        <v>26</v>
      </c>
      <c r="J72" s="15">
        <v>2265</v>
      </c>
      <c r="K72" s="46" t="s">
        <v>2</v>
      </c>
      <c r="L72" s="46">
        <v>354.19789906160929</v>
      </c>
      <c r="M72" s="46">
        <v>354.19789906160929</v>
      </c>
      <c r="N72" s="46">
        <v>485.05504342606213</v>
      </c>
      <c r="O72" s="95" t="str">
        <f t="shared" si="14"/>
        <v>-</v>
      </c>
      <c r="P72" s="95">
        <f t="shared" si="14"/>
        <v>8.7392786263234434E-2</v>
      </c>
      <c r="Q72" s="95">
        <f t="shared" si="14"/>
        <v>8.7392786263234434E-2</v>
      </c>
      <c r="R72" s="95">
        <f t="shared" si="14"/>
        <v>0</v>
      </c>
      <c r="S72" s="46" t="s">
        <v>2</v>
      </c>
      <c r="T72" s="46" t="s">
        <v>2</v>
      </c>
      <c r="U72" s="46" t="s">
        <v>2</v>
      </c>
      <c r="V72" s="46" t="s">
        <v>2</v>
      </c>
      <c r="W72" s="74" t="str">
        <f t="shared" si="10"/>
        <v>-</v>
      </c>
      <c r="X72" s="74" t="str">
        <f t="shared" si="11"/>
        <v>-</v>
      </c>
      <c r="Y72" s="74" t="str">
        <f t="shared" si="12"/>
        <v>-</v>
      </c>
      <c r="Z72" s="74" t="str">
        <f t="shared" si="13"/>
        <v>-</v>
      </c>
      <c r="AA72" s="16"/>
      <c r="AB72" s="164" t="s">
        <v>4952</v>
      </c>
      <c r="AC72" s="164" t="s">
        <v>4943</v>
      </c>
      <c r="AD72" s="164" t="s">
        <v>4953</v>
      </c>
      <c r="AE72" s="16"/>
      <c r="AF72" s="32"/>
      <c r="AG72" s="32"/>
      <c r="AI72" s="41">
        <v>265.89618821229698</v>
      </c>
      <c r="AJ72" s="41">
        <v>5</v>
      </c>
      <c r="AK72" s="41">
        <v>5</v>
      </c>
      <c r="AL72" s="40" t="s">
        <v>4214</v>
      </c>
      <c r="AM72" s="53" t="s">
        <v>2</v>
      </c>
      <c r="AN72" s="67" t="s">
        <v>2</v>
      </c>
      <c r="AO72" s="64" t="s">
        <v>5377</v>
      </c>
      <c r="AP72" s="65" t="s">
        <v>2</v>
      </c>
    </row>
    <row r="73" spans="1:42" s="31" customFormat="1" ht="60" x14ac:dyDescent="0.25">
      <c r="A73" s="10" t="s">
        <v>1575</v>
      </c>
      <c r="B73" s="11" t="s">
        <v>3590</v>
      </c>
      <c r="C73" s="94" t="s">
        <v>2</v>
      </c>
      <c r="D73" s="94">
        <v>385.1522403491872</v>
      </c>
      <c r="E73" s="94">
        <v>385.1522403491872</v>
      </c>
      <c r="F73" s="94">
        <v>423.73059931922796</v>
      </c>
      <c r="G73" s="15" t="s">
        <v>2088</v>
      </c>
      <c r="H73" s="49">
        <v>86</v>
      </c>
      <c r="I73" s="15">
        <v>20</v>
      </c>
      <c r="J73" s="15">
        <v>4352</v>
      </c>
      <c r="K73" s="46" t="s">
        <v>2</v>
      </c>
      <c r="L73" s="46">
        <v>424.57522217770622</v>
      </c>
      <c r="M73" s="46">
        <v>424.57522217770622</v>
      </c>
      <c r="N73" s="46">
        <v>423.73059931922796</v>
      </c>
      <c r="O73" s="95" t="str">
        <f t="shared" si="14"/>
        <v>-</v>
      </c>
      <c r="P73" s="95">
        <f t="shared" si="14"/>
        <v>-9.2852761464300659E-2</v>
      </c>
      <c r="Q73" s="95">
        <f t="shared" si="14"/>
        <v>-9.2852761464300659E-2</v>
      </c>
      <c r="R73" s="95">
        <f t="shared" si="14"/>
        <v>0</v>
      </c>
      <c r="S73" s="46" t="s">
        <v>2</v>
      </c>
      <c r="T73" s="46" t="s">
        <v>2</v>
      </c>
      <c r="U73" s="46" t="s">
        <v>2</v>
      </c>
      <c r="V73" s="46" t="s">
        <v>2</v>
      </c>
      <c r="W73" s="74" t="str">
        <f t="shared" si="10"/>
        <v>-</v>
      </c>
      <c r="X73" s="74" t="str">
        <f t="shared" si="11"/>
        <v>-</v>
      </c>
      <c r="Y73" s="74" t="str">
        <f t="shared" si="12"/>
        <v>-</v>
      </c>
      <c r="Z73" s="74" t="str">
        <f t="shared" si="13"/>
        <v>-</v>
      </c>
      <c r="AA73" s="16"/>
      <c r="AB73" s="164" t="s">
        <v>4952</v>
      </c>
      <c r="AC73" s="164" t="s">
        <v>4946</v>
      </c>
      <c r="AD73" s="164" t="s">
        <v>4953</v>
      </c>
      <c r="AE73" s="16"/>
      <c r="AF73" s="32"/>
      <c r="AG73" s="32"/>
      <c r="AI73" s="41">
        <v>265.89618821229698</v>
      </c>
      <c r="AJ73" s="41">
        <v>5</v>
      </c>
      <c r="AK73" s="41">
        <v>5</v>
      </c>
      <c r="AL73" s="40" t="s">
        <v>4214</v>
      </c>
      <c r="AM73" s="53" t="s">
        <v>2</v>
      </c>
      <c r="AN73" s="67" t="s">
        <v>2</v>
      </c>
      <c r="AO73" s="64" t="s">
        <v>5377</v>
      </c>
      <c r="AP73" s="65" t="s">
        <v>2</v>
      </c>
    </row>
    <row r="74" spans="1:42" s="31" customFormat="1" ht="45" x14ac:dyDescent="0.25">
      <c r="A74" s="10" t="s">
        <v>1576</v>
      </c>
      <c r="B74" s="11" t="s">
        <v>3591</v>
      </c>
      <c r="C74" s="94" t="s">
        <v>2</v>
      </c>
      <c r="D74" s="94">
        <v>778.40265227778195</v>
      </c>
      <c r="E74" s="94">
        <v>778.40265227778195</v>
      </c>
      <c r="F74" s="94">
        <v>3689.0773477560579</v>
      </c>
      <c r="G74" s="15" t="s">
        <v>2088</v>
      </c>
      <c r="H74" s="49">
        <v>412</v>
      </c>
      <c r="I74" s="15">
        <v>184</v>
      </c>
      <c r="J74" s="15">
        <v>87</v>
      </c>
      <c r="K74" s="46" t="s">
        <v>2</v>
      </c>
      <c r="L74" s="46">
        <v>778.40265227778195</v>
      </c>
      <c r="M74" s="46">
        <v>778.40265227778195</v>
      </c>
      <c r="N74" s="46">
        <v>3689.0773477560579</v>
      </c>
      <c r="O74" s="95" t="str">
        <f t="shared" si="14"/>
        <v>-</v>
      </c>
      <c r="P74" s="95">
        <f t="shared" si="14"/>
        <v>0</v>
      </c>
      <c r="Q74" s="95">
        <f t="shared" si="14"/>
        <v>0</v>
      </c>
      <c r="R74" s="95">
        <f t="shared" si="14"/>
        <v>0</v>
      </c>
      <c r="S74" s="46" t="s">
        <v>2</v>
      </c>
      <c r="T74" s="46" t="s">
        <v>2</v>
      </c>
      <c r="U74" s="46" t="s">
        <v>2</v>
      </c>
      <c r="V74" s="46" t="s">
        <v>2</v>
      </c>
      <c r="W74" s="74" t="str">
        <f t="shared" si="10"/>
        <v>-</v>
      </c>
      <c r="X74" s="74" t="str">
        <f t="shared" si="11"/>
        <v>-</v>
      </c>
      <c r="Y74" s="74" t="str">
        <f t="shared" si="12"/>
        <v>-</v>
      </c>
      <c r="Z74" s="74" t="str">
        <f t="shared" si="13"/>
        <v>-</v>
      </c>
      <c r="AA74" s="16"/>
      <c r="AB74" s="164">
        <v>0</v>
      </c>
      <c r="AC74" s="164">
        <v>0</v>
      </c>
      <c r="AD74" s="164">
        <v>0</v>
      </c>
      <c r="AE74" s="16"/>
      <c r="AF74" s="32"/>
      <c r="AG74" s="32"/>
      <c r="AI74" s="41">
        <v>265.89618821229698</v>
      </c>
      <c r="AJ74" s="41">
        <v>5</v>
      </c>
      <c r="AK74" s="41">
        <v>24</v>
      </c>
      <c r="AL74" s="40" t="s">
        <v>4214</v>
      </c>
      <c r="AM74" s="53" t="s">
        <v>2</v>
      </c>
      <c r="AN74" s="67" t="s">
        <v>2</v>
      </c>
      <c r="AO74" s="64" t="s">
        <v>5377</v>
      </c>
      <c r="AP74" s="65" t="s">
        <v>2</v>
      </c>
    </row>
    <row r="75" spans="1:42" s="31" customFormat="1" ht="45" x14ac:dyDescent="0.25">
      <c r="A75" s="10" t="s">
        <v>1577</v>
      </c>
      <c r="B75" s="11" t="s">
        <v>3592</v>
      </c>
      <c r="C75" s="94" t="s">
        <v>2</v>
      </c>
      <c r="D75" s="94">
        <v>614.26162368220696</v>
      </c>
      <c r="E75" s="94">
        <v>614.26162368220696</v>
      </c>
      <c r="F75" s="94">
        <v>1269.8114160236851</v>
      </c>
      <c r="G75" s="15" t="s">
        <v>2088</v>
      </c>
      <c r="H75" s="49">
        <v>1753</v>
      </c>
      <c r="I75" s="15">
        <v>388</v>
      </c>
      <c r="J75" s="15">
        <v>351</v>
      </c>
      <c r="K75" s="46" t="s">
        <v>2</v>
      </c>
      <c r="L75" s="46">
        <v>614.26162368220696</v>
      </c>
      <c r="M75" s="46">
        <v>614.26162368220696</v>
      </c>
      <c r="N75" s="46">
        <v>1269.8114160236851</v>
      </c>
      <c r="O75" s="95" t="str">
        <f t="shared" si="14"/>
        <v>-</v>
      </c>
      <c r="P75" s="95">
        <f t="shared" si="14"/>
        <v>0</v>
      </c>
      <c r="Q75" s="95">
        <f t="shared" si="14"/>
        <v>0</v>
      </c>
      <c r="R75" s="95">
        <f t="shared" si="14"/>
        <v>0</v>
      </c>
      <c r="S75" s="46" t="s">
        <v>2</v>
      </c>
      <c r="T75" s="46" t="s">
        <v>2</v>
      </c>
      <c r="U75" s="46" t="s">
        <v>2</v>
      </c>
      <c r="V75" s="46" t="s">
        <v>2</v>
      </c>
      <c r="W75" s="74" t="str">
        <f t="shared" si="10"/>
        <v>-</v>
      </c>
      <c r="X75" s="74" t="str">
        <f t="shared" si="11"/>
        <v>-</v>
      </c>
      <c r="Y75" s="74" t="str">
        <f t="shared" si="12"/>
        <v>-</v>
      </c>
      <c r="Z75" s="74" t="str">
        <f t="shared" si="13"/>
        <v>-</v>
      </c>
      <c r="AA75" s="16"/>
      <c r="AB75" s="164">
        <v>0</v>
      </c>
      <c r="AC75" s="164">
        <v>0</v>
      </c>
      <c r="AD75" s="164">
        <v>0</v>
      </c>
      <c r="AE75" s="16"/>
      <c r="AF75" s="32"/>
      <c r="AG75" s="32"/>
      <c r="AI75" s="41">
        <v>265.89618821229698</v>
      </c>
      <c r="AJ75" s="41">
        <v>5</v>
      </c>
      <c r="AK75" s="41">
        <v>8</v>
      </c>
      <c r="AL75" s="40" t="s">
        <v>4214</v>
      </c>
      <c r="AM75" s="53" t="s">
        <v>2</v>
      </c>
      <c r="AN75" s="67" t="s">
        <v>2</v>
      </c>
      <c r="AO75" s="64" t="s">
        <v>5377</v>
      </c>
      <c r="AP75" s="65" t="s">
        <v>2</v>
      </c>
    </row>
    <row r="76" spans="1:42" s="31" customFormat="1" ht="45" x14ac:dyDescent="0.25">
      <c r="A76" s="10" t="s">
        <v>1578</v>
      </c>
      <c r="B76" s="11" t="s">
        <v>3593</v>
      </c>
      <c r="C76" s="94" t="s">
        <v>2</v>
      </c>
      <c r="D76" s="94">
        <v>519.60396346822165</v>
      </c>
      <c r="E76" s="94">
        <v>519.60396346822165</v>
      </c>
      <c r="F76" s="94">
        <v>667.90279245449017</v>
      </c>
      <c r="G76" s="15" t="s">
        <v>2088</v>
      </c>
      <c r="H76" s="49">
        <v>2620</v>
      </c>
      <c r="I76" s="15">
        <v>445</v>
      </c>
      <c r="J76" s="15">
        <v>405</v>
      </c>
      <c r="K76" s="46" t="s">
        <v>2</v>
      </c>
      <c r="L76" s="46">
        <v>519.60396346822165</v>
      </c>
      <c r="M76" s="46">
        <v>519.60396346822165</v>
      </c>
      <c r="N76" s="46">
        <v>667.90279245449017</v>
      </c>
      <c r="O76" s="95" t="str">
        <f t="shared" si="14"/>
        <v>-</v>
      </c>
      <c r="P76" s="95">
        <f t="shared" si="14"/>
        <v>0</v>
      </c>
      <c r="Q76" s="95">
        <f t="shared" si="14"/>
        <v>0</v>
      </c>
      <c r="R76" s="95">
        <f t="shared" si="14"/>
        <v>0</v>
      </c>
      <c r="S76" s="46" t="s">
        <v>2</v>
      </c>
      <c r="T76" s="46" t="s">
        <v>2</v>
      </c>
      <c r="U76" s="46" t="s">
        <v>2</v>
      </c>
      <c r="V76" s="46" t="s">
        <v>2</v>
      </c>
      <c r="W76" s="74" t="str">
        <f t="shared" si="10"/>
        <v>-</v>
      </c>
      <c r="X76" s="74" t="str">
        <f t="shared" si="11"/>
        <v>-</v>
      </c>
      <c r="Y76" s="74" t="str">
        <f t="shared" si="12"/>
        <v>-</v>
      </c>
      <c r="Z76" s="74" t="str">
        <f t="shared" si="13"/>
        <v>-</v>
      </c>
      <c r="AA76" s="16"/>
      <c r="AB76" s="164">
        <v>0</v>
      </c>
      <c r="AC76" s="164">
        <v>0</v>
      </c>
      <c r="AD76" s="164">
        <v>0</v>
      </c>
      <c r="AE76" s="16"/>
      <c r="AF76" s="32"/>
      <c r="AG76" s="32"/>
      <c r="AI76" s="41">
        <v>265.89618821229698</v>
      </c>
      <c r="AJ76" s="41">
        <v>5</v>
      </c>
      <c r="AK76" s="41">
        <v>5</v>
      </c>
      <c r="AL76" s="40" t="s">
        <v>4214</v>
      </c>
      <c r="AM76" s="53" t="s">
        <v>2</v>
      </c>
      <c r="AN76" s="67" t="s">
        <v>2</v>
      </c>
      <c r="AO76" s="64" t="s">
        <v>5377</v>
      </c>
      <c r="AP76" s="65" t="s">
        <v>2</v>
      </c>
    </row>
    <row r="77" spans="1:42" s="31" customFormat="1" ht="45" x14ac:dyDescent="0.25">
      <c r="A77" s="10" t="s">
        <v>1579</v>
      </c>
      <c r="B77" s="11" t="s">
        <v>3594</v>
      </c>
      <c r="C77" s="94" t="s">
        <v>2</v>
      </c>
      <c r="D77" s="94">
        <v>1900.1008854659633</v>
      </c>
      <c r="E77" s="94">
        <v>1900.1008854659633</v>
      </c>
      <c r="F77" s="94">
        <v>1264.6039579505325</v>
      </c>
      <c r="G77" s="15" t="s">
        <v>2088</v>
      </c>
      <c r="H77" s="49">
        <v>5</v>
      </c>
      <c r="I77" s="15">
        <v>9</v>
      </c>
      <c r="J77" s="15">
        <v>1593</v>
      </c>
      <c r="K77" s="46" t="s">
        <v>2</v>
      </c>
      <c r="L77" s="46">
        <v>1900.1008854659633</v>
      </c>
      <c r="M77" s="46">
        <v>1900.1008854659633</v>
      </c>
      <c r="N77" s="46">
        <v>1264.6039579505325</v>
      </c>
      <c r="O77" s="95" t="str">
        <f t="shared" si="14"/>
        <v>-</v>
      </c>
      <c r="P77" s="95">
        <f t="shared" si="14"/>
        <v>0</v>
      </c>
      <c r="Q77" s="95">
        <f t="shared" si="14"/>
        <v>0</v>
      </c>
      <c r="R77" s="95">
        <f t="shared" si="14"/>
        <v>0</v>
      </c>
      <c r="S77" s="46" t="s">
        <v>2</v>
      </c>
      <c r="T77" s="46" t="s">
        <v>2</v>
      </c>
      <c r="U77" s="46" t="s">
        <v>2</v>
      </c>
      <c r="V77" s="46" t="s">
        <v>2</v>
      </c>
      <c r="W77" s="74" t="str">
        <f t="shared" si="10"/>
        <v>-</v>
      </c>
      <c r="X77" s="74" t="str">
        <f t="shared" si="11"/>
        <v>-</v>
      </c>
      <c r="Y77" s="74" t="str">
        <f t="shared" si="12"/>
        <v>-</v>
      </c>
      <c r="Z77" s="74" t="str">
        <f t="shared" si="13"/>
        <v>-</v>
      </c>
      <c r="AA77" s="16"/>
      <c r="AB77" s="164">
        <v>0</v>
      </c>
      <c r="AC77" s="164">
        <v>0</v>
      </c>
      <c r="AD77" s="164">
        <v>0</v>
      </c>
      <c r="AE77" s="16"/>
      <c r="AF77" s="32"/>
      <c r="AG77" s="32"/>
      <c r="AI77" s="41">
        <v>265.89618821229698</v>
      </c>
      <c r="AJ77" s="41">
        <v>6</v>
      </c>
      <c r="AK77" s="41">
        <v>6</v>
      </c>
      <c r="AL77" s="40" t="s">
        <v>4214</v>
      </c>
      <c r="AM77" s="53" t="s">
        <v>2</v>
      </c>
      <c r="AN77" s="67" t="s">
        <v>2</v>
      </c>
      <c r="AO77" s="64" t="s">
        <v>5377</v>
      </c>
      <c r="AP77" s="65" t="s">
        <v>2</v>
      </c>
    </row>
    <row r="78" spans="1:42" s="31" customFormat="1" ht="45" x14ac:dyDescent="0.25">
      <c r="A78" s="10" t="s">
        <v>1580</v>
      </c>
      <c r="B78" s="11" t="s">
        <v>3595</v>
      </c>
      <c r="C78" s="94" t="s">
        <v>2</v>
      </c>
      <c r="D78" s="94">
        <v>1109.529345773396</v>
      </c>
      <c r="E78" s="94">
        <v>1109.529345773396</v>
      </c>
      <c r="F78" s="94">
        <v>1097.4425261548881</v>
      </c>
      <c r="G78" s="15" t="s">
        <v>2088</v>
      </c>
      <c r="H78" s="49">
        <v>3</v>
      </c>
      <c r="I78" s="15">
        <v>11</v>
      </c>
      <c r="J78" s="15">
        <v>1868</v>
      </c>
      <c r="K78" s="46" t="s">
        <v>2</v>
      </c>
      <c r="L78" s="46">
        <v>1109.529345773396</v>
      </c>
      <c r="M78" s="46">
        <v>1109.529345773396</v>
      </c>
      <c r="N78" s="46">
        <v>1097.4425261548881</v>
      </c>
      <c r="O78" s="95" t="str">
        <f t="shared" si="14"/>
        <v>-</v>
      </c>
      <c r="P78" s="95">
        <f t="shared" si="14"/>
        <v>0</v>
      </c>
      <c r="Q78" s="95">
        <f t="shared" si="14"/>
        <v>0</v>
      </c>
      <c r="R78" s="95">
        <f t="shared" si="14"/>
        <v>0</v>
      </c>
      <c r="S78" s="46" t="s">
        <v>2</v>
      </c>
      <c r="T78" s="46" t="s">
        <v>2</v>
      </c>
      <c r="U78" s="46" t="s">
        <v>2</v>
      </c>
      <c r="V78" s="46" t="s">
        <v>2</v>
      </c>
      <c r="W78" s="74" t="str">
        <f t="shared" si="10"/>
        <v>-</v>
      </c>
      <c r="X78" s="74" t="str">
        <f t="shared" si="11"/>
        <v>-</v>
      </c>
      <c r="Y78" s="74" t="str">
        <f t="shared" si="12"/>
        <v>-</v>
      </c>
      <c r="Z78" s="74" t="str">
        <f t="shared" si="13"/>
        <v>-</v>
      </c>
      <c r="AA78" s="16"/>
      <c r="AB78" s="164">
        <v>0</v>
      </c>
      <c r="AC78" s="164">
        <v>0</v>
      </c>
      <c r="AD78" s="164">
        <v>0</v>
      </c>
      <c r="AE78" s="16"/>
      <c r="AF78" s="32"/>
      <c r="AG78" s="32"/>
      <c r="AI78" s="41">
        <v>265.89618821229698</v>
      </c>
      <c r="AJ78" s="41">
        <v>9</v>
      </c>
      <c r="AK78" s="41">
        <v>6</v>
      </c>
      <c r="AL78" s="40" t="s">
        <v>4214</v>
      </c>
      <c r="AM78" s="53" t="s">
        <v>2</v>
      </c>
      <c r="AN78" s="67" t="s">
        <v>2</v>
      </c>
      <c r="AO78" s="64" t="s">
        <v>5377</v>
      </c>
      <c r="AP78" s="65" t="s">
        <v>2</v>
      </c>
    </row>
    <row r="79" spans="1:42" s="27" customFormat="1" ht="45" x14ac:dyDescent="0.25">
      <c r="A79" s="10" t="s">
        <v>1581</v>
      </c>
      <c r="B79" s="11" t="s">
        <v>3596</v>
      </c>
      <c r="C79" s="94" t="s">
        <v>2</v>
      </c>
      <c r="D79" s="94">
        <v>1987.5817718482181</v>
      </c>
      <c r="E79" s="94">
        <v>1987.5817718482181</v>
      </c>
      <c r="F79" s="94">
        <v>1622.7822123608078</v>
      </c>
      <c r="G79" s="15" t="s">
        <v>2088</v>
      </c>
      <c r="H79" s="49">
        <v>85</v>
      </c>
      <c r="I79" s="15">
        <v>131</v>
      </c>
      <c r="J79" s="15">
        <v>496</v>
      </c>
      <c r="K79" s="46" t="s">
        <v>2</v>
      </c>
      <c r="L79" s="46">
        <v>1987.5817718482181</v>
      </c>
      <c r="M79" s="46">
        <v>1987.5817718482181</v>
      </c>
      <c r="N79" s="46">
        <v>1622.7822123608078</v>
      </c>
      <c r="O79" s="95" t="str">
        <f t="shared" si="14"/>
        <v>-</v>
      </c>
      <c r="P79" s="95">
        <f t="shared" si="14"/>
        <v>0</v>
      </c>
      <c r="Q79" s="95">
        <f t="shared" si="14"/>
        <v>0</v>
      </c>
      <c r="R79" s="95">
        <f t="shared" si="14"/>
        <v>0</v>
      </c>
      <c r="S79" s="46" t="s">
        <v>2</v>
      </c>
      <c r="T79" s="46" t="s">
        <v>2</v>
      </c>
      <c r="U79" s="46" t="s">
        <v>2</v>
      </c>
      <c r="V79" s="46" t="s">
        <v>2</v>
      </c>
      <c r="W79" s="74" t="str">
        <f t="shared" si="10"/>
        <v>-</v>
      </c>
      <c r="X79" s="74" t="str">
        <f t="shared" si="11"/>
        <v>-</v>
      </c>
      <c r="Y79" s="74" t="str">
        <f t="shared" si="12"/>
        <v>-</v>
      </c>
      <c r="Z79" s="74" t="str">
        <f t="shared" si="13"/>
        <v>-</v>
      </c>
      <c r="AB79" s="164">
        <v>0</v>
      </c>
      <c r="AC79" s="164">
        <v>0</v>
      </c>
      <c r="AD79" s="164">
        <v>0</v>
      </c>
      <c r="AF79" s="13"/>
      <c r="AG79" s="13"/>
      <c r="AI79" s="41">
        <v>265.89618821229698</v>
      </c>
      <c r="AJ79" s="41">
        <v>5</v>
      </c>
      <c r="AK79" s="41">
        <v>8</v>
      </c>
      <c r="AL79" s="40" t="s">
        <v>4214</v>
      </c>
      <c r="AM79" s="53" t="s">
        <v>2</v>
      </c>
      <c r="AN79" s="67" t="s">
        <v>2</v>
      </c>
      <c r="AO79" s="64" t="s">
        <v>5377</v>
      </c>
      <c r="AP79" s="65" t="s">
        <v>2</v>
      </c>
    </row>
    <row r="80" spans="1:42" s="27" customFormat="1" ht="59.25" customHeight="1" x14ac:dyDescent="0.25">
      <c r="A80" s="10" t="s">
        <v>1582</v>
      </c>
      <c r="B80" s="11" t="s">
        <v>3597</v>
      </c>
      <c r="C80" s="94" t="s">
        <v>2</v>
      </c>
      <c r="D80" s="94">
        <v>1269.2244802109997</v>
      </c>
      <c r="E80" s="94">
        <v>1269.2244802109997</v>
      </c>
      <c r="F80" s="94">
        <v>947.75640439445851</v>
      </c>
      <c r="G80" s="15" t="s">
        <v>2088</v>
      </c>
      <c r="H80" s="49">
        <v>147</v>
      </c>
      <c r="I80" s="15">
        <v>207</v>
      </c>
      <c r="J80" s="15">
        <v>1891</v>
      </c>
      <c r="K80" s="46" t="s">
        <v>2</v>
      </c>
      <c r="L80" s="46">
        <v>1269.2244802109997</v>
      </c>
      <c r="M80" s="46">
        <v>1269.2244802109997</v>
      </c>
      <c r="N80" s="46">
        <v>881.32032125221758</v>
      </c>
      <c r="O80" s="95" t="str">
        <f t="shared" si="14"/>
        <v>-</v>
      </c>
      <c r="P80" s="95">
        <f t="shared" si="14"/>
        <v>0</v>
      </c>
      <c r="Q80" s="95">
        <f t="shared" si="14"/>
        <v>0</v>
      </c>
      <c r="R80" s="95">
        <f t="shared" si="14"/>
        <v>7.5382447834455579E-2</v>
      </c>
      <c r="S80" s="46" t="s">
        <v>2</v>
      </c>
      <c r="T80" s="46" t="s">
        <v>2</v>
      </c>
      <c r="U80" s="46" t="s">
        <v>2</v>
      </c>
      <c r="V80" s="46" t="s">
        <v>2</v>
      </c>
      <c r="W80" s="74" t="str">
        <f t="shared" si="10"/>
        <v>-</v>
      </c>
      <c r="X80" s="74" t="str">
        <f t="shared" si="11"/>
        <v>-</v>
      </c>
      <c r="Y80" s="74" t="str">
        <f t="shared" si="12"/>
        <v>-</v>
      </c>
      <c r="Z80" s="74" t="str">
        <f t="shared" si="13"/>
        <v>-</v>
      </c>
      <c r="AB80" s="164" t="s">
        <v>4954</v>
      </c>
      <c r="AC80" s="164" t="s">
        <v>4955</v>
      </c>
      <c r="AD80" s="164" t="s">
        <v>4956</v>
      </c>
      <c r="AF80" s="13"/>
      <c r="AG80" s="13"/>
      <c r="AI80" s="41">
        <v>265.89618821229698</v>
      </c>
      <c r="AJ80" s="41">
        <v>5</v>
      </c>
      <c r="AK80" s="41">
        <v>5</v>
      </c>
      <c r="AL80" s="40" t="s">
        <v>4214</v>
      </c>
      <c r="AM80" s="53" t="s">
        <v>2</v>
      </c>
      <c r="AN80" s="67" t="s">
        <v>2</v>
      </c>
      <c r="AO80" s="64" t="s">
        <v>5377</v>
      </c>
      <c r="AP80" s="65" t="s">
        <v>2</v>
      </c>
    </row>
    <row r="81" spans="1:42" s="27" customFormat="1" ht="60" x14ac:dyDescent="0.25">
      <c r="A81" s="10" t="s">
        <v>1583</v>
      </c>
      <c r="B81" s="11" t="s">
        <v>3598</v>
      </c>
      <c r="C81" s="94" t="s">
        <v>2</v>
      </c>
      <c r="D81" s="94">
        <v>753.47539915397238</v>
      </c>
      <c r="E81" s="94">
        <v>753.47539915397238</v>
      </c>
      <c r="F81" s="94">
        <v>947.75640439445851</v>
      </c>
      <c r="G81" s="15" t="s">
        <v>2088</v>
      </c>
      <c r="H81" s="49">
        <v>634</v>
      </c>
      <c r="I81" s="15">
        <v>309</v>
      </c>
      <c r="J81" s="15">
        <v>2919</v>
      </c>
      <c r="K81" s="46" t="s">
        <v>2</v>
      </c>
      <c r="L81" s="46">
        <v>753.47539915397238</v>
      </c>
      <c r="M81" s="46">
        <v>753.47539915397238</v>
      </c>
      <c r="N81" s="46">
        <v>990.79533321322458</v>
      </c>
      <c r="O81" s="95" t="str">
        <f t="shared" si="14"/>
        <v>-</v>
      </c>
      <c r="P81" s="95">
        <f t="shared" si="14"/>
        <v>0</v>
      </c>
      <c r="Q81" s="95">
        <f t="shared" si="14"/>
        <v>0</v>
      </c>
      <c r="R81" s="95">
        <f t="shared" si="14"/>
        <v>-4.3438768205727785E-2</v>
      </c>
      <c r="S81" s="46" t="s">
        <v>2</v>
      </c>
      <c r="T81" s="46" t="s">
        <v>2</v>
      </c>
      <c r="U81" s="46" t="s">
        <v>2</v>
      </c>
      <c r="V81" s="46" t="s">
        <v>2</v>
      </c>
      <c r="W81" s="74" t="str">
        <f t="shared" si="10"/>
        <v>-</v>
      </c>
      <c r="X81" s="74" t="str">
        <f t="shared" si="11"/>
        <v>-</v>
      </c>
      <c r="Y81" s="74" t="str">
        <f t="shared" si="12"/>
        <v>-</v>
      </c>
      <c r="Z81" s="74" t="str">
        <f t="shared" si="13"/>
        <v>-</v>
      </c>
      <c r="AB81" s="164" t="s">
        <v>4957</v>
      </c>
      <c r="AC81" s="164" t="s">
        <v>4958</v>
      </c>
      <c r="AD81" s="164" t="s">
        <v>4956</v>
      </c>
      <c r="AF81" s="13"/>
      <c r="AG81" s="13"/>
      <c r="AI81" s="41">
        <v>265.89618821229698</v>
      </c>
      <c r="AJ81" s="41">
        <v>5</v>
      </c>
      <c r="AK81" s="41">
        <v>5</v>
      </c>
      <c r="AL81" s="40" t="s">
        <v>4214</v>
      </c>
      <c r="AM81" s="53" t="s">
        <v>2</v>
      </c>
      <c r="AN81" s="67" t="s">
        <v>2</v>
      </c>
      <c r="AO81" s="64" t="s">
        <v>5377</v>
      </c>
      <c r="AP81" s="65" t="s">
        <v>2</v>
      </c>
    </row>
    <row r="82" spans="1:42" s="27" customFormat="1" ht="30" x14ac:dyDescent="0.25">
      <c r="A82" s="10" t="s">
        <v>1584</v>
      </c>
      <c r="B82" s="11" t="s">
        <v>3599</v>
      </c>
      <c r="C82" s="94" t="s">
        <v>2</v>
      </c>
      <c r="D82" s="94">
        <v>1530.2413221426973</v>
      </c>
      <c r="E82" s="94">
        <v>1530.2413221426973</v>
      </c>
      <c r="F82" s="94">
        <v>6336.0086535313512</v>
      </c>
      <c r="G82" s="15" t="s">
        <v>2088</v>
      </c>
      <c r="H82" s="49">
        <v>344</v>
      </c>
      <c r="I82" s="15">
        <v>104</v>
      </c>
      <c r="J82" s="15">
        <v>159</v>
      </c>
      <c r="K82" s="46" t="s">
        <v>2</v>
      </c>
      <c r="L82" s="46">
        <v>1530.2413221426973</v>
      </c>
      <c r="M82" s="46">
        <v>1530.2413221426973</v>
      </c>
      <c r="N82" s="46">
        <v>6336.0086535313512</v>
      </c>
      <c r="O82" s="95" t="str">
        <f t="shared" si="14"/>
        <v>-</v>
      </c>
      <c r="P82" s="95">
        <f t="shared" si="14"/>
        <v>0</v>
      </c>
      <c r="Q82" s="95">
        <f t="shared" si="14"/>
        <v>0</v>
      </c>
      <c r="R82" s="95">
        <f t="shared" si="14"/>
        <v>0</v>
      </c>
      <c r="S82" s="46" t="s">
        <v>2</v>
      </c>
      <c r="T82" s="46" t="s">
        <v>2</v>
      </c>
      <c r="U82" s="46" t="s">
        <v>2</v>
      </c>
      <c r="V82" s="46" t="s">
        <v>2</v>
      </c>
      <c r="W82" s="74" t="str">
        <f t="shared" si="10"/>
        <v>-</v>
      </c>
      <c r="X82" s="74" t="str">
        <f t="shared" si="11"/>
        <v>-</v>
      </c>
      <c r="Y82" s="74" t="str">
        <f t="shared" si="12"/>
        <v>-</v>
      </c>
      <c r="Z82" s="74" t="str">
        <f t="shared" si="13"/>
        <v>-</v>
      </c>
      <c r="AB82" s="164">
        <v>0</v>
      </c>
      <c r="AC82" s="164">
        <v>0</v>
      </c>
      <c r="AD82" s="164">
        <v>0</v>
      </c>
      <c r="AF82" s="13"/>
      <c r="AG82" s="13"/>
      <c r="AI82" s="41">
        <v>265.89618821229698</v>
      </c>
      <c r="AJ82" s="41">
        <v>5</v>
      </c>
      <c r="AK82" s="41">
        <v>36</v>
      </c>
      <c r="AL82" s="40" t="s">
        <v>4214</v>
      </c>
      <c r="AM82" s="53" t="s">
        <v>2</v>
      </c>
      <c r="AN82" s="67" t="s">
        <v>2</v>
      </c>
      <c r="AO82" s="64" t="s">
        <v>5377</v>
      </c>
      <c r="AP82" s="65" t="s">
        <v>2</v>
      </c>
    </row>
    <row r="83" spans="1:42" s="27" customFormat="1" ht="30" x14ac:dyDescent="0.25">
      <c r="A83" s="10" t="s">
        <v>1585</v>
      </c>
      <c r="B83" s="11" t="s">
        <v>3600</v>
      </c>
      <c r="C83" s="94" t="s">
        <v>2</v>
      </c>
      <c r="D83" s="94">
        <v>1616.2599170789297</v>
      </c>
      <c r="E83" s="94">
        <v>1616.2599170789297</v>
      </c>
      <c r="F83" s="94">
        <v>1531.2373977435707</v>
      </c>
      <c r="G83" s="15" t="s">
        <v>2088</v>
      </c>
      <c r="H83" s="49">
        <v>741</v>
      </c>
      <c r="I83" s="15">
        <v>156</v>
      </c>
      <c r="J83" s="15">
        <v>350</v>
      </c>
      <c r="K83" s="46" t="s">
        <v>2</v>
      </c>
      <c r="L83" s="46">
        <v>1616.2599170789297</v>
      </c>
      <c r="M83" s="46">
        <v>1616.2599170789297</v>
      </c>
      <c r="N83" s="46">
        <v>1531.2373977435707</v>
      </c>
      <c r="O83" s="95" t="str">
        <f t="shared" si="14"/>
        <v>-</v>
      </c>
      <c r="P83" s="95">
        <f t="shared" si="14"/>
        <v>0</v>
      </c>
      <c r="Q83" s="95">
        <f t="shared" si="14"/>
        <v>0</v>
      </c>
      <c r="R83" s="95">
        <f t="shared" si="14"/>
        <v>0</v>
      </c>
      <c r="S83" s="46" t="s">
        <v>2</v>
      </c>
      <c r="T83" s="46" t="s">
        <v>2</v>
      </c>
      <c r="U83" s="46" t="s">
        <v>2</v>
      </c>
      <c r="V83" s="46" t="s">
        <v>2</v>
      </c>
      <c r="W83" s="74" t="str">
        <f t="shared" si="10"/>
        <v>-</v>
      </c>
      <c r="X83" s="74" t="str">
        <f t="shared" si="11"/>
        <v>-</v>
      </c>
      <c r="Y83" s="74" t="str">
        <f t="shared" si="12"/>
        <v>-</v>
      </c>
      <c r="Z83" s="74" t="str">
        <f t="shared" si="13"/>
        <v>-</v>
      </c>
      <c r="AB83" s="164">
        <v>0</v>
      </c>
      <c r="AC83" s="164">
        <v>0</v>
      </c>
      <c r="AD83" s="164">
        <v>0</v>
      </c>
      <c r="AF83" s="13"/>
      <c r="AG83" s="13"/>
      <c r="AI83" s="41">
        <v>265.89618821229698</v>
      </c>
      <c r="AJ83" s="41">
        <v>5</v>
      </c>
      <c r="AK83" s="41">
        <v>9</v>
      </c>
      <c r="AL83" s="40" t="s">
        <v>4214</v>
      </c>
      <c r="AM83" s="53" t="s">
        <v>2</v>
      </c>
      <c r="AN83" s="67" t="s">
        <v>2</v>
      </c>
      <c r="AO83" s="64" t="s">
        <v>5377</v>
      </c>
      <c r="AP83" s="65" t="s">
        <v>2</v>
      </c>
    </row>
    <row r="84" spans="1:42" s="27" customFormat="1" ht="30" x14ac:dyDescent="0.25">
      <c r="A84" s="10" t="s">
        <v>1586</v>
      </c>
      <c r="B84" s="11" t="s">
        <v>3601</v>
      </c>
      <c r="C84" s="94" t="s">
        <v>2</v>
      </c>
      <c r="D84" s="94">
        <v>1119.8423220203297</v>
      </c>
      <c r="E84" s="94">
        <v>1119.8423220203297</v>
      </c>
      <c r="F84" s="94">
        <v>1317.2995098906381</v>
      </c>
      <c r="G84" s="15" t="s">
        <v>2088</v>
      </c>
      <c r="H84" s="49">
        <v>557</v>
      </c>
      <c r="I84" s="15">
        <v>108</v>
      </c>
      <c r="J84" s="15">
        <v>129</v>
      </c>
      <c r="K84" s="46" t="s">
        <v>2</v>
      </c>
      <c r="L84" s="46">
        <v>1119.8423220203297</v>
      </c>
      <c r="M84" s="46">
        <v>1119.8423220203297</v>
      </c>
      <c r="N84" s="46">
        <v>1317.2995098906381</v>
      </c>
      <c r="O84" s="95" t="str">
        <f t="shared" si="14"/>
        <v>-</v>
      </c>
      <c r="P84" s="95">
        <f t="shared" si="14"/>
        <v>0</v>
      </c>
      <c r="Q84" s="95">
        <f t="shared" si="14"/>
        <v>0</v>
      </c>
      <c r="R84" s="95">
        <f t="shared" si="14"/>
        <v>0</v>
      </c>
      <c r="S84" s="46" t="s">
        <v>2</v>
      </c>
      <c r="T84" s="46" t="s">
        <v>2</v>
      </c>
      <c r="U84" s="46" t="s">
        <v>2</v>
      </c>
      <c r="V84" s="46" t="s">
        <v>2</v>
      </c>
      <c r="W84" s="74" t="str">
        <f t="shared" si="10"/>
        <v>-</v>
      </c>
      <c r="X84" s="74" t="str">
        <f t="shared" si="11"/>
        <v>-</v>
      </c>
      <c r="Y84" s="74" t="str">
        <f t="shared" si="12"/>
        <v>-</v>
      </c>
      <c r="Z84" s="74" t="str">
        <f t="shared" si="13"/>
        <v>-</v>
      </c>
      <c r="AB84" s="164">
        <v>0</v>
      </c>
      <c r="AC84" s="164">
        <v>0</v>
      </c>
      <c r="AD84" s="164">
        <v>0</v>
      </c>
      <c r="AF84" s="13"/>
      <c r="AG84" s="13"/>
      <c r="AI84" s="41">
        <v>265.89618821229698</v>
      </c>
      <c r="AJ84" s="41">
        <v>5</v>
      </c>
      <c r="AK84" s="41">
        <v>8</v>
      </c>
      <c r="AL84" s="40" t="s">
        <v>4214</v>
      </c>
      <c r="AM84" s="53" t="s">
        <v>2</v>
      </c>
      <c r="AN84" s="67" t="s">
        <v>2</v>
      </c>
      <c r="AO84" s="64" t="s">
        <v>5377</v>
      </c>
      <c r="AP84" s="65" t="s">
        <v>2</v>
      </c>
    </row>
    <row r="85" spans="1:42" s="27" customFormat="1" ht="30" x14ac:dyDescent="0.25">
      <c r="A85" s="10" t="s">
        <v>1587</v>
      </c>
      <c r="B85" s="11" t="s">
        <v>3602</v>
      </c>
      <c r="C85" s="94" t="s">
        <v>2</v>
      </c>
      <c r="D85" s="94">
        <v>1711.4220426605834</v>
      </c>
      <c r="E85" s="94">
        <v>1711.4220426605834</v>
      </c>
      <c r="F85" s="94">
        <v>4859.1513328004094</v>
      </c>
      <c r="G85" s="15" t="s">
        <v>2088</v>
      </c>
      <c r="H85" s="49">
        <v>188</v>
      </c>
      <c r="I85" s="15">
        <v>177</v>
      </c>
      <c r="J85" s="15">
        <v>282</v>
      </c>
      <c r="K85" s="46" t="s">
        <v>2</v>
      </c>
      <c r="L85" s="46">
        <v>1711.4220426605834</v>
      </c>
      <c r="M85" s="46">
        <v>1711.4220426605834</v>
      </c>
      <c r="N85" s="46">
        <v>4859.1513328004094</v>
      </c>
      <c r="O85" s="95" t="str">
        <f t="shared" si="14"/>
        <v>-</v>
      </c>
      <c r="P85" s="95">
        <f t="shared" si="14"/>
        <v>0</v>
      </c>
      <c r="Q85" s="95">
        <f t="shared" si="14"/>
        <v>0</v>
      </c>
      <c r="R85" s="95">
        <f t="shared" si="14"/>
        <v>0</v>
      </c>
      <c r="S85" s="46" t="s">
        <v>2</v>
      </c>
      <c r="T85" s="46" t="s">
        <v>2</v>
      </c>
      <c r="U85" s="46" t="s">
        <v>2</v>
      </c>
      <c r="V85" s="46" t="s">
        <v>2</v>
      </c>
      <c r="W85" s="74" t="str">
        <f t="shared" si="10"/>
        <v>-</v>
      </c>
      <c r="X85" s="74" t="str">
        <f t="shared" si="11"/>
        <v>-</v>
      </c>
      <c r="Y85" s="74" t="str">
        <f t="shared" si="12"/>
        <v>-</v>
      </c>
      <c r="Z85" s="74" t="str">
        <f t="shared" si="13"/>
        <v>-</v>
      </c>
      <c r="AB85" s="164">
        <v>0</v>
      </c>
      <c r="AC85" s="164">
        <v>0</v>
      </c>
      <c r="AD85" s="164">
        <v>0</v>
      </c>
      <c r="AF85" s="13"/>
      <c r="AG85" s="13"/>
      <c r="AI85" s="41">
        <v>265.89618821229698</v>
      </c>
      <c r="AJ85" s="41">
        <v>5</v>
      </c>
      <c r="AK85" s="41">
        <v>20</v>
      </c>
      <c r="AL85" s="40" t="s">
        <v>4214</v>
      </c>
      <c r="AM85" s="53" t="s">
        <v>2</v>
      </c>
      <c r="AN85" s="67" t="s">
        <v>2</v>
      </c>
      <c r="AO85" s="64" t="s">
        <v>5377</v>
      </c>
      <c r="AP85" s="65" t="s">
        <v>2</v>
      </c>
    </row>
    <row r="86" spans="1:42" s="27" customFormat="1" ht="30" x14ac:dyDescent="0.25">
      <c r="A86" s="10" t="s">
        <v>1588</v>
      </c>
      <c r="B86" s="11" t="s">
        <v>3603</v>
      </c>
      <c r="C86" s="94" t="s">
        <v>2</v>
      </c>
      <c r="D86" s="94">
        <v>730.92733622307139</v>
      </c>
      <c r="E86" s="94">
        <v>730.92733622307139</v>
      </c>
      <c r="F86" s="94">
        <v>1850.3372597390521</v>
      </c>
      <c r="G86" s="15" t="s">
        <v>2088</v>
      </c>
      <c r="H86" s="49">
        <v>520</v>
      </c>
      <c r="I86" s="15">
        <v>122</v>
      </c>
      <c r="J86" s="15">
        <v>325</v>
      </c>
      <c r="K86" s="46" t="s">
        <v>2</v>
      </c>
      <c r="L86" s="46">
        <v>730.92733622307139</v>
      </c>
      <c r="M86" s="46">
        <v>730.92733622307139</v>
      </c>
      <c r="N86" s="46">
        <v>1850.3372597390521</v>
      </c>
      <c r="O86" s="95" t="str">
        <f t="shared" si="14"/>
        <v>-</v>
      </c>
      <c r="P86" s="95">
        <f t="shared" si="14"/>
        <v>0</v>
      </c>
      <c r="Q86" s="95">
        <f t="shared" si="14"/>
        <v>0</v>
      </c>
      <c r="R86" s="95">
        <f t="shared" si="14"/>
        <v>0</v>
      </c>
      <c r="S86" s="46" t="s">
        <v>2</v>
      </c>
      <c r="T86" s="46" t="s">
        <v>2</v>
      </c>
      <c r="U86" s="46" t="s">
        <v>2</v>
      </c>
      <c r="V86" s="46" t="s">
        <v>2</v>
      </c>
      <c r="W86" s="74" t="str">
        <f t="shared" si="10"/>
        <v>-</v>
      </c>
      <c r="X86" s="74" t="str">
        <f t="shared" si="11"/>
        <v>-</v>
      </c>
      <c r="Y86" s="74" t="str">
        <f t="shared" si="12"/>
        <v>-</v>
      </c>
      <c r="Z86" s="74" t="str">
        <f t="shared" si="13"/>
        <v>-</v>
      </c>
      <c r="AB86" s="164">
        <v>0</v>
      </c>
      <c r="AC86" s="164">
        <v>0</v>
      </c>
      <c r="AD86" s="164">
        <v>0</v>
      </c>
      <c r="AF86" s="13"/>
      <c r="AG86" s="13"/>
      <c r="AI86" s="41">
        <v>265.89618821229698</v>
      </c>
      <c r="AJ86" s="41">
        <v>5</v>
      </c>
      <c r="AK86" s="41">
        <v>9</v>
      </c>
      <c r="AL86" s="40" t="s">
        <v>4214</v>
      </c>
      <c r="AM86" s="53" t="s">
        <v>2</v>
      </c>
      <c r="AN86" s="67" t="s">
        <v>2</v>
      </c>
      <c r="AO86" s="64" t="s">
        <v>5377</v>
      </c>
      <c r="AP86" s="65" t="s">
        <v>2</v>
      </c>
    </row>
    <row r="87" spans="1:42" s="27" customFormat="1" ht="30" x14ac:dyDescent="0.25">
      <c r="A87" s="10" t="s">
        <v>1589</v>
      </c>
      <c r="B87" s="11" t="s">
        <v>3604</v>
      </c>
      <c r="C87" s="94" t="s">
        <v>2</v>
      </c>
      <c r="D87" s="94">
        <v>545.93631139990657</v>
      </c>
      <c r="E87" s="94">
        <v>545.93631139990657</v>
      </c>
      <c r="F87" s="94">
        <v>1253.8730219536858</v>
      </c>
      <c r="G87" s="15" t="s">
        <v>2088</v>
      </c>
      <c r="H87" s="49">
        <v>587</v>
      </c>
      <c r="I87" s="15">
        <v>83</v>
      </c>
      <c r="J87" s="15">
        <v>335</v>
      </c>
      <c r="K87" s="46" t="s">
        <v>2</v>
      </c>
      <c r="L87" s="46">
        <v>545.93631139990657</v>
      </c>
      <c r="M87" s="46">
        <v>545.93631139990657</v>
      </c>
      <c r="N87" s="46">
        <v>1253.8730219536858</v>
      </c>
      <c r="O87" s="95" t="str">
        <f t="shared" si="14"/>
        <v>-</v>
      </c>
      <c r="P87" s="95">
        <f t="shared" si="14"/>
        <v>0</v>
      </c>
      <c r="Q87" s="95">
        <f t="shared" si="14"/>
        <v>0</v>
      </c>
      <c r="R87" s="95">
        <f t="shared" si="14"/>
        <v>0</v>
      </c>
      <c r="S87" s="46" t="s">
        <v>2</v>
      </c>
      <c r="T87" s="46" t="s">
        <v>2</v>
      </c>
      <c r="U87" s="46" t="s">
        <v>2</v>
      </c>
      <c r="V87" s="46" t="s">
        <v>2</v>
      </c>
      <c r="W87" s="74" t="str">
        <f t="shared" si="10"/>
        <v>-</v>
      </c>
      <c r="X87" s="74" t="str">
        <f t="shared" si="11"/>
        <v>-</v>
      </c>
      <c r="Y87" s="74" t="str">
        <f t="shared" si="12"/>
        <v>-</v>
      </c>
      <c r="Z87" s="74" t="str">
        <f t="shared" si="13"/>
        <v>-</v>
      </c>
      <c r="AB87" s="164">
        <v>0</v>
      </c>
      <c r="AC87" s="164">
        <v>0</v>
      </c>
      <c r="AD87" s="164">
        <v>0</v>
      </c>
      <c r="AF87" s="13"/>
      <c r="AG87" s="13"/>
      <c r="AI87" s="41">
        <v>265.89618821229698</v>
      </c>
      <c r="AJ87" s="41">
        <v>5</v>
      </c>
      <c r="AK87" s="41">
        <v>8</v>
      </c>
      <c r="AL87" s="40" t="s">
        <v>4214</v>
      </c>
      <c r="AM87" s="53" t="s">
        <v>2</v>
      </c>
      <c r="AN87" s="67" t="s">
        <v>2</v>
      </c>
      <c r="AO87" s="64" t="s">
        <v>5377</v>
      </c>
      <c r="AP87" s="65" t="s">
        <v>2</v>
      </c>
    </row>
    <row r="88" spans="1:42" s="27" customFormat="1" ht="30" x14ac:dyDescent="0.25">
      <c r="A88" s="10" t="s">
        <v>1590</v>
      </c>
      <c r="B88" s="11" t="s">
        <v>3605</v>
      </c>
      <c r="C88" s="94" t="s">
        <v>2</v>
      </c>
      <c r="D88" s="94">
        <v>868.76736265649765</v>
      </c>
      <c r="E88" s="94">
        <v>868.76736265649765</v>
      </c>
      <c r="F88" s="94">
        <v>1698.0335884623803</v>
      </c>
      <c r="G88" s="15" t="s">
        <v>2088</v>
      </c>
      <c r="H88" s="49">
        <v>126</v>
      </c>
      <c r="I88" s="15">
        <v>59</v>
      </c>
      <c r="J88" s="15">
        <v>1060</v>
      </c>
      <c r="K88" s="46" t="s">
        <v>2</v>
      </c>
      <c r="L88" s="46">
        <v>868.76736265649765</v>
      </c>
      <c r="M88" s="46">
        <v>868.76736265649765</v>
      </c>
      <c r="N88" s="46">
        <v>1698.0335884623803</v>
      </c>
      <c r="O88" s="95" t="str">
        <f t="shared" si="14"/>
        <v>-</v>
      </c>
      <c r="P88" s="95">
        <f t="shared" si="14"/>
        <v>0</v>
      </c>
      <c r="Q88" s="95">
        <f t="shared" si="14"/>
        <v>0</v>
      </c>
      <c r="R88" s="95">
        <f t="shared" si="14"/>
        <v>0</v>
      </c>
      <c r="S88" s="46" t="s">
        <v>2</v>
      </c>
      <c r="T88" s="46" t="s">
        <v>2</v>
      </c>
      <c r="U88" s="46" t="s">
        <v>2</v>
      </c>
      <c r="V88" s="46" t="s">
        <v>2</v>
      </c>
      <c r="W88" s="74" t="str">
        <f t="shared" si="10"/>
        <v>-</v>
      </c>
      <c r="X88" s="74" t="str">
        <f t="shared" si="11"/>
        <v>-</v>
      </c>
      <c r="Y88" s="74" t="str">
        <f t="shared" si="12"/>
        <v>-</v>
      </c>
      <c r="Z88" s="74" t="str">
        <f t="shared" si="13"/>
        <v>-</v>
      </c>
      <c r="AB88" s="164">
        <v>0</v>
      </c>
      <c r="AC88" s="164">
        <v>0</v>
      </c>
      <c r="AD88" s="164">
        <v>0</v>
      </c>
      <c r="AF88" s="13"/>
      <c r="AG88" s="13"/>
      <c r="AI88" s="41">
        <v>265.89618821229698</v>
      </c>
      <c r="AJ88" s="41">
        <v>5</v>
      </c>
      <c r="AK88" s="41">
        <v>7</v>
      </c>
      <c r="AL88" s="40" t="s">
        <v>4214</v>
      </c>
      <c r="AM88" s="53" t="s">
        <v>2</v>
      </c>
      <c r="AN88" s="67" t="s">
        <v>2</v>
      </c>
      <c r="AO88" s="64" t="s">
        <v>5377</v>
      </c>
      <c r="AP88" s="65" t="s">
        <v>2</v>
      </c>
    </row>
    <row r="89" spans="1:42" s="27" customFormat="1" ht="60" x14ac:dyDescent="0.25">
      <c r="A89" s="10" t="s">
        <v>1591</v>
      </c>
      <c r="B89" s="11" t="s">
        <v>3606</v>
      </c>
      <c r="C89" s="94" t="s">
        <v>2</v>
      </c>
      <c r="D89" s="94">
        <v>468.30483692162386</v>
      </c>
      <c r="E89" s="94">
        <v>468.30483692162386</v>
      </c>
      <c r="F89" s="94">
        <v>1301.9605187986422</v>
      </c>
      <c r="G89" s="15" t="s">
        <v>2088</v>
      </c>
      <c r="H89" s="49">
        <v>175</v>
      </c>
      <c r="I89" s="15">
        <v>41</v>
      </c>
      <c r="J89" s="15">
        <v>1095</v>
      </c>
      <c r="K89" s="46" t="s">
        <v>2</v>
      </c>
      <c r="L89" s="46">
        <v>444.23421885947994</v>
      </c>
      <c r="M89" s="46">
        <v>444.23421885947994</v>
      </c>
      <c r="N89" s="46">
        <v>1301.9605187986422</v>
      </c>
      <c r="O89" s="95" t="str">
        <f t="shared" si="14"/>
        <v>-</v>
      </c>
      <c r="P89" s="95">
        <f t="shared" si="14"/>
        <v>5.4184520327908325E-2</v>
      </c>
      <c r="Q89" s="95">
        <f t="shared" si="14"/>
        <v>5.4184520327908325E-2</v>
      </c>
      <c r="R89" s="95">
        <f t="shared" si="14"/>
        <v>0</v>
      </c>
      <c r="S89" s="46" t="s">
        <v>2</v>
      </c>
      <c r="T89" s="46" t="s">
        <v>2</v>
      </c>
      <c r="U89" s="46" t="s">
        <v>2</v>
      </c>
      <c r="V89" s="46" t="s">
        <v>2</v>
      </c>
      <c r="W89" s="74" t="str">
        <f t="shared" si="10"/>
        <v>-</v>
      </c>
      <c r="X89" s="74" t="str">
        <f t="shared" si="11"/>
        <v>-</v>
      </c>
      <c r="Y89" s="74" t="str">
        <f t="shared" si="12"/>
        <v>-</v>
      </c>
      <c r="Z89" s="74" t="str">
        <f t="shared" si="13"/>
        <v>-</v>
      </c>
      <c r="AB89" s="164" t="s">
        <v>4959</v>
      </c>
      <c r="AC89" s="164" t="s">
        <v>4943</v>
      </c>
      <c r="AD89" s="164" t="s">
        <v>4960</v>
      </c>
      <c r="AF89" s="13"/>
      <c r="AG89" s="13"/>
      <c r="AI89" s="41">
        <v>265.89618821229698</v>
      </c>
      <c r="AJ89" s="41">
        <v>5</v>
      </c>
      <c r="AK89" s="41">
        <v>9</v>
      </c>
      <c r="AL89" s="40" t="s">
        <v>4214</v>
      </c>
      <c r="AM89" s="53" t="s">
        <v>2</v>
      </c>
      <c r="AN89" s="67" t="s">
        <v>2</v>
      </c>
      <c r="AO89" s="64" t="s">
        <v>5377</v>
      </c>
      <c r="AP89" s="65" t="s">
        <v>2</v>
      </c>
    </row>
    <row r="90" spans="1:42" s="27" customFormat="1" ht="60" x14ac:dyDescent="0.25">
      <c r="A90" s="10" t="s">
        <v>1592</v>
      </c>
      <c r="B90" s="11" t="s">
        <v>3607</v>
      </c>
      <c r="C90" s="94" t="s">
        <v>2</v>
      </c>
      <c r="D90" s="94">
        <v>468.30483692162386</v>
      </c>
      <c r="E90" s="94">
        <v>468.30483692162386</v>
      </c>
      <c r="F90" s="94">
        <v>1087.7247063381355</v>
      </c>
      <c r="G90" s="15" t="s">
        <v>2088</v>
      </c>
      <c r="H90" s="49">
        <v>431</v>
      </c>
      <c r="I90" s="15">
        <v>91</v>
      </c>
      <c r="J90" s="15">
        <v>1898</v>
      </c>
      <c r="K90" s="46" t="s">
        <v>2</v>
      </c>
      <c r="L90" s="46">
        <v>478.2650926714764</v>
      </c>
      <c r="M90" s="46">
        <v>478.2650926714764</v>
      </c>
      <c r="N90" s="46">
        <v>1087.7247063381355</v>
      </c>
      <c r="O90" s="95" t="str">
        <f t="shared" si="14"/>
        <v>-</v>
      </c>
      <c r="P90" s="95">
        <f t="shared" si="14"/>
        <v>-2.082580540055079E-2</v>
      </c>
      <c r="Q90" s="95">
        <f t="shared" si="14"/>
        <v>-2.082580540055079E-2</v>
      </c>
      <c r="R90" s="95">
        <f t="shared" si="14"/>
        <v>0</v>
      </c>
      <c r="S90" s="46" t="s">
        <v>2</v>
      </c>
      <c r="T90" s="46" t="s">
        <v>2</v>
      </c>
      <c r="U90" s="46" t="s">
        <v>2</v>
      </c>
      <c r="V90" s="46" t="s">
        <v>2</v>
      </c>
      <c r="W90" s="74" t="str">
        <f t="shared" si="10"/>
        <v>-</v>
      </c>
      <c r="X90" s="74" t="str">
        <f t="shared" si="11"/>
        <v>-</v>
      </c>
      <c r="Y90" s="74" t="str">
        <f t="shared" si="12"/>
        <v>-</v>
      </c>
      <c r="Z90" s="74" t="str">
        <f t="shared" si="13"/>
        <v>-</v>
      </c>
      <c r="AB90" s="164" t="s">
        <v>4959</v>
      </c>
      <c r="AC90" s="164" t="s">
        <v>4946</v>
      </c>
      <c r="AD90" s="164" t="s">
        <v>4960</v>
      </c>
      <c r="AF90" s="13"/>
      <c r="AG90" s="13"/>
      <c r="AI90" s="41">
        <v>265.89618821229698</v>
      </c>
      <c r="AJ90" s="41">
        <v>5</v>
      </c>
      <c r="AK90" s="41">
        <v>8</v>
      </c>
      <c r="AL90" s="40" t="s">
        <v>4214</v>
      </c>
      <c r="AM90" s="53" t="s">
        <v>2</v>
      </c>
      <c r="AN90" s="67" t="s">
        <v>2</v>
      </c>
      <c r="AO90" s="64" t="s">
        <v>5377</v>
      </c>
      <c r="AP90" s="65" t="s">
        <v>2</v>
      </c>
    </row>
    <row r="91" spans="1:42" s="27" customFormat="1" ht="30" x14ac:dyDescent="0.25">
      <c r="A91" s="10" t="s">
        <v>1593</v>
      </c>
      <c r="B91" s="11" t="s">
        <v>3608</v>
      </c>
      <c r="C91" s="94" t="s">
        <v>2</v>
      </c>
      <c r="D91" s="94">
        <v>1264.5583664967032</v>
      </c>
      <c r="E91" s="94">
        <v>1264.5583664967032</v>
      </c>
      <c r="F91" s="94">
        <v>1450.7967550632834</v>
      </c>
      <c r="G91" s="15" t="s">
        <v>2088</v>
      </c>
      <c r="H91" s="49">
        <v>102</v>
      </c>
      <c r="I91" s="15">
        <v>60</v>
      </c>
      <c r="J91" s="15">
        <v>363</v>
      </c>
      <c r="K91" s="46" t="s">
        <v>2</v>
      </c>
      <c r="L91" s="46">
        <v>1264.5583664967032</v>
      </c>
      <c r="M91" s="46">
        <v>1264.5583664967032</v>
      </c>
      <c r="N91" s="46">
        <v>1450.7967550632834</v>
      </c>
      <c r="O91" s="95" t="str">
        <f t="shared" si="14"/>
        <v>-</v>
      </c>
      <c r="P91" s="95">
        <f t="shared" si="14"/>
        <v>0</v>
      </c>
      <c r="Q91" s="95">
        <f t="shared" si="14"/>
        <v>0</v>
      </c>
      <c r="R91" s="95">
        <f t="shared" si="14"/>
        <v>0</v>
      </c>
      <c r="S91" s="46" t="s">
        <v>2</v>
      </c>
      <c r="T91" s="46" t="s">
        <v>2</v>
      </c>
      <c r="U91" s="46" t="s">
        <v>2</v>
      </c>
      <c r="V91" s="46" t="s">
        <v>2</v>
      </c>
      <c r="W91" s="74" t="str">
        <f t="shared" si="10"/>
        <v>-</v>
      </c>
      <c r="X91" s="74" t="str">
        <f t="shared" si="11"/>
        <v>-</v>
      </c>
      <c r="Y91" s="74" t="str">
        <f t="shared" si="12"/>
        <v>-</v>
      </c>
      <c r="Z91" s="74" t="str">
        <f t="shared" si="13"/>
        <v>-</v>
      </c>
      <c r="AB91" s="164">
        <v>0</v>
      </c>
      <c r="AC91" s="164">
        <v>0</v>
      </c>
      <c r="AD91" s="164">
        <v>0</v>
      </c>
      <c r="AF91" s="13"/>
      <c r="AG91" s="13"/>
      <c r="AI91" s="41">
        <v>265.89618821229698</v>
      </c>
      <c r="AJ91" s="41">
        <v>5</v>
      </c>
      <c r="AK91" s="41">
        <v>8</v>
      </c>
      <c r="AL91" s="40" t="s">
        <v>4214</v>
      </c>
      <c r="AM91" s="53" t="s">
        <v>2</v>
      </c>
      <c r="AN91" s="67" t="s">
        <v>2</v>
      </c>
      <c r="AO91" s="64" t="s">
        <v>5377</v>
      </c>
      <c r="AP91" s="65" t="s">
        <v>2</v>
      </c>
    </row>
    <row r="92" spans="1:42" s="27" customFormat="1" ht="30" x14ac:dyDescent="0.25">
      <c r="A92" s="10" t="s">
        <v>1594</v>
      </c>
      <c r="B92" s="11" t="s">
        <v>3609</v>
      </c>
      <c r="C92" s="94" t="s">
        <v>2</v>
      </c>
      <c r="D92" s="94">
        <v>640.00704362366719</v>
      </c>
      <c r="E92" s="94">
        <v>640.00704362366719</v>
      </c>
      <c r="F92" s="94">
        <v>793.69354078958918</v>
      </c>
      <c r="G92" s="15" t="s">
        <v>2088</v>
      </c>
      <c r="H92" s="49">
        <v>282</v>
      </c>
      <c r="I92" s="15">
        <v>102</v>
      </c>
      <c r="J92" s="15">
        <v>1225</v>
      </c>
      <c r="K92" s="46" t="s">
        <v>2</v>
      </c>
      <c r="L92" s="46">
        <v>640.00704362366719</v>
      </c>
      <c r="M92" s="46">
        <v>640.00704362366719</v>
      </c>
      <c r="N92" s="46">
        <v>793.69354078958918</v>
      </c>
      <c r="O92" s="95" t="str">
        <f t="shared" si="14"/>
        <v>-</v>
      </c>
      <c r="P92" s="95">
        <f t="shared" si="14"/>
        <v>0</v>
      </c>
      <c r="Q92" s="95">
        <f t="shared" si="14"/>
        <v>0</v>
      </c>
      <c r="R92" s="95">
        <f t="shared" si="14"/>
        <v>0</v>
      </c>
      <c r="S92" s="46" t="s">
        <v>2</v>
      </c>
      <c r="T92" s="46" t="s">
        <v>2</v>
      </c>
      <c r="U92" s="46" t="s">
        <v>2</v>
      </c>
      <c r="V92" s="46" t="s">
        <v>2</v>
      </c>
      <c r="W92" s="74" t="str">
        <f t="shared" si="10"/>
        <v>-</v>
      </c>
      <c r="X92" s="74" t="str">
        <f t="shared" si="11"/>
        <v>-</v>
      </c>
      <c r="Y92" s="74" t="str">
        <f t="shared" si="12"/>
        <v>-</v>
      </c>
      <c r="Z92" s="74" t="str">
        <f t="shared" si="13"/>
        <v>-</v>
      </c>
      <c r="AB92" s="164">
        <v>0</v>
      </c>
      <c r="AC92" s="164">
        <v>0</v>
      </c>
      <c r="AD92" s="164">
        <v>0</v>
      </c>
      <c r="AF92" s="13"/>
      <c r="AG92" s="13"/>
      <c r="AI92" s="41">
        <v>265.89618821229698</v>
      </c>
      <c r="AJ92" s="41">
        <v>5</v>
      </c>
      <c r="AK92" s="41">
        <v>5</v>
      </c>
      <c r="AL92" s="40" t="s">
        <v>4214</v>
      </c>
      <c r="AM92" s="53" t="s">
        <v>2</v>
      </c>
      <c r="AN92" s="67" t="s">
        <v>2</v>
      </c>
      <c r="AO92" s="64" t="s">
        <v>5377</v>
      </c>
      <c r="AP92" s="65" t="s">
        <v>2</v>
      </c>
    </row>
    <row r="93" spans="1:42" s="27" customFormat="1" ht="30" x14ac:dyDescent="0.25">
      <c r="A93" s="10" t="s">
        <v>1595</v>
      </c>
      <c r="B93" s="11" t="s">
        <v>3610</v>
      </c>
      <c r="C93" s="94" t="s">
        <v>2</v>
      </c>
      <c r="D93" s="94">
        <v>517.67070275761648</v>
      </c>
      <c r="E93" s="94">
        <v>517.67070275761648</v>
      </c>
      <c r="F93" s="94">
        <v>596.03511347238532</v>
      </c>
      <c r="G93" s="15" t="s">
        <v>2088</v>
      </c>
      <c r="H93" s="49">
        <v>352</v>
      </c>
      <c r="I93" s="15">
        <v>97</v>
      </c>
      <c r="J93" s="15">
        <v>2061</v>
      </c>
      <c r="K93" s="46" t="s">
        <v>2</v>
      </c>
      <c r="L93" s="46">
        <v>517.67070275761648</v>
      </c>
      <c r="M93" s="46">
        <v>517.67070275761648</v>
      </c>
      <c r="N93" s="46">
        <v>596.03511347238532</v>
      </c>
      <c r="O93" s="95" t="str">
        <f t="shared" si="14"/>
        <v>-</v>
      </c>
      <c r="P93" s="95">
        <f t="shared" si="14"/>
        <v>0</v>
      </c>
      <c r="Q93" s="95">
        <f t="shared" si="14"/>
        <v>0</v>
      </c>
      <c r="R93" s="95">
        <f t="shared" si="14"/>
        <v>0</v>
      </c>
      <c r="S93" s="46" t="s">
        <v>2</v>
      </c>
      <c r="T93" s="46" t="s">
        <v>2</v>
      </c>
      <c r="U93" s="46" t="s">
        <v>2</v>
      </c>
      <c r="V93" s="46" t="s">
        <v>2</v>
      </c>
      <c r="W93" s="74" t="str">
        <f t="shared" si="10"/>
        <v>-</v>
      </c>
      <c r="X93" s="74" t="str">
        <f t="shared" si="11"/>
        <v>-</v>
      </c>
      <c r="Y93" s="74" t="str">
        <f t="shared" si="12"/>
        <v>-</v>
      </c>
      <c r="Z93" s="74" t="str">
        <f t="shared" si="13"/>
        <v>-</v>
      </c>
      <c r="AB93" s="164">
        <v>0</v>
      </c>
      <c r="AC93" s="164">
        <v>0</v>
      </c>
      <c r="AD93" s="164">
        <v>0</v>
      </c>
      <c r="AF93" s="13"/>
      <c r="AG93" s="13"/>
      <c r="AI93" s="41">
        <v>265.89618821229698</v>
      </c>
      <c r="AJ93" s="41">
        <v>5</v>
      </c>
      <c r="AK93" s="41">
        <v>5</v>
      </c>
      <c r="AL93" s="40" t="s">
        <v>4214</v>
      </c>
      <c r="AM93" s="53" t="s">
        <v>2</v>
      </c>
      <c r="AN93" s="67" t="s">
        <v>2</v>
      </c>
      <c r="AO93" s="64" t="s">
        <v>5377</v>
      </c>
      <c r="AP93" s="65" t="s">
        <v>2</v>
      </c>
    </row>
    <row r="94" spans="1:42" s="27" customFormat="1" ht="30" x14ac:dyDescent="0.25">
      <c r="A94" s="10" t="s">
        <v>1596</v>
      </c>
      <c r="B94" s="11" t="s">
        <v>3611</v>
      </c>
      <c r="C94" s="94" t="s">
        <v>2</v>
      </c>
      <c r="D94" s="94">
        <v>452.03021505500266</v>
      </c>
      <c r="E94" s="94">
        <v>452.03021505500266</v>
      </c>
      <c r="F94" s="94">
        <v>480.36382015662582</v>
      </c>
      <c r="G94" s="15" t="s">
        <v>2088</v>
      </c>
      <c r="H94" s="49">
        <v>649</v>
      </c>
      <c r="I94" s="15">
        <v>164</v>
      </c>
      <c r="J94" s="15">
        <v>6006</v>
      </c>
      <c r="K94" s="46" t="s">
        <v>2</v>
      </c>
      <c r="L94" s="46">
        <v>452.03021505500266</v>
      </c>
      <c r="M94" s="46">
        <v>452.03021505500266</v>
      </c>
      <c r="N94" s="46">
        <v>480.36382015662582</v>
      </c>
      <c r="O94" s="95" t="str">
        <f t="shared" si="14"/>
        <v>-</v>
      </c>
      <c r="P94" s="95">
        <f t="shared" si="14"/>
        <v>0</v>
      </c>
      <c r="Q94" s="95">
        <f t="shared" si="14"/>
        <v>0</v>
      </c>
      <c r="R94" s="95">
        <f t="shared" si="14"/>
        <v>0</v>
      </c>
      <c r="S94" s="46" t="s">
        <v>2</v>
      </c>
      <c r="T94" s="46" t="s">
        <v>2</v>
      </c>
      <c r="U94" s="46" t="s">
        <v>2</v>
      </c>
      <c r="V94" s="46" t="s">
        <v>2</v>
      </c>
      <c r="W94" s="74" t="str">
        <f t="shared" si="10"/>
        <v>-</v>
      </c>
      <c r="X94" s="74" t="str">
        <f t="shared" si="11"/>
        <v>-</v>
      </c>
      <c r="Y94" s="74" t="str">
        <f t="shared" si="12"/>
        <v>-</v>
      </c>
      <c r="Z94" s="74" t="str">
        <f t="shared" si="13"/>
        <v>-</v>
      </c>
      <c r="AB94" s="164">
        <v>0</v>
      </c>
      <c r="AC94" s="164">
        <v>0</v>
      </c>
      <c r="AD94" s="164">
        <v>0</v>
      </c>
      <c r="AF94" s="13"/>
      <c r="AG94" s="13"/>
      <c r="AI94" s="41">
        <v>265.89618821229698</v>
      </c>
      <c r="AJ94" s="41">
        <v>5</v>
      </c>
      <c r="AK94" s="41">
        <v>5</v>
      </c>
      <c r="AL94" s="40" t="s">
        <v>4214</v>
      </c>
      <c r="AM94" s="53" t="s">
        <v>2</v>
      </c>
      <c r="AN94" s="67" t="s">
        <v>2</v>
      </c>
      <c r="AO94" s="64" t="s">
        <v>5377</v>
      </c>
      <c r="AP94" s="65" t="s">
        <v>2</v>
      </c>
    </row>
    <row r="95" spans="1:42" s="27" customFormat="1" ht="45" x14ac:dyDescent="0.25">
      <c r="A95" s="10" t="s">
        <v>1597</v>
      </c>
      <c r="B95" s="11" t="s">
        <v>3612</v>
      </c>
      <c r="C95" s="94" t="s">
        <v>2</v>
      </c>
      <c r="D95" s="94">
        <v>8161.4774512237382</v>
      </c>
      <c r="E95" s="94">
        <v>8161.4774512237382</v>
      </c>
      <c r="F95" s="94">
        <v>7876.0832282891133</v>
      </c>
      <c r="G95" s="15" t="s">
        <v>2088</v>
      </c>
      <c r="H95" s="49">
        <v>0</v>
      </c>
      <c r="I95" s="15">
        <v>203</v>
      </c>
      <c r="J95" s="15">
        <v>262</v>
      </c>
      <c r="K95" s="46" t="s">
        <v>2</v>
      </c>
      <c r="L95" s="46">
        <v>8161.4774512237382</v>
      </c>
      <c r="M95" s="46">
        <v>8161.4774512237382</v>
      </c>
      <c r="N95" s="46">
        <v>7876.0832282891133</v>
      </c>
      <c r="O95" s="95" t="str">
        <f t="shared" si="14"/>
        <v>-</v>
      </c>
      <c r="P95" s="95">
        <f t="shared" si="14"/>
        <v>0</v>
      </c>
      <c r="Q95" s="95">
        <f t="shared" si="14"/>
        <v>0</v>
      </c>
      <c r="R95" s="95">
        <f t="shared" si="14"/>
        <v>0</v>
      </c>
      <c r="S95" s="46" t="s">
        <v>2</v>
      </c>
      <c r="T95" s="46" t="s">
        <v>2</v>
      </c>
      <c r="U95" s="46" t="s">
        <v>2</v>
      </c>
      <c r="V95" s="46" t="s">
        <v>2</v>
      </c>
      <c r="W95" s="74" t="str">
        <f t="shared" si="10"/>
        <v>-</v>
      </c>
      <c r="X95" s="74" t="str">
        <f t="shared" si="11"/>
        <v>-</v>
      </c>
      <c r="Y95" s="74" t="str">
        <f t="shared" si="12"/>
        <v>-</v>
      </c>
      <c r="Z95" s="74" t="str">
        <f t="shared" si="13"/>
        <v>-</v>
      </c>
      <c r="AB95" s="164">
        <v>0</v>
      </c>
      <c r="AC95" s="164">
        <v>0</v>
      </c>
      <c r="AD95" s="164">
        <v>0</v>
      </c>
      <c r="AF95" s="13"/>
      <c r="AG95" s="13"/>
      <c r="AI95" s="41">
        <v>265.89618821229698</v>
      </c>
      <c r="AJ95" s="41">
        <v>26</v>
      </c>
      <c r="AK95" s="41">
        <v>33</v>
      </c>
      <c r="AL95" s="40" t="s">
        <v>4214</v>
      </c>
      <c r="AM95" s="53" t="s">
        <v>2</v>
      </c>
      <c r="AN95" s="67" t="s">
        <v>2</v>
      </c>
      <c r="AO95" s="64" t="s">
        <v>5377</v>
      </c>
      <c r="AP95" s="65" t="s">
        <v>2</v>
      </c>
    </row>
    <row r="96" spans="1:42" s="27" customFormat="1" ht="45" x14ac:dyDescent="0.25">
      <c r="A96" s="10" t="s">
        <v>1598</v>
      </c>
      <c r="B96" s="11" t="s">
        <v>3613</v>
      </c>
      <c r="C96" s="94" t="s">
        <v>2</v>
      </c>
      <c r="D96" s="94">
        <v>4383.4155867442405</v>
      </c>
      <c r="E96" s="94">
        <v>4383.4155867442405</v>
      </c>
      <c r="F96" s="94">
        <v>3868.7269040384949</v>
      </c>
      <c r="G96" s="15" t="s">
        <v>2088</v>
      </c>
      <c r="H96" s="49">
        <v>0</v>
      </c>
      <c r="I96" s="15">
        <v>205</v>
      </c>
      <c r="J96" s="15">
        <v>225</v>
      </c>
      <c r="K96" s="46" t="s">
        <v>2</v>
      </c>
      <c r="L96" s="46">
        <v>4383.4155867442405</v>
      </c>
      <c r="M96" s="46">
        <v>4383.4155867442405</v>
      </c>
      <c r="N96" s="46">
        <v>3868.7269040384949</v>
      </c>
      <c r="O96" s="95" t="str">
        <f t="shared" si="14"/>
        <v>-</v>
      </c>
      <c r="P96" s="95">
        <f t="shared" si="14"/>
        <v>0</v>
      </c>
      <c r="Q96" s="95">
        <f t="shared" si="14"/>
        <v>0</v>
      </c>
      <c r="R96" s="95">
        <f t="shared" si="14"/>
        <v>0</v>
      </c>
      <c r="S96" s="46" t="s">
        <v>2</v>
      </c>
      <c r="T96" s="46" t="s">
        <v>2</v>
      </c>
      <c r="U96" s="46" t="s">
        <v>2</v>
      </c>
      <c r="V96" s="46" t="s">
        <v>2</v>
      </c>
      <c r="W96" s="74" t="str">
        <f t="shared" si="10"/>
        <v>-</v>
      </c>
      <c r="X96" s="74" t="str">
        <f t="shared" si="11"/>
        <v>-</v>
      </c>
      <c r="Y96" s="74" t="str">
        <f t="shared" si="12"/>
        <v>-</v>
      </c>
      <c r="Z96" s="74" t="str">
        <f t="shared" si="13"/>
        <v>-</v>
      </c>
      <c r="AB96" s="164">
        <v>0</v>
      </c>
      <c r="AC96" s="164">
        <v>0</v>
      </c>
      <c r="AD96" s="164">
        <v>0</v>
      </c>
      <c r="AF96" s="13"/>
      <c r="AG96" s="13"/>
      <c r="AI96" s="41">
        <v>265.89618821229698</v>
      </c>
      <c r="AJ96" s="41">
        <v>11</v>
      </c>
      <c r="AK96" s="41">
        <v>21</v>
      </c>
      <c r="AL96" s="40" t="s">
        <v>4214</v>
      </c>
      <c r="AM96" s="53" t="s">
        <v>2</v>
      </c>
      <c r="AN96" s="67" t="s">
        <v>2</v>
      </c>
      <c r="AO96" s="64" t="s">
        <v>5377</v>
      </c>
      <c r="AP96" s="65" t="s">
        <v>2</v>
      </c>
    </row>
    <row r="97" spans="1:42" s="27" customFormat="1" ht="45" x14ac:dyDescent="0.25">
      <c r="A97" s="10" t="s">
        <v>1599</v>
      </c>
      <c r="B97" s="11" t="s">
        <v>3614</v>
      </c>
      <c r="C97" s="94" t="s">
        <v>2</v>
      </c>
      <c r="D97" s="94">
        <v>3193.2871695334543</v>
      </c>
      <c r="E97" s="94">
        <v>3193.2871695334543</v>
      </c>
      <c r="F97" s="94">
        <v>2609.6712416926212</v>
      </c>
      <c r="G97" s="15" t="s">
        <v>2088</v>
      </c>
      <c r="H97" s="49">
        <v>0</v>
      </c>
      <c r="I97" s="15">
        <v>449</v>
      </c>
      <c r="J97" s="15">
        <v>249</v>
      </c>
      <c r="K97" s="46" t="s">
        <v>2</v>
      </c>
      <c r="L97" s="46">
        <v>3193.2871695334543</v>
      </c>
      <c r="M97" s="46">
        <v>3193.2871695334543</v>
      </c>
      <c r="N97" s="46">
        <v>2609.6712416926212</v>
      </c>
      <c r="O97" s="95" t="str">
        <f t="shared" si="14"/>
        <v>-</v>
      </c>
      <c r="P97" s="95">
        <f t="shared" si="14"/>
        <v>0</v>
      </c>
      <c r="Q97" s="95">
        <f t="shared" si="14"/>
        <v>0</v>
      </c>
      <c r="R97" s="95">
        <f t="shared" si="14"/>
        <v>0</v>
      </c>
      <c r="S97" s="46" t="s">
        <v>2</v>
      </c>
      <c r="T97" s="46" t="s">
        <v>2</v>
      </c>
      <c r="U97" s="46" t="s">
        <v>2</v>
      </c>
      <c r="V97" s="46" t="s">
        <v>2</v>
      </c>
      <c r="W97" s="74" t="str">
        <f t="shared" si="10"/>
        <v>-</v>
      </c>
      <c r="X97" s="74" t="str">
        <f t="shared" si="11"/>
        <v>-</v>
      </c>
      <c r="Y97" s="74" t="str">
        <f t="shared" si="12"/>
        <v>-</v>
      </c>
      <c r="Z97" s="74" t="str">
        <f t="shared" si="13"/>
        <v>-</v>
      </c>
      <c r="AB97" s="164">
        <v>0</v>
      </c>
      <c r="AC97" s="164">
        <v>0</v>
      </c>
      <c r="AD97" s="164">
        <v>0</v>
      </c>
      <c r="AF97" s="13"/>
      <c r="AG97" s="13"/>
      <c r="AI97" s="41">
        <v>265.89618821229698</v>
      </c>
      <c r="AJ97" s="41">
        <v>7</v>
      </c>
      <c r="AK97" s="41">
        <v>12</v>
      </c>
      <c r="AL97" s="40" t="s">
        <v>4214</v>
      </c>
      <c r="AM97" s="53" t="s">
        <v>2</v>
      </c>
      <c r="AN97" s="67" t="s">
        <v>2</v>
      </c>
      <c r="AO97" s="64" t="s">
        <v>5377</v>
      </c>
      <c r="AP97" s="65" t="s">
        <v>2</v>
      </c>
    </row>
    <row r="98" spans="1:42" s="27" customFormat="1" ht="45" x14ac:dyDescent="0.25">
      <c r="A98" s="10" t="s">
        <v>1600</v>
      </c>
      <c r="B98" s="11" t="s">
        <v>3615</v>
      </c>
      <c r="C98" s="94" t="s">
        <v>2</v>
      </c>
      <c r="D98" s="94">
        <v>8135.480095406775</v>
      </c>
      <c r="E98" s="94">
        <v>8135.480095406775</v>
      </c>
      <c r="F98" s="94">
        <v>7886.0531647241878</v>
      </c>
      <c r="G98" s="15" t="s">
        <v>2088</v>
      </c>
      <c r="H98" s="49">
        <v>0</v>
      </c>
      <c r="I98" s="15">
        <v>215</v>
      </c>
      <c r="J98" s="15">
        <v>149</v>
      </c>
      <c r="K98" s="46" t="s">
        <v>2</v>
      </c>
      <c r="L98" s="46">
        <v>8135.480095406775</v>
      </c>
      <c r="M98" s="46">
        <v>8135.480095406775</v>
      </c>
      <c r="N98" s="46">
        <v>7886.0531647241878</v>
      </c>
      <c r="O98" s="95" t="str">
        <f t="shared" si="14"/>
        <v>-</v>
      </c>
      <c r="P98" s="95">
        <f t="shared" si="14"/>
        <v>0</v>
      </c>
      <c r="Q98" s="95">
        <f t="shared" si="14"/>
        <v>0</v>
      </c>
      <c r="R98" s="95">
        <f t="shared" si="14"/>
        <v>0</v>
      </c>
      <c r="S98" s="46" t="s">
        <v>2</v>
      </c>
      <c r="T98" s="46" t="s">
        <v>2</v>
      </c>
      <c r="U98" s="46" t="s">
        <v>2</v>
      </c>
      <c r="V98" s="46" t="s">
        <v>2</v>
      </c>
      <c r="W98" s="74" t="str">
        <f t="shared" si="10"/>
        <v>-</v>
      </c>
      <c r="X98" s="74" t="str">
        <f t="shared" si="11"/>
        <v>-</v>
      </c>
      <c r="Y98" s="74" t="str">
        <f t="shared" si="12"/>
        <v>-</v>
      </c>
      <c r="Z98" s="74" t="str">
        <f t="shared" si="13"/>
        <v>-</v>
      </c>
      <c r="AB98" s="164">
        <v>0</v>
      </c>
      <c r="AC98" s="164">
        <v>0</v>
      </c>
      <c r="AD98" s="164">
        <v>0</v>
      </c>
      <c r="AF98" s="13"/>
      <c r="AG98" s="13"/>
      <c r="AI98" s="41">
        <v>265.89618821229698</v>
      </c>
      <c r="AJ98" s="41">
        <v>34</v>
      </c>
      <c r="AK98" s="41">
        <v>58</v>
      </c>
      <c r="AL98" s="40" t="s">
        <v>4214</v>
      </c>
      <c r="AM98" s="53" t="s">
        <v>2</v>
      </c>
      <c r="AN98" s="67" t="s">
        <v>2</v>
      </c>
      <c r="AO98" s="64" t="s">
        <v>5377</v>
      </c>
      <c r="AP98" s="65" t="s">
        <v>2</v>
      </c>
    </row>
    <row r="99" spans="1:42" s="27" customFormat="1" ht="45" x14ac:dyDescent="0.25">
      <c r="A99" s="10" t="s">
        <v>1601</v>
      </c>
      <c r="B99" s="11" t="s">
        <v>3616</v>
      </c>
      <c r="C99" s="94" t="s">
        <v>2</v>
      </c>
      <c r="D99" s="94">
        <v>2550.8107688654832</v>
      </c>
      <c r="E99" s="94">
        <v>2550.8107688654832</v>
      </c>
      <c r="F99" s="94">
        <v>3142.9502677076489</v>
      </c>
      <c r="G99" s="15" t="s">
        <v>2088</v>
      </c>
      <c r="H99" s="49">
        <v>0</v>
      </c>
      <c r="I99" s="15">
        <v>526</v>
      </c>
      <c r="J99" s="15">
        <v>268</v>
      </c>
      <c r="K99" s="46" t="s">
        <v>2</v>
      </c>
      <c r="L99" s="46">
        <v>2550.8107688654832</v>
      </c>
      <c r="M99" s="46">
        <v>2550.8107688654832</v>
      </c>
      <c r="N99" s="46">
        <v>3142.9502677076489</v>
      </c>
      <c r="O99" s="95" t="str">
        <f t="shared" si="14"/>
        <v>-</v>
      </c>
      <c r="P99" s="95">
        <f t="shared" si="14"/>
        <v>0</v>
      </c>
      <c r="Q99" s="95">
        <f t="shared" si="14"/>
        <v>0</v>
      </c>
      <c r="R99" s="95">
        <f t="shared" si="14"/>
        <v>0</v>
      </c>
      <c r="S99" s="46" t="s">
        <v>2</v>
      </c>
      <c r="T99" s="46" t="s">
        <v>2</v>
      </c>
      <c r="U99" s="46" t="s">
        <v>2</v>
      </c>
      <c r="V99" s="46" t="s">
        <v>2</v>
      </c>
      <c r="W99" s="74" t="str">
        <f t="shared" si="10"/>
        <v>-</v>
      </c>
      <c r="X99" s="74" t="str">
        <f t="shared" si="11"/>
        <v>-</v>
      </c>
      <c r="Y99" s="74" t="str">
        <f t="shared" si="12"/>
        <v>-</v>
      </c>
      <c r="Z99" s="74" t="str">
        <f t="shared" si="13"/>
        <v>-</v>
      </c>
      <c r="AB99" s="164">
        <v>0</v>
      </c>
      <c r="AC99" s="164">
        <v>0</v>
      </c>
      <c r="AD99" s="164">
        <v>0</v>
      </c>
      <c r="AF99" s="13"/>
      <c r="AG99" s="13"/>
      <c r="AI99" s="41">
        <v>265.89618821229698</v>
      </c>
      <c r="AJ99" s="41">
        <v>7</v>
      </c>
      <c r="AK99" s="41">
        <v>11</v>
      </c>
      <c r="AL99" s="40" t="s">
        <v>4214</v>
      </c>
      <c r="AM99" s="53" t="s">
        <v>2</v>
      </c>
      <c r="AN99" s="67" t="s">
        <v>2</v>
      </c>
      <c r="AO99" s="64" t="s">
        <v>5377</v>
      </c>
      <c r="AP99" s="65" t="s">
        <v>2</v>
      </c>
    </row>
    <row r="100" spans="1:42" s="27" customFormat="1" ht="45" x14ac:dyDescent="0.25">
      <c r="A100" s="10" t="s">
        <v>1602</v>
      </c>
      <c r="B100" s="11" t="s">
        <v>3617</v>
      </c>
      <c r="C100" s="94" t="s">
        <v>2</v>
      </c>
      <c r="D100" s="94">
        <v>2205.2271712617544</v>
      </c>
      <c r="E100" s="94">
        <v>2205.2271712617544</v>
      </c>
      <c r="F100" s="94">
        <v>1792.1309604852147</v>
      </c>
      <c r="G100" s="15" t="s">
        <v>2088</v>
      </c>
      <c r="H100" s="49">
        <v>0</v>
      </c>
      <c r="I100" s="15">
        <v>238</v>
      </c>
      <c r="J100" s="15">
        <v>78</v>
      </c>
      <c r="K100" s="46" t="s">
        <v>2</v>
      </c>
      <c r="L100" s="46">
        <v>2205.2271712617544</v>
      </c>
      <c r="M100" s="46">
        <v>2205.2271712617544</v>
      </c>
      <c r="N100" s="46">
        <v>1792.1309604852147</v>
      </c>
      <c r="O100" s="95" t="str">
        <f t="shared" si="14"/>
        <v>-</v>
      </c>
      <c r="P100" s="95">
        <f t="shared" si="14"/>
        <v>0</v>
      </c>
      <c r="Q100" s="95">
        <f t="shared" si="14"/>
        <v>0</v>
      </c>
      <c r="R100" s="95">
        <f t="shared" si="14"/>
        <v>0</v>
      </c>
      <c r="S100" s="46" t="s">
        <v>2</v>
      </c>
      <c r="T100" s="46" t="s">
        <v>2</v>
      </c>
      <c r="U100" s="46" t="s">
        <v>2</v>
      </c>
      <c r="V100" s="46" t="s">
        <v>2</v>
      </c>
      <c r="W100" s="74" t="str">
        <f t="shared" ref="W100:W119" si="15">IFERROR((C100/S100-1),"-")</f>
        <v>-</v>
      </c>
      <c r="X100" s="74" t="str">
        <f t="shared" ref="X100:X119" si="16">IFERROR((D100/T100-1),"-")</f>
        <v>-</v>
      </c>
      <c r="Y100" s="74" t="str">
        <f t="shared" ref="Y100:Y119" si="17">IFERROR((E100/U100-1),"-")</f>
        <v>-</v>
      </c>
      <c r="Z100" s="74" t="str">
        <f t="shared" si="13"/>
        <v>-</v>
      </c>
      <c r="AB100" s="164">
        <v>0</v>
      </c>
      <c r="AC100" s="164">
        <v>0</v>
      </c>
      <c r="AD100" s="164">
        <v>0</v>
      </c>
      <c r="AF100" s="13"/>
      <c r="AG100" s="13"/>
      <c r="AI100" s="41">
        <v>265.89618821229698</v>
      </c>
      <c r="AJ100" s="41">
        <v>6</v>
      </c>
      <c r="AK100" s="41">
        <v>6</v>
      </c>
      <c r="AL100" s="40" t="s">
        <v>4214</v>
      </c>
      <c r="AM100" s="53" t="s">
        <v>2</v>
      </c>
      <c r="AN100" s="67" t="s">
        <v>2</v>
      </c>
      <c r="AO100" s="64" t="s">
        <v>5377</v>
      </c>
      <c r="AP100" s="65" t="s">
        <v>2</v>
      </c>
    </row>
    <row r="101" spans="1:42" s="27" customFormat="1" ht="45" x14ac:dyDescent="0.25">
      <c r="A101" s="10" t="s">
        <v>1603</v>
      </c>
      <c r="B101" s="11" t="s">
        <v>3618</v>
      </c>
      <c r="C101" s="94" t="s">
        <v>2</v>
      </c>
      <c r="D101" s="94">
        <v>5157.9709596402117</v>
      </c>
      <c r="E101" s="94">
        <v>5157.9709596402117</v>
      </c>
      <c r="F101" s="94">
        <v>5917.0863066429019</v>
      </c>
      <c r="G101" s="15" t="s">
        <v>2088</v>
      </c>
      <c r="H101" s="49">
        <v>0</v>
      </c>
      <c r="I101" s="15">
        <v>435</v>
      </c>
      <c r="J101" s="15">
        <v>218</v>
      </c>
      <c r="K101" s="46" t="s">
        <v>2</v>
      </c>
      <c r="L101" s="46">
        <v>5157.9709596402117</v>
      </c>
      <c r="M101" s="46">
        <v>5157.9709596402117</v>
      </c>
      <c r="N101" s="46">
        <v>5917.0863066429019</v>
      </c>
      <c r="O101" s="95" t="str">
        <f t="shared" si="14"/>
        <v>-</v>
      </c>
      <c r="P101" s="95">
        <f t="shared" si="14"/>
        <v>0</v>
      </c>
      <c r="Q101" s="95">
        <f t="shared" si="14"/>
        <v>0</v>
      </c>
      <c r="R101" s="95">
        <f t="shared" si="14"/>
        <v>0</v>
      </c>
      <c r="S101" s="46" t="s">
        <v>2</v>
      </c>
      <c r="T101" s="46" t="s">
        <v>2</v>
      </c>
      <c r="U101" s="46" t="s">
        <v>2</v>
      </c>
      <c r="V101" s="46" t="s">
        <v>2</v>
      </c>
      <c r="W101" s="74" t="str">
        <f t="shared" si="15"/>
        <v>-</v>
      </c>
      <c r="X101" s="74" t="str">
        <f t="shared" si="16"/>
        <v>-</v>
      </c>
      <c r="Y101" s="74" t="str">
        <f t="shared" si="17"/>
        <v>-</v>
      </c>
      <c r="Z101" s="74" t="str">
        <f t="shared" si="13"/>
        <v>-</v>
      </c>
      <c r="AB101" s="164">
        <v>0</v>
      </c>
      <c r="AC101" s="164">
        <v>0</v>
      </c>
      <c r="AD101" s="164">
        <v>0</v>
      </c>
      <c r="AF101" s="13"/>
      <c r="AG101" s="13"/>
      <c r="AI101" s="41">
        <v>265.89618821229698</v>
      </c>
      <c r="AJ101" s="41">
        <v>13</v>
      </c>
      <c r="AK101" s="41">
        <v>26</v>
      </c>
      <c r="AL101" s="40" t="s">
        <v>4214</v>
      </c>
      <c r="AM101" s="53" t="s">
        <v>2</v>
      </c>
      <c r="AN101" s="67" t="s">
        <v>2</v>
      </c>
      <c r="AO101" s="64" t="s">
        <v>5377</v>
      </c>
      <c r="AP101" s="65" t="s">
        <v>2</v>
      </c>
    </row>
    <row r="102" spans="1:42" s="27" customFormat="1" ht="45" x14ac:dyDescent="0.25">
      <c r="A102" s="10" t="s">
        <v>1604</v>
      </c>
      <c r="B102" s="11" t="s">
        <v>3619</v>
      </c>
      <c r="C102" s="94" t="s">
        <v>2</v>
      </c>
      <c r="D102" s="94">
        <v>2885.0325718113045</v>
      </c>
      <c r="E102" s="94">
        <v>2885.0325718113045</v>
      </c>
      <c r="F102" s="94">
        <v>2737.6833575856276</v>
      </c>
      <c r="G102" s="15" t="s">
        <v>2088</v>
      </c>
      <c r="H102" s="49">
        <v>0</v>
      </c>
      <c r="I102" s="15">
        <v>1829</v>
      </c>
      <c r="J102" s="15">
        <v>383</v>
      </c>
      <c r="K102" s="46" t="s">
        <v>2</v>
      </c>
      <c r="L102" s="46">
        <v>2885.0325718113045</v>
      </c>
      <c r="M102" s="46">
        <v>2885.0325718113045</v>
      </c>
      <c r="N102" s="46">
        <v>2737.6833575856276</v>
      </c>
      <c r="O102" s="95" t="str">
        <f t="shared" si="14"/>
        <v>-</v>
      </c>
      <c r="P102" s="95">
        <f t="shared" si="14"/>
        <v>0</v>
      </c>
      <c r="Q102" s="95">
        <f t="shared" si="14"/>
        <v>0</v>
      </c>
      <c r="R102" s="95">
        <f t="shared" si="14"/>
        <v>0</v>
      </c>
      <c r="S102" s="46" t="s">
        <v>2</v>
      </c>
      <c r="T102" s="46" t="s">
        <v>2</v>
      </c>
      <c r="U102" s="46" t="s">
        <v>2</v>
      </c>
      <c r="V102" s="46" t="s">
        <v>2</v>
      </c>
      <c r="W102" s="74" t="str">
        <f t="shared" si="15"/>
        <v>-</v>
      </c>
      <c r="X102" s="74" t="str">
        <f t="shared" si="16"/>
        <v>-</v>
      </c>
      <c r="Y102" s="74" t="str">
        <f t="shared" si="17"/>
        <v>-</v>
      </c>
      <c r="Z102" s="74" t="str">
        <f t="shared" si="13"/>
        <v>-</v>
      </c>
      <c r="AB102" s="164">
        <v>0</v>
      </c>
      <c r="AC102" s="164">
        <v>0</v>
      </c>
      <c r="AD102" s="164">
        <v>0</v>
      </c>
      <c r="AF102" s="13"/>
      <c r="AG102" s="13"/>
      <c r="AI102" s="41">
        <v>265.89618821229698</v>
      </c>
      <c r="AJ102" s="41">
        <v>7</v>
      </c>
      <c r="AK102" s="41">
        <v>10</v>
      </c>
      <c r="AL102" s="40" t="s">
        <v>4214</v>
      </c>
      <c r="AM102" s="53" t="s">
        <v>2</v>
      </c>
      <c r="AN102" s="67" t="s">
        <v>2</v>
      </c>
      <c r="AO102" s="64" t="s">
        <v>5377</v>
      </c>
      <c r="AP102" s="65" t="s">
        <v>2</v>
      </c>
    </row>
    <row r="103" spans="1:42" s="27" customFormat="1" ht="45" x14ac:dyDescent="0.25">
      <c r="A103" s="10" t="s">
        <v>1605</v>
      </c>
      <c r="B103" s="11" t="s">
        <v>3620</v>
      </c>
      <c r="C103" s="94" t="s">
        <v>2</v>
      </c>
      <c r="D103" s="94">
        <v>2386.1915544651115</v>
      </c>
      <c r="E103" s="94">
        <v>2386.1915544651115</v>
      </c>
      <c r="F103" s="94">
        <v>1909.3600349399019</v>
      </c>
      <c r="G103" s="15" t="s">
        <v>2088</v>
      </c>
      <c r="H103" s="49">
        <v>0</v>
      </c>
      <c r="I103" s="15">
        <v>1100</v>
      </c>
      <c r="J103" s="15">
        <v>184</v>
      </c>
      <c r="K103" s="46" t="s">
        <v>2</v>
      </c>
      <c r="L103" s="46">
        <v>2386.1915544651115</v>
      </c>
      <c r="M103" s="46">
        <v>2386.1915544651115</v>
      </c>
      <c r="N103" s="46">
        <v>1909.3600349399019</v>
      </c>
      <c r="O103" s="95" t="str">
        <f t="shared" si="14"/>
        <v>-</v>
      </c>
      <c r="P103" s="95">
        <f t="shared" si="14"/>
        <v>0</v>
      </c>
      <c r="Q103" s="95">
        <f t="shared" si="14"/>
        <v>0</v>
      </c>
      <c r="R103" s="95">
        <f t="shared" si="14"/>
        <v>0</v>
      </c>
      <c r="S103" s="46" t="s">
        <v>2</v>
      </c>
      <c r="T103" s="46" t="s">
        <v>2</v>
      </c>
      <c r="U103" s="46" t="s">
        <v>2</v>
      </c>
      <c r="V103" s="46" t="s">
        <v>2</v>
      </c>
      <c r="W103" s="74" t="str">
        <f t="shared" si="15"/>
        <v>-</v>
      </c>
      <c r="X103" s="74" t="str">
        <f t="shared" si="16"/>
        <v>-</v>
      </c>
      <c r="Y103" s="74" t="str">
        <f t="shared" si="17"/>
        <v>-</v>
      </c>
      <c r="Z103" s="74" t="str">
        <f t="shared" si="13"/>
        <v>-</v>
      </c>
      <c r="AB103" s="164">
        <v>0</v>
      </c>
      <c r="AC103" s="164">
        <v>0</v>
      </c>
      <c r="AD103" s="164">
        <v>0</v>
      </c>
      <c r="AF103" s="13"/>
      <c r="AG103" s="13"/>
      <c r="AI103" s="41">
        <v>265.89618821229698</v>
      </c>
      <c r="AJ103" s="41">
        <v>7</v>
      </c>
      <c r="AK103" s="41">
        <v>9</v>
      </c>
      <c r="AL103" s="40" t="s">
        <v>4214</v>
      </c>
      <c r="AM103" s="53" t="s">
        <v>2</v>
      </c>
      <c r="AN103" s="67" t="s">
        <v>2</v>
      </c>
      <c r="AO103" s="64" t="s">
        <v>5377</v>
      </c>
      <c r="AP103" s="65" t="s">
        <v>2</v>
      </c>
    </row>
    <row r="104" spans="1:42" s="27" customFormat="1" ht="30" x14ac:dyDescent="0.25">
      <c r="A104" s="10" t="s">
        <v>1606</v>
      </c>
      <c r="B104" s="11" t="s">
        <v>3621</v>
      </c>
      <c r="C104" s="94" t="s">
        <v>2</v>
      </c>
      <c r="D104" s="94">
        <v>624.6822851599843</v>
      </c>
      <c r="E104" s="94">
        <v>624.6822851599843</v>
      </c>
      <c r="F104" s="94">
        <v>708.60933392579102</v>
      </c>
      <c r="G104" s="15" t="s">
        <v>2088</v>
      </c>
      <c r="H104" s="49">
        <v>7240</v>
      </c>
      <c r="I104" s="15">
        <v>260</v>
      </c>
      <c r="J104" s="15">
        <v>830</v>
      </c>
      <c r="K104" s="46" t="s">
        <v>2</v>
      </c>
      <c r="L104" s="46">
        <v>624.6822851599843</v>
      </c>
      <c r="M104" s="46">
        <v>624.6822851599843</v>
      </c>
      <c r="N104" s="46">
        <v>708.60933392579102</v>
      </c>
      <c r="O104" s="95" t="str">
        <f t="shared" si="14"/>
        <v>-</v>
      </c>
      <c r="P104" s="95">
        <f t="shared" si="14"/>
        <v>0</v>
      </c>
      <c r="Q104" s="95">
        <f t="shared" si="14"/>
        <v>0</v>
      </c>
      <c r="R104" s="95">
        <f t="shared" si="14"/>
        <v>0</v>
      </c>
      <c r="S104" s="46" t="s">
        <v>2</v>
      </c>
      <c r="T104" s="46" t="s">
        <v>2</v>
      </c>
      <c r="U104" s="46" t="s">
        <v>2</v>
      </c>
      <c r="V104" s="46" t="s">
        <v>2</v>
      </c>
      <c r="W104" s="74" t="str">
        <f t="shared" si="15"/>
        <v>-</v>
      </c>
      <c r="X104" s="74" t="str">
        <f t="shared" si="16"/>
        <v>-</v>
      </c>
      <c r="Y104" s="74" t="str">
        <f t="shared" si="17"/>
        <v>-</v>
      </c>
      <c r="Z104" s="74" t="str">
        <f t="shared" si="13"/>
        <v>-</v>
      </c>
      <c r="AB104" s="164">
        <v>0</v>
      </c>
      <c r="AC104" s="164">
        <v>0</v>
      </c>
      <c r="AD104" s="164">
        <v>0</v>
      </c>
      <c r="AF104" s="13"/>
      <c r="AG104" s="13"/>
      <c r="AI104" s="41">
        <v>265.89618821229698</v>
      </c>
      <c r="AJ104" s="41">
        <v>5</v>
      </c>
      <c r="AK104" s="41">
        <v>5</v>
      </c>
      <c r="AL104" s="40" t="s">
        <v>4214</v>
      </c>
      <c r="AM104" s="53" t="s">
        <v>2</v>
      </c>
      <c r="AN104" s="67" t="s">
        <v>2</v>
      </c>
      <c r="AO104" s="64" t="s">
        <v>5377</v>
      </c>
      <c r="AP104" s="65" t="s">
        <v>2</v>
      </c>
    </row>
    <row r="105" spans="1:42" s="27" customFormat="1" ht="30" x14ac:dyDescent="0.25">
      <c r="A105" s="10" t="s">
        <v>1607</v>
      </c>
      <c r="B105" s="11" t="s">
        <v>3622</v>
      </c>
      <c r="C105" s="94" t="s">
        <v>2</v>
      </c>
      <c r="D105" s="94">
        <v>19310.552703318139</v>
      </c>
      <c r="E105" s="94">
        <v>19310.552703318139</v>
      </c>
      <c r="F105" s="94">
        <v>13350.540602619809</v>
      </c>
      <c r="G105" s="15" t="s">
        <v>2088</v>
      </c>
      <c r="H105" s="49">
        <v>4</v>
      </c>
      <c r="I105" s="15">
        <v>161</v>
      </c>
      <c r="J105" s="15">
        <v>240</v>
      </c>
      <c r="K105" s="46" t="s">
        <v>2</v>
      </c>
      <c r="L105" s="46">
        <v>19310.552703318139</v>
      </c>
      <c r="M105" s="46">
        <v>19310.552703318139</v>
      </c>
      <c r="N105" s="46">
        <v>13350.540602619809</v>
      </c>
      <c r="O105" s="95" t="str">
        <f t="shared" si="14"/>
        <v>-</v>
      </c>
      <c r="P105" s="95">
        <f t="shared" si="14"/>
        <v>0</v>
      </c>
      <c r="Q105" s="95">
        <f t="shared" si="14"/>
        <v>0</v>
      </c>
      <c r="R105" s="95">
        <f t="shared" si="14"/>
        <v>0</v>
      </c>
      <c r="S105" s="46" t="s">
        <v>2</v>
      </c>
      <c r="T105" s="46" t="s">
        <v>2</v>
      </c>
      <c r="U105" s="46" t="s">
        <v>2</v>
      </c>
      <c r="V105" s="46" t="s">
        <v>2</v>
      </c>
      <c r="W105" s="74" t="str">
        <f t="shared" si="15"/>
        <v>-</v>
      </c>
      <c r="X105" s="74" t="str">
        <f t="shared" si="16"/>
        <v>-</v>
      </c>
      <c r="Y105" s="74" t="str">
        <f t="shared" si="17"/>
        <v>-</v>
      </c>
      <c r="Z105" s="74" t="str">
        <f t="shared" si="13"/>
        <v>-</v>
      </c>
      <c r="AB105" s="164">
        <v>0</v>
      </c>
      <c r="AC105" s="164">
        <v>0</v>
      </c>
      <c r="AD105" s="164">
        <v>0</v>
      </c>
      <c r="AF105" s="13"/>
      <c r="AG105" s="13"/>
      <c r="AI105" s="41">
        <v>265.89618821229698</v>
      </c>
      <c r="AJ105" s="41">
        <v>78</v>
      </c>
      <c r="AK105" s="41">
        <v>71</v>
      </c>
      <c r="AL105" s="40" t="s">
        <v>4214</v>
      </c>
      <c r="AM105" s="53" t="s">
        <v>2</v>
      </c>
      <c r="AN105" s="67" t="s">
        <v>2</v>
      </c>
      <c r="AO105" s="64" t="s">
        <v>5377</v>
      </c>
      <c r="AP105" s="65" t="s">
        <v>2</v>
      </c>
    </row>
    <row r="106" spans="1:42" s="27" customFormat="1" ht="30" x14ac:dyDescent="0.25">
      <c r="A106" s="10" t="s">
        <v>1608</v>
      </c>
      <c r="B106" s="11" t="s">
        <v>3623</v>
      </c>
      <c r="C106" s="94" t="s">
        <v>2</v>
      </c>
      <c r="D106" s="94">
        <v>8226.925567849652</v>
      </c>
      <c r="E106" s="94">
        <v>8226.925567849652</v>
      </c>
      <c r="F106" s="94">
        <v>4537.9296676614103</v>
      </c>
      <c r="G106" s="15" t="s">
        <v>2088</v>
      </c>
      <c r="H106" s="49">
        <v>10</v>
      </c>
      <c r="I106" s="15">
        <v>145</v>
      </c>
      <c r="J106" s="15">
        <v>340</v>
      </c>
      <c r="K106" s="46" t="s">
        <v>2</v>
      </c>
      <c r="L106" s="46">
        <v>8226.925567849652</v>
      </c>
      <c r="M106" s="46">
        <v>8226.925567849652</v>
      </c>
      <c r="N106" s="46">
        <v>4537.9296676614103</v>
      </c>
      <c r="O106" s="95" t="str">
        <f t="shared" si="14"/>
        <v>-</v>
      </c>
      <c r="P106" s="95">
        <f t="shared" si="14"/>
        <v>0</v>
      </c>
      <c r="Q106" s="95">
        <f t="shared" si="14"/>
        <v>0</v>
      </c>
      <c r="R106" s="95">
        <f t="shared" si="14"/>
        <v>0</v>
      </c>
      <c r="S106" s="46" t="s">
        <v>2</v>
      </c>
      <c r="T106" s="46" t="s">
        <v>2</v>
      </c>
      <c r="U106" s="46" t="s">
        <v>2</v>
      </c>
      <c r="V106" s="46" t="s">
        <v>2</v>
      </c>
      <c r="W106" s="74" t="str">
        <f t="shared" si="15"/>
        <v>-</v>
      </c>
      <c r="X106" s="74" t="str">
        <f t="shared" si="16"/>
        <v>-</v>
      </c>
      <c r="Y106" s="74" t="str">
        <f t="shared" si="17"/>
        <v>-</v>
      </c>
      <c r="Z106" s="74" t="str">
        <f t="shared" si="13"/>
        <v>-</v>
      </c>
      <c r="AB106" s="164">
        <v>0</v>
      </c>
      <c r="AC106" s="164">
        <v>0</v>
      </c>
      <c r="AD106" s="164">
        <v>0</v>
      </c>
      <c r="AF106" s="13"/>
      <c r="AG106" s="13"/>
      <c r="AI106" s="41">
        <v>265.89618821229698</v>
      </c>
      <c r="AJ106" s="41">
        <v>41</v>
      </c>
      <c r="AK106" s="41">
        <v>16</v>
      </c>
      <c r="AL106" s="40" t="s">
        <v>4214</v>
      </c>
      <c r="AM106" s="53" t="s">
        <v>2</v>
      </c>
      <c r="AN106" s="67" t="s">
        <v>2</v>
      </c>
      <c r="AO106" s="64" t="s">
        <v>5377</v>
      </c>
      <c r="AP106" s="65" t="s">
        <v>2</v>
      </c>
    </row>
    <row r="107" spans="1:42" s="27" customFormat="1" ht="30" x14ac:dyDescent="0.25">
      <c r="A107" s="10" t="s">
        <v>1609</v>
      </c>
      <c r="B107" s="11" t="s">
        <v>3624</v>
      </c>
      <c r="C107" s="94" t="s">
        <v>2</v>
      </c>
      <c r="D107" s="94">
        <v>4877.8392186541942</v>
      </c>
      <c r="E107" s="94">
        <v>4877.8392186541942</v>
      </c>
      <c r="F107" s="94">
        <v>2858.4304766013561</v>
      </c>
      <c r="G107" s="15" t="s">
        <v>2088</v>
      </c>
      <c r="H107" s="49">
        <v>12</v>
      </c>
      <c r="I107" s="15">
        <v>177</v>
      </c>
      <c r="J107" s="15">
        <v>587</v>
      </c>
      <c r="K107" s="46" t="s">
        <v>2</v>
      </c>
      <c r="L107" s="46">
        <v>4877.8392186541942</v>
      </c>
      <c r="M107" s="46">
        <v>4877.8392186541942</v>
      </c>
      <c r="N107" s="46">
        <v>2858.4304766013561</v>
      </c>
      <c r="O107" s="95" t="str">
        <f t="shared" si="14"/>
        <v>-</v>
      </c>
      <c r="P107" s="95">
        <f t="shared" si="14"/>
        <v>0</v>
      </c>
      <c r="Q107" s="95">
        <f t="shared" si="14"/>
        <v>0</v>
      </c>
      <c r="R107" s="95">
        <f t="shared" si="14"/>
        <v>0</v>
      </c>
      <c r="S107" s="46" t="s">
        <v>2</v>
      </c>
      <c r="T107" s="46" t="s">
        <v>2</v>
      </c>
      <c r="U107" s="46" t="s">
        <v>2</v>
      </c>
      <c r="V107" s="46" t="s">
        <v>2</v>
      </c>
      <c r="W107" s="74" t="str">
        <f t="shared" si="15"/>
        <v>-</v>
      </c>
      <c r="X107" s="74" t="str">
        <f t="shared" si="16"/>
        <v>-</v>
      </c>
      <c r="Y107" s="74" t="str">
        <f t="shared" si="17"/>
        <v>-</v>
      </c>
      <c r="Z107" s="74" t="str">
        <f t="shared" si="13"/>
        <v>-</v>
      </c>
      <c r="AB107" s="164">
        <v>0</v>
      </c>
      <c r="AC107" s="164">
        <v>0</v>
      </c>
      <c r="AD107" s="164">
        <v>0</v>
      </c>
      <c r="AF107" s="13"/>
      <c r="AG107" s="13"/>
      <c r="AI107" s="41">
        <v>265.89618821229698</v>
      </c>
      <c r="AJ107" s="41">
        <v>16</v>
      </c>
      <c r="AK107" s="41">
        <v>12</v>
      </c>
      <c r="AL107" s="40" t="s">
        <v>4214</v>
      </c>
      <c r="AM107" s="53" t="s">
        <v>2</v>
      </c>
      <c r="AN107" s="67" t="s">
        <v>2</v>
      </c>
      <c r="AO107" s="64" t="s">
        <v>5377</v>
      </c>
      <c r="AP107" s="65" t="s">
        <v>2</v>
      </c>
    </row>
    <row r="108" spans="1:42" s="27" customFormat="1" ht="30" x14ac:dyDescent="0.25">
      <c r="A108" s="10" t="s">
        <v>1610</v>
      </c>
      <c r="B108" s="11" t="s">
        <v>3625</v>
      </c>
      <c r="C108" s="94" t="s">
        <v>2</v>
      </c>
      <c r="D108" s="94">
        <v>2957.9081764530461</v>
      </c>
      <c r="E108" s="94">
        <v>2957.9081764530461</v>
      </c>
      <c r="F108" s="94">
        <v>1993.6729119798379</v>
      </c>
      <c r="G108" s="15" t="s">
        <v>2088</v>
      </c>
      <c r="H108" s="49">
        <v>18</v>
      </c>
      <c r="I108" s="15">
        <v>179</v>
      </c>
      <c r="J108" s="15">
        <v>679</v>
      </c>
      <c r="K108" s="46" t="s">
        <v>2</v>
      </c>
      <c r="L108" s="46">
        <v>2957.9081764530461</v>
      </c>
      <c r="M108" s="46">
        <v>2957.9081764530461</v>
      </c>
      <c r="N108" s="46">
        <v>1993.6729119798379</v>
      </c>
      <c r="O108" s="95" t="str">
        <f t="shared" si="14"/>
        <v>-</v>
      </c>
      <c r="P108" s="95">
        <f t="shared" si="14"/>
        <v>0</v>
      </c>
      <c r="Q108" s="95">
        <f t="shared" si="14"/>
        <v>0</v>
      </c>
      <c r="R108" s="95">
        <f t="shared" si="14"/>
        <v>0</v>
      </c>
      <c r="S108" s="46" t="s">
        <v>2</v>
      </c>
      <c r="T108" s="46" t="s">
        <v>2</v>
      </c>
      <c r="U108" s="46" t="s">
        <v>2</v>
      </c>
      <c r="V108" s="46" t="s">
        <v>2</v>
      </c>
      <c r="W108" s="74" t="str">
        <f t="shared" si="15"/>
        <v>-</v>
      </c>
      <c r="X108" s="74" t="str">
        <f t="shared" si="16"/>
        <v>-</v>
      </c>
      <c r="Y108" s="74" t="str">
        <f t="shared" si="17"/>
        <v>-</v>
      </c>
      <c r="Z108" s="74" t="str">
        <f t="shared" si="13"/>
        <v>-</v>
      </c>
      <c r="AB108" s="164">
        <v>0</v>
      </c>
      <c r="AC108" s="164">
        <v>0</v>
      </c>
      <c r="AD108" s="164">
        <v>0</v>
      </c>
      <c r="AF108" s="13"/>
      <c r="AG108" s="13"/>
      <c r="AI108" s="41">
        <v>265.89618821229698</v>
      </c>
      <c r="AJ108" s="41">
        <v>10</v>
      </c>
      <c r="AK108" s="41">
        <v>7</v>
      </c>
      <c r="AL108" s="40" t="s">
        <v>4214</v>
      </c>
      <c r="AM108" s="53" t="s">
        <v>2</v>
      </c>
      <c r="AN108" s="67" t="s">
        <v>2</v>
      </c>
      <c r="AO108" s="64" t="s">
        <v>5377</v>
      </c>
      <c r="AP108" s="65" t="s">
        <v>2</v>
      </c>
    </row>
    <row r="109" spans="1:42" s="27" customFormat="1" ht="30" x14ac:dyDescent="0.25">
      <c r="A109" s="10" t="s">
        <v>1611</v>
      </c>
      <c r="B109" s="11" t="s">
        <v>3626</v>
      </c>
      <c r="C109" s="94" t="s">
        <v>2</v>
      </c>
      <c r="D109" s="94">
        <v>470.56638882024879</v>
      </c>
      <c r="E109" s="94">
        <v>470.56638882024879</v>
      </c>
      <c r="F109" s="94">
        <v>736.24902406664376</v>
      </c>
      <c r="G109" s="15" t="s">
        <v>2088</v>
      </c>
      <c r="H109" s="49">
        <v>713</v>
      </c>
      <c r="I109" s="15">
        <v>111</v>
      </c>
      <c r="J109" s="15">
        <v>118</v>
      </c>
      <c r="K109" s="46" t="s">
        <v>2</v>
      </c>
      <c r="L109" s="46">
        <v>470.56638882024879</v>
      </c>
      <c r="M109" s="46">
        <v>470.56638882024879</v>
      </c>
      <c r="N109" s="46">
        <v>736.24902406664376</v>
      </c>
      <c r="O109" s="95" t="str">
        <f t="shared" si="14"/>
        <v>-</v>
      </c>
      <c r="P109" s="95">
        <f t="shared" si="14"/>
        <v>0</v>
      </c>
      <c r="Q109" s="95">
        <f t="shared" si="14"/>
        <v>0</v>
      </c>
      <c r="R109" s="95">
        <f t="shared" si="14"/>
        <v>0</v>
      </c>
      <c r="S109" s="46" t="s">
        <v>2</v>
      </c>
      <c r="T109" s="46" t="s">
        <v>2</v>
      </c>
      <c r="U109" s="46" t="s">
        <v>2</v>
      </c>
      <c r="V109" s="46" t="s">
        <v>2</v>
      </c>
      <c r="W109" s="74" t="str">
        <f t="shared" si="15"/>
        <v>-</v>
      </c>
      <c r="X109" s="74" t="str">
        <f t="shared" si="16"/>
        <v>-</v>
      </c>
      <c r="Y109" s="74" t="str">
        <f t="shared" si="17"/>
        <v>-</v>
      </c>
      <c r="Z109" s="74" t="str">
        <f t="shared" si="13"/>
        <v>-</v>
      </c>
      <c r="AB109" s="164">
        <v>0</v>
      </c>
      <c r="AC109" s="164">
        <v>0</v>
      </c>
      <c r="AD109" s="164">
        <v>0</v>
      </c>
      <c r="AF109" s="13"/>
      <c r="AG109" s="13"/>
      <c r="AI109" s="41">
        <v>265.89618821229698</v>
      </c>
      <c r="AJ109" s="41">
        <v>5</v>
      </c>
      <c r="AK109" s="41">
        <v>5</v>
      </c>
      <c r="AL109" s="40" t="s">
        <v>4214</v>
      </c>
      <c r="AM109" s="53" t="s">
        <v>2</v>
      </c>
      <c r="AN109" s="67" t="s">
        <v>2</v>
      </c>
      <c r="AO109" s="64" t="s">
        <v>5377</v>
      </c>
      <c r="AP109" s="65" t="s">
        <v>2</v>
      </c>
    </row>
    <row r="110" spans="1:42" s="27" customFormat="1" ht="30" x14ac:dyDescent="0.25">
      <c r="A110" s="10" t="s">
        <v>1612</v>
      </c>
      <c r="B110" s="11" t="s">
        <v>3627</v>
      </c>
      <c r="C110" s="94" t="s">
        <v>2</v>
      </c>
      <c r="D110" s="94">
        <v>446.0276762983886</v>
      </c>
      <c r="E110" s="94">
        <v>446.0276762983886</v>
      </c>
      <c r="F110" s="94">
        <v>499.66771319801148</v>
      </c>
      <c r="G110" s="15" t="s">
        <v>2088</v>
      </c>
      <c r="H110" s="49">
        <v>2822</v>
      </c>
      <c r="I110" s="15">
        <v>242</v>
      </c>
      <c r="J110" s="15">
        <v>175</v>
      </c>
      <c r="K110" s="46" t="s">
        <v>2</v>
      </c>
      <c r="L110" s="46">
        <v>446.0276762983886</v>
      </c>
      <c r="M110" s="46">
        <v>446.0276762983886</v>
      </c>
      <c r="N110" s="46">
        <v>499.66771319801148</v>
      </c>
      <c r="O110" s="95" t="str">
        <f t="shared" si="14"/>
        <v>-</v>
      </c>
      <c r="P110" s="95">
        <f>IFERROR(D110/L110-1,"-")</f>
        <v>0</v>
      </c>
      <c r="Q110" s="95">
        <f t="shared" si="14"/>
        <v>0</v>
      </c>
      <c r="R110" s="95">
        <f t="shared" si="14"/>
        <v>0</v>
      </c>
      <c r="S110" s="46" t="s">
        <v>2</v>
      </c>
      <c r="T110" s="46" t="s">
        <v>2</v>
      </c>
      <c r="U110" s="46" t="s">
        <v>2</v>
      </c>
      <c r="V110" s="46" t="s">
        <v>2</v>
      </c>
      <c r="W110" s="74" t="str">
        <f t="shared" si="15"/>
        <v>-</v>
      </c>
      <c r="X110" s="74" t="str">
        <f t="shared" si="16"/>
        <v>-</v>
      </c>
      <c r="Y110" s="74" t="str">
        <f t="shared" si="17"/>
        <v>-</v>
      </c>
      <c r="Z110" s="74" t="str">
        <f t="shared" si="13"/>
        <v>-</v>
      </c>
      <c r="AB110" s="164">
        <v>0</v>
      </c>
      <c r="AC110" s="164">
        <v>0</v>
      </c>
      <c r="AD110" s="164">
        <v>0</v>
      </c>
      <c r="AF110" s="13"/>
      <c r="AG110" s="13"/>
      <c r="AI110" s="41">
        <v>265.89618821229698</v>
      </c>
      <c r="AJ110" s="41">
        <v>5</v>
      </c>
      <c r="AK110" s="41">
        <v>5</v>
      </c>
      <c r="AL110" s="40" t="s">
        <v>4214</v>
      </c>
      <c r="AM110" s="53" t="s">
        <v>2</v>
      </c>
      <c r="AN110" s="67" t="s">
        <v>2</v>
      </c>
      <c r="AO110" s="64" t="s">
        <v>5377</v>
      </c>
      <c r="AP110" s="65" t="s">
        <v>2</v>
      </c>
    </row>
    <row r="111" spans="1:42" s="27" customFormat="1" ht="30" x14ac:dyDescent="0.25">
      <c r="A111" s="10" t="s">
        <v>1613</v>
      </c>
      <c r="B111" s="11" t="s">
        <v>3628</v>
      </c>
      <c r="C111" s="94" t="s">
        <v>2</v>
      </c>
      <c r="D111" s="94">
        <v>904.53454288722935</v>
      </c>
      <c r="E111" s="94">
        <v>904.53454288722935</v>
      </c>
      <c r="F111" s="94">
        <v>1989.935720289086</v>
      </c>
      <c r="G111" s="15" t="s">
        <v>2088</v>
      </c>
      <c r="H111" s="49">
        <v>41</v>
      </c>
      <c r="I111" s="15">
        <v>33</v>
      </c>
      <c r="J111" s="15">
        <v>1124</v>
      </c>
      <c r="K111" s="46" t="s">
        <v>2</v>
      </c>
      <c r="L111" s="46">
        <v>904.53454288722935</v>
      </c>
      <c r="M111" s="46">
        <v>904.53454288722935</v>
      </c>
      <c r="N111" s="46">
        <v>1989.935720289086</v>
      </c>
      <c r="O111" s="95" t="str">
        <f t="shared" si="14"/>
        <v>-</v>
      </c>
      <c r="P111" s="95">
        <f t="shared" si="14"/>
        <v>0</v>
      </c>
      <c r="Q111" s="95">
        <f t="shared" si="14"/>
        <v>0</v>
      </c>
      <c r="R111" s="95">
        <f t="shared" si="14"/>
        <v>0</v>
      </c>
      <c r="S111" s="46" t="s">
        <v>2</v>
      </c>
      <c r="T111" s="46" t="s">
        <v>2</v>
      </c>
      <c r="U111" s="46" t="s">
        <v>2</v>
      </c>
      <c r="V111" s="46" t="s">
        <v>2</v>
      </c>
      <c r="W111" s="74" t="str">
        <f t="shared" si="15"/>
        <v>-</v>
      </c>
      <c r="X111" s="74" t="str">
        <f t="shared" si="16"/>
        <v>-</v>
      </c>
      <c r="Y111" s="74" t="str">
        <f t="shared" si="17"/>
        <v>-</v>
      </c>
      <c r="Z111" s="74" t="str">
        <f t="shared" si="13"/>
        <v>-</v>
      </c>
      <c r="AB111" s="164">
        <v>0</v>
      </c>
      <c r="AC111" s="164">
        <v>0</v>
      </c>
      <c r="AD111" s="164">
        <v>0</v>
      </c>
      <c r="AF111" s="13"/>
      <c r="AG111" s="13"/>
      <c r="AI111" s="41">
        <v>265.89618821229698</v>
      </c>
      <c r="AJ111" s="41">
        <v>5</v>
      </c>
      <c r="AK111" s="41">
        <v>11</v>
      </c>
      <c r="AL111" s="40" t="s">
        <v>4214</v>
      </c>
      <c r="AM111" s="53" t="s">
        <v>2</v>
      </c>
      <c r="AN111" s="67" t="s">
        <v>2</v>
      </c>
      <c r="AO111" s="64" t="s">
        <v>5377</v>
      </c>
      <c r="AP111" s="65" t="s">
        <v>2</v>
      </c>
    </row>
    <row r="112" spans="1:42" s="27" customFormat="1" ht="30" x14ac:dyDescent="0.25">
      <c r="A112" s="10" t="s">
        <v>1614</v>
      </c>
      <c r="B112" s="11" t="s">
        <v>3629</v>
      </c>
      <c r="C112" s="94" t="s">
        <v>2</v>
      </c>
      <c r="D112" s="94">
        <v>547.57435580440585</v>
      </c>
      <c r="E112" s="94">
        <v>547.57435580440585</v>
      </c>
      <c r="F112" s="94">
        <v>1205.9458879445833</v>
      </c>
      <c r="G112" s="15" t="s">
        <v>2088</v>
      </c>
      <c r="H112" s="49">
        <v>35</v>
      </c>
      <c r="I112" s="15">
        <v>9</v>
      </c>
      <c r="J112" s="15">
        <v>1135</v>
      </c>
      <c r="K112" s="46" t="s">
        <v>2</v>
      </c>
      <c r="L112" s="46">
        <v>547.57435580440585</v>
      </c>
      <c r="M112" s="46">
        <v>547.57435580440585</v>
      </c>
      <c r="N112" s="46">
        <v>1205.9458879445833</v>
      </c>
      <c r="O112" s="95" t="str">
        <f t="shared" si="14"/>
        <v>-</v>
      </c>
      <c r="P112" s="95">
        <f t="shared" si="14"/>
        <v>0</v>
      </c>
      <c r="Q112" s="95">
        <f t="shared" si="14"/>
        <v>0</v>
      </c>
      <c r="R112" s="95">
        <f t="shared" si="14"/>
        <v>0</v>
      </c>
      <c r="S112" s="46" t="s">
        <v>2</v>
      </c>
      <c r="T112" s="46" t="s">
        <v>2</v>
      </c>
      <c r="U112" s="46" t="s">
        <v>2</v>
      </c>
      <c r="V112" s="46" t="s">
        <v>2</v>
      </c>
      <c r="W112" s="74" t="str">
        <f t="shared" si="15"/>
        <v>-</v>
      </c>
      <c r="X112" s="74" t="str">
        <f t="shared" si="16"/>
        <v>-</v>
      </c>
      <c r="Y112" s="74" t="str">
        <f t="shared" si="17"/>
        <v>-</v>
      </c>
      <c r="Z112" s="74" t="str">
        <f t="shared" si="13"/>
        <v>-</v>
      </c>
      <c r="AB112" s="164">
        <v>0</v>
      </c>
      <c r="AC112" s="164">
        <v>0</v>
      </c>
      <c r="AD112" s="164">
        <v>0</v>
      </c>
      <c r="AF112" s="13"/>
      <c r="AG112" s="13"/>
      <c r="AI112" s="41">
        <v>265.89618821229698</v>
      </c>
      <c r="AJ112" s="41">
        <v>5</v>
      </c>
      <c r="AK112" s="41">
        <v>6</v>
      </c>
      <c r="AL112" s="40" t="s">
        <v>4214</v>
      </c>
      <c r="AM112" s="53" t="s">
        <v>2</v>
      </c>
      <c r="AN112" s="67" t="s">
        <v>2</v>
      </c>
      <c r="AO112" s="64" t="s">
        <v>5377</v>
      </c>
      <c r="AP112" s="65" t="s">
        <v>2</v>
      </c>
    </row>
    <row r="113" spans="1:42" s="27" customFormat="1" ht="30" x14ac:dyDescent="0.25">
      <c r="A113" s="10" t="s">
        <v>1615</v>
      </c>
      <c r="B113" s="11" t="s">
        <v>3630</v>
      </c>
      <c r="C113" s="94" t="s">
        <v>2</v>
      </c>
      <c r="D113" s="94">
        <v>3414.8474710259125</v>
      </c>
      <c r="E113" s="94">
        <v>3414.8474710259125</v>
      </c>
      <c r="F113" s="94">
        <v>3579.3016984647793</v>
      </c>
      <c r="G113" s="15" t="s">
        <v>2088</v>
      </c>
      <c r="H113" s="49">
        <v>134</v>
      </c>
      <c r="I113" s="15">
        <v>137</v>
      </c>
      <c r="J113" s="15">
        <v>421</v>
      </c>
      <c r="K113" s="46" t="s">
        <v>2</v>
      </c>
      <c r="L113" s="46">
        <v>3414.8474710259125</v>
      </c>
      <c r="M113" s="46">
        <v>3414.8474710259125</v>
      </c>
      <c r="N113" s="46">
        <v>3579.3016984647793</v>
      </c>
      <c r="O113" s="95" t="str">
        <f t="shared" si="14"/>
        <v>-</v>
      </c>
      <c r="P113" s="95">
        <f t="shared" si="14"/>
        <v>0</v>
      </c>
      <c r="Q113" s="95">
        <f t="shared" si="14"/>
        <v>0</v>
      </c>
      <c r="R113" s="95">
        <f t="shared" si="14"/>
        <v>0</v>
      </c>
      <c r="S113" s="46" t="s">
        <v>2</v>
      </c>
      <c r="T113" s="46" t="s">
        <v>2</v>
      </c>
      <c r="U113" s="46" t="s">
        <v>2</v>
      </c>
      <c r="V113" s="46" t="s">
        <v>2</v>
      </c>
      <c r="W113" s="74" t="str">
        <f t="shared" si="15"/>
        <v>-</v>
      </c>
      <c r="X113" s="74" t="str">
        <f t="shared" si="16"/>
        <v>-</v>
      </c>
      <c r="Y113" s="74" t="str">
        <f t="shared" si="17"/>
        <v>-</v>
      </c>
      <c r="Z113" s="74" t="str">
        <f t="shared" si="13"/>
        <v>-</v>
      </c>
      <c r="AB113" s="164">
        <v>0</v>
      </c>
      <c r="AC113" s="164">
        <v>0</v>
      </c>
      <c r="AD113" s="164">
        <v>0</v>
      </c>
      <c r="AF113" s="13"/>
      <c r="AG113" s="13"/>
      <c r="AI113" s="41">
        <v>265.89618821229698</v>
      </c>
      <c r="AJ113" s="41">
        <v>13</v>
      </c>
      <c r="AK113" s="41">
        <v>15</v>
      </c>
      <c r="AL113" s="40" t="s">
        <v>4214</v>
      </c>
      <c r="AM113" s="53" t="s">
        <v>2</v>
      </c>
      <c r="AN113" s="67" t="s">
        <v>2</v>
      </c>
      <c r="AO113" s="64" t="s">
        <v>5377</v>
      </c>
      <c r="AP113" s="65" t="s">
        <v>2</v>
      </c>
    </row>
    <row r="114" spans="1:42" s="27" customFormat="1" ht="30" x14ac:dyDescent="0.25">
      <c r="A114" s="10" t="s">
        <v>1616</v>
      </c>
      <c r="B114" s="11" t="s">
        <v>3631</v>
      </c>
      <c r="C114" s="94" t="s">
        <v>2</v>
      </c>
      <c r="D114" s="94">
        <v>645.55083773422768</v>
      </c>
      <c r="E114" s="94">
        <v>645.55083773422768</v>
      </c>
      <c r="F114" s="94">
        <v>1411.975993193257</v>
      </c>
      <c r="G114" s="15" t="s">
        <v>2088</v>
      </c>
      <c r="H114" s="49">
        <v>1245</v>
      </c>
      <c r="I114" s="15">
        <v>354</v>
      </c>
      <c r="J114" s="15">
        <v>1815</v>
      </c>
      <c r="K114" s="46" t="s">
        <v>2</v>
      </c>
      <c r="L114" s="46">
        <v>645.55083773422768</v>
      </c>
      <c r="M114" s="46">
        <v>645.55083773422768</v>
      </c>
      <c r="N114" s="46">
        <v>1411.975993193257</v>
      </c>
      <c r="O114" s="95" t="str">
        <f t="shared" si="14"/>
        <v>-</v>
      </c>
      <c r="P114" s="95">
        <f t="shared" si="14"/>
        <v>0</v>
      </c>
      <c r="Q114" s="95">
        <f t="shared" si="14"/>
        <v>0</v>
      </c>
      <c r="R114" s="95">
        <f t="shared" si="14"/>
        <v>0</v>
      </c>
      <c r="S114" s="46" t="s">
        <v>2</v>
      </c>
      <c r="T114" s="46" t="s">
        <v>2</v>
      </c>
      <c r="U114" s="46" t="s">
        <v>2</v>
      </c>
      <c r="V114" s="46" t="s">
        <v>2</v>
      </c>
      <c r="W114" s="74" t="str">
        <f t="shared" si="15"/>
        <v>-</v>
      </c>
      <c r="X114" s="74" t="str">
        <f t="shared" si="16"/>
        <v>-</v>
      </c>
      <c r="Y114" s="74" t="str">
        <f t="shared" si="17"/>
        <v>-</v>
      </c>
      <c r="Z114" s="74" t="str">
        <f t="shared" si="13"/>
        <v>-</v>
      </c>
      <c r="AB114" s="164">
        <v>0</v>
      </c>
      <c r="AC114" s="164">
        <v>0</v>
      </c>
      <c r="AD114" s="164">
        <v>0</v>
      </c>
      <c r="AF114" s="13"/>
      <c r="AG114" s="13"/>
      <c r="AI114" s="41">
        <v>265.89618821229698</v>
      </c>
      <c r="AJ114" s="41">
        <v>5</v>
      </c>
      <c r="AK114" s="41">
        <v>6</v>
      </c>
      <c r="AL114" s="40" t="s">
        <v>4214</v>
      </c>
      <c r="AM114" s="53" t="s">
        <v>2</v>
      </c>
      <c r="AN114" s="67" t="s">
        <v>2</v>
      </c>
      <c r="AO114" s="64" t="s">
        <v>5377</v>
      </c>
      <c r="AP114" s="65" t="s">
        <v>2</v>
      </c>
    </row>
    <row r="115" spans="1:42" s="27" customFormat="1" ht="30" x14ac:dyDescent="0.25">
      <c r="A115" s="10" t="s">
        <v>1617</v>
      </c>
      <c r="B115" s="11" t="s">
        <v>3632</v>
      </c>
      <c r="C115" s="94" t="s">
        <v>2</v>
      </c>
      <c r="D115" s="94">
        <v>496.34619864100688</v>
      </c>
      <c r="E115" s="94">
        <v>496.34619864100688</v>
      </c>
      <c r="F115" s="94">
        <v>778.32676122396538</v>
      </c>
      <c r="G115" s="15" t="s">
        <v>2088</v>
      </c>
      <c r="H115" s="49">
        <v>832</v>
      </c>
      <c r="I115" s="15">
        <v>109</v>
      </c>
      <c r="J115" s="15">
        <v>714</v>
      </c>
      <c r="K115" s="46" t="s">
        <v>2</v>
      </c>
      <c r="L115" s="46">
        <v>496.34619864100688</v>
      </c>
      <c r="M115" s="46">
        <v>496.34619864100688</v>
      </c>
      <c r="N115" s="46">
        <v>778.32676122396538</v>
      </c>
      <c r="O115" s="95" t="str">
        <f t="shared" si="14"/>
        <v>-</v>
      </c>
      <c r="P115" s="95">
        <f t="shared" si="14"/>
        <v>0</v>
      </c>
      <c r="Q115" s="95">
        <f t="shared" si="14"/>
        <v>0</v>
      </c>
      <c r="R115" s="95">
        <f t="shared" si="14"/>
        <v>0</v>
      </c>
      <c r="S115" s="46" t="s">
        <v>2</v>
      </c>
      <c r="T115" s="46" t="s">
        <v>2</v>
      </c>
      <c r="U115" s="46" t="s">
        <v>2</v>
      </c>
      <c r="V115" s="46" t="s">
        <v>2</v>
      </c>
      <c r="W115" s="74" t="str">
        <f t="shared" si="15"/>
        <v>-</v>
      </c>
      <c r="X115" s="74" t="str">
        <f t="shared" si="16"/>
        <v>-</v>
      </c>
      <c r="Y115" s="74" t="str">
        <f t="shared" si="17"/>
        <v>-</v>
      </c>
      <c r="Z115" s="74" t="str">
        <f t="shared" si="13"/>
        <v>-</v>
      </c>
      <c r="AB115" s="164">
        <v>0</v>
      </c>
      <c r="AC115" s="164">
        <v>0</v>
      </c>
      <c r="AD115" s="164">
        <v>0</v>
      </c>
      <c r="AF115" s="13"/>
      <c r="AG115" s="13"/>
      <c r="AI115" s="41">
        <v>265.89618821229698</v>
      </c>
      <c r="AJ115" s="41">
        <v>5</v>
      </c>
      <c r="AK115" s="41">
        <v>5</v>
      </c>
      <c r="AL115" s="40" t="s">
        <v>4214</v>
      </c>
      <c r="AM115" s="53" t="s">
        <v>2</v>
      </c>
      <c r="AN115" s="67" t="s">
        <v>2</v>
      </c>
      <c r="AO115" s="64" t="s">
        <v>5377</v>
      </c>
      <c r="AP115" s="65" t="s">
        <v>2</v>
      </c>
    </row>
    <row r="116" spans="1:42" s="27" customFormat="1" ht="60" x14ac:dyDescent="0.25">
      <c r="A116" s="10" t="s">
        <v>1618</v>
      </c>
      <c r="B116" s="11" t="s">
        <v>3633</v>
      </c>
      <c r="C116" s="94" t="s">
        <v>2</v>
      </c>
      <c r="D116" s="94">
        <v>531.73067224728015</v>
      </c>
      <c r="E116" s="94">
        <v>531.73067224728015</v>
      </c>
      <c r="F116" s="94">
        <v>730.41469322384989</v>
      </c>
      <c r="G116" s="15" t="s">
        <v>2088</v>
      </c>
      <c r="H116" s="49">
        <v>337</v>
      </c>
      <c r="I116" s="15">
        <v>71</v>
      </c>
      <c r="J116" s="15">
        <v>1458</v>
      </c>
      <c r="K116" s="46" t="s">
        <v>2</v>
      </c>
      <c r="L116" s="46">
        <v>497.22054043906934</v>
      </c>
      <c r="M116" s="46">
        <v>497.22054043906934</v>
      </c>
      <c r="N116" s="46">
        <v>730.41469322384989</v>
      </c>
      <c r="O116" s="95" t="str">
        <f t="shared" si="14"/>
        <v>-</v>
      </c>
      <c r="P116" s="95">
        <f t="shared" si="14"/>
        <v>6.9406086437492576E-2</v>
      </c>
      <c r="Q116" s="95">
        <f t="shared" si="14"/>
        <v>6.9406086437492576E-2</v>
      </c>
      <c r="R116" s="95">
        <f t="shared" si="14"/>
        <v>0</v>
      </c>
      <c r="S116" s="46" t="s">
        <v>2</v>
      </c>
      <c r="T116" s="46" t="s">
        <v>2</v>
      </c>
      <c r="U116" s="46" t="s">
        <v>2</v>
      </c>
      <c r="V116" s="46" t="s">
        <v>2</v>
      </c>
      <c r="W116" s="74" t="str">
        <f t="shared" si="15"/>
        <v>-</v>
      </c>
      <c r="X116" s="74" t="str">
        <f t="shared" si="16"/>
        <v>-</v>
      </c>
      <c r="Y116" s="74" t="str">
        <f t="shared" si="17"/>
        <v>-</v>
      </c>
      <c r="Z116" s="74" t="str">
        <f t="shared" si="13"/>
        <v>-</v>
      </c>
      <c r="AB116" s="164" t="s">
        <v>4961</v>
      </c>
      <c r="AC116" s="164" t="s">
        <v>4943</v>
      </c>
      <c r="AD116" s="164" t="s">
        <v>4962</v>
      </c>
      <c r="AF116" s="13"/>
      <c r="AG116" s="13"/>
      <c r="AI116" s="41">
        <v>265.89618821229698</v>
      </c>
      <c r="AJ116" s="41">
        <v>5</v>
      </c>
      <c r="AK116" s="41">
        <v>5</v>
      </c>
      <c r="AL116" s="40" t="s">
        <v>4214</v>
      </c>
      <c r="AM116" s="53" t="s">
        <v>2</v>
      </c>
      <c r="AN116" s="67" t="s">
        <v>2</v>
      </c>
      <c r="AO116" s="64" t="s">
        <v>5377</v>
      </c>
      <c r="AP116" s="65" t="s">
        <v>2</v>
      </c>
    </row>
    <row r="117" spans="1:42" s="27" customFormat="1" ht="60" x14ac:dyDescent="0.25">
      <c r="A117" s="10" t="s">
        <v>1619</v>
      </c>
      <c r="B117" s="11" t="s">
        <v>3634</v>
      </c>
      <c r="C117" s="94" t="s">
        <v>2</v>
      </c>
      <c r="D117" s="94">
        <v>531.73067224728015</v>
      </c>
      <c r="E117" s="94">
        <v>531.73067224728015</v>
      </c>
      <c r="F117" s="94">
        <v>510.75135694226168</v>
      </c>
      <c r="G117" s="15" t="s">
        <v>2088</v>
      </c>
      <c r="H117" s="49">
        <v>577</v>
      </c>
      <c r="I117" s="15">
        <v>82</v>
      </c>
      <c r="J117" s="15">
        <v>1921</v>
      </c>
      <c r="K117" s="46" t="s">
        <v>2</v>
      </c>
      <c r="L117" s="46">
        <v>553.09658086298577</v>
      </c>
      <c r="M117" s="46">
        <v>553.09658086298577</v>
      </c>
      <c r="N117" s="46">
        <v>510.75135694226168</v>
      </c>
      <c r="O117" s="95" t="str">
        <f t="shared" si="14"/>
        <v>-</v>
      </c>
      <c r="P117" s="95">
        <f t="shared" si="14"/>
        <v>-3.8629616155588575E-2</v>
      </c>
      <c r="Q117" s="95">
        <f t="shared" si="14"/>
        <v>-3.8629616155588575E-2</v>
      </c>
      <c r="R117" s="95">
        <f t="shared" si="14"/>
        <v>0</v>
      </c>
      <c r="S117" s="46" t="s">
        <v>2</v>
      </c>
      <c r="T117" s="46" t="s">
        <v>2</v>
      </c>
      <c r="U117" s="46" t="s">
        <v>2</v>
      </c>
      <c r="V117" s="46" t="s">
        <v>2</v>
      </c>
      <c r="W117" s="74" t="str">
        <f t="shared" si="15"/>
        <v>-</v>
      </c>
      <c r="X117" s="74" t="str">
        <f t="shared" si="16"/>
        <v>-</v>
      </c>
      <c r="Y117" s="74" t="str">
        <f t="shared" si="17"/>
        <v>-</v>
      </c>
      <c r="Z117" s="74" t="str">
        <f t="shared" si="13"/>
        <v>-</v>
      </c>
      <c r="AB117" s="164" t="s">
        <v>4963</v>
      </c>
      <c r="AC117" s="164" t="s">
        <v>4946</v>
      </c>
      <c r="AD117" s="164" t="s">
        <v>4962</v>
      </c>
      <c r="AF117" s="13"/>
      <c r="AG117" s="13"/>
      <c r="AI117" s="41">
        <v>265.89618821229698</v>
      </c>
      <c r="AJ117" s="41">
        <v>5</v>
      </c>
      <c r="AK117" s="41">
        <v>5</v>
      </c>
      <c r="AL117" s="40" t="s">
        <v>4214</v>
      </c>
      <c r="AM117" s="53" t="s">
        <v>2</v>
      </c>
      <c r="AN117" s="67" t="s">
        <v>2</v>
      </c>
      <c r="AO117" s="64" t="s">
        <v>5377</v>
      </c>
      <c r="AP117" s="65" t="s">
        <v>2</v>
      </c>
    </row>
    <row r="118" spans="1:42" ht="30" x14ac:dyDescent="0.25">
      <c r="A118" s="10" t="s">
        <v>1620</v>
      </c>
      <c r="B118" s="11" t="s">
        <v>3635</v>
      </c>
      <c r="C118" s="94" t="s">
        <v>2</v>
      </c>
      <c r="D118" s="94">
        <v>671.80378263520072</v>
      </c>
      <c r="E118" s="94">
        <v>671.80378263520072</v>
      </c>
      <c r="F118" s="94">
        <v>1075.0189696251221</v>
      </c>
      <c r="G118" s="15" t="s">
        <v>2088</v>
      </c>
      <c r="H118" s="49">
        <v>363</v>
      </c>
      <c r="I118" s="15">
        <v>111</v>
      </c>
      <c r="J118" s="15">
        <v>1027</v>
      </c>
      <c r="K118" s="46" t="s">
        <v>2</v>
      </c>
      <c r="L118" s="46">
        <v>671.80378263520072</v>
      </c>
      <c r="M118" s="46">
        <v>671.80378263520072</v>
      </c>
      <c r="N118" s="46">
        <v>1075.0189696251221</v>
      </c>
      <c r="O118" s="95" t="str">
        <f t="shared" si="14"/>
        <v>-</v>
      </c>
      <c r="P118" s="95">
        <f t="shared" si="14"/>
        <v>0</v>
      </c>
      <c r="Q118" s="95">
        <f t="shared" si="14"/>
        <v>0</v>
      </c>
      <c r="R118" s="95">
        <f t="shared" si="14"/>
        <v>0</v>
      </c>
      <c r="S118" s="46" t="s">
        <v>2</v>
      </c>
      <c r="T118" s="46" t="s">
        <v>2</v>
      </c>
      <c r="U118" s="46" t="s">
        <v>2</v>
      </c>
      <c r="V118" s="46" t="s">
        <v>2</v>
      </c>
      <c r="W118" s="74" t="str">
        <f t="shared" si="15"/>
        <v>-</v>
      </c>
      <c r="X118" s="74" t="str">
        <f t="shared" si="16"/>
        <v>-</v>
      </c>
      <c r="Y118" s="74" t="str">
        <f t="shared" si="17"/>
        <v>-</v>
      </c>
      <c r="Z118" s="74" t="str">
        <f t="shared" si="13"/>
        <v>-</v>
      </c>
      <c r="AA118" s="27"/>
      <c r="AB118" s="164">
        <v>0</v>
      </c>
      <c r="AC118" s="164">
        <v>0</v>
      </c>
      <c r="AD118" s="164">
        <v>0</v>
      </c>
      <c r="AF118" s="13"/>
      <c r="AG118" s="13"/>
      <c r="AI118" s="41">
        <v>265.89618821229698</v>
      </c>
      <c r="AJ118" s="41">
        <v>5</v>
      </c>
      <c r="AK118" s="41">
        <v>8</v>
      </c>
      <c r="AL118" s="40" t="s">
        <v>4214</v>
      </c>
      <c r="AM118" s="53" t="s">
        <v>2</v>
      </c>
      <c r="AN118" s="67" t="s">
        <v>2</v>
      </c>
      <c r="AO118" s="64" t="s">
        <v>5377</v>
      </c>
      <c r="AP118" s="65" t="s">
        <v>2</v>
      </c>
    </row>
    <row r="119" spans="1:42" ht="30" x14ac:dyDescent="0.25">
      <c r="A119" s="10" t="s">
        <v>1621</v>
      </c>
      <c r="B119" s="11" t="s">
        <v>3636</v>
      </c>
      <c r="C119" s="94" t="s">
        <v>2</v>
      </c>
      <c r="D119" s="94">
        <v>551.25296220398411</v>
      </c>
      <c r="E119" s="94">
        <v>551.25296220398411</v>
      </c>
      <c r="F119" s="94">
        <v>822.12668700666279</v>
      </c>
      <c r="G119" s="15" t="s">
        <v>2088</v>
      </c>
      <c r="H119" s="49">
        <v>1082</v>
      </c>
      <c r="I119" s="15">
        <v>186</v>
      </c>
      <c r="J119" s="15">
        <v>4174</v>
      </c>
      <c r="K119" s="46" t="s">
        <v>2</v>
      </c>
      <c r="L119" s="46">
        <v>551.25296220398411</v>
      </c>
      <c r="M119" s="46">
        <v>551.25296220398411</v>
      </c>
      <c r="N119" s="46">
        <v>822.12668700666279</v>
      </c>
      <c r="O119" s="95" t="str">
        <f t="shared" si="14"/>
        <v>-</v>
      </c>
      <c r="P119" s="95">
        <f t="shared" si="14"/>
        <v>0</v>
      </c>
      <c r="Q119" s="95">
        <f t="shared" si="14"/>
        <v>0</v>
      </c>
      <c r="R119" s="95">
        <f t="shared" si="14"/>
        <v>0</v>
      </c>
      <c r="S119" s="46" t="s">
        <v>2</v>
      </c>
      <c r="T119" s="46" t="s">
        <v>2</v>
      </c>
      <c r="U119" s="46" t="s">
        <v>2</v>
      </c>
      <c r="V119" s="46" t="s">
        <v>2</v>
      </c>
      <c r="W119" s="74" t="str">
        <f t="shared" si="15"/>
        <v>-</v>
      </c>
      <c r="X119" s="74" t="str">
        <f t="shared" si="16"/>
        <v>-</v>
      </c>
      <c r="Y119" s="74" t="str">
        <f t="shared" si="17"/>
        <v>-</v>
      </c>
      <c r="Z119" s="74" t="str">
        <f t="shared" si="13"/>
        <v>-</v>
      </c>
      <c r="AA119" s="27"/>
      <c r="AB119" s="164">
        <v>0</v>
      </c>
      <c r="AC119" s="164">
        <v>0</v>
      </c>
      <c r="AD119" s="164">
        <v>0</v>
      </c>
      <c r="AF119" s="13"/>
      <c r="AG119" s="13"/>
      <c r="AI119" s="41">
        <v>265.89618821229698</v>
      </c>
      <c r="AJ119" s="41">
        <v>5</v>
      </c>
      <c r="AK119" s="41">
        <v>5</v>
      </c>
      <c r="AL119" s="40" t="s">
        <v>4214</v>
      </c>
      <c r="AM119" s="53" t="s">
        <v>2</v>
      </c>
      <c r="AN119" s="67" t="s">
        <v>2</v>
      </c>
      <c r="AO119" s="64" t="s">
        <v>5377</v>
      </c>
      <c r="AP119" s="65" t="s">
        <v>2</v>
      </c>
    </row>
    <row r="120" spans="1:42" ht="30" x14ac:dyDescent="0.25">
      <c r="A120" s="10" t="s">
        <v>1622</v>
      </c>
      <c r="B120" s="11" t="s">
        <v>3637</v>
      </c>
      <c r="C120" s="94" t="s">
        <v>2</v>
      </c>
      <c r="D120" s="94">
        <v>1865.3357023504536</v>
      </c>
      <c r="E120" s="94">
        <v>1865.3357023504536</v>
      </c>
      <c r="F120" s="94">
        <v>7092.7444270916449</v>
      </c>
      <c r="G120" s="15" t="s">
        <v>2088</v>
      </c>
      <c r="H120" s="49">
        <v>139</v>
      </c>
      <c r="I120" s="15">
        <v>102</v>
      </c>
      <c r="J120" s="15">
        <v>262</v>
      </c>
      <c r="K120" s="46" t="s">
        <v>2</v>
      </c>
      <c r="L120" s="46">
        <v>1865.3357023504536</v>
      </c>
      <c r="M120" s="46">
        <v>1865.3357023504536</v>
      </c>
      <c r="N120" s="46">
        <v>7092.7444270916449</v>
      </c>
      <c r="O120" s="95" t="str">
        <f t="shared" ref="O120:O183" si="18">IFERROR(C120/K120-1,"-")</f>
        <v>-</v>
      </c>
      <c r="P120" s="95">
        <f t="shared" ref="P120:P183" si="19">IFERROR(D120/L120-1,"-")</f>
        <v>0</v>
      </c>
      <c r="Q120" s="95">
        <f t="shared" ref="Q120:Q183" si="20">IFERROR(E120/M120-1,"-")</f>
        <v>0</v>
      </c>
      <c r="R120" s="95">
        <f t="shared" ref="R120:R183" si="21">IFERROR(F120/N120-1,"-")</f>
        <v>0</v>
      </c>
      <c r="S120" s="46" t="s">
        <v>2</v>
      </c>
      <c r="T120" s="46" t="s">
        <v>2</v>
      </c>
      <c r="U120" s="46" t="s">
        <v>2</v>
      </c>
      <c r="V120" s="46" t="s">
        <v>2</v>
      </c>
      <c r="W120" s="74" t="str">
        <f t="shared" ref="W120:W183" si="22">IFERROR((C120/S120-1),"-")</f>
        <v>-</v>
      </c>
      <c r="X120" s="74" t="str">
        <f t="shared" ref="X120:X183" si="23">IFERROR((D120/T120-1),"-")</f>
        <v>-</v>
      </c>
      <c r="Y120" s="74" t="str">
        <f t="shared" ref="Y120:Y183" si="24">IFERROR((E120/U120-1),"-")</f>
        <v>-</v>
      </c>
      <c r="Z120" s="74" t="str">
        <f t="shared" ref="Z120:Z183" si="25">IFERROR((F120/V120-1),"-")</f>
        <v>-</v>
      </c>
      <c r="AA120" s="27"/>
      <c r="AB120" s="164">
        <v>0</v>
      </c>
      <c r="AC120" s="164">
        <v>0</v>
      </c>
      <c r="AD120" s="164">
        <v>0</v>
      </c>
      <c r="AF120" s="13"/>
      <c r="AG120" s="13"/>
      <c r="AI120" s="41">
        <v>265.89618821229698</v>
      </c>
      <c r="AJ120" s="41">
        <v>5</v>
      </c>
      <c r="AK120" s="41">
        <v>56</v>
      </c>
      <c r="AL120" s="40" t="s">
        <v>4214</v>
      </c>
      <c r="AM120" s="53" t="s">
        <v>2</v>
      </c>
      <c r="AN120" s="67" t="s">
        <v>2</v>
      </c>
      <c r="AO120" s="64" t="s">
        <v>5377</v>
      </c>
      <c r="AP120" s="65" t="s">
        <v>2</v>
      </c>
    </row>
    <row r="121" spans="1:42" ht="30" x14ac:dyDescent="0.25">
      <c r="A121" s="10" t="s">
        <v>1623</v>
      </c>
      <c r="B121" s="11" t="s">
        <v>3638</v>
      </c>
      <c r="C121" s="94" t="s">
        <v>2</v>
      </c>
      <c r="D121" s="94">
        <v>1319.0654689953017</v>
      </c>
      <c r="E121" s="94">
        <v>1319.0654689953017</v>
      </c>
      <c r="F121" s="94">
        <v>2705.1807844824625</v>
      </c>
      <c r="G121" s="15" t="s">
        <v>2088</v>
      </c>
      <c r="H121" s="49">
        <v>446</v>
      </c>
      <c r="I121" s="15">
        <v>193</v>
      </c>
      <c r="J121" s="15">
        <v>510</v>
      </c>
      <c r="K121" s="46" t="s">
        <v>2</v>
      </c>
      <c r="L121" s="46">
        <v>1319.0654689953017</v>
      </c>
      <c r="M121" s="46">
        <v>1319.0654689953017</v>
      </c>
      <c r="N121" s="46">
        <v>2705.1807844824625</v>
      </c>
      <c r="O121" s="95" t="str">
        <f t="shared" si="18"/>
        <v>-</v>
      </c>
      <c r="P121" s="95">
        <f t="shared" si="19"/>
        <v>0</v>
      </c>
      <c r="Q121" s="95">
        <f t="shared" si="20"/>
        <v>0</v>
      </c>
      <c r="R121" s="95">
        <f t="shared" si="21"/>
        <v>0</v>
      </c>
      <c r="S121" s="46" t="s">
        <v>2</v>
      </c>
      <c r="T121" s="46" t="s">
        <v>2</v>
      </c>
      <c r="U121" s="46" t="s">
        <v>2</v>
      </c>
      <c r="V121" s="46" t="s">
        <v>2</v>
      </c>
      <c r="W121" s="74" t="str">
        <f t="shared" si="22"/>
        <v>-</v>
      </c>
      <c r="X121" s="74" t="str">
        <f t="shared" si="23"/>
        <v>-</v>
      </c>
      <c r="Y121" s="74" t="str">
        <f t="shared" si="24"/>
        <v>-</v>
      </c>
      <c r="Z121" s="74" t="str">
        <f t="shared" si="25"/>
        <v>-</v>
      </c>
      <c r="AA121" s="27"/>
      <c r="AB121" s="164">
        <v>0</v>
      </c>
      <c r="AC121" s="164">
        <v>0</v>
      </c>
      <c r="AD121" s="164">
        <v>0</v>
      </c>
      <c r="AF121" s="13"/>
      <c r="AG121" s="13"/>
      <c r="AI121" s="41">
        <v>265.89618821229698</v>
      </c>
      <c r="AJ121" s="41">
        <v>5</v>
      </c>
      <c r="AK121" s="41">
        <v>11</v>
      </c>
      <c r="AL121" s="40" t="s">
        <v>4214</v>
      </c>
      <c r="AM121" s="53" t="s">
        <v>2</v>
      </c>
      <c r="AN121" s="67" t="s">
        <v>2</v>
      </c>
      <c r="AO121" s="64" t="s">
        <v>5377</v>
      </c>
      <c r="AP121" s="65" t="s">
        <v>2</v>
      </c>
    </row>
    <row r="122" spans="1:42" ht="30" x14ac:dyDescent="0.25">
      <c r="A122" s="10" t="s">
        <v>1624</v>
      </c>
      <c r="B122" s="11" t="s">
        <v>3639</v>
      </c>
      <c r="C122" s="94" t="s">
        <v>2</v>
      </c>
      <c r="D122" s="94">
        <v>904.31620829966403</v>
      </c>
      <c r="E122" s="94">
        <v>904.31620829966403</v>
      </c>
      <c r="F122" s="94">
        <v>1298.399612950278</v>
      </c>
      <c r="G122" s="15" t="s">
        <v>2088</v>
      </c>
      <c r="H122" s="49">
        <v>1782</v>
      </c>
      <c r="I122" s="15">
        <v>540</v>
      </c>
      <c r="J122" s="15">
        <v>2098</v>
      </c>
      <c r="K122" s="46" t="s">
        <v>2</v>
      </c>
      <c r="L122" s="46">
        <v>904.31620829966403</v>
      </c>
      <c r="M122" s="46">
        <v>904.31620829966403</v>
      </c>
      <c r="N122" s="46">
        <v>1298.399612950278</v>
      </c>
      <c r="O122" s="95" t="str">
        <f t="shared" si="18"/>
        <v>-</v>
      </c>
      <c r="P122" s="95">
        <f t="shared" si="19"/>
        <v>0</v>
      </c>
      <c r="Q122" s="95">
        <f t="shared" si="20"/>
        <v>0</v>
      </c>
      <c r="R122" s="95">
        <f t="shared" si="21"/>
        <v>0</v>
      </c>
      <c r="S122" s="46" t="s">
        <v>2</v>
      </c>
      <c r="T122" s="46" t="s">
        <v>2</v>
      </c>
      <c r="U122" s="46" t="s">
        <v>2</v>
      </c>
      <c r="V122" s="46" t="s">
        <v>2</v>
      </c>
      <c r="W122" s="74" t="str">
        <f t="shared" si="22"/>
        <v>-</v>
      </c>
      <c r="X122" s="74" t="str">
        <f t="shared" si="23"/>
        <v>-</v>
      </c>
      <c r="Y122" s="74" t="str">
        <f t="shared" si="24"/>
        <v>-</v>
      </c>
      <c r="Z122" s="74" t="str">
        <f t="shared" si="25"/>
        <v>-</v>
      </c>
      <c r="AA122" s="27"/>
      <c r="AB122" s="164">
        <v>0</v>
      </c>
      <c r="AC122" s="164">
        <v>0</v>
      </c>
      <c r="AD122" s="164">
        <v>0</v>
      </c>
      <c r="AF122" s="13"/>
      <c r="AG122" s="13"/>
      <c r="AI122" s="41">
        <v>265.89618821229698</v>
      </c>
      <c r="AJ122" s="41">
        <v>5</v>
      </c>
      <c r="AK122" s="41">
        <v>8</v>
      </c>
      <c r="AL122" s="40" t="s">
        <v>4214</v>
      </c>
      <c r="AM122" s="53" t="s">
        <v>2</v>
      </c>
      <c r="AN122" s="67" t="s">
        <v>2</v>
      </c>
      <c r="AO122" s="64" t="s">
        <v>5377</v>
      </c>
      <c r="AP122" s="65" t="s">
        <v>2</v>
      </c>
    </row>
    <row r="123" spans="1:42" ht="30" x14ac:dyDescent="0.25">
      <c r="A123" s="10" t="s">
        <v>1625</v>
      </c>
      <c r="B123" s="11" t="s">
        <v>3640</v>
      </c>
      <c r="C123" s="94" t="s">
        <v>2</v>
      </c>
      <c r="D123" s="94">
        <v>742.80560063924236</v>
      </c>
      <c r="E123" s="94">
        <v>742.80560063924236</v>
      </c>
      <c r="F123" s="94">
        <v>901.02349359067932</v>
      </c>
      <c r="G123" s="15" t="s">
        <v>2088</v>
      </c>
      <c r="H123" s="49">
        <v>1393</v>
      </c>
      <c r="I123" s="15">
        <v>263</v>
      </c>
      <c r="J123" s="15">
        <v>1607</v>
      </c>
      <c r="K123" s="46" t="s">
        <v>2</v>
      </c>
      <c r="L123" s="46">
        <v>742.80560063924236</v>
      </c>
      <c r="M123" s="46">
        <v>742.80560063924236</v>
      </c>
      <c r="N123" s="46">
        <v>901.02349359067932</v>
      </c>
      <c r="O123" s="95" t="str">
        <f t="shared" si="18"/>
        <v>-</v>
      </c>
      <c r="P123" s="95">
        <f t="shared" si="19"/>
        <v>0</v>
      </c>
      <c r="Q123" s="95">
        <f t="shared" si="20"/>
        <v>0</v>
      </c>
      <c r="R123" s="95">
        <f t="shared" si="21"/>
        <v>0</v>
      </c>
      <c r="S123" s="46" t="s">
        <v>2</v>
      </c>
      <c r="T123" s="46" t="s">
        <v>2</v>
      </c>
      <c r="U123" s="46" t="s">
        <v>2</v>
      </c>
      <c r="V123" s="46" t="s">
        <v>2</v>
      </c>
      <c r="W123" s="74" t="str">
        <f t="shared" si="22"/>
        <v>-</v>
      </c>
      <c r="X123" s="74" t="str">
        <f t="shared" si="23"/>
        <v>-</v>
      </c>
      <c r="Y123" s="74" t="str">
        <f t="shared" si="24"/>
        <v>-</v>
      </c>
      <c r="Z123" s="74" t="str">
        <f t="shared" si="25"/>
        <v>-</v>
      </c>
      <c r="AA123" s="27"/>
      <c r="AB123" s="164">
        <v>0</v>
      </c>
      <c r="AC123" s="164">
        <v>0</v>
      </c>
      <c r="AD123" s="164">
        <v>0</v>
      </c>
      <c r="AF123" s="13"/>
      <c r="AG123" s="13"/>
      <c r="AI123" s="41">
        <v>265.89618821229698</v>
      </c>
      <c r="AJ123" s="41">
        <v>5</v>
      </c>
      <c r="AK123" s="41">
        <v>5</v>
      </c>
      <c r="AL123" s="40" t="s">
        <v>4214</v>
      </c>
      <c r="AM123" s="53" t="s">
        <v>2</v>
      </c>
      <c r="AN123" s="67" t="s">
        <v>2</v>
      </c>
      <c r="AO123" s="64" t="s">
        <v>5377</v>
      </c>
      <c r="AP123" s="65" t="s">
        <v>2</v>
      </c>
    </row>
    <row r="124" spans="1:42" ht="30" x14ac:dyDescent="0.25">
      <c r="A124" s="10" t="s">
        <v>1626</v>
      </c>
      <c r="B124" s="11" t="s">
        <v>3641</v>
      </c>
      <c r="C124" s="94" t="s">
        <v>2</v>
      </c>
      <c r="D124" s="94">
        <v>675.17265000623752</v>
      </c>
      <c r="E124" s="94">
        <v>675.17265000623752</v>
      </c>
      <c r="F124" s="94">
        <v>631.62151825468925</v>
      </c>
      <c r="G124" s="15" t="s">
        <v>2088</v>
      </c>
      <c r="H124" s="49">
        <v>2756</v>
      </c>
      <c r="I124" s="15">
        <v>442</v>
      </c>
      <c r="J124" s="15">
        <v>3614</v>
      </c>
      <c r="K124" s="46" t="s">
        <v>2</v>
      </c>
      <c r="L124" s="46">
        <v>675.17265000623752</v>
      </c>
      <c r="M124" s="46">
        <v>675.17265000623752</v>
      </c>
      <c r="N124" s="46">
        <v>631.62151825468925</v>
      </c>
      <c r="O124" s="95" t="str">
        <f t="shared" si="18"/>
        <v>-</v>
      </c>
      <c r="P124" s="95">
        <f t="shared" si="19"/>
        <v>0</v>
      </c>
      <c r="Q124" s="95">
        <f t="shared" si="20"/>
        <v>0</v>
      </c>
      <c r="R124" s="95">
        <f t="shared" si="21"/>
        <v>0</v>
      </c>
      <c r="S124" s="46" t="s">
        <v>2</v>
      </c>
      <c r="T124" s="46" t="s">
        <v>2</v>
      </c>
      <c r="U124" s="46" t="s">
        <v>2</v>
      </c>
      <c r="V124" s="46" t="s">
        <v>2</v>
      </c>
      <c r="W124" s="74" t="str">
        <f t="shared" si="22"/>
        <v>-</v>
      </c>
      <c r="X124" s="74" t="str">
        <f t="shared" si="23"/>
        <v>-</v>
      </c>
      <c r="Y124" s="74" t="str">
        <f t="shared" si="24"/>
        <v>-</v>
      </c>
      <c r="Z124" s="74" t="str">
        <f t="shared" si="25"/>
        <v>-</v>
      </c>
      <c r="AA124" s="27"/>
      <c r="AB124" s="164">
        <v>0</v>
      </c>
      <c r="AC124" s="164">
        <v>0</v>
      </c>
      <c r="AD124" s="164">
        <v>0</v>
      </c>
      <c r="AF124" s="13"/>
      <c r="AG124" s="13"/>
      <c r="AI124" s="41">
        <v>265.89618821229698</v>
      </c>
      <c r="AJ124" s="41">
        <v>5</v>
      </c>
      <c r="AK124" s="41">
        <v>5</v>
      </c>
      <c r="AL124" s="40" t="s">
        <v>4214</v>
      </c>
      <c r="AM124" s="53" t="s">
        <v>2</v>
      </c>
      <c r="AN124" s="67" t="s">
        <v>2</v>
      </c>
      <c r="AO124" s="64" t="s">
        <v>5377</v>
      </c>
      <c r="AP124" s="65" t="s">
        <v>2</v>
      </c>
    </row>
    <row r="125" spans="1:42" ht="30" x14ac:dyDescent="0.25">
      <c r="A125" s="10" t="s">
        <v>1627</v>
      </c>
      <c r="B125" s="11" t="s">
        <v>3642</v>
      </c>
      <c r="C125" s="94" t="s">
        <v>2</v>
      </c>
      <c r="D125" s="94">
        <v>1573.396472535183</v>
      </c>
      <c r="E125" s="94">
        <v>1573.396472535183</v>
      </c>
      <c r="F125" s="94">
        <v>2219.4665033637684</v>
      </c>
      <c r="G125" s="15" t="s">
        <v>2088</v>
      </c>
      <c r="H125" s="49">
        <v>64</v>
      </c>
      <c r="I125" s="15">
        <v>48</v>
      </c>
      <c r="J125" s="15">
        <v>898</v>
      </c>
      <c r="K125" s="46" t="s">
        <v>2</v>
      </c>
      <c r="L125" s="46">
        <v>1573.396472535183</v>
      </c>
      <c r="M125" s="46">
        <v>1573.396472535183</v>
      </c>
      <c r="N125" s="46">
        <v>2219.4665033637684</v>
      </c>
      <c r="O125" s="95" t="str">
        <f t="shared" si="18"/>
        <v>-</v>
      </c>
      <c r="P125" s="95">
        <f t="shared" si="19"/>
        <v>0</v>
      </c>
      <c r="Q125" s="95">
        <f t="shared" si="20"/>
        <v>0</v>
      </c>
      <c r="R125" s="95">
        <f t="shared" si="21"/>
        <v>0</v>
      </c>
      <c r="S125" s="46" t="s">
        <v>2</v>
      </c>
      <c r="T125" s="46" t="s">
        <v>2</v>
      </c>
      <c r="U125" s="46" t="s">
        <v>2</v>
      </c>
      <c r="V125" s="46" t="s">
        <v>2</v>
      </c>
      <c r="W125" s="74" t="str">
        <f t="shared" si="22"/>
        <v>-</v>
      </c>
      <c r="X125" s="74" t="str">
        <f t="shared" si="23"/>
        <v>-</v>
      </c>
      <c r="Y125" s="74" t="str">
        <f t="shared" si="24"/>
        <v>-</v>
      </c>
      <c r="Z125" s="74" t="str">
        <f t="shared" si="25"/>
        <v>-</v>
      </c>
      <c r="AA125" s="27"/>
      <c r="AB125" s="164">
        <v>0</v>
      </c>
      <c r="AC125" s="164">
        <v>0</v>
      </c>
      <c r="AD125" s="164">
        <v>0</v>
      </c>
      <c r="AF125" s="13"/>
      <c r="AG125" s="13"/>
      <c r="AI125" s="41">
        <v>265.89618821229698</v>
      </c>
      <c r="AJ125" s="41">
        <v>5</v>
      </c>
      <c r="AK125" s="41">
        <v>11</v>
      </c>
      <c r="AL125" s="40" t="s">
        <v>4214</v>
      </c>
      <c r="AM125" s="53" t="s">
        <v>2</v>
      </c>
      <c r="AN125" s="67" t="s">
        <v>2</v>
      </c>
      <c r="AO125" s="64" t="s">
        <v>5377</v>
      </c>
      <c r="AP125" s="65" t="s">
        <v>2</v>
      </c>
    </row>
    <row r="126" spans="1:42" ht="30" x14ac:dyDescent="0.25">
      <c r="A126" s="10" t="s">
        <v>1628</v>
      </c>
      <c r="B126" s="11" t="s">
        <v>3643</v>
      </c>
      <c r="C126" s="94" t="s">
        <v>2</v>
      </c>
      <c r="D126" s="94">
        <v>954.98132717290036</v>
      </c>
      <c r="E126" s="94">
        <v>954.98132717290036</v>
      </c>
      <c r="F126" s="94">
        <v>919.9584266241967</v>
      </c>
      <c r="G126" s="15" t="s">
        <v>2088</v>
      </c>
      <c r="H126" s="49">
        <v>911</v>
      </c>
      <c r="I126" s="15">
        <v>380</v>
      </c>
      <c r="J126" s="15">
        <v>5483</v>
      </c>
      <c r="K126" s="46" t="s">
        <v>2</v>
      </c>
      <c r="L126" s="46">
        <v>954.98132717290036</v>
      </c>
      <c r="M126" s="46">
        <v>954.98132717290036</v>
      </c>
      <c r="N126" s="46">
        <v>919.9584266241967</v>
      </c>
      <c r="O126" s="95" t="str">
        <f t="shared" si="18"/>
        <v>-</v>
      </c>
      <c r="P126" s="95">
        <f t="shared" si="19"/>
        <v>0</v>
      </c>
      <c r="Q126" s="95">
        <f t="shared" si="20"/>
        <v>0</v>
      </c>
      <c r="R126" s="95">
        <f t="shared" si="21"/>
        <v>0</v>
      </c>
      <c r="S126" s="46" t="s">
        <v>2</v>
      </c>
      <c r="T126" s="46" t="s">
        <v>2</v>
      </c>
      <c r="U126" s="46" t="s">
        <v>2</v>
      </c>
      <c r="V126" s="46" t="s">
        <v>2</v>
      </c>
      <c r="W126" s="74" t="str">
        <f t="shared" si="22"/>
        <v>-</v>
      </c>
      <c r="X126" s="74" t="str">
        <f t="shared" si="23"/>
        <v>-</v>
      </c>
      <c r="Y126" s="74" t="str">
        <f t="shared" si="24"/>
        <v>-</v>
      </c>
      <c r="Z126" s="74" t="str">
        <f t="shared" si="25"/>
        <v>-</v>
      </c>
      <c r="AA126" s="27"/>
      <c r="AB126" s="164">
        <v>0</v>
      </c>
      <c r="AC126" s="164">
        <v>0</v>
      </c>
      <c r="AD126" s="164">
        <v>0</v>
      </c>
      <c r="AF126" s="13"/>
      <c r="AG126" s="13"/>
      <c r="AI126" s="41">
        <v>265.89618821229698</v>
      </c>
      <c r="AJ126" s="41">
        <v>5</v>
      </c>
      <c r="AK126" s="41">
        <v>5</v>
      </c>
      <c r="AL126" s="40" t="s">
        <v>4214</v>
      </c>
      <c r="AM126" s="53" t="s">
        <v>2</v>
      </c>
      <c r="AN126" s="67" t="s">
        <v>2</v>
      </c>
      <c r="AO126" s="64" t="s">
        <v>5377</v>
      </c>
      <c r="AP126" s="65" t="s">
        <v>2</v>
      </c>
    </row>
    <row r="127" spans="1:42" ht="30" x14ac:dyDescent="0.25">
      <c r="A127" s="10" t="s">
        <v>1629</v>
      </c>
      <c r="B127" s="11" t="s">
        <v>3644</v>
      </c>
      <c r="C127" s="94" t="s">
        <v>2</v>
      </c>
      <c r="D127" s="94">
        <v>659.47852530262321</v>
      </c>
      <c r="E127" s="94">
        <v>659.47852530262321</v>
      </c>
      <c r="F127" s="94">
        <v>699.8602375910458</v>
      </c>
      <c r="G127" s="15" t="s">
        <v>2088</v>
      </c>
      <c r="H127" s="49">
        <v>737</v>
      </c>
      <c r="I127" s="15">
        <v>156</v>
      </c>
      <c r="J127" s="15">
        <v>3194</v>
      </c>
      <c r="K127" s="46" t="s">
        <v>2</v>
      </c>
      <c r="L127" s="46">
        <v>659.47852530262321</v>
      </c>
      <c r="M127" s="46">
        <v>659.47852530262321</v>
      </c>
      <c r="N127" s="46">
        <v>699.8602375910458</v>
      </c>
      <c r="O127" s="95" t="str">
        <f t="shared" si="18"/>
        <v>-</v>
      </c>
      <c r="P127" s="95">
        <f t="shared" si="19"/>
        <v>0</v>
      </c>
      <c r="Q127" s="95">
        <f t="shared" si="20"/>
        <v>0</v>
      </c>
      <c r="R127" s="95">
        <f t="shared" si="21"/>
        <v>0</v>
      </c>
      <c r="S127" s="46" t="s">
        <v>2</v>
      </c>
      <c r="T127" s="46" t="s">
        <v>2</v>
      </c>
      <c r="U127" s="46" t="s">
        <v>2</v>
      </c>
      <c r="V127" s="46" t="s">
        <v>2</v>
      </c>
      <c r="W127" s="74" t="str">
        <f t="shared" si="22"/>
        <v>-</v>
      </c>
      <c r="X127" s="74" t="str">
        <f t="shared" si="23"/>
        <v>-</v>
      </c>
      <c r="Y127" s="74" t="str">
        <f t="shared" si="24"/>
        <v>-</v>
      </c>
      <c r="Z127" s="74" t="str">
        <f t="shared" si="25"/>
        <v>-</v>
      </c>
      <c r="AA127" s="27"/>
      <c r="AB127" s="164">
        <v>0</v>
      </c>
      <c r="AC127" s="164">
        <v>0</v>
      </c>
      <c r="AD127" s="164">
        <v>0</v>
      </c>
      <c r="AF127" s="13"/>
      <c r="AG127" s="13"/>
      <c r="AI127" s="41">
        <v>265.89618821229698</v>
      </c>
      <c r="AJ127" s="41">
        <v>5</v>
      </c>
      <c r="AK127" s="41">
        <v>5</v>
      </c>
      <c r="AL127" s="40" t="s">
        <v>4214</v>
      </c>
      <c r="AM127" s="53" t="s">
        <v>2</v>
      </c>
      <c r="AN127" s="67" t="s">
        <v>2</v>
      </c>
      <c r="AO127" s="64" t="s">
        <v>5377</v>
      </c>
      <c r="AP127" s="65" t="s">
        <v>2</v>
      </c>
    </row>
    <row r="128" spans="1:42" ht="30" x14ac:dyDescent="0.25">
      <c r="A128" s="10" t="s">
        <v>1630</v>
      </c>
      <c r="B128" s="11" t="s">
        <v>3645</v>
      </c>
      <c r="C128" s="94" t="s">
        <v>2</v>
      </c>
      <c r="D128" s="94">
        <v>1227.2882863241925</v>
      </c>
      <c r="E128" s="94">
        <v>1227.2882863241925</v>
      </c>
      <c r="F128" s="94">
        <v>958.17767251491352</v>
      </c>
      <c r="G128" s="15" t="s">
        <v>2088</v>
      </c>
      <c r="H128" s="49">
        <v>36</v>
      </c>
      <c r="I128" s="15">
        <v>28</v>
      </c>
      <c r="J128" s="15">
        <v>1240</v>
      </c>
      <c r="K128" s="46" t="s">
        <v>2</v>
      </c>
      <c r="L128" s="46">
        <v>1227.2882863241925</v>
      </c>
      <c r="M128" s="46">
        <v>1227.2882863241925</v>
      </c>
      <c r="N128" s="46">
        <v>958.17767251491352</v>
      </c>
      <c r="O128" s="95" t="str">
        <f t="shared" si="18"/>
        <v>-</v>
      </c>
      <c r="P128" s="95">
        <f t="shared" si="19"/>
        <v>0</v>
      </c>
      <c r="Q128" s="95">
        <f t="shared" si="20"/>
        <v>0</v>
      </c>
      <c r="R128" s="95">
        <f t="shared" si="21"/>
        <v>0</v>
      </c>
      <c r="S128" s="46" t="s">
        <v>2</v>
      </c>
      <c r="T128" s="46" t="s">
        <v>2</v>
      </c>
      <c r="U128" s="46" t="s">
        <v>2</v>
      </c>
      <c r="V128" s="46" t="s">
        <v>2</v>
      </c>
      <c r="W128" s="74" t="str">
        <f t="shared" si="22"/>
        <v>-</v>
      </c>
      <c r="X128" s="74" t="str">
        <f t="shared" si="23"/>
        <v>-</v>
      </c>
      <c r="Y128" s="74" t="str">
        <f t="shared" si="24"/>
        <v>-</v>
      </c>
      <c r="Z128" s="74" t="str">
        <f t="shared" si="25"/>
        <v>-</v>
      </c>
      <c r="AA128" s="27"/>
      <c r="AB128" s="164">
        <v>0</v>
      </c>
      <c r="AC128" s="164">
        <v>0</v>
      </c>
      <c r="AD128" s="164">
        <v>0</v>
      </c>
      <c r="AF128" s="13"/>
      <c r="AG128" s="13"/>
      <c r="AI128" s="41">
        <v>265.89618821229698</v>
      </c>
      <c r="AJ128" s="41">
        <v>5</v>
      </c>
      <c r="AK128" s="41">
        <v>5</v>
      </c>
      <c r="AL128" s="40" t="s">
        <v>4214</v>
      </c>
      <c r="AM128" s="53" t="s">
        <v>2</v>
      </c>
      <c r="AN128" s="67" t="s">
        <v>2</v>
      </c>
      <c r="AO128" s="64" t="s">
        <v>5377</v>
      </c>
      <c r="AP128" s="65" t="s">
        <v>2</v>
      </c>
    </row>
    <row r="129" spans="1:42" ht="30" x14ac:dyDescent="0.25">
      <c r="A129" s="10" t="s">
        <v>1631</v>
      </c>
      <c r="B129" s="11" t="s">
        <v>3646</v>
      </c>
      <c r="C129" s="94" t="s">
        <v>2</v>
      </c>
      <c r="D129" s="94">
        <v>657.19051680322741</v>
      </c>
      <c r="E129" s="94">
        <v>657.19051680322741</v>
      </c>
      <c r="F129" s="94">
        <v>627.28039233838797</v>
      </c>
      <c r="G129" s="15" t="s">
        <v>2088</v>
      </c>
      <c r="H129" s="49">
        <v>386</v>
      </c>
      <c r="I129" s="15">
        <v>91</v>
      </c>
      <c r="J129" s="15">
        <v>7417</v>
      </c>
      <c r="K129" s="46" t="s">
        <v>2</v>
      </c>
      <c r="L129" s="46">
        <v>657.19051680322741</v>
      </c>
      <c r="M129" s="46">
        <v>657.19051680322741</v>
      </c>
      <c r="N129" s="46">
        <v>627.28039233838797</v>
      </c>
      <c r="O129" s="95" t="str">
        <f t="shared" si="18"/>
        <v>-</v>
      </c>
      <c r="P129" s="95">
        <f t="shared" si="19"/>
        <v>0</v>
      </c>
      <c r="Q129" s="95">
        <f t="shared" si="20"/>
        <v>0</v>
      </c>
      <c r="R129" s="95">
        <f t="shared" si="21"/>
        <v>0</v>
      </c>
      <c r="S129" s="46" t="s">
        <v>2</v>
      </c>
      <c r="T129" s="46" t="s">
        <v>2</v>
      </c>
      <c r="U129" s="46" t="s">
        <v>2</v>
      </c>
      <c r="V129" s="46" t="s">
        <v>2</v>
      </c>
      <c r="W129" s="74" t="str">
        <f t="shared" si="22"/>
        <v>-</v>
      </c>
      <c r="X129" s="74" t="str">
        <f t="shared" si="23"/>
        <v>-</v>
      </c>
      <c r="Y129" s="74" t="str">
        <f t="shared" si="24"/>
        <v>-</v>
      </c>
      <c r="Z129" s="74" t="str">
        <f t="shared" si="25"/>
        <v>-</v>
      </c>
      <c r="AA129" s="27"/>
      <c r="AB129" s="164">
        <v>0</v>
      </c>
      <c r="AC129" s="164">
        <v>0</v>
      </c>
      <c r="AD129" s="164">
        <v>0</v>
      </c>
      <c r="AF129" s="13"/>
      <c r="AG129" s="13"/>
      <c r="AI129" s="41">
        <v>265.89618821229698</v>
      </c>
      <c r="AJ129" s="41">
        <v>5</v>
      </c>
      <c r="AK129" s="41">
        <v>5</v>
      </c>
      <c r="AL129" s="40" t="s">
        <v>4214</v>
      </c>
      <c r="AM129" s="53" t="s">
        <v>2</v>
      </c>
      <c r="AN129" s="67" t="s">
        <v>2</v>
      </c>
      <c r="AO129" s="64" t="s">
        <v>5377</v>
      </c>
      <c r="AP129" s="65" t="s">
        <v>2</v>
      </c>
    </row>
    <row r="130" spans="1:42" ht="30" x14ac:dyDescent="0.25">
      <c r="A130" s="10" t="s">
        <v>1632</v>
      </c>
      <c r="B130" s="11" t="s">
        <v>3647</v>
      </c>
      <c r="C130" s="94" t="s">
        <v>2</v>
      </c>
      <c r="D130" s="94">
        <v>533.74732204994064</v>
      </c>
      <c r="E130" s="94">
        <v>533.74732204994064</v>
      </c>
      <c r="F130" s="94">
        <v>537.82817000379248</v>
      </c>
      <c r="G130" s="15" t="s">
        <v>2088</v>
      </c>
      <c r="H130" s="49">
        <v>659</v>
      </c>
      <c r="I130" s="15">
        <v>115</v>
      </c>
      <c r="J130" s="15">
        <v>7564</v>
      </c>
      <c r="K130" s="46" t="s">
        <v>2</v>
      </c>
      <c r="L130" s="46">
        <v>533.74732204994064</v>
      </c>
      <c r="M130" s="46">
        <v>533.74732204994064</v>
      </c>
      <c r="N130" s="46">
        <v>537.82817000379248</v>
      </c>
      <c r="O130" s="95" t="str">
        <f t="shared" si="18"/>
        <v>-</v>
      </c>
      <c r="P130" s="95">
        <f t="shared" si="19"/>
        <v>0</v>
      </c>
      <c r="Q130" s="95">
        <f t="shared" si="20"/>
        <v>0</v>
      </c>
      <c r="R130" s="95">
        <f t="shared" si="21"/>
        <v>0</v>
      </c>
      <c r="S130" s="46" t="s">
        <v>2</v>
      </c>
      <c r="T130" s="46" t="s">
        <v>2</v>
      </c>
      <c r="U130" s="46" t="s">
        <v>2</v>
      </c>
      <c r="V130" s="46" t="s">
        <v>2</v>
      </c>
      <c r="W130" s="74" t="str">
        <f t="shared" si="22"/>
        <v>-</v>
      </c>
      <c r="X130" s="74" t="str">
        <f t="shared" si="23"/>
        <v>-</v>
      </c>
      <c r="Y130" s="74" t="str">
        <f t="shared" si="24"/>
        <v>-</v>
      </c>
      <c r="Z130" s="74" t="str">
        <f t="shared" si="25"/>
        <v>-</v>
      </c>
      <c r="AA130" s="27"/>
      <c r="AB130" s="164">
        <v>0</v>
      </c>
      <c r="AC130" s="164">
        <v>0</v>
      </c>
      <c r="AD130" s="164">
        <v>0</v>
      </c>
      <c r="AF130" s="13"/>
      <c r="AG130" s="13"/>
      <c r="AI130" s="41">
        <v>265.89618821229698</v>
      </c>
      <c r="AJ130" s="41">
        <v>5</v>
      </c>
      <c r="AK130" s="41">
        <v>5</v>
      </c>
      <c r="AL130" s="40" t="s">
        <v>4214</v>
      </c>
      <c r="AM130" s="53" t="s">
        <v>2</v>
      </c>
      <c r="AN130" s="67" t="s">
        <v>2</v>
      </c>
      <c r="AO130" s="64" t="s">
        <v>5377</v>
      </c>
      <c r="AP130" s="65" t="s">
        <v>2</v>
      </c>
    </row>
    <row r="131" spans="1:42" ht="30" x14ac:dyDescent="0.25">
      <c r="A131" s="10" t="s">
        <v>1633</v>
      </c>
      <c r="B131" s="11" t="s">
        <v>3648</v>
      </c>
      <c r="C131" s="94" t="s">
        <v>2</v>
      </c>
      <c r="D131" s="94">
        <v>1003.6786541206734</v>
      </c>
      <c r="E131" s="94">
        <v>1003.6786541206734</v>
      </c>
      <c r="F131" s="94">
        <v>898.53126027678059</v>
      </c>
      <c r="G131" s="15" t="s">
        <v>2088</v>
      </c>
      <c r="H131" s="49">
        <v>49</v>
      </c>
      <c r="I131" s="15">
        <v>28</v>
      </c>
      <c r="J131" s="15">
        <v>949</v>
      </c>
      <c r="K131" s="46" t="s">
        <v>2</v>
      </c>
      <c r="L131" s="46">
        <v>1003.6786541206734</v>
      </c>
      <c r="M131" s="46">
        <v>1003.6786541206734</v>
      </c>
      <c r="N131" s="46">
        <v>898.53126027678059</v>
      </c>
      <c r="O131" s="95" t="str">
        <f t="shared" si="18"/>
        <v>-</v>
      </c>
      <c r="P131" s="95">
        <f t="shared" si="19"/>
        <v>0</v>
      </c>
      <c r="Q131" s="95">
        <f t="shared" si="20"/>
        <v>0</v>
      </c>
      <c r="R131" s="95">
        <f t="shared" si="21"/>
        <v>0</v>
      </c>
      <c r="S131" s="46" t="s">
        <v>2</v>
      </c>
      <c r="T131" s="46" t="s">
        <v>2</v>
      </c>
      <c r="U131" s="46" t="s">
        <v>2</v>
      </c>
      <c r="V131" s="46" t="s">
        <v>2</v>
      </c>
      <c r="W131" s="74" t="str">
        <f t="shared" si="22"/>
        <v>-</v>
      </c>
      <c r="X131" s="74" t="str">
        <f t="shared" si="23"/>
        <v>-</v>
      </c>
      <c r="Y131" s="74" t="str">
        <f t="shared" si="24"/>
        <v>-</v>
      </c>
      <c r="Z131" s="74" t="str">
        <f t="shared" si="25"/>
        <v>-</v>
      </c>
      <c r="AA131" s="27"/>
      <c r="AB131" s="164">
        <v>0</v>
      </c>
      <c r="AC131" s="164">
        <v>0</v>
      </c>
      <c r="AD131" s="164">
        <v>0</v>
      </c>
      <c r="AF131" s="13"/>
      <c r="AG131" s="13"/>
      <c r="AI131" s="41">
        <v>265.89618821229698</v>
      </c>
      <c r="AJ131" s="41">
        <v>5</v>
      </c>
      <c r="AK131" s="41">
        <v>5</v>
      </c>
      <c r="AL131" s="40" t="s">
        <v>4214</v>
      </c>
      <c r="AM131" s="53" t="s">
        <v>2</v>
      </c>
      <c r="AN131" s="67" t="s">
        <v>2</v>
      </c>
      <c r="AO131" s="64" t="s">
        <v>5377</v>
      </c>
      <c r="AP131" s="65" t="s">
        <v>2</v>
      </c>
    </row>
    <row r="132" spans="1:42" ht="30" x14ac:dyDescent="0.25">
      <c r="A132" s="10" t="s">
        <v>1634</v>
      </c>
      <c r="B132" s="11" t="s">
        <v>3649</v>
      </c>
      <c r="C132" s="94" t="s">
        <v>2</v>
      </c>
      <c r="D132" s="94">
        <v>628.43943446811875</v>
      </c>
      <c r="E132" s="94">
        <v>628.43943446811875</v>
      </c>
      <c r="F132" s="94">
        <v>587.39055690420741</v>
      </c>
      <c r="G132" s="15" t="s">
        <v>2088</v>
      </c>
      <c r="H132" s="49">
        <v>319</v>
      </c>
      <c r="I132" s="15">
        <v>101</v>
      </c>
      <c r="J132" s="15">
        <v>4250</v>
      </c>
      <c r="K132" s="46" t="s">
        <v>2</v>
      </c>
      <c r="L132" s="46">
        <v>628.43943446811875</v>
      </c>
      <c r="M132" s="46">
        <v>628.43943446811875</v>
      </c>
      <c r="N132" s="46">
        <v>587.39055690420741</v>
      </c>
      <c r="O132" s="95" t="str">
        <f t="shared" si="18"/>
        <v>-</v>
      </c>
      <c r="P132" s="95">
        <f t="shared" si="19"/>
        <v>0</v>
      </c>
      <c r="Q132" s="95">
        <f t="shared" si="20"/>
        <v>0</v>
      </c>
      <c r="R132" s="95">
        <f t="shared" si="21"/>
        <v>0</v>
      </c>
      <c r="S132" s="46" t="s">
        <v>2</v>
      </c>
      <c r="T132" s="46" t="s">
        <v>2</v>
      </c>
      <c r="U132" s="46" t="s">
        <v>2</v>
      </c>
      <c r="V132" s="46" t="s">
        <v>2</v>
      </c>
      <c r="W132" s="74" t="str">
        <f t="shared" si="22"/>
        <v>-</v>
      </c>
      <c r="X132" s="74" t="str">
        <f t="shared" si="23"/>
        <v>-</v>
      </c>
      <c r="Y132" s="74" t="str">
        <f t="shared" si="24"/>
        <v>-</v>
      </c>
      <c r="Z132" s="74" t="str">
        <f t="shared" si="25"/>
        <v>-</v>
      </c>
      <c r="AA132" s="27"/>
      <c r="AB132" s="164">
        <v>0</v>
      </c>
      <c r="AC132" s="164">
        <v>0</v>
      </c>
      <c r="AD132" s="164">
        <v>0</v>
      </c>
      <c r="AF132" s="13"/>
      <c r="AG132" s="13"/>
      <c r="AI132" s="41">
        <v>265.89618821229698</v>
      </c>
      <c r="AJ132" s="41">
        <v>5</v>
      </c>
      <c r="AK132" s="41">
        <v>5</v>
      </c>
      <c r="AL132" s="40" t="s">
        <v>4214</v>
      </c>
      <c r="AM132" s="53" t="s">
        <v>2</v>
      </c>
      <c r="AN132" s="67" t="s">
        <v>2</v>
      </c>
      <c r="AO132" s="64" t="s">
        <v>5377</v>
      </c>
      <c r="AP132" s="65" t="s">
        <v>2</v>
      </c>
    </row>
    <row r="133" spans="1:42" ht="30" x14ac:dyDescent="0.25">
      <c r="A133" s="10" t="s">
        <v>1635</v>
      </c>
      <c r="B133" s="11" t="s">
        <v>3650</v>
      </c>
      <c r="C133" s="94" t="s">
        <v>2</v>
      </c>
      <c r="D133" s="94">
        <v>567.3175035083533</v>
      </c>
      <c r="E133" s="94">
        <v>567.3175035083533</v>
      </c>
      <c r="F133" s="94">
        <v>489.88653400194698</v>
      </c>
      <c r="G133" s="15" t="s">
        <v>2088</v>
      </c>
      <c r="H133" s="49">
        <v>242</v>
      </c>
      <c r="I133" s="15">
        <v>64</v>
      </c>
      <c r="J133" s="15">
        <v>2408</v>
      </c>
      <c r="K133" s="46" t="s">
        <v>2</v>
      </c>
      <c r="L133" s="46">
        <v>567.3175035083533</v>
      </c>
      <c r="M133" s="46">
        <v>567.3175035083533</v>
      </c>
      <c r="N133" s="46">
        <v>489.88653400194698</v>
      </c>
      <c r="O133" s="95" t="str">
        <f t="shared" si="18"/>
        <v>-</v>
      </c>
      <c r="P133" s="95">
        <f t="shared" si="19"/>
        <v>0</v>
      </c>
      <c r="Q133" s="95">
        <f t="shared" si="20"/>
        <v>0</v>
      </c>
      <c r="R133" s="95">
        <f t="shared" si="21"/>
        <v>0</v>
      </c>
      <c r="S133" s="46" t="s">
        <v>2</v>
      </c>
      <c r="T133" s="46" t="s">
        <v>2</v>
      </c>
      <c r="U133" s="46" t="s">
        <v>2</v>
      </c>
      <c r="V133" s="46" t="s">
        <v>2</v>
      </c>
      <c r="W133" s="74" t="str">
        <f t="shared" si="22"/>
        <v>-</v>
      </c>
      <c r="X133" s="74" t="str">
        <f t="shared" si="23"/>
        <v>-</v>
      </c>
      <c r="Y133" s="74" t="str">
        <f t="shared" si="24"/>
        <v>-</v>
      </c>
      <c r="Z133" s="74" t="str">
        <f t="shared" si="25"/>
        <v>-</v>
      </c>
      <c r="AA133" s="27"/>
      <c r="AB133" s="164">
        <v>0</v>
      </c>
      <c r="AC133" s="164">
        <v>0</v>
      </c>
      <c r="AD133" s="164">
        <v>0</v>
      </c>
      <c r="AF133" s="13"/>
      <c r="AG133" s="13"/>
      <c r="AI133" s="41">
        <v>265.89618821229698</v>
      </c>
      <c r="AJ133" s="41">
        <v>5</v>
      </c>
      <c r="AK133" s="41">
        <v>5</v>
      </c>
      <c r="AL133" s="40" t="s">
        <v>4214</v>
      </c>
      <c r="AM133" s="53" t="s">
        <v>2</v>
      </c>
      <c r="AN133" s="67" t="s">
        <v>2</v>
      </c>
      <c r="AO133" s="64" t="s">
        <v>5377</v>
      </c>
      <c r="AP133" s="65" t="s">
        <v>2</v>
      </c>
    </row>
    <row r="134" spans="1:42" ht="30" x14ac:dyDescent="0.25">
      <c r="A134" s="10" t="s">
        <v>1636</v>
      </c>
      <c r="B134" s="11" t="s">
        <v>3651</v>
      </c>
      <c r="C134" s="94" t="s">
        <v>2</v>
      </c>
      <c r="D134" s="94">
        <v>1457.1112786935039</v>
      </c>
      <c r="E134" s="94">
        <v>1457.1112786935039</v>
      </c>
      <c r="F134" s="94">
        <v>2874.5249895828711</v>
      </c>
      <c r="G134" s="15" t="s">
        <v>2088</v>
      </c>
      <c r="H134" s="49">
        <v>5</v>
      </c>
      <c r="I134" s="15">
        <v>6</v>
      </c>
      <c r="J134" s="15">
        <v>346</v>
      </c>
      <c r="K134" s="46" t="s">
        <v>2</v>
      </c>
      <c r="L134" s="46">
        <v>1457.1112786935039</v>
      </c>
      <c r="M134" s="46">
        <v>1457.1112786935039</v>
      </c>
      <c r="N134" s="46">
        <v>2874.5249895828711</v>
      </c>
      <c r="O134" s="95" t="str">
        <f t="shared" si="18"/>
        <v>-</v>
      </c>
      <c r="P134" s="95">
        <f t="shared" si="19"/>
        <v>0</v>
      </c>
      <c r="Q134" s="95">
        <f t="shared" si="20"/>
        <v>0</v>
      </c>
      <c r="R134" s="95">
        <f t="shared" si="21"/>
        <v>0</v>
      </c>
      <c r="S134" s="46" t="s">
        <v>2</v>
      </c>
      <c r="T134" s="46" t="s">
        <v>2</v>
      </c>
      <c r="U134" s="46" t="s">
        <v>2</v>
      </c>
      <c r="V134" s="46" t="s">
        <v>2</v>
      </c>
      <c r="W134" s="74" t="str">
        <f t="shared" si="22"/>
        <v>-</v>
      </c>
      <c r="X134" s="74" t="str">
        <f t="shared" si="23"/>
        <v>-</v>
      </c>
      <c r="Y134" s="74" t="str">
        <f t="shared" si="24"/>
        <v>-</v>
      </c>
      <c r="Z134" s="74" t="str">
        <f t="shared" si="25"/>
        <v>-</v>
      </c>
      <c r="AA134" s="27"/>
      <c r="AB134" s="164">
        <v>0</v>
      </c>
      <c r="AC134" s="164">
        <v>0</v>
      </c>
      <c r="AD134" s="164">
        <v>0</v>
      </c>
      <c r="AF134" s="13"/>
      <c r="AG134" s="13"/>
      <c r="AI134" s="41">
        <v>265.89618821229698</v>
      </c>
      <c r="AJ134" s="41">
        <v>28</v>
      </c>
      <c r="AK134" s="41">
        <v>11</v>
      </c>
      <c r="AL134" s="40" t="s">
        <v>4214</v>
      </c>
      <c r="AM134" s="53" t="s">
        <v>2</v>
      </c>
      <c r="AN134" s="67" t="s">
        <v>2</v>
      </c>
      <c r="AO134" s="64" t="s">
        <v>5377</v>
      </c>
      <c r="AP134" s="65" t="s">
        <v>2</v>
      </c>
    </row>
    <row r="135" spans="1:42" ht="30" x14ac:dyDescent="0.25">
      <c r="A135" s="10" t="s">
        <v>1637</v>
      </c>
      <c r="B135" s="11" t="s">
        <v>3652</v>
      </c>
      <c r="C135" s="94" t="s">
        <v>2</v>
      </c>
      <c r="D135" s="94">
        <v>777.04483010326328</v>
      </c>
      <c r="E135" s="94">
        <v>777.04483010326328</v>
      </c>
      <c r="F135" s="94">
        <v>1171.9073516067135</v>
      </c>
      <c r="G135" s="15" t="s">
        <v>2088</v>
      </c>
      <c r="H135" s="49">
        <v>9</v>
      </c>
      <c r="I135" s="15">
        <v>5</v>
      </c>
      <c r="J135" s="15">
        <v>344</v>
      </c>
      <c r="K135" s="46" t="s">
        <v>2</v>
      </c>
      <c r="L135" s="46">
        <v>777.04483010326328</v>
      </c>
      <c r="M135" s="46">
        <v>777.04483010326328</v>
      </c>
      <c r="N135" s="46">
        <v>1171.9073516067135</v>
      </c>
      <c r="O135" s="95" t="str">
        <f t="shared" si="18"/>
        <v>-</v>
      </c>
      <c r="P135" s="95">
        <f t="shared" si="19"/>
        <v>0</v>
      </c>
      <c r="Q135" s="95">
        <f t="shared" si="20"/>
        <v>0</v>
      </c>
      <c r="R135" s="95">
        <f t="shared" si="21"/>
        <v>0</v>
      </c>
      <c r="S135" s="46" t="s">
        <v>2</v>
      </c>
      <c r="T135" s="46" t="s">
        <v>2</v>
      </c>
      <c r="U135" s="46" t="s">
        <v>2</v>
      </c>
      <c r="V135" s="46" t="s">
        <v>2</v>
      </c>
      <c r="W135" s="74" t="str">
        <f t="shared" si="22"/>
        <v>-</v>
      </c>
      <c r="X135" s="74" t="str">
        <f t="shared" si="23"/>
        <v>-</v>
      </c>
      <c r="Y135" s="74" t="str">
        <f t="shared" si="24"/>
        <v>-</v>
      </c>
      <c r="Z135" s="74" t="str">
        <f t="shared" si="25"/>
        <v>-</v>
      </c>
      <c r="AA135" s="27"/>
      <c r="AB135" s="164">
        <v>0</v>
      </c>
      <c r="AC135" s="164">
        <v>0</v>
      </c>
      <c r="AD135" s="164">
        <v>0</v>
      </c>
      <c r="AF135" s="13"/>
      <c r="AG135" s="13"/>
      <c r="AI135" s="41">
        <v>265.89618821229698</v>
      </c>
      <c r="AJ135" s="41">
        <v>5</v>
      </c>
      <c r="AK135" s="41">
        <v>6</v>
      </c>
      <c r="AL135" s="40" t="s">
        <v>4214</v>
      </c>
      <c r="AM135" s="53" t="s">
        <v>2</v>
      </c>
      <c r="AN135" s="67" t="s">
        <v>2</v>
      </c>
      <c r="AO135" s="64" t="s">
        <v>5377</v>
      </c>
      <c r="AP135" s="65" t="s">
        <v>2</v>
      </c>
    </row>
    <row r="136" spans="1:42" ht="30" x14ac:dyDescent="0.25">
      <c r="A136" s="10" t="s">
        <v>1638</v>
      </c>
      <c r="B136" s="11" t="s">
        <v>3653</v>
      </c>
      <c r="C136" s="94" t="s">
        <v>2</v>
      </c>
      <c r="D136" s="94">
        <v>642.1430183076518</v>
      </c>
      <c r="E136" s="94">
        <v>642.1430183076518</v>
      </c>
      <c r="F136" s="94">
        <v>923.30315149140631</v>
      </c>
      <c r="G136" s="15" t="s">
        <v>2088</v>
      </c>
      <c r="H136" s="49">
        <v>10</v>
      </c>
      <c r="I136" s="15">
        <v>1</v>
      </c>
      <c r="J136" s="15">
        <v>164</v>
      </c>
      <c r="K136" s="46" t="s">
        <v>2</v>
      </c>
      <c r="L136" s="46">
        <v>642.1430183076518</v>
      </c>
      <c r="M136" s="46">
        <v>642.1430183076518</v>
      </c>
      <c r="N136" s="46">
        <v>923.30315149140631</v>
      </c>
      <c r="O136" s="95" t="str">
        <f t="shared" si="18"/>
        <v>-</v>
      </c>
      <c r="P136" s="95">
        <f t="shared" si="19"/>
        <v>0</v>
      </c>
      <c r="Q136" s="95">
        <f t="shared" si="20"/>
        <v>0</v>
      </c>
      <c r="R136" s="95">
        <f t="shared" si="21"/>
        <v>0</v>
      </c>
      <c r="S136" s="46" t="s">
        <v>2</v>
      </c>
      <c r="T136" s="46" t="s">
        <v>2</v>
      </c>
      <c r="U136" s="46" t="s">
        <v>2</v>
      </c>
      <c r="V136" s="46" t="s">
        <v>2</v>
      </c>
      <c r="W136" s="74" t="str">
        <f t="shared" si="22"/>
        <v>-</v>
      </c>
      <c r="X136" s="74" t="str">
        <f t="shared" si="23"/>
        <v>-</v>
      </c>
      <c r="Y136" s="74" t="str">
        <f t="shared" si="24"/>
        <v>-</v>
      </c>
      <c r="Z136" s="74" t="str">
        <f t="shared" si="25"/>
        <v>-</v>
      </c>
      <c r="AA136" s="27"/>
      <c r="AB136" s="164">
        <v>0</v>
      </c>
      <c r="AC136" s="164">
        <v>0</v>
      </c>
      <c r="AD136" s="164">
        <v>0</v>
      </c>
      <c r="AF136" s="13"/>
      <c r="AG136" s="13"/>
      <c r="AI136" s="41">
        <v>265.89618821229698</v>
      </c>
      <c r="AJ136" s="41">
        <v>5</v>
      </c>
      <c r="AK136" s="41">
        <v>5</v>
      </c>
      <c r="AL136" s="40" t="s">
        <v>4214</v>
      </c>
      <c r="AM136" s="53" t="s">
        <v>2</v>
      </c>
      <c r="AN136" s="67" t="s">
        <v>2</v>
      </c>
      <c r="AO136" s="64" t="s">
        <v>5377</v>
      </c>
      <c r="AP136" s="65" t="s">
        <v>2</v>
      </c>
    </row>
    <row r="137" spans="1:42" ht="30" x14ac:dyDescent="0.25">
      <c r="A137" s="10" t="s">
        <v>1639</v>
      </c>
      <c r="B137" s="11" t="s">
        <v>3654</v>
      </c>
      <c r="C137" s="94" t="s">
        <v>2</v>
      </c>
      <c r="D137" s="94">
        <v>706.81303899500006</v>
      </c>
      <c r="E137" s="94">
        <v>706.81303899500006</v>
      </c>
      <c r="F137" s="94">
        <v>525.26519410675928</v>
      </c>
      <c r="G137" s="15" t="s">
        <v>2088</v>
      </c>
      <c r="H137" s="49">
        <v>8</v>
      </c>
      <c r="I137" s="15">
        <v>11</v>
      </c>
      <c r="J137" s="15">
        <v>5074</v>
      </c>
      <c r="K137" s="46" t="s">
        <v>2</v>
      </c>
      <c r="L137" s="46">
        <v>706.81303899500006</v>
      </c>
      <c r="M137" s="46">
        <v>706.81303899500006</v>
      </c>
      <c r="N137" s="46">
        <v>525.26519410675928</v>
      </c>
      <c r="O137" s="95" t="str">
        <f t="shared" si="18"/>
        <v>-</v>
      </c>
      <c r="P137" s="95">
        <f t="shared" si="19"/>
        <v>0</v>
      </c>
      <c r="Q137" s="95">
        <f t="shared" si="20"/>
        <v>0</v>
      </c>
      <c r="R137" s="95">
        <f t="shared" si="21"/>
        <v>0</v>
      </c>
      <c r="S137" s="46" t="s">
        <v>2</v>
      </c>
      <c r="T137" s="46" t="s">
        <v>2</v>
      </c>
      <c r="U137" s="46" t="s">
        <v>2</v>
      </c>
      <c r="V137" s="46" t="s">
        <v>2</v>
      </c>
      <c r="W137" s="74" t="str">
        <f t="shared" si="22"/>
        <v>-</v>
      </c>
      <c r="X137" s="74" t="str">
        <f t="shared" si="23"/>
        <v>-</v>
      </c>
      <c r="Y137" s="74" t="str">
        <f t="shared" si="24"/>
        <v>-</v>
      </c>
      <c r="Z137" s="74" t="str">
        <f t="shared" si="25"/>
        <v>-</v>
      </c>
      <c r="AA137" s="27"/>
      <c r="AB137" s="164">
        <v>0</v>
      </c>
      <c r="AC137" s="164">
        <v>0</v>
      </c>
      <c r="AD137" s="164">
        <v>0</v>
      </c>
      <c r="AF137" s="13"/>
      <c r="AG137" s="13"/>
      <c r="AI137" s="41">
        <v>265.89618821229698</v>
      </c>
      <c r="AJ137" s="41">
        <v>5</v>
      </c>
      <c r="AK137" s="41">
        <v>5</v>
      </c>
      <c r="AL137" s="40" t="s">
        <v>4214</v>
      </c>
      <c r="AM137" s="53" t="s">
        <v>2</v>
      </c>
      <c r="AN137" s="67" t="s">
        <v>2</v>
      </c>
      <c r="AO137" s="64" t="s">
        <v>5377</v>
      </c>
      <c r="AP137" s="65" t="s">
        <v>2</v>
      </c>
    </row>
    <row r="138" spans="1:42" ht="30" x14ac:dyDescent="0.25">
      <c r="A138" s="10" t="s">
        <v>1640</v>
      </c>
      <c r="B138" s="11" t="s">
        <v>3655</v>
      </c>
      <c r="C138" s="94" t="s">
        <v>2</v>
      </c>
      <c r="D138" s="94">
        <v>537.12144824302095</v>
      </c>
      <c r="E138" s="94">
        <v>537.12144824302095</v>
      </c>
      <c r="F138" s="94">
        <v>457.76172675490687</v>
      </c>
      <c r="G138" s="15" t="s">
        <v>2088</v>
      </c>
      <c r="H138" s="49">
        <v>26</v>
      </c>
      <c r="I138" s="15">
        <v>16</v>
      </c>
      <c r="J138" s="15">
        <v>5262</v>
      </c>
      <c r="K138" s="46" t="s">
        <v>2</v>
      </c>
      <c r="L138" s="46">
        <v>537.12144824302095</v>
      </c>
      <c r="M138" s="46">
        <v>537.12144824302095</v>
      </c>
      <c r="N138" s="46">
        <v>457.76172675490687</v>
      </c>
      <c r="O138" s="95" t="str">
        <f t="shared" si="18"/>
        <v>-</v>
      </c>
      <c r="P138" s="95">
        <f t="shared" si="19"/>
        <v>0</v>
      </c>
      <c r="Q138" s="95">
        <f t="shared" si="20"/>
        <v>0</v>
      </c>
      <c r="R138" s="95">
        <f t="shared" si="21"/>
        <v>0</v>
      </c>
      <c r="S138" s="46" t="s">
        <v>2</v>
      </c>
      <c r="T138" s="46" t="s">
        <v>2</v>
      </c>
      <c r="U138" s="46" t="s">
        <v>2</v>
      </c>
      <c r="V138" s="46" t="s">
        <v>2</v>
      </c>
      <c r="W138" s="74" t="str">
        <f t="shared" si="22"/>
        <v>-</v>
      </c>
      <c r="X138" s="74" t="str">
        <f t="shared" si="23"/>
        <v>-</v>
      </c>
      <c r="Y138" s="74" t="str">
        <f t="shared" si="24"/>
        <v>-</v>
      </c>
      <c r="Z138" s="74" t="str">
        <f t="shared" si="25"/>
        <v>-</v>
      </c>
      <c r="AA138" s="27"/>
      <c r="AB138" s="164">
        <v>0</v>
      </c>
      <c r="AC138" s="164">
        <v>0</v>
      </c>
      <c r="AD138" s="164">
        <v>0</v>
      </c>
      <c r="AF138" s="13"/>
      <c r="AG138" s="13"/>
      <c r="AI138" s="41">
        <v>265.89618821229698</v>
      </c>
      <c r="AJ138" s="41">
        <v>5</v>
      </c>
      <c r="AK138" s="41">
        <v>5</v>
      </c>
      <c r="AL138" s="40" t="s">
        <v>4214</v>
      </c>
      <c r="AM138" s="53" t="s">
        <v>2</v>
      </c>
      <c r="AN138" s="67" t="s">
        <v>2</v>
      </c>
      <c r="AO138" s="64" t="s">
        <v>5377</v>
      </c>
      <c r="AP138" s="65" t="s">
        <v>2</v>
      </c>
    </row>
    <row r="139" spans="1:42" ht="60" x14ac:dyDescent="0.25">
      <c r="A139" s="10" t="s">
        <v>1641</v>
      </c>
      <c r="B139" s="11" t="s">
        <v>3656</v>
      </c>
      <c r="C139" s="94" t="s">
        <v>2</v>
      </c>
      <c r="D139" s="94">
        <v>743.11968707068604</v>
      </c>
      <c r="E139" s="94">
        <v>743.11968707068604</v>
      </c>
      <c r="F139" s="94">
        <v>953.71015042659258</v>
      </c>
      <c r="G139" s="15" t="s">
        <v>2088</v>
      </c>
      <c r="H139" s="49">
        <v>8</v>
      </c>
      <c r="I139" s="15">
        <v>13</v>
      </c>
      <c r="J139" s="15">
        <v>914</v>
      </c>
      <c r="K139" s="46" t="s">
        <v>2</v>
      </c>
      <c r="L139" s="46">
        <v>699.5155565028283</v>
      </c>
      <c r="M139" s="46">
        <v>699.5155565028283</v>
      </c>
      <c r="N139" s="46">
        <v>953.71015042659258</v>
      </c>
      <c r="O139" s="95" t="str">
        <f t="shared" si="18"/>
        <v>-</v>
      </c>
      <c r="P139" s="95">
        <f t="shared" si="19"/>
        <v>6.233475462054483E-2</v>
      </c>
      <c r="Q139" s="95">
        <f t="shared" si="20"/>
        <v>6.233475462054483E-2</v>
      </c>
      <c r="R139" s="95">
        <f t="shared" si="21"/>
        <v>0</v>
      </c>
      <c r="S139" s="46" t="s">
        <v>2</v>
      </c>
      <c r="T139" s="46" t="s">
        <v>2</v>
      </c>
      <c r="U139" s="46" t="s">
        <v>2</v>
      </c>
      <c r="V139" s="46" t="s">
        <v>2</v>
      </c>
      <c r="W139" s="74" t="str">
        <f t="shared" si="22"/>
        <v>-</v>
      </c>
      <c r="X139" s="74" t="str">
        <f t="shared" si="23"/>
        <v>-</v>
      </c>
      <c r="Y139" s="74" t="str">
        <f t="shared" si="24"/>
        <v>-</v>
      </c>
      <c r="Z139" s="74" t="str">
        <f t="shared" si="25"/>
        <v>-</v>
      </c>
      <c r="AA139" s="27"/>
      <c r="AB139" s="164" t="s">
        <v>4964</v>
      </c>
      <c r="AC139" s="164" t="s">
        <v>4943</v>
      </c>
      <c r="AD139" s="164" t="s">
        <v>4965</v>
      </c>
      <c r="AF139" s="13"/>
      <c r="AG139" s="13"/>
      <c r="AI139" s="41">
        <v>265.89618821229698</v>
      </c>
      <c r="AJ139" s="41">
        <v>5</v>
      </c>
      <c r="AK139" s="41">
        <v>5</v>
      </c>
      <c r="AL139" s="40" t="s">
        <v>4214</v>
      </c>
      <c r="AM139" s="53" t="s">
        <v>2</v>
      </c>
      <c r="AN139" s="67" t="s">
        <v>2</v>
      </c>
      <c r="AO139" s="64" t="s">
        <v>5377</v>
      </c>
      <c r="AP139" s="65" t="s">
        <v>2</v>
      </c>
    </row>
    <row r="140" spans="1:42" ht="60" x14ac:dyDescent="0.25">
      <c r="A140" s="10" t="s">
        <v>1642</v>
      </c>
      <c r="B140" s="11" t="s">
        <v>3657</v>
      </c>
      <c r="C140" s="94" t="s">
        <v>2</v>
      </c>
      <c r="D140" s="94">
        <v>743.11968707068604</v>
      </c>
      <c r="E140" s="94">
        <v>743.11968707068604</v>
      </c>
      <c r="F140" s="94">
        <v>769.98752150959649</v>
      </c>
      <c r="G140" s="15" t="s">
        <v>2088</v>
      </c>
      <c r="H140" s="49">
        <v>17</v>
      </c>
      <c r="I140" s="15">
        <v>33</v>
      </c>
      <c r="J140" s="15">
        <v>2607</v>
      </c>
      <c r="K140" s="46" t="s">
        <v>2</v>
      </c>
      <c r="L140" s="46">
        <v>761.43342190918634</v>
      </c>
      <c r="M140" s="46">
        <v>761.43342190918634</v>
      </c>
      <c r="N140" s="46">
        <v>769.98752150959649</v>
      </c>
      <c r="O140" s="95" t="str">
        <f t="shared" si="18"/>
        <v>-</v>
      </c>
      <c r="P140" s="95">
        <f t="shared" si="19"/>
        <v>-2.4051656141624522E-2</v>
      </c>
      <c r="Q140" s="95">
        <f t="shared" si="20"/>
        <v>-2.4051656141624522E-2</v>
      </c>
      <c r="R140" s="95">
        <f t="shared" si="21"/>
        <v>0</v>
      </c>
      <c r="S140" s="46" t="s">
        <v>2</v>
      </c>
      <c r="T140" s="46" t="s">
        <v>2</v>
      </c>
      <c r="U140" s="46" t="s">
        <v>2</v>
      </c>
      <c r="V140" s="46" t="s">
        <v>2</v>
      </c>
      <c r="W140" s="74" t="str">
        <f t="shared" si="22"/>
        <v>-</v>
      </c>
      <c r="X140" s="74" t="str">
        <f t="shared" si="23"/>
        <v>-</v>
      </c>
      <c r="Y140" s="74" t="str">
        <f t="shared" si="24"/>
        <v>-</v>
      </c>
      <c r="Z140" s="74" t="str">
        <f t="shared" si="25"/>
        <v>-</v>
      </c>
      <c r="AA140" s="27"/>
      <c r="AB140" s="164" t="s">
        <v>4964</v>
      </c>
      <c r="AC140" s="164" t="s">
        <v>4946</v>
      </c>
      <c r="AD140" s="164" t="s">
        <v>4965</v>
      </c>
      <c r="AF140" s="13"/>
      <c r="AG140" s="13"/>
      <c r="AI140" s="41">
        <v>265.89618821229698</v>
      </c>
      <c r="AJ140" s="41">
        <v>5</v>
      </c>
      <c r="AK140" s="41">
        <v>5</v>
      </c>
      <c r="AL140" s="40" t="s">
        <v>4214</v>
      </c>
      <c r="AM140" s="53" t="s">
        <v>2</v>
      </c>
      <c r="AN140" s="67" t="s">
        <v>2</v>
      </c>
      <c r="AO140" s="64" t="s">
        <v>5377</v>
      </c>
      <c r="AP140" s="65" t="s">
        <v>2</v>
      </c>
    </row>
    <row r="141" spans="1:42" ht="30" x14ac:dyDescent="0.25">
      <c r="A141" s="10" t="s">
        <v>1643</v>
      </c>
      <c r="B141" s="11" t="s">
        <v>3658</v>
      </c>
      <c r="C141" s="94" t="s">
        <v>2</v>
      </c>
      <c r="D141" s="94">
        <v>1776.0127614746179</v>
      </c>
      <c r="E141" s="94">
        <v>1776.0127614746179</v>
      </c>
      <c r="F141" s="94">
        <v>3588.1553340171299</v>
      </c>
      <c r="G141" s="15" t="s">
        <v>2088</v>
      </c>
      <c r="H141" s="49">
        <v>4</v>
      </c>
      <c r="I141" s="15">
        <v>11</v>
      </c>
      <c r="J141" s="15">
        <v>490</v>
      </c>
      <c r="K141" s="46" t="s">
        <v>2</v>
      </c>
      <c r="L141" s="46">
        <v>1776.0127614746179</v>
      </c>
      <c r="M141" s="46">
        <v>1776.0127614746179</v>
      </c>
      <c r="N141" s="46">
        <v>3588.1553340171299</v>
      </c>
      <c r="O141" s="95" t="str">
        <f t="shared" si="18"/>
        <v>-</v>
      </c>
      <c r="P141" s="95">
        <f t="shared" si="19"/>
        <v>0</v>
      </c>
      <c r="Q141" s="95">
        <f t="shared" si="20"/>
        <v>0</v>
      </c>
      <c r="R141" s="95">
        <f t="shared" si="21"/>
        <v>0</v>
      </c>
      <c r="S141" s="46" t="s">
        <v>2</v>
      </c>
      <c r="T141" s="46" t="s">
        <v>2</v>
      </c>
      <c r="U141" s="46" t="s">
        <v>2</v>
      </c>
      <c r="V141" s="46" t="s">
        <v>2</v>
      </c>
      <c r="W141" s="74" t="str">
        <f t="shared" si="22"/>
        <v>-</v>
      </c>
      <c r="X141" s="74" t="str">
        <f t="shared" si="23"/>
        <v>-</v>
      </c>
      <c r="Y141" s="74" t="str">
        <f t="shared" si="24"/>
        <v>-</v>
      </c>
      <c r="Z141" s="74" t="str">
        <f t="shared" si="25"/>
        <v>-</v>
      </c>
      <c r="AA141" s="27"/>
      <c r="AB141" s="164">
        <v>0</v>
      </c>
      <c r="AC141" s="164">
        <v>0</v>
      </c>
      <c r="AD141" s="164">
        <v>0</v>
      </c>
      <c r="AF141" s="13"/>
      <c r="AG141" s="13"/>
      <c r="AI141" s="41">
        <v>265.89618821229698</v>
      </c>
      <c r="AJ141" s="41">
        <v>25</v>
      </c>
      <c r="AK141" s="41">
        <v>29</v>
      </c>
      <c r="AL141" s="40" t="s">
        <v>4214</v>
      </c>
      <c r="AM141" s="53" t="s">
        <v>2</v>
      </c>
      <c r="AN141" s="67" t="s">
        <v>2</v>
      </c>
      <c r="AO141" s="64" t="s">
        <v>5377</v>
      </c>
      <c r="AP141" s="65" t="s">
        <v>2</v>
      </c>
    </row>
    <row r="142" spans="1:42" ht="30" x14ac:dyDescent="0.25">
      <c r="A142" s="10" t="s">
        <v>1644</v>
      </c>
      <c r="B142" s="11" t="s">
        <v>3659</v>
      </c>
      <c r="C142" s="94" t="s">
        <v>2</v>
      </c>
      <c r="D142" s="94">
        <v>1064.7993136930686</v>
      </c>
      <c r="E142" s="94">
        <v>1064.7993136930686</v>
      </c>
      <c r="F142" s="94">
        <v>2888.8833296640728</v>
      </c>
      <c r="G142" s="15" t="s">
        <v>2088</v>
      </c>
      <c r="H142" s="49">
        <v>7</v>
      </c>
      <c r="I142" s="15">
        <v>7</v>
      </c>
      <c r="J142" s="15">
        <v>1028</v>
      </c>
      <c r="K142" s="46" t="s">
        <v>2</v>
      </c>
      <c r="L142" s="46">
        <v>1064.7993136930686</v>
      </c>
      <c r="M142" s="46">
        <v>1064.7993136930686</v>
      </c>
      <c r="N142" s="46">
        <v>2888.8833296640728</v>
      </c>
      <c r="O142" s="95" t="str">
        <f t="shared" si="18"/>
        <v>-</v>
      </c>
      <c r="P142" s="95">
        <f t="shared" si="19"/>
        <v>0</v>
      </c>
      <c r="Q142" s="95">
        <f t="shared" si="20"/>
        <v>0</v>
      </c>
      <c r="R142" s="95">
        <f t="shared" si="21"/>
        <v>0</v>
      </c>
      <c r="S142" s="46" t="s">
        <v>2</v>
      </c>
      <c r="T142" s="46" t="s">
        <v>2</v>
      </c>
      <c r="U142" s="46" t="s">
        <v>2</v>
      </c>
      <c r="V142" s="46" t="s">
        <v>2</v>
      </c>
      <c r="W142" s="74" t="str">
        <f t="shared" si="22"/>
        <v>-</v>
      </c>
      <c r="X142" s="74" t="str">
        <f t="shared" si="23"/>
        <v>-</v>
      </c>
      <c r="Y142" s="74" t="str">
        <f t="shared" si="24"/>
        <v>-</v>
      </c>
      <c r="Z142" s="74" t="str">
        <f t="shared" si="25"/>
        <v>-</v>
      </c>
      <c r="AA142" s="27"/>
      <c r="AB142" s="164">
        <v>0</v>
      </c>
      <c r="AC142" s="164">
        <v>0</v>
      </c>
      <c r="AD142" s="164">
        <v>0</v>
      </c>
      <c r="AF142" s="13"/>
      <c r="AG142" s="13"/>
      <c r="AI142" s="41">
        <v>265.89618821229698</v>
      </c>
      <c r="AJ142" s="41">
        <v>5</v>
      </c>
      <c r="AK142" s="41">
        <v>21</v>
      </c>
      <c r="AL142" s="40" t="s">
        <v>4214</v>
      </c>
      <c r="AM142" s="53" t="s">
        <v>2</v>
      </c>
      <c r="AN142" s="67" t="s">
        <v>2</v>
      </c>
      <c r="AO142" s="64" t="s">
        <v>5377</v>
      </c>
      <c r="AP142" s="65" t="s">
        <v>2</v>
      </c>
    </row>
    <row r="143" spans="1:42" ht="30" x14ac:dyDescent="0.25">
      <c r="A143" s="10" t="s">
        <v>1645</v>
      </c>
      <c r="B143" s="11" t="s">
        <v>3660</v>
      </c>
      <c r="C143" s="94" t="s">
        <v>2</v>
      </c>
      <c r="D143" s="94">
        <v>1648.5389608259422</v>
      </c>
      <c r="E143" s="94">
        <v>1648.5389608259422</v>
      </c>
      <c r="F143" s="94">
        <v>840.63970796983085</v>
      </c>
      <c r="G143" s="15" t="s">
        <v>2088</v>
      </c>
      <c r="H143" s="49">
        <v>12</v>
      </c>
      <c r="I143" s="15">
        <v>15</v>
      </c>
      <c r="J143" s="15">
        <v>1479</v>
      </c>
      <c r="K143" s="46" t="s">
        <v>2</v>
      </c>
      <c r="L143" s="46">
        <v>1648.5389608259422</v>
      </c>
      <c r="M143" s="46">
        <v>1648.5389608259422</v>
      </c>
      <c r="N143" s="46">
        <v>840.63970796983085</v>
      </c>
      <c r="O143" s="95" t="str">
        <f t="shared" si="18"/>
        <v>-</v>
      </c>
      <c r="P143" s="95">
        <f t="shared" si="19"/>
        <v>0</v>
      </c>
      <c r="Q143" s="95">
        <f t="shared" si="20"/>
        <v>0</v>
      </c>
      <c r="R143" s="95">
        <f t="shared" si="21"/>
        <v>0</v>
      </c>
      <c r="S143" s="46" t="s">
        <v>2</v>
      </c>
      <c r="T143" s="46" t="s">
        <v>2</v>
      </c>
      <c r="U143" s="46" t="s">
        <v>2</v>
      </c>
      <c r="V143" s="46" t="s">
        <v>2</v>
      </c>
      <c r="W143" s="74" t="str">
        <f t="shared" si="22"/>
        <v>-</v>
      </c>
      <c r="X143" s="74" t="str">
        <f t="shared" si="23"/>
        <v>-</v>
      </c>
      <c r="Y143" s="74" t="str">
        <f t="shared" si="24"/>
        <v>-</v>
      </c>
      <c r="Z143" s="74" t="str">
        <f t="shared" si="25"/>
        <v>-</v>
      </c>
      <c r="AA143" s="27"/>
      <c r="AB143" s="164">
        <v>0</v>
      </c>
      <c r="AC143" s="164">
        <v>0</v>
      </c>
      <c r="AD143" s="164">
        <v>0</v>
      </c>
      <c r="AF143" s="13"/>
      <c r="AG143" s="13"/>
      <c r="AI143" s="41">
        <v>265.89618821229698</v>
      </c>
      <c r="AJ143" s="41">
        <v>5</v>
      </c>
      <c r="AK143" s="41">
        <v>5</v>
      </c>
      <c r="AL143" s="40" t="s">
        <v>4214</v>
      </c>
      <c r="AM143" s="53" t="s">
        <v>2</v>
      </c>
      <c r="AN143" s="67" t="s">
        <v>2</v>
      </c>
      <c r="AO143" s="64" t="s">
        <v>5377</v>
      </c>
      <c r="AP143" s="65" t="s">
        <v>2</v>
      </c>
    </row>
    <row r="144" spans="1:42" ht="60" x14ac:dyDescent="0.25">
      <c r="A144" s="10" t="s">
        <v>1646</v>
      </c>
      <c r="B144" s="11" t="s">
        <v>3661</v>
      </c>
      <c r="C144" s="94" t="s">
        <v>2</v>
      </c>
      <c r="D144" s="94">
        <v>629.67342607250316</v>
      </c>
      <c r="E144" s="94">
        <v>629.67342607250316</v>
      </c>
      <c r="F144" s="94">
        <v>647.01904438568613</v>
      </c>
      <c r="G144" s="15" t="s">
        <v>2088</v>
      </c>
      <c r="H144" s="49">
        <v>99</v>
      </c>
      <c r="I144" s="15">
        <v>84</v>
      </c>
      <c r="J144" s="15">
        <v>7617</v>
      </c>
      <c r="K144" s="46" t="s">
        <v>2</v>
      </c>
      <c r="L144" s="46">
        <v>573.83619561846649</v>
      </c>
      <c r="M144" s="46">
        <v>573.83619561846649</v>
      </c>
      <c r="N144" s="46">
        <v>647.01904438568613</v>
      </c>
      <c r="O144" s="95" t="str">
        <f t="shared" si="18"/>
        <v>-</v>
      </c>
      <c r="P144" s="95">
        <f t="shared" si="19"/>
        <v>9.7305173288793068E-2</v>
      </c>
      <c r="Q144" s="95">
        <f t="shared" si="20"/>
        <v>9.7305173288793068E-2</v>
      </c>
      <c r="R144" s="95">
        <f t="shared" si="21"/>
        <v>0</v>
      </c>
      <c r="S144" s="46" t="s">
        <v>2</v>
      </c>
      <c r="T144" s="46" t="s">
        <v>2</v>
      </c>
      <c r="U144" s="46" t="s">
        <v>2</v>
      </c>
      <c r="V144" s="46" t="s">
        <v>2</v>
      </c>
      <c r="W144" s="74" t="str">
        <f t="shared" si="22"/>
        <v>-</v>
      </c>
      <c r="X144" s="74" t="str">
        <f t="shared" si="23"/>
        <v>-</v>
      </c>
      <c r="Y144" s="74" t="str">
        <f t="shared" si="24"/>
        <v>-</v>
      </c>
      <c r="Z144" s="74" t="str">
        <f t="shared" si="25"/>
        <v>-</v>
      </c>
      <c r="AA144" s="27"/>
      <c r="AB144" s="164" t="s">
        <v>4966</v>
      </c>
      <c r="AC144" s="164" t="s">
        <v>4943</v>
      </c>
      <c r="AD144" s="164" t="s">
        <v>4967</v>
      </c>
      <c r="AF144" s="13"/>
      <c r="AG144" s="13"/>
      <c r="AI144" s="41">
        <v>265.89618821229698</v>
      </c>
      <c r="AJ144" s="41">
        <v>5</v>
      </c>
      <c r="AK144" s="41">
        <v>5</v>
      </c>
      <c r="AL144" s="40" t="s">
        <v>4214</v>
      </c>
      <c r="AM144" s="53" t="s">
        <v>2</v>
      </c>
      <c r="AN144" s="67" t="s">
        <v>2</v>
      </c>
      <c r="AO144" s="64" t="s">
        <v>5377</v>
      </c>
      <c r="AP144" s="65" t="s">
        <v>2</v>
      </c>
    </row>
    <row r="145" spans="1:42" ht="60" x14ac:dyDescent="0.25">
      <c r="A145" s="10" t="s">
        <v>1647</v>
      </c>
      <c r="B145" s="11" t="s">
        <v>3662</v>
      </c>
      <c r="C145" s="94" t="s">
        <v>2</v>
      </c>
      <c r="D145" s="94">
        <v>629.67342607250316</v>
      </c>
      <c r="E145" s="94">
        <v>629.67342607250316</v>
      </c>
      <c r="F145" s="94">
        <v>559.87868130067704</v>
      </c>
      <c r="G145" s="15" t="s">
        <v>2088</v>
      </c>
      <c r="H145" s="49">
        <v>321</v>
      </c>
      <c r="I145" s="15">
        <v>329</v>
      </c>
      <c r="J145" s="15">
        <v>20299</v>
      </c>
      <c r="K145" s="46" t="s">
        <v>2</v>
      </c>
      <c r="L145" s="46">
        <v>645.39375403110103</v>
      </c>
      <c r="M145" s="46">
        <v>645.39375403110103</v>
      </c>
      <c r="N145" s="46">
        <v>559.87868130067704</v>
      </c>
      <c r="O145" s="95" t="str">
        <f t="shared" si="18"/>
        <v>-</v>
      </c>
      <c r="P145" s="95">
        <f t="shared" si="19"/>
        <v>-2.4357731788399506E-2</v>
      </c>
      <c r="Q145" s="95">
        <f t="shared" si="20"/>
        <v>-2.4357731788399506E-2</v>
      </c>
      <c r="R145" s="95">
        <f t="shared" si="21"/>
        <v>0</v>
      </c>
      <c r="S145" s="46" t="s">
        <v>2</v>
      </c>
      <c r="T145" s="46" t="s">
        <v>2</v>
      </c>
      <c r="U145" s="46" t="s">
        <v>2</v>
      </c>
      <c r="V145" s="46" t="s">
        <v>2</v>
      </c>
      <c r="W145" s="74" t="str">
        <f t="shared" si="22"/>
        <v>-</v>
      </c>
      <c r="X145" s="74" t="str">
        <f t="shared" si="23"/>
        <v>-</v>
      </c>
      <c r="Y145" s="74" t="str">
        <f t="shared" si="24"/>
        <v>-</v>
      </c>
      <c r="Z145" s="74" t="str">
        <f t="shared" si="25"/>
        <v>-</v>
      </c>
      <c r="AA145" s="27"/>
      <c r="AB145" s="164" t="s">
        <v>4968</v>
      </c>
      <c r="AC145" s="164" t="s">
        <v>4946</v>
      </c>
      <c r="AD145" s="164" t="s">
        <v>4967</v>
      </c>
      <c r="AF145" s="13"/>
      <c r="AG145" s="13"/>
      <c r="AI145" s="41">
        <v>265.89618821229698</v>
      </c>
      <c r="AJ145" s="41">
        <v>5</v>
      </c>
      <c r="AK145" s="41">
        <v>5</v>
      </c>
      <c r="AL145" s="40" t="s">
        <v>4214</v>
      </c>
      <c r="AM145" s="53" t="s">
        <v>2</v>
      </c>
      <c r="AN145" s="67" t="s">
        <v>2</v>
      </c>
      <c r="AO145" s="64" t="s">
        <v>5377</v>
      </c>
      <c r="AP145" s="65" t="s">
        <v>2</v>
      </c>
    </row>
    <row r="146" spans="1:42" ht="30" x14ac:dyDescent="0.25">
      <c r="A146" s="10" t="s">
        <v>1648</v>
      </c>
      <c r="B146" s="11" t="s">
        <v>3663</v>
      </c>
      <c r="C146" s="94" t="s">
        <v>2</v>
      </c>
      <c r="D146" s="94">
        <v>10483.930769305094</v>
      </c>
      <c r="E146" s="94">
        <v>10483.930769305094</v>
      </c>
      <c r="F146" s="94">
        <v>6837.1153643785556</v>
      </c>
      <c r="G146" s="15" t="s">
        <v>2088</v>
      </c>
      <c r="H146" s="49">
        <v>17</v>
      </c>
      <c r="I146" s="15">
        <v>40</v>
      </c>
      <c r="J146" s="15">
        <v>349</v>
      </c>
      <c r="K146" s="46" t="s">
        <v>2</v>
      </c>
      <c r="L146" s="46">
        <v>10483.930769305094</v>
      </c>
      <c r="M146" s="46">
        <v>10483.930769305094</v>
      </c>
      <c r="N146" s="46">
        <v>6837.1153643785556</v>
      </c>
      <c r="O146" s="95" t="str">
        <f t="shared" si="18"/>
        <v>-</v>
      </c>
      <c r="P146" s="95">
        <f t="shared" si="19"/>
        <v>0</v>
      </c>
      <c r="Q146" s="95">
        <f t="shared" si="20"/>
        <v>0</v>
      </c>
      <c r="R146" s="95">
        <f t="shared" si="21"/>
        <v>0</v>
      </c>
      <c r="S146" s="46" t="s">
        <v>2</v>
      </c>
      <c r="T146" s="46" t="s">
        <v>2</v>
      </c>
      <c r="U146" s="46" t="s">
        <v>2</v>
      </c>
      <c r="V146" s="46" t="s">
        <v>2</v>
      </c>
      <c r="W146" s="74" t="str">
        <f t="shared" si="22"/>
        <v>-</v>
      </c>
      <c r="X146" s="74" t="str">
        <f t="shared" si="23"/>
        <v>-</v>
      </c>
      <c r="Y146" s="74" t="str">
        <f t="shared" si="24"/>
        <v>-</v>
      </c>
      <c r="Z146" s="74" t="str">
        <f t="shared" si="25"/>
        <v>-</v>
      </c>
      <c r="AA146" s="27"/>
      <c r="AB146" s="164">
        <v>0</v>
      </c>
      <c r="AC146" s="164">
        <v>0</v>
      </c>
      <c r="AD146" s="164">
        <v>0</v>
      </c>
      <c r="AF146" s="13"/>
      <c r="AG146" s="13"/>
      <c r="AI146" s="41">
        <v>265.89618821229698</v>
      </c>
      <c r="AJ146" s="41">
        <v>25</v>
      </c>
      <c r="AK146" s="41">
        <v>35</v>
      </c>
      <c r="AL146" s="40" t="s">
        <v>4214</v>
      </c>
      <c r="AM146" s="53" t="s">
        <v>2</v>
      </c>
      <c r="AN146" s="67" t="s">
        <v>2</v>
      </c>
      <c r="AO146" s="64" t="s">
        <v>5377</v>
      </c>
      <c r="AP146" s="65" t="s">
        <v>2</v>
      </c>
    </row>
    <row r="147" spans="1:42" ht="30" x14ac:dyDescent="0.25">
      <c r="A147" s="10" t="s">
        <v>1649</v>
      </c>
      <c r="B147" s="11" t="s">
        <v>3664</v>
      </c>
      <c r="C147" s="94" t="s">
        <v>2</v>
      </c>
      <c r="D147" s="94">
        <v>4163.6982641945706</v>
      </c>
      <c r="E147" s="94">
        <v>4163.6982641945706</v>
      </c>
      <c r="F147" s="94">
        <v>4229.8990122341829</v>
      </c>
      <c r="G147" s="15" t="s">
        <v>2088</v>
      </c>
      <c r="H147" s="49">
        <v>29</v>
      </c>
      <c r="I147" s="15">
        <v>37</v>
      </c>
      <c r="J147" s="15">
        <v>363</v>
      </c>
      <c r="K147" s="46" t="s">
        <v>2</v>
      </c>
      <c r="L147" s="46">
        <v>4163.6982641945706</v>
      </c>
      <c r="M147" s="46">
        <v>4163.6982641945706</v>
      </c>
      <c r="N147" s="46">
        <v>4229.8990122341829</v>
      </c>
      <c r="O147" s="95" t="str">
        <f t="shared" si="18"/>
        <v>-</v>
      </c>
      <c r="P147" s="95">
        <f t="shared" si="19"/>
        <v>0</v>
      </c>
      <c r="Q147" s="95">
        <f t="shared" si="20"/>
        <v>0</v>
      </c>
      <c r="R147" s="95">
        <f t="shared" si="21"/>
        <v>0</v>
      </c>
      <c r="S147" s="46" t="s">
        <v>2</v>
      </c>
      <c r="T147" s="46" t="s">
        <v>2</v>
      </c>
      <c r="U147" s="46" t="s">
        <v>2</v>
      </c>
      <c r="V147" s="46" t="s">
        <v>2</v>
      </c>
      <c r="W147" s="74" t="str">
        <f t="shared" si="22"/>
        <v>-</v>
      </c>
      <c r="X147" s="74" t="str">
        <f t="shared" si="23"/>
        <v>-</v>
      </c>
      <c r="Y147" s="74" t="str">
        <f t="shared" si="24"/>
        <v>-</v>
      </c>
      <c r="Z147" s="74" t="str">
        <f t="shared" si="25"/>
        <v>-</v>
      </c>
      <c r="AA147" s="27"/>
      <c r="AB147" s="164">
        <v>0</v>
      </c>
      <c r="AC147" s="164">
        <v>0</v>
      </c>
      <c r="AD147" s="164">
        <v>0</v>
      </c>
      <c r="AF147" s="13"/>
      <c r="AG147" s="13"/>
      <c r="AI147" s="41">
        <v>265.89618821229698</v>
      </c>
      <c r="AJ147" s="41">
        <v>13</v>
      </c>
      <c r="AK147" s="41">
        <v>23</v>
      </c>
      <c r="AL147" s="40" t="s">
        <v>4214</v>
      </c>
      <c r="AM147" s="53" t="s">
        <v>2</v>
      </c>
      <c r="AN147" s="67" t="s">
        <v>2</v>
      </c>
      <c r="AO147" s="64" t="s">
        <v>5377</v>
      </c>
      <c r="AP147" s="65" t="s">
        <v>2</v>
      </c>
    </row>
    <row r="148" spans="1:42" ht="30" x14ac:dyDescent="0.25">
      <c r="A148" s="10" t="s">
        <v>1650</v>
      </c>
      <c r="B148" s="11" t="s">
        <v>3665</v>
      </c>
      <c r="C148" s="94" t="s">
        <v>2</v>
      </c>
      <c r="D148" s="94">
        <v>1261.2693421674367</v>
      </c>
      <c r="E148" s="94">
        <v>1261.2693421674367</v>
      </c>
      <c r="F148" s="94">
        <v>2715.4331629879634</v>
      </c>
      <c r="G148" s="15" t="s">
        <v>2088</v>
      </c>
      <c r="H148" s="49">
        <v>395</v>
      </c>
      <c r="I148" s="15">
        <v>151</v>
      </c>
      <c r="J148" s="15">
        <v>2201</v>
      </c>
      <c r="K148" s="46" t="s">
        <v>2</v>
      </c>
      <c r="L148" s="46">
        <v>1261.2693421674367</v>
      </c>
      <c r="M148" s="46">
        <v>1261.2693421674367</v>
      </c>
      <c r="N148" s="46">
        <v>2715.4331629879634</v>
      </c>
      <c r="O148" s="95" t="str">
        <f t="shared" si="18"/>
        <v>-</v>
      </c>
      <c r="P148" s="95">
        <f t="shared" si="19"/>
        <v>0</v>
      </c>
      <c r="Q148" s="95">
        <f t="shared" si="20"/>
        <v>0</v>
      </c>
      <c r="R148" s="95">
        <f t="shared" si="21"/>
        <v>0</v>
      </c>
      <c r="S148" s="46" t="s">
        <v>2</v>
      </c>
      <c r="T148" s="46" t="s">
        <v>2</v>
      </c>
      <c r="U148" s="46" t="s">
        <v>2</v>
      </c>
      <c r="V148" s="46" t="s">
        <v>2</v>
      </c>
      <c r="W148" s="74" t="str">
        <f t="shared" si="22"/>
        <v>-</v>
      </c>
      <c r="X148" s="74" t="str">
        <f t="shared" si="23"/>
        <v>-</v>
      </c>
      <c r="Y148" s="74" t="str">
        <f t="shared" si="24"/>
        <v>-</v>
      </c>
      <c r="Z148" s="74" t="str">
        <f t="shared" si="25"/>
        <v>-</v>
      </c>
      <c r="AA148" s="27"/>
      <c r="AB148" s="164">
        <v>0</v>
      </c>
      <c r="AC148" s="164">
        <v>0</v>
      </c>
      <c r="AD148" s="164">
        <v>0</v>
      </c>
      <c r="AF148" s="13"/>
      <c r="AG148" s="13"/>
      <c r="AI148" s="41">
        <v>265.89618821229698</v>
      </c>
      <c r="AJ148" s="41">
        <v>5</v>
      </c>
      <c r="AK148" s="41">
        <v>15</v>
      </c>
      <c r="AL148" s="40" t="s">
        <v>4214</v>
      </c>
      <c r="AM148" s="53" t="s">
        <v>2</v>
      </c>
      <c r="AN148" s="67" t="s">
        <v>2</v>
      </c>
      <c r="AO148" s="64" t="s">
        <v>5377</v>
      </c>
      <c r="AP148" s="65" t="s">
        <v>2</v>
      </c>
    </row>
    <row r="149" spans="1:42" ht="30" x14ac:dyDescent="0.25">
      <c r="A149" s="10" t="s">
        <v>1651</v>
      </c>
      <c r="B149" s="11" t="s">
        <v>3666</v>
      </c>
      <c r="C149" s="94" t="s">
        <v>2</v>
      </c>
      <c r="D149" s="94">
        <v>993.78047686099933</v>
      </c>
      <c r="E149" s="94">
        <v>993.78047686099933</v>
      </c>
      <c r="F149" s="94">
        <v>1970.1441857500959</v>
      </c>
      <c r="G149" s="15" t="s">
        <v>2088</v>
      </c>
      <c r="H149" s="49">
        <v>362</v>
      </c>
      <c r="I149" s="15">
        <v>100</v>
      </c>
      <c r="J149" s="15">
        <v>2447</v>
      </c>
      <c r="K149" s="46" t="s">
        <v>2</v>
      </c>
      <c r="L149" s="46">
        <v>993.78047686099933</v>
      </c>
      <c r="M149" s="46">
        <v>993.78047686099933</v>
      </c>
      <c r="N149" s="46">
        <v>1970.1441857500959</v>
      </c>
      <c r="O149" s="95" t="str">
        <f t="shared" si="18"/>
        <v>-</v>
      </c>
      <c r="P149" s="95">
        <f t="shared" si="19"/>
        <v>0</v>
      </c>
      <c r="Q149" s="95">
        <f t="shared" si="20"/>
        <v>0</v>
      </c>
      <c r="R149" s="95">
        <f t="shared" si="21"/>
        <v>0</v>
      </c>
      <c r="S149" s="46" t="s">
        <v>2</v>
      </c>
      <c r="T149" s="46" t="s">
        <v>2</v>
      </c>
      <c r="U149" s="46" t="s">
        <v>2</v>
      </c>
      <c r="V149" s="46" t="s">
        <v>2</v>
      </c>
      <c r="W149" s="74" t="str">
        <f t="shared" si="22"/>
        <v>-</v>
      </c>
      <c r="X149" s="74" t="str">
        <f t="shared" si="23"/>
        <v>-</v>
      </c>
      <c r="Y149" s="74" t="str">
        <f t="shared" si="24"/>
        <v>-</v>
      </c>
      <c r="Z149" s="74" t="str">
        <f t="shared" si="25"/>
        <v>-</v>
      </c>
      <c r="AA149" s="27"/>
      <c r="AB149" s="164">
        <v>0</v>
      </c>
      <c r="AC149" s="164">
        <v>0</v>
      </c>
      <c r="AD149" s="164">
        <v>0</v>
      </c>
      <c r="AF149" s="13"/>
      <c r="AG149" s="13"/>
      <c r="AI149" s="41">
        <v>265.89618821229698</v>
      </c>
      <c r="AJ149" s="41">
        <v>5</v>
      </c>
      <c r="AK149" s="41">
        <v>10</v>
      </c>
      <c r="AL149" s="40" t="s">
        <v>4214</v>
      </c>
      <c r="AM149" s="53" t="s">
        <v>2</v>
      </c>
      <c r="AN149" s="67" t="s">
        <v>2</v>
      </c>
      <c r="AO149" s="64" t="s">
        <v>5377</v>
      </c>
      <c r="AP149" s="65" t="s">
        <v>2</v>
      </c>
    </row>
    <row r="150" spans="1:42" ht="30" x14ac:dyDescent="0.25">
      <c r="A150" s="10" t="s">
        <v>1652</v>
      </c>
      <c r="B150" s="11" t="s">
        <v>3667</v>
      </c>
      <c r="C150" s="94" t="s">
        <v>2</v>
      </c>
      <c r="D150" s="94">
        <v>478.59491493125023</v>
      </c>
      <c r="E150" s="94">
        <v>478.59491493125023</v>
      </c>
      <c r="F150" s="94">
        <v>1661.5277519180825</v>
      </c>
      <c r="G150" s="15" t="s">
        <v>2088</v>
      </c>
      <c r="H150" s="49">
        <v>841</v>
      </c>
      <c r="I150" s="15">
        <v>173</v>
      </c>
      <c r="J150" s="15">
        <v>3862</v>
      </c>
      <c r="K150" s="46" t="s">
        <v>2</v>
      </c>
      <c r="L150" s="46">
        <v>478.59491493125023</v>
      </c>
      <c r="M150" s="46">
        <v>478.59491493125023</v>
      </c>
      <c r="N150" s="46">
        <v>1661.5277519180825</v>
      </c>
      <c r="O150" s="95" t="str">
        <f t="shared" si="18"/>
        <v>-</v>
      </c>
      <c r="P150" s="95">
        <f t="shared" si="19"/>
        <v>0</v>
      </c>
      <c r="Q150" s="95">
        <f t="shared" si="20"/>
        <v>0</v>
      </c>
      <c r="R150" s="95">
        <f t="shared" si="21"/>
        <v>0</v>
      </c>
      <c r="S150" s="46" t="s">
        <v>2</v>
      </c>
      <c r="T150" s="46" t="s">
        <v>2</v>
      </c>
      <c r="U150" s="46" t="s">
        <v>2</v>
      </c>
      <c r="V150" s="46" t="s">
        <v>2</v>
      </c>
      <c r="W150" s="74" t="str">
        <f t="shared" si="22"/>
        <v>-</v>
      </c>
      <c r="X150" s="74" t="str">
        <f t="shared" si="23"/>
        <v>-</v>
      </c>
      <c r="Y150" s="74" t="str">
        <f t="shared" si="24"/>
        <v>-</v>
      </c>
      <c r="Z150" s="74" t="str">
        <f t="shared" si="25"/>
        <v>-</v>
      </c>
      <c r="AA150" s="27"/>
      <c r="AB150" s="164">
        <v>0</v>
      </c>
      <c r="AC150" s="164">
        <v>0</v>
      </c>
      <c r="AD150" s="164">
        <v>0</v>
      </c>
      <c r="AF150" s="13"/>
      <c r="AG150" s="13"/>
      <c r="AI150" s="41">
        <v>265.89618821229698</v>
      </c>
      <c r="AJ150" s="41">
        <v>5</v>
      </c>
      <c r="AK150" s="41">
        <v>9</v>
      </c>
      <c r="AL150" s="40" t="s">
        <v>4214</v>
      </c>
      <c r="AM150" s="53" t="s">
        <v>2</v>
      </c>
      <c r="AN150" s="67" t="s">
        <v>2</v>
      </c>
      <c r="AO150" s="64" t="s">
        <v>5377</v>
      </c>
      <c r="AP150" s="65" t="s">
        <v>2</v>
      </c>
    </row>
    <row r="151" spans="1:42" ht="30" x14ac:dyDescent="0.25">
      <c r="A151" s="10" t="s">
        <v>1653</v>
      </c>
      <c r="B151" s="11" t="s">
        <v>3668</v>
      </c>
      <c r="C151" s="94" t="s">
        <v>2</v>
      </c>
      <c r="D151" s="94">
        <v>4139.5359692347956</v>
      </c>
      <c r="E151" s="94">
        <v>4139.5359692347956</v>
      </c>
      <c r="F151" s="94">
        <v>2744.415378386695</v>
      </c>
      <c r="G151" s="15" t="s">
        <v>2088</v>
      </c>
      <c r="H151" s="49">
        <v>58</v>
      </c>
      <c r="I151" s="15">
        <v>71</v>
      </c>
      <c r="J151" s="15">
        <v>631</v>
      </c>
      <c r="K151" s="46" t="s">
        <v>2</v>
      </c>
      <c r="L151" s="46">
        <v>4139.5359692347956</v>
      </c>
      <c r="M151" s="46">
        <v>4139.5359692347956</v>
      </c>
      <c r="N151" s="46">
        <v>2744.415378386695</v>
      </c>
      <c r="O151" s="95" t="str">
        <f t="shared" si="18"/>
        <v>-</v>
      </c>
      <c r="P151" s="95">
        <f t="shared" si="19"/>
        <v>0</v>
      </c>
      <c r="Q151" s="95">
        <f t="shared" si="20"/>
        <v>0</v>
      </c>
      <c r="R151" s="95">
        <f t="shared" si="21"/>
        <v>0</v>
      </c>
      <c r="S151" s="46" t="s">
        <v>2</v>
      </c>
      <c r="T151" s="46" t="s">
        <v>2</v>
      </c>
      <c r="U151" s="46" t="s">
        <v>2</v>
      </c>
      <c r="V151" s="46" t="s">
        <v>2</v>
      </c>
      <c r="W151" s="74" t="str">
        <f t="shared" si="22"/>
        <v>-</v>
      </c>
      <c r="X151" s="74" t="str">
        <f t="shared" si="23"/>
        <v>-</v>
      </c>
      <c r="Y151" s="74" t="str">
        <f t="shared" si="24"/>
        <v>-</v>
      </c>
      <c r="Z151" s="74" t="str">
        <f t="shared" si="25"/>
        <v>-</v>
      </c>
      <c r="AA151" s="27"/>
      <c r="AB151" s="164">
        <v>0</v>
      </c>
      <c r="AC151" s="164">
        <v>0</v>
      </c>
      <c r="AD151" s="164">
        <v>0</v>
      </c>
      <c r="AF151" s="13"/>
      <c r="AG151" s="13"/>
      <c r="AI151" s="41">
        <v>265.89618821229698</v>
      </c>
      <c r="AJ151" s="41">
        <v>13</v>
      </c>
      <c r="AK151" s="41">
        <v>14</v>
      </c>
      <c r="AL151" s="40" t="s">
        <v>4214</v>
      </c>
      <c r="AM151" s="53" t="s">
        <v>2</v>
      </c>
      <c r="AN151" s="67" t="s">
        <v>2</v>
      </c>
      <c r="AO151" s="64" t="s">
        <v>5377</v>
      </c>
      <c r="AP151" s="65" t="s">
        <v>2</v>
      </c>
    </row>
    <row r="152" spans="1:42" ht="30" x14ac:dyDescent="0.25">
      <c r="A152" s="10" t="s">
        <v>1654</v>
      </c>
      <c r="B152" s="11" t="s">
        <v>3669</v>
      </c>
      <c r="C152" s="94" t="s">
        <v>2</v>
      </c>
      <c r="D152" s="94">
        <v>1551.2807077085879</v>
      </c>
      <c r="E152" s="94">
        <v>1551.2807077085879</v>
      </c>
      <c r="F152" s="94">
        <v>1549.4542987930752</v>
      </c>
      <c r="G152" s="15" t="s">
        <v>2088</v>
      </c>
      <c r="H152" s="49">
        <v>162</v>
      </c>
      <c r="I152" s="15">
        <v>122</v>
      </c>
      <c r="J152" s="15">
        <v>2770</v>
      </c>
      <c r="K152" s="46" t="s">
        <v>2</v>
      </c>
      <c r="L152" s="46">
        <v>1551.2807077085879</v>
      </c>
      <c r="M152" s="46">
        <v>1551.2807077085879</v>
      </c>
      <c r="N152" s="46">
        <v>1549.4542987930752</v>
      </c>
      <c r="O152" s="95" t="str">
        <f t="shared" si="18"/>
        <v>-</v>
      </c>
      <c r="P152" s="95">
        <f t="shared" si="19"/>
        <v>0</v>
      </c>
      <c r="Q152" s="95">
        <f t="shared" si="20"/>
        <v>0</v>
      </c>
      <c r="R152" s="95">
        <f t="shared" si="21"/>
        <v>0</v>
      </c>
      <c r="S152" s="46" t="s">
        <v>2</v>
      </c>
      <c r="T152" s="46" t="s">
        <v>2</v>
      </c>
      <c r="U152" s="46" t="s">
        <v>2</v>
      </c>
      <c r="V152" s="46" t="s">
        <v>2</v>
      </c>
      <c r="W152" s="74" t="str">
        <f t="shared" si="22"/>
        <v>-</v>
      </c>
      <c r="X152" s="74" t="str">
        <f t="shared" si="23"/>
        <v>-</v>
      </c>
      <c r="Y152" s="74" t="str">
        <f t="shared" si="24"/>
        <v>-</v>
      </c>
      <c r="Z152" s="74" t="str">
        <f t="shared" si="25"/>
        <v>-</v>
      </c>
      <c r="AA152" s="27"/>
      <c r="AB152" s="164">
        <v>0</v>
      </c>
      <c r="AC152" s="164">
        <v>0</v>
      </c>
      <c r="AD152" s="164">
        <v>0</v>
      </c>
      <c r="AF152" s="13"/>
      <c r="AG152" s="13"/>
      <c r="AI152" s="41">
        <v>265.89618821229698</v>
      </c>
      <c r="AJ152" s="41">
        <v>5</v>
      </c>
      <c r="AK152" s="41">
        <v>9</v>
      </c>
      <c r="AL152" s="40" t="s">
        <v>4214</v>
      </c>
      <c r="AM152" s="53" t="s">
        <v>2</v>
      </c>
      <c r="AN152" s="67" t="s">
        <v>2</v>
      </c>
      <c r="AO152" s="64" t="s">
        <v>5377</v>
      </c>
      <c r="AP152" s="65" t="s">
        <v>2</v>
      </c>
    </row>
    <row r="153" spans="1:42" ht="30" x14ac:dyDescent="0.25">
      <c r="A153" s="10" t="s">
        <v>1655</v>
      </c>
      <c r="B153" s="11" t="s">
        <v>3670</v>
      </c>
      <c r="C153" s="94" t="s">
        <v>2</v>
      </c>
      <c r="D153" s="94">
        <v>687.2301188236579</v>
      </c>
      <c r="E153" s="94">
        <v>687.2301188236579</v>
      </c>
      <c r="F153" s="94">
        <v>1081.6455526246086</v>
      </c>
      <c r="G153" s="15" t="s">
        <v>2088</v>
      </c>
      <c r="H153" s="49">
        <v>691</v>
      </c>
      <c r="I153" s="15">
        <v>294</v>
      </c>
      <c r="J153" s="15">
        <v>14528</v>
      </c>
      <c r="K153" s="46" t="s">
        <v>2</v>
      </c>
      <c r="L153" s="46">
        <v>687.2301188236579</v>
      </c>
      <c r="M153" s="46">
        <v>687.2301188236579</v>
      </c>
      <c r="N153" s="46">
        <v>1081.6455526246086</v>
      </c>
      <c r="O153" s="95" t="str">
        <f t="shared" si="18"/>
        <v>-</v>
      </c>
      <c r="P153" s="95">
        <f t="shared" si="19"/>
        <v>0</v>
      </c>
      <c r="Q153" s="95">
        <f t="shared" si="20"/>
        <v>0</v>
      </c>
      <c r="R153" s="95">
        <f t="shared" si="21"/>
        <v>0</v>
      </c>
      <c r="S153" s="46" t="s">
        <v>2</v>
      </c>
      <c r="T153" s="46" t="s">
        <v>2</v>
      </c>
      <c r="U153" s="46" t="s">
        <v>2</v>
      </c>
      <c r="V153" s="46" t="s">
        <v>2</v>
      </c>
      <c r="W153" s="74" t="str">
        <f t="shared" si="22"/>
        <v>-</v>
      </c>
      <c r="X153" s="74" t="str">
        <f t="shared" si="23"/>
        <v>-</v>
      </c>
      <c r="Y153" s="74" t="str">
        <f t="shared" si="24"/>
        <v>-</v>
      </c>
      <c r="Z153" s="74" t="str">
        <f t="shared" si="25"/>
        <v>-</v>
      </c>
      <c r="AA153" s="27"/>
      <c r="AB153" s="164">
        <v>0</v>
      </c>
      <c r="AC153" s="164">
        <v>0</v>
      </c>
      <c r="AD153" s="164">
        <v>0</v>
      </c>
      <c r="AF153" s="13"/>
      <c r="AG153" s="13"/>
      <c r="AI153" s="41">
        <v>265.89618821229698</v>
      </c>
      <c r="AJ153" s="41">
        <v>5</v>
      </c>
      <c r="AK153" s="41">
        <v>8</v>
      </c>
      <c r="AL153" s="40" t="s">
        <v>4214</v>
      </c>
      <c r="AM153" s="53" t="s">
        <v>2</v>
      </c>
      <c r="AN153" s="67" t="s">
        <v>2</v>
      </c>
      <c r="AO153" s="64" t="s">
        <v>5377</v>
      </c>
      <c r="AP153" s="65" t="s">
        <v>2</v>
      </c>
    </row>
    <row r="154" spans="1:42" ht="60" x14ac:dyDescent="0.25">
      <c r="A154" s="10" t="s">
        <v>1656</v>
      </c>
      <c r="B154" s="11" t="s">
        <v>3671</v>
      </c>
      <c r="C154" s="94" t="s">
        <v>2</v>
      </c>
      <c r="D154" s="94">
        <v>439.7922812216521</v>
      </c>
      <c r="E154" s="94">
        <v>439.7922812216521</v>
      </c>
      <c r="F154" s="94">
        <v>785.32179194081516</v>
      </c>
      <c r="G154" s="15" t="s">
        <v>2088</v>
      </c>
      <c r="H154" s="49">
        <v>613</v>
      </c>
      <c r="I154" s="15">
        <v>246</v>
      </c>
      <c r="J154" s="15">
        <v>15500</v>
      </c>
      <c r="K154" s="46" t="s">
        <v>2</v>
      </c>
      <c r="L154" s="46">
        <v>439.5976547112536</v>
      </c>
      <c r="M154" s="46">
        <v>439.5976547112536</v>
      </c>
      <c r="N154" s="46">
        <v>785.32179194081516</v>
      </c>
      <c r="O154" s="95" t="str">
        <f t="shared" si="18"/>
        <v>-</v>
      </c>
      <c r="P154" s="95">
        <f t="shared" si="19"/>
        <v>4.4273782699399966E-4</v>
      </c>
      <c r="Q154" s="95">
        <f t="shared" si="20"/>
        <v>4.4273782699399966E-4</v>
      </c>
      <c r="R154" s="95">
        <f t="shared" si="21"/>
        <v>0</v>
      </c>
      <c r="S154" s="46" t="s">
        <v>2</v>
      </c>
      <c r="T154" s="46" t="s">
        <v>2</v>
      </c>
      <c r="U154" s="46" t="s">
        <v>2</v>
      </c>
      <c r="V154" s="46" t="s">
        <v>2</v>
      </c>
      <c r="W154" s="74" t="str">
        <f t="shared" si="22"/>
        <v>-</v>
      </c>
      <c r="X154" s="74" t="str">
        <f t="shared" si="23"/>
        <v>-</v>
      </c>
      <c r="Y154" s="74" t="str">
        <f t="shared" si="24"/>
        <v>-</v>
      </c>
      <c r="Z154" s="74" t="str">
        <f t="shared" si="25"/>
        <v>-</v>
      </c>
      <c r="AA154" s="27"/>
      <c r="AB154" s="164" t="s">
        <v>4969</v>
      </c>
      <c r="AC154" s="164" t="s">
        <v>4970</v>
      </c>
      <c r="AD154" s="164" t="s">
        <v>4971</v>
      </c>
      <c r="AF154" s="13"/>
      <c r="AG154" s="13"/>
      <c r="AI154" s="41">
        <v>265.89618821229698</v>
      </c>
      <c r="AJ154" s="41">
        <v>5</v>
      </c>
      <c r="AK154" s="41">
        <v>5</v>
      </c>
      <c r="AL154" s="40" t="s">
        <v>4214</v>
      </c>
      <c r="AM154" s="53" t="s">
        <v>2</v>
      </c>
      <c r="AN154" s="67" t="s">
        <v>2</v>
      </c>
      <c r="AO154" s="64" t="s">
        <v>5377</v>
      </c>
      <c r="AP154" s="65" t="s">
        <v>2</v>
      </c>
    </row>
    <row r="155" spans="1:42" ht="30" x14ac:dyDescent="0.25">
      <c r="A155" s="10" t="s">
        <v>1657</v>
      </c>
      <c r="B155" s="11" t="s">
        <v>3672</v>
      </c>
      <c r="C155" s="94" t="s">
        <v>2</v>
      </c>
      <c r="D155" s="94">
        <v>1106.140546147768</v>
      </c>
      <c r="E155" s="94">
        <v>1106.140546147768</v>
      </c>
      <c r="F155" s="94">
        <v>1069.333402848981</v>
      </c>
      <c r="G155" s="15" t="s">
        <v>2088</v>
      </c>
      <c r="H155" s="49">
        <v>405</v>
      </c>
      <c r="I155" s="15">
        <v>89</v>
      </c>
      <c r="J155" s="15">
        <v>742</v>
      </c>
      <c r="K155" s="46" t="s">
        <v>2</v>
      </c>
      <c r="L155" s="46">
        <v>1106.140546147768</v>
      </c>
      <c r="M155" s="46">
        <v>1106.140546147768</v>
      </c>
      <c r="N155" s="46">
        <v>1069.333402848981</v>
      </c>
      <c r="O155" s="95" t="str">
        <f t="shared" si="18"/>
        <v>-</v>
      </c>
      <c r="P155" s="95">
        <f t="shared" si="19"/>
        <v>0</v>
      </c>
      <c r="Q155" s="95">
        <f t="shared" si="20"/>
        <v>0</v>
      </c>
      <c r="R155" s="95">
        <f t="shared" si="21"/>
        <v>0</v>
      </c>
      <c r="S155" s="46" t="s">
        <v>2</v>
      </c>
      <c r="T155" s="46" t="s">
        <v>2</v>
      </c>
      <c r="U155" s="46" t="s">
        <v>2</v>
      </c>
      <c r="V155" s="46" t="s">
        <v>2</v>
      </c>
      <c r="W155" s="74" t="str">
        <f t="shared" si="22"/>
        <v>-</v>
      </c>
      <c r="X155" s="74" t="str">
        <f t="shared" si="23"/>
        <v>-</v>
      </c>
      <c r="Y155" s="74" t="str">
        <f t="shared" si="24"/>
        <v>-</v>
      </c>
      <c r="Z155" s="74" t="str">
        <f t="shared" si="25"/>
        <v>-</v>
      </c>
      <c r="AA155" s="27"/>
      <c r="AB155" s="164">
        <v>0</v>
      </c>
      <c r="AC155" s="164">
        <v>0</v>
      </c>
      <c r="AD155" s="164">
        <v>0</v>
      </c>
      <c r="AF155" s="13"/>
      <c r="AG155" s="13"/>
      <c r="AI155" s="41">
        <v>265.89618821229698</v>
      </c>
      <c r="AJ155" s="41">
        <v>5</v>
      </c>
      <c r="AK155" s="41">
        <v>5</v>
      </c>
      <c r="AL155" s="40" t="s">
        <v>4214</v>
      </c>
      <c r="AM155" s="53" t="s">
        <v>2</v>
      </c>
      <c r="AN155" s="67" t="s">
        <v>2</v>
      </c>
      <c r="AO155" s="64" t="s">
        <v>5377</v>
      </c>
      <c r="AP155" s="65" t="s">
        <v>2</v>
      </c>
    </row>
    <row r="156" spans="1:42" ht="30" x14ac:dyDescent="0.25">
      <c r="A156" s="10" t="s">
        <v>1658</v>
      </c>
      <c r="B156" s="11" t="s">
        <v>3673</v>
      </c>
      <c r="C156" s="94" t="s">
        <v>2</v>
      </c>
      <c r="D156" s="94">
        <v>623.30874826860963</v>
      </c>
      <c r="E156" s="94">
        <v>623.30874826860963</v>
      </c>
      <c r="F156" s="94">
        <v>651.92056702318746</v>
      </c>
      <c r="G156" s="15" t="s">
        <v>2088</v>
      </c>
      <c r="H156" s="49">
        <v>379</v>
      </c>
      <c r="I156" s="15">
        <v>108</v>
      </c>
      <c r="J156" s="15">
        <v>1223</v>
      </c>
      <c r="K156" s="46" t="s">
        <v>2</v>
      </c>
      <c r="L156" s="46">
        <v>623.30874826860963</v>
      </c>
      <c r="M156" s="46">
        <v>623.30874826860963</v>
      </c>
      <c r="N156" s="46">
        <v>651.92056702318746</v>
      </c>
      <c r="O156" s="95" t="str">
        <f t="shared" si="18"/>
        <v>-</v>
      </c>
      <c r="P156" s="95">
        <f t="shared" si="19"/>
        <v>0</v>
      </c>
      <c r="Q156" s="95">
        <f t="shared" si="20"/>
        <v>0</v>
      </c>
      <c r="R156" s="95">
        <f t="shared" si="21"/>
        <v>0</v>
      </c>
      <c r="S156" s="46" t="s">
        <v>2</v>
      </c>
      <c r="T156" s="46" t="s">
        <v>2</v>
      </c>
      <c r="U156" s="46" t="s">
        <v>2</v>
      </c>
      <c r="V156" s="46" t="s">
        <v>2</v>
      </c>
      <c r="W156" s="74" t="str">
        <f t="shared" si="22"/>
        <v>-</v>
      </c>
      <c r="X156" s="74" t="str">
        <f t="shared" si="23"/>
        <v>-</v>
      </c>
      <c r="Y156" s="74" t="str">
        <f t="shared" si="24"/>
        <v>-</v>
      </c>
      <c r="Z156" s="74" t="str">
        <f t="shared" si="25"/>
        <v>-</v>
      </c>
      <c r="AA156" s="27"/>
      <c r="AB156" s="164">
        <v>0</v>
      </c>
      <c r="AC156" s="164">
        <v>0</v>
      </c>
      <c r="AD156" s="164">
        <v>0</v>
      </c>
      <c r="AF156" s="13"/>
      <c r="AG156" s="13"/>
      <c r="AI156" s="41">
        <v>265.89618821229698</v>
      </c>
      <c r="AJ156" s="41">
        <v>5</v>
      </c>
      <c r="AK156" s="41">
        <v>5</v>
      </c>
      <c r="AL156" s="40" t="s">
        <v>4214</v>
      </c>
      <c r="AM156" s="53" t="s">
        <v>2</v>
      </c>
      <c r="AN156" s="67" t="s">
        <v>2</v>
      </c>
      <c r="AO156" s="64" t="s">
        <v>5377</v>
      </c>
      <c r="AP156" s="65" t="s">
        <v>2</v>
      </c>
    </row>
    <row r="157" spans="1:42" ht="60" x14ac:dyDescent="0.25">
      <c r="A157" s="10" t="s">
        <v>1659</v>
      </c>
      <c r="B157" s="11" t="s">
        <v>3674</v>
      </c>
      <c r="C157" s="94" t="s">
        <v>2</v>
      </c>
      <c r="D157" s="94">
        <v>439.7922812216521</v>
      </c>
      <c r="E157" s="94">
        <v>439.7922812216521</v>
      </c>
      <c r="F157" s="94">
        <v>486.44298590296279</v>
      </c>
      <c r="G157" s="15" t="s">
        <v>2088</v>
      </c>
      <c r="H157" s="49">
        <v>599</v>
      </c>
      <c r="I157" s="15">
        <v>165</v>
      </c>
      <c r="J157" s="15">
        <v>2977</v>
      </c>
      <c r="K157" s="46" t="s">
        <v>2</v>
      </c>
      <c r="L157" s="46">
        <v>440.01110867247979</v>
      </c>
      <c r="M157" s="46">
        <v>440.01110867247979</v>
      </c>
      <c r="N157" s="46">
        <v>486.44298590296279</v>
      </c>
      <c r="O157" s="95" t="str">
        <f t="shared" si="18"/>
        <v>-</v>
      </c>
      <c r="P157" s="95">
        <f t="shared" si="19"/>
        <v>-4.973225596233144E-4</v>
      </c>
      <c r="Q157" s="95">
        <f t="shared" si="20"/>
        <v>-4.973225596233144E-4</v>
      </c>
      <c r="R157" s="95">
        <f t="shared" si="21"/>
        <v>0</v>
      </c>
      <c r="S157" s="46" t="s">
        <v>2</v>
      </c>
      <c r="T157" s="46" t="s">
        <v>2</v>
      </c>
      <c r="U157" s="46" t="s">
        <v>2</v>
      </c>
      <c r="V157" s="46" t="s">
        <v>2</v>
      </c>
      <c r="W157" s="74" t="str">
        <f t="shared" si="22"/>
        <v>-</v>
      </c>
      <c r="X157" s="74" t="str">
        <f t="shared" si="23"/>
        <v>-</v>
      </c>
      <c r="Y157" s="74" t="str">
        <f t="shared" si="24"/>
        <v>-</v>
      </c>
      <c r="Z157" s="74" t="str">
        <f t="shared" si="25"/>
        <v>-</v>
      </c>
      <c r="AA157" s="27"/>
      <c r="AB157" s="164" t="s">
        <v>4969</v>
      </c>
      <c r="AC157" s="164" t="s">
        <v>4972</v>
      </c>
      <c r="AD157" s="164" t="s">
        <v>4971</v>
      </c>
      <c r="AF157" s="13"/>
      <c r="AG157" s="13"/>
      <c r="AI157" s="41">
        <v>265.89618821229698</v>
      </c>
      <c r="AJ157" s="41">
        <v>5</v>
      </c>
      <c r="AK157" s="41">
        <v>5</v>
      </c>
      <c r="AL157" s="40" t="s">
        <v>4214</v>
      </c>
      <c r="AM157" s="53" t="s">
        <v>2</v>
      </c>
      <c r="AN157" s="67" t="s">
        <v>2</v>
      </c>
      <c r="AO157" s="64" t="s">
        <v>5377</v>
      </c>
      <c r="AP157" s="65" t="s">
        <v>2</v>
      </c>
    </row>
    <row r="158" spans="1:42" ht="30" x14ac:dyDescent="0.25">
      <c r="A158" s="10" t="s">
        <v>1660</v>
      </c>
      <c r="B158" s="11" t="s">
        <v>3675</v>
      </c>
      <c r="C158" s="94" t="s">
        <v>2</v>
      </c>
      <c r="D158" s="94">
        <v>2019.4832439302415</v>
      </c>
      <c r="E158" s="94">
        <v>2019.4832439302415</v>
      </c>
      <c r="F158" s="94">
        <v>702.31824241473237</v>
      </c>
      <c r="G158" s="15" t="s">
        <v>2088</v>
      </c>
      <c r="H158" s="49">
        <v>13</v>
      </c>
      <c r="I158" s="15">
        <v>41</v>
      </c>
      <c r="J158" s="15">
        <v>6109</v>
      </c>
      <c r="K158" s="46" t="s">
        <v>2</v>
      </c>
      <c r="L158" s="46">
        <v>2019.4832439302415</v>
      </c>
      <c r="M158" s="46">
        <v>2019.4832439302415</v>
      </c>
      <c r="N158" s="46">
        <v>702.31824241473237</v>
      </c>
      <c r="O158" s="95" t="str">
        <f t="shared" si="18"/>
        <v>-</v>
      </c>
      <c r="P158" s="95">
        <f t="shared" si="19"/>
        <v>0</v>
      </c>
      <c r="Q158" s="95">
        <f t="shared" si="20"/>
        <v>0</v>
      </c>
      <c r="R158" s="95">
        <f t="shared" si="21"/>
        <v>0</v>
      </c>
      <c r="S158" s="46" t="s">
        <v>2</v>
      </c>
      <c r="T158" s="46" t="s">
        <v>2</v>
      </c>
      <c r="U158" s="46" t="s">
        <v>2</v>
      </c>
      <c r="V158" s="46" t="s">
        <v>2</v>
      </c>
      <c r="W158" s="74" t="str">
        <f t="shared" si="22"/>
        <v>-</v>
      </c>
      <c r="X158" s="74" t="str">
        <f t="shared" si="23"/>
        <v>-</v>
      </c>
      <c r="Y158" s="74" t="str">
        <f t="shared" si="24"/>
        <v>-</v>
      </c>
      <c r="Z158" s="74" t="str">
        <f t="shared" si="25"/>
        <v>-</v>
      </c>
      <c r="AA158" s="27"/>
      <c r="AB158" s="164">
        <v>0</v>
      </c>
      <c r="AC158" s="164">
        <v>0</v>
      </c>
      <c r="AD158" s="164">
        <v>0</v>
      </c>
      <c r="AF158" s="13"/>
      <c r="AG158" s="13"/>
      <c r="AI158" s="41">
        <v>265.89618821229698</v>
      </c>
      <c r="AJ158" s="41">
        <v>5</v>
      </c>
      <c r="AK158" s="41">
        <v>5</v>
      </c>
      <c r="AL158" s="40" t="s">
        <v>4214</v>
      </c>
      <c r="AM158" s="53" t="s">
        <v>2</v>
      </c>
      <c r="AN158" s="67" t="s">
        <v>2</v>
      </c>
      <c r="AO158" s="64" t="s">
        <v>5377</v>
      </c>
      <c r="AP158" s="65" t="s">
        <v>2</v>
      </c>
    </row>
    <row r="159" spans="1:42" ht="30" x14ac:dyDescent="0.25">
      <c r="A159" s="10" t="s">
        <v>1661</v>
      </c>
      <c r="B159" s="11" t="s">
        <v>3676</v>
      </c>
      <c r="C159" s="94" t="s">
        <v>2</v>
      </c>
      <c r="D159" s="94">
        <v>538.7561658384974</v>
      </c>
      <c r="E159" s="94">
        <v>538.7561658384974</v>
      </c>
      <c r="F159" s="94">
        <v>576.86891830530874</v>
      </c>
      <c r="G159" s="15" t="s">
        <v>2088</v>
      </c>
      <c r="H159" s="49">
        <v>157</v>
      </c>
      <c r="I159" s="15">
        <v>164</v>
      </c>
      <c r="J159" s="15">
        <v>44772</v>
      </c>
      <c r="K159" s="46" t="s">
        <v>2</v>
      </c>
      <c r="L159" s="46">
        <v>538.7561658384974</v>
      </c>
      <c r="M159" s="46">
        <v>538.7561658384974</v>
      </c>
      <c r="N159" s="46">
        <v>576.86891830530874</v>
      </c>
      <c r="O159" s="95" t="str">
        <f t="shared" si="18"/>
        <v>-</v>
      </c>
      <c r="P159" s="95">
        <f t="shared" si="19"/>
        <v>0</v>
      </c>
      <c r="Q159" s="95">
        <f t="shared" si="20"/>
        <v>0</v>
      </c>
      <c r="R159" s="95">
        <f t="shared" si="21"/>
        <v>0</v>
      </c>
      <c r="S159" s="46" t="s">
        <v>2</v>
      </c>
      <c r="T159" s="46" t="s">
        <v>2</v>
      </c>
      <c r="U159" s="46" t="s">
        <v>2</v>
      </c>
      <c r="V159" s="46" t="s">
        <v>2</v>
      </c>
      <c r="W159" s="74" t="str">
        <f t="shared" si="22"/>
        <v>-</v>
      </c>
      <c r="X159" s="74" t="str">
        <f t="shared" si="23"/>
        <v>-</v>
      </c>
      <c r="Y159" s="74" t="str">
        <f t="shared" si="24"/>
        <v>-</v>
      </c>
      <c r="Z159" s="74" t="str">
        <f t="shared" si="25"/>
        <v>-</v>
      </c>
      <c r="AA159" s="27"/>
      <c r="AB159" s="164">
        <v>0</v>
      </c>
      <c r="AC159" s="164">
        <v>0</v>
      </c>
      <c r="AD159" s="164">
        <v>0</v>
      </c>
      <c r="AF159" s="13"/>
      <c r="AG159" s="13"/>
      <c r="AI159" s="41">
        <v>265.89618821229698</v>
      </c>
      <c r="AJ159" s="41">
        <v>5</v>
      </c>
      <c r="AK159" s="41">
        <v>5</v>
      </c>
      <c r="AL159" s="40" t="s">
        <v>4214</v>
      </c>
      <c r="AM159" s="53" t="s">
        <v>2</v>
      </c>
      <c r="AN159" s="67" t="s">
        <v>2</v>
      </c>
      <c r="AO159" s="64" t="s">
        <v>5377</v>
      </c>
      <c r="AP159" s="65" t="s">
        <v>2</v>
      </c>
    </row>
    <row r="160" spans="1:42" ht="30" x14ac:dyDescent="0.25">
      <c r="A160" s="10" t="s">
        <v>1662</v>
      </c>
      <c r="B160" s="11" t="s">
        <v>3677</v>
      </c>
      <c r="C160" s="94" t="s">
        <v>2</v>
      </c>
      <c r="D160" s="94">
        <v>412.25652912624753</v>
      </c>
      <c r="E160" s="94">
        <v>412.25652912624753</v>
      </c>
      <c r="F160" s="94">
        <v>514.54774822398974</v>
      </c>
      <c r="G160" s="15" t="s">
        <v>2088</v>
      </c>
      <c r="H160" s="49">
        <v>105</v>
      </c>
      <c r="I160" s="15">
        <v>66</v>
      </c>
      <c r="J160" s="15">
        <v>13942</v>
      </c>
      <c r="K160" s="46" t="s">
        <v>2</v>
      </c>
      <c r="L160" s="46">
        <v>412.25652912624753</v>
      </c>
      <c r="M160" s="46">
        <v>412.25652912624753</v>
      </c>
      <c r="N160" s="46">
        <v>514.54774822398974</v>
      </c>
      <c r="O160" s="95" t="str">
        <f t="shared" si="18"/>
        <v>-</v>
      </c>
      <c r="P160" s="95">
        <f t="shared" si="19"/>
        <v>0</v>
      </c>
      <c r="Q160" s="95">
        <f t="shared" si="20"/>
        <v>0</v>
      </c>
      <c r="R160" s="95">
        <f t="shared" si="21"/>
        <v>0</v>
      </c>
      <c r="S160" s="46" t="s">
        <v>2</v>
      </c>
      <c r="T160" s="46" t="s">
        <v>2</v>
      </c>
      <c r="U160" s="46" t="s">
        <v>2</v>
      </c>
      <c r="V160" s="46" t="s">
        <v>2</v>
      </c>
      <c r="W160" s="74" t="str">
        <f t="shared" si="22"/>
        <v>-</v>
      </c>
      <c r="X160" s="74" t="str">
        <f t="shared" si="23"/>
        <v>-</v>
      </c>
      <c r="Y160" s="74" t="str">
        <f t="shared" si="24"/>
        <v>-</v>
      </c>
      <c r="Z160" s="74" t="str">
        <f t="shared" si="25"/>
        <v>-</v>
      </c>
      <c r="AA160" s="27"/>
      <c r="AB160" s="164">
        <v>0</v>
      </c>
      <c r="AC160" s="164">
        <v>0</v>
      </c>
      <c r="AD160" s="164">
        <v>0</v>
      </c>
      <c r="AF160" s="13"/>
      <c r="AG160" s="13"/>
      <c r="AI160" s="41">
        <v>265.89618821229698</v>
      </c>
      <c r="AJ160" s="41">
        <v>5</v>
      </c>
      <c r="AK160" s="41">
        <v>5</v>
      </c>
      <c r="AL160" s="40" t="s">
        <v>4214</v>
      </c>
      <c r="AM160" s="53" t="s">
        <v>2</v>
      </c>
      <c r="AN160" s="67" t="s">
        <v>2</v>
      </c>
      <c r="AO160" s="64" t="s">
        <v>5377</v>
      </c>
      <c r="AP160" s="65" t="s">
        <v>2</v>
      </c>
    </row>
    <row r="161" spans="1:42" ht="30" x14ac:dyDescent="0.25">
      <c r="A161" s="10" t="s">
        <v>1663</v>
      </c>
      <c r="B161" s="11" t="s">
        <v>3678</v>
      </c>
      <c r="C161" s="94" t="s">
        <v>2</v>
      </c>
      <c r="D161" s="94">
        <v>1480.7814498948167</v>
      </c>
      <c r="E161" s="94">
        <v>1480.7814498948167</v>
      </c>
      <c r="F161" s="94">
        <v>1161.3498127787577</v>
      </c>
      <c r="G161" s="15" t="s">
        <v>2088</v>
      </c>
      <c r="H161" s="49">
        <v>75</v>
      </c>
      <c r="I161" s="15">
        <v>76</v>
      </c>
      <c r="J161" s="15">
        <v>1669</v>
      </c>
      <c r="K161" s="46" t="s">
        <v>2</v>
      </c>
      <c r="L161" s="46">
        <v>1480.7814498948167</v>
      </c>
      <c r="M161" s="46">
        <v>1480.7814498948167</v>
      </c>
      <c r="N161" s="46">
        <v>1161.3498127787577</v>
      </c>
      <c r="O161" s="95" t="str">
        <f t="shared" si="18"/>
        <v>-</v>
      </c>
      <c r="P161" s="95">
        <f t="shared" si="19"/>
        <v>0</v>
      </c>
      <c r="Q161" s="95">
        <f t="shared" si="20"/>
        <v>0</v>
      </c>
      <c r="R161" s="95">
        <f t="shared" si="21"/>
        <v>0</v>
      </c>
      <c r="S161" s="46" t="s">
        <v>2</v>
      </c>
      <c r="T161" s="46" t="s">
        <v>2</v>
      </c>
      <c r="U161" s="46" t="s">
        <v>2</v>
      </c>
      <c r="V161" s="46" t="s">
        <v>2</v>
      </c>
      <c r="W161" s="74" t="str">
        <f t="shared" si="22"/>
        <v>-</v>
      </c>
      <c r="X161" s="74" t="str">
        <f t="shared" si="23"/>
        <v>-</v>
      </c>
      <c r="Y161" s="74" t="str">
        <f t="shared" si="24"/>
        <v>-</v>
      </c>
      <c r="Z161" s="74" t="str">
        <f t="shared" si="25"/>
        <v>-</v>
      </c>
      <c r="AA161" s="27"/>
      <c r="AB161" s="164">
        <v>0</v>
      </c>
      <c r="AC161" s="164">
        <v>0</v>
      </c>
      <c r="AD161" s="164">
        <v>0</v>
      </c>
      <c r="AF161" s="13"/>
      <c r="AG161" s="13"/>
      <c r="AI161" s="41">
        <v>265.89618821229698</v>
      </c>
      <c r="AJ161" s="41">
        <v>5</v>
      </c>
      <c r="AK161" s="41">
        <v>8</v>
      </c>
      <c r="AL161" s="40" t="s">
        <v>4214</v>
      </c>
      <c r="AM161" s="53" t="s">
        <v>2</v>
      </c>
      <c r="AN161" s="67" t="s">
        <v>2</v>
      </c>
      <c r="AO161" s="64" t="s">
        <v>5377</v>
      </c>
      <c r="AP161" s="65" t="s">
        <v>2</v>
      </c>
    </row>
    <row r="162" spans="1:42" ht="30" x14ac:dyDescent="0.25">
      <c r="A162" s="10" t="s">
        <v>1664</v>
      </c>
      <c r="B162" s="11" t="s">
        <v>3679</v>
      </c>
      <c r="C162" s="94" t="s">
        <v>2</v>
      </c>
      <c r="D162" s="94">
        <v>547.99485752262217</v>
      </c>
      <c r="E162" s="94">
        <v>547.99485752262217</v>
      </c>
      <c r="F162" s="94">
        <v>712.48987287470368</v>
      </c>
      <c r="G162" s="15" t="s">
        <v>2088</v>
      </c>
      <c r="H162" s="49">
        <v>337</v>
      </c>
      <c r="I162" s="15">
        <v>177</v>
      </c>
      <c r="J162" s="15">
        <v>6257</v>
      </c>
      <c r="K162" s="46" t="s">
        <v>2</v>
      </c>
      <c r="L162" s="46">
        <v>547.99485752262217</v>
      </c>
      <c r="M162" s="46">
        <v>547.99485752262217</v>
      </c>
      <c r="N162" s="46">
        <v>712.48987287470368</v>
      </c>
      <c r="O162" s="95" t="str">
        <f t="shared" si="18"/>
        <v>-</v>
      </c>
      <c r="P162" s="95">
        <f t="shared" si="19"/>
        <v>0</v>
      </c>
      <c r="Q162" s="95">
        <f t="shared" si="20"/>
        <v>0</v>
      </c>
      <c r="R162" s="95">
        <f t="shared" si="21"/>
        <v>0</v>
      </c>
      <c r="S162" s="46" t="s">
        <v>2</v>
      </c>
      <c r="T162" s="46" t="s">
        <v>2</v>
      </c>
      <c r="U162" s="46" t="s">
        <v>2</v>
      </c>
      <c r="V162" s="46" t="s">
        <v>2</v>
      </c>
      <c r="W162" s="74" t="str">
        <f t="shared" si="22"/>
        <v>-</v>
      </c>
      <c r="X162" s="74" t="str">
        <f t="shared" si="23"/>
        <v>-</v>
      </c>
      <c r="Y162" s="74" t="str">
        <f t="shared" si="24"/>
        <v>-</v>
      </c>
      <c r="Z162" s="74" t="str">
        <f t="shared" si="25"/>
        <v>-</v>
      </c>
      <c r="AA162" s="27"/>
      <c r="AB162" s="164">
        <v>0</v>
      </c>
      <c r="AC162" s="164">
        <v>0</v>
      </c>
      <c r="AD162" s="164">
        <v>0</v>
      </c>
      <c r="AF162" s="13"/>
      <c r="AG162" s="13"/>
      <c r="AI162" s="41">
        <v>265.89618821229698</v>
      </c>
      <c r="AJ162" s="41">
        <v>5</v>
      </c>
      <c r="AK162" s="41">
        <v>5</v>
      </c>
      <c r="AL162" s="40" t="s">
        <v>4214</v>
      </c>
      <c r="AM162" s="53" t="s">
        <v>2</v>
      </c>
      <c r="AN162" s="67" t="s">
        <v>2</v>
      </c>
      <c r="AO162" s="64" t="s">
        <v>5377</v>
      </c>
      <c r="AP162" s="65" t="s">
        <v>2</v>
      </c>
    </row>
    <row r="163" spans="1:42" ht="30" x14ac:dyDescent="0.25">
      <c r="A163" s="10" t="s">
        <v>1665</v>
      </c>
      <c r="B163" s="11" t="s">
        <v>3680</v>
      </c>
      <c r="C163" s="94" t="s">
        <v>2</v>
      </c>
      <c r="D163" s="94">
        <v>334.09160811269447</v>
      </c>
      <c r="E163" s="94">
        <v>334.09160811269447</v>
      </c>
      <c r="F163" s="94">
        <v>495.25168502864949</v>
      </c>
      <c r="G163" s="15" t="s">
        <v>2088</v>
      </c>
      <c r="H163" s="49">
        <v>172</v>
      </c>
      <c r="I163" s="15">
        <v>40</v>
      </c>
      <c r="J163" s="15">
        <v>4928</v>
      </c>
      <c r="K163" s="46" t="s">
        <v>2</v>
      </c>
      <c r="L163" s="46">
        <v>334.09160811269447</v>
      </c>
      <c r="M163" s="46">
        <v>334.09160811269447</v>
      </c>
      <c r="N163" s="46">
        <v>495.25168502864949</v>
      </c>
      <c r="O163" s="95" t="str">
        <f t="shared" si="18"/>
        <v>-</v>
      </c>
      <c r="P163" s="95">
        <f t="shared" si="19"/>
        <v>0</v>
      </c>
      <c r="Q163" s="95">
        <f t="shared" si="20"/>
        <v>0</v>
      </c>
      <c r="R163" s="95">
        <f t="shared" si="21"/>
        <v>0</v>
      </c>
      <c r="S163" s="46" t="s">
        <v>2</v>
      </c>
      <c r="T163" s="46" t="s">
        <v>2</v>
      </c>
      <c r="U163" s="46" t="s">
        <v>2</v>
      </c>
      <c r="V163" s="46" t="s">
        <v>2</v>
      </c>
      <c r="W163" s="74" t="str">
        <f t="shared" si="22"/>
        <v>-</v>
      </c>
      <c r="X163" s="74" t="str">
        <f t="shared" si="23"/>
        <v>-</v>
      </c>
      <c r="Y163" s="74" t="str">
        <f t="shared" si="24"/>
        <v>-</v>
      </c>
      <c r="Z163" s="74" t="str">
        <f t="shared" si="25"/>
        <v>-</v>
      </c>
      <c r="AA163" s="27"/>
      <c r="AB163" s="164">
        <v>0</v>
      </c>
      <c r="AC163" s="164">
        <v>0</v>
      </c>
      <c r="AD163" s="164">
        <v>0</v>
      </c>
      <c r="AF163" s="13"/>
      <c r="AG163" s="13"/>
      <c r="AI163" s="41">
        <v>265.89618821229698</v>
      </c>
      <c r="AJ163" s="41">
        <v>5</v>
      </c>
      <c r="AK163" s="41">
        <v>5</v>
      </c>
      <c r="AL163" s="40" t="s">
        <v>4214</v>
      </c>
      <c r="AM163" s="53" t="s">
        <v>2</v>
      </c>
      <c r="AN163" s="67" t="s">
        <v>2</v>
      </c>
      <c r="AO163" s="64" t="s">
        <v>5377</v>
      </c>
      <c r="AP163" s="65" t="s">
        <v>2</v>
      </c>
    </row>
    <row r="164" spans="1:42" ht="30" x14ac:dyDescent="0.25">
      <c r="A164" s="10" t="s">
        <v>1666</v>
      </c>
      <c r="B164" s="11" t="s">
        <v>3681</v>
      </c>
      <c r="C164" s="94" t="s">
        <v>2</v>
      </c>
      <c r="D164" s="94">
        <v>835.19440024909159</v>
      </c>
      <c r="E164" s="94">
        <v>835.19440024909159</v>
      </c>
      <c r="F164" s="94">
        <v>454.18250296612729</v>
      </c>
      <c r="G164" s="15" t="s">
        <v>2088</v>
      </c>
      <c r="H164" s="49">
        <v>136</v>
      </c>
      <c r="I164" s="15">
        <v>30</v>
      </c>
      <c r="J164" s="15">
        <v>2370</v>
      </c>
      <c r="K164" s="46" t="s">
        <v>2</v>
      </c>
      <c r="L164" s="46">
        <v>835.19440024909159</v>
      </c>
      <c r="M164" s="46">
        <v>835.19440024909159</v>
      </c>
      <c r="N164" s="46">
        <v>454.18250296612729</v>
      </c>
      <c r="O164" s="95" t="str">
        <f t="shared" si="18"/>
        <v>-</v>
      </c>
      <c r="P164" s="95">
        <f t="shared" si="19"/>
        <v>0</v>
      </c>
      <c r="Q164" s="95">
        <f t="shared" si="20"/>
        <v>0</v>
      </c>
      <c r="R164" s="95">
        <f t="shared" si="21"/>
        <v>0</v>
      </c>
      <c r="S164" s="46" t="s">
        <v>2</v>
      </c>
      <c r="T164" s="46" t="s">
        <v>2</v>
      </c>
      <c r="U164" s="46" t="s">
        <v>2</v>
      </c>
      <c r="V164" s="46" t="s">
        <v>2</v>
      </c>
      <c r="W164" s="74" t="str">
        <f t="shared" si="22"/>
        <v>-</v>
      </c>
      <c r="X164" s="74" t="str">
        <f t="shared" si="23"/>
        <v>-</v>
      </c>
      <c r="Y164" s="74" t="str">
        <f t="shared" si="24"/>
        <v>-</v>
      </c>
      <c r="Z164" s="74" t="str">
        <f t="shared" si="25"/>
        <v>-</v>
      </c>
      <c r="AA164" s="27"/>
      <c r="AB164" s="164">
        <v>0</v>
      </c>
      <c r="AC164" s="164">
        <v>0</v>
      </c>
      <c r="AD164" s="164">
        <v>0</v>
      </c>
      <c r="AF164" s="13"/>
      <c r="AG164" s="13"/>
      <c r="AI164" s="41">
        <v>265.89618821229698</v>
      </c>
      <c r="AJ164" s="41">
        <v>5</v>
      </c>
      <c r="AK164" s="41">
        <v>5</v>
      </c>
      <c r="AL164" s="40" t="s">
        <v>4214</v>
      </c>
      <c r="AM164" s="53" t="s">
        <v>2</v>
      </c>
      <c r="AN164" s="67" t="s">
        <v>2</v>
      </c>
      <c r="AO164" s="64" t="s">
        <v>5377</v>
      </c>
      <c r="AP164" s="65" t="s">
        <v>2</v>
      </c>
    </row>
    <row r="165" spans="1:42" ht="30" x14ac:dyDescent="0.25">
      <c r="A165" s="10" t="s">
        <v>1667</v>
      </c>
      <c r="B165" s="11" t="s">
        <v>3682</v>
      </c>
      <c r="C165" s="94" t="s">
        <v>2</v>
      </c>
      <c r="D165" s="94">
        <v>559.58495494367139</v>
      </c>
      <c r="E165" s="94">
        <v>559.58495494367139</v>
      </c>
      <c r="F165" s="94">
        <v>382.38572431749867</v>
      </c>
      <c r="G165" s="15" t="s">
        <v>2088</v>
      </c>
      <c r="H165" s="49">
        <v>64</v>
      </c>
      <c r="I165" s="15">
        <v>6</v>
      </c>
      <c r="J165" s="15">
        <v>1572</v>
      </c>
      <c r="K165" s="46" t="s">
        <v>2</v>
      </c>
      <c r="L165" s="46">
        <v>559.58495494367139</v>
      </c>
      <c r="M165" s="46">
        <v>559.58495494367139</v>
      </c>
      <c r="N165" s="46">
        <v>382.38572431749867</v>
      </c>
      <c r="O165" s="95" t="str">
        <f t="shared" si="18"/>
        <v>-</v>
      </c>
      <c r="P165" s="95">
        <f t="shared" si="19"/>
        <v>0</v>
      </c>
      <c r="Q165" s="95">
        <f t="shared" si="20"/>
        <v>0</v>
      </c>
      <c r="R165" s="95">
        <f t="shared" si="21"/>
        <v>0</v>
      </c>
      <c r="S165" s="46" t="s">
        <v>2</v>
      </c>
      <c r="T165" s="46" t="s">
        <v>2</v>
      </c>
      <c r="U165" s="46" t="s">
        <v>2</v>
      </c>
      <c r="V165" s="46" t="s">
        <v>2</v>
      </c>
      <c r="W165" s="74" t="str">
        <f t="shared" si="22"/>
        <v>-</v>
      </c>
      <c r="X165" s="74" t="str">
        <f t="shared" si="23"/>
        <v>-</v>
      </c>
      <c r="Y165" s="74" t="str">
        <f t="shared" si="24"/>
        <v>-</v>
      </c>
      <c r="Z165" s="74" t="str">
        <f t="shared" si="25"/>
        <v>-</v>
      </c>
      <c r="AA165" s="27"/>
      <c r="AB165" s="164">
        <v>0</v>
      </c>
      <c r="AC165" s="164">
        <v>0</v>
      </c>
      <c r="AD165" s="164">
        <v>0</v>
      </c>
      <c r="AF165" s="13"/>
      <c r="AG165" s="13"/>
      <c r="AI165" s="41">
        <v>265.89618821229698</v>
      </c>
      <c r="AJ165" s="41">
        <v>5</v>
      </c>
      <c r="AK165" s="41">
        <v>5</v>
      </c>
      <c r="AL165" s="40" t="s">
        <v>4214</v>
      </c>
      <c r="AM165" s="53" t="s">
        <v>2</v>
      </c>
      <c r="AN165" s="67" t="s">
        <v>2</v>
      </c>
      <c r="AO165" s="64" t="s">
        <v>5377</v>
      </c>
      <c r="AP165" s="65" t="s">
        <v>2</v>
      </c>
    </row>
    <row r="166" spans="1:42" ht="30" x14ac:dyDescent="0.25">
      <c r="A166" s="10" t="s">
        <v>1668</v>
      </c>
      <c r="B166" s="11" t="s">
        <v>3683</v>
      </c>
      <c r="C166" s="94" t="s">
        <v>2</v>
      </c>
      <c r="D166" s="94">
        <v>1388.5073856076776</v>
      </c>
      <c r="E166" s="94">
        <v>1388.5073856076776</v>
      </c>
      <c r="F166" s="94">
        <v>856.37570220779412</v>
      </c>
      <c r="G166" s="15" t="s">
        <v>2088</v>
      </c>
      <c r="H166" s="49">
        <v>42</v>
      </c>
      <c r="I166" s="15">
        <v>57</v>
      </c>
      <c r="J166" s="15">
        <v>2386</v>
      </c>
      <c r="K166" s="46" t="s">
        <v>2</v>
      </c>
      <c r="L166" s="46">
        <v>1388.5073856076776</v>
      </c>
      <c r="M166" s="46">
        <v>1388.5073856076776</v>
      </c>
      <c r="N166" s="46">
        <v>856.37570220779412</v>
      </c>
      <c r="O166" s="95" t="str">
        <f t="shared" si="18"/>
        <v>-</v>
      </c>
      <c r="P166" s="95">
        <f t="shared" si="19"/>
        <v>0</v>
      </c>
      <c r="Q166" s="95">
        <f t="shared" si="20"/>
        <v>0</v>
      </c>
      <c r="R166" s="95">
        <f t="shared" si="21"/>
        <v>0</v>
      </c>
      <c r="S166" s="46" t="s">
        <v>2</v>
      </c>
      <c r="T166" s="46" t="s">
        <v>2</v>
      </c>
      <c r="U166" s="46" t="s">
        <v>2</v>
      </c>
      <c r="V166" s="46" t="s">
        <v>2</v>
      </c>
      <c r="W166" s="74" t="str">
        <f t="shared" si="22"/>
        <v>-</v>
      </c>
      <c r="X166" s="74" t="str">
        <f t="shared" si="23"/>
        <v>-</v>
      </c>
      <c r="Y166" s="74" t="str">
        <f t="shared" si="24"/>
        <v>-</v>
      </c>
      <c r="Z166" s="74" t="str">
        <f t="shared" si="25"/>
        <v>-</v>
      </c>
      <c r="AA166" s="27"/>
      <c r="AB166" s="164">
        <v>0</v>
      </c>
      <c r="AC166" s="164">
        <v>0</v>
      </c>
      <c r="AD166" s="164">
        <v>0</v>
      </c>
      <c r="AF166" s="13"/>
      <c r="AG166" s="13"/>
      <c r="AI166" s="41">
        <v>265.89618821229698</v>
      </c>
      <c r="AJ166" s="41">
        <v>8</v>
      </c>
      <c r="AK166" s="41">
        <v>5</v>
      </c>
      <c r="AL166" s="40" t="s">
        <v>4214</v>
      </c>
      <c r="AM166" s="53" t="s">
        <v>2</v>
      </c>
      <c r="AN166" s="67" t="s">
        <v>2</v>
      </c>
      <c r="AO166" s="64" t="s">
        <v>5377</v>
      </c>
      <c r="AP166" s="65" t="s">
        <v>2</v>
      </c>
    </row>
    <row r="167" spans="1:42" ht="30" x14ac:dyDescent="0.25">
      <c r="A167" s="10" t="s">
        <v>1669</v>
      </c>
      <c r="B167" s="11" t="s">
        <v>3684</v>
      </c>
      <c r="C167" s="94" t="s">
        <v>2</v>
      </c>
      <c r="D167" s="94">
        <v>537.92828598060566</v>
      </c>
      <c r="E167" s="94">
        <v>537.92828598060566</v>
      </c>
      <c r="F167" s="94">
        <v>614.07333525600882</v>
      </c>
      <c r="G167" s="15" t="s">
        <v>2088</v>
      </c>
      <c r="H167" s="49">
        <v>209</v>
      </c>
      <c r="I167" s="15">
        <v>112</v>
      </c>
      <c r="J167" s="15">
        <v>12602</v>
      </c>
      <c r="K167" s="46" t="s">
        <v>2</v>
      </c>
      <c r="L167" s="46">
        <v>537.92828598060566</v>
      </c>
      <c r="M167" s="46">
        <v>537.92828598060566</v>
      </c>
      <c r="N167" s="46">
        <v>614.07333525600882</v>
      </c>
      <c r="O167" s="95" t="str">
        <f t="shared" si="18"/>
        <v>-</v>
      </c>
      <c r="P167" s="95">
        <f t="shared" si="19"/>
        <v>0</v>
      </c>
      <c r="Q167" s="95">
        <f t="shared" si="20"/>
        <v>0</v>
      </c>
      <c r="R167" s="95">
        <f t="shared" si="21"/>
        <v>0</v>
      </c>
      <c r="S167" s="46" t="s">
        <v>2</v>
      </c>
      <c r="T167" s="46" t="s">
        <v>2</v>
      </c>
      <c r="U167" s="46" t="s">
        <v>2</v>
      </c>
      <c r="V167" s="46" t="s">
        <v>2</v>
      </c>
      <c r="W167" s="74" t="str">
        <f t="shared" si="22"/>
        <v>-</v>
      </c>
      <c r="X167" s="74" t="str">
        <f t="shared" si="23"/>
        <v>-</v>
      </c>
      <c r="Y167" s="74" t="str">
        <f t="shared" si="24"/>
        <v>-</v>
      </c>
      <c r="Z167" s="74" t="str">
        <f t="shared" si="25"/>
        <v>-</v>
      </c>
      <c r="AA167" s="27"/>
      <c r="AB167" s="164">
        <v>0</v>
      </c>
      <c r="AC167" s="164">
        <v>0</v>
      </c>
      <c r="AD167" s="164">
        <v>0</v>
      </c>
      <c r="AF167" s="13"/>
      <c r="AG167" s="13"/>
      <c r="AI167" s="41">
        <v>265.89618821229698</v>
      </c>
      <c r="AJ167" s="41">
        <v>5</v>
      </c>
      <c r="AK167" s="41">
        <v>5</v>
      </c>
      <c r="AL167" s="40" t="s">
        <v>4214</v>
      </c>
      <c r="AM167" s="53" t="s">
        <v>2</v>
      </c>
      <c r="AN167" s="67" t="s">
        <v>2</v>
      </c>
      <c r="AO167" s="64" t="s">
        <v>5377</v>
      </c>
      <c r="AP167" s="65" t="s">
        <v>2</v>
      </c>
    </row>
    <row r="168" spans="1:42" ht="30" x14ac:dyDescent="0.25">
      <c r="A168" s="10" t="s">
        <v>1670</v>
      </c>
      <c r="B168" s="11" t="s">
        <v>3685</v>
      </c>
      <c r="C168" s="94" t="s">
        <v>2</v>
      </c>
      <c r="D168" s="94">
        <v>407.77039641567109</v>
      </c>
      <c r="E168" s="94">
        <v>407.77039641567109</v>
      </c>
      <c r="F168" s="94">
        <v>519.69885791271383</v>
      </c>
      <c r="G168" s="15" t="s">
        <v>2088</v>
      </c>
      <c r="H168" s="49">
        <v>270</v>
      </c>
      <c r="I168" s="15">
        <v>124</v>
      </c>
      <c r="J168" s="15">
        <v>18738</v>
      </c>
      <c r="K168" s="46" t="s">
        <v>2</v>
      </c>
      <c r="L168" s="46">
        <v>407.77039641567109</v>
      </c>
      <c r="M168" s="46">
        <v>407.77039641567109</v>
      </c>
      <c r="N168" s="46">
        <v>519.69885791271383</v>
      </c>
      <c r="O168" s="95" t="str">
        <f t="shared" si="18"/>
        <v>-</v>
      </c>
      <c r="P168" s="95">
        <f t="shared" si="19"/>
        <v>0</v>
      </c>
      <c r="Q168" s="95">
        <f t="shared" si="20"/>
        <v>0</v>
      </c>
      <c r="R168" s="95">
        <f t="shared" si="21"/>
        <v>0</v>
      </c>
      <c r="S168" s="46" t="s">
        <v>2</v>
      </c>
      <c r="T168" s="46" t="s">
        <v>2</v>
      </c>
      <c r="U168" s="46" t="s">
        <v>2</v>
      </c>
      <c r="V168" s="46" t="s">
        <v>2</v>
      </c>
      <c r="W168" s="74" t="str">
        <f t="shared" si="22"/>
        <v>-</v>
      </c>
      <c r="X168" s="74" t="str">
        <f t="shared" si="23"/>
        <v>-</v>
      </c>
      <c r="Y168" s="74" t="str">
        <f t="shared" si="24"/>
        <v>-</v>
      </c>
      <c r="Z168" s="74" t="str">
        <f t="shared" si="25"/>
        <v>-</v>
      </c>
      <c r="AA168" s="27"/>
      <c r="AB168" s="164">
        <v>0</v>
      </c>
      <c r="AC168" s="164">
        <v>0</v>
      </c>
      <c r="AD168" s="164">
        <v>0</v>
      </c>
      <c r="AF168" s="13"/>
      <c r="AG168" s="13"/>
      <c r="AI168" s="41">
        <v>265.89618821229698</v>
      </c>
      <c r="AJ168" s="41">
        <v>5</v>
      </c>
      <c r="AK168" s="41">
        <v>5</v>
      </c>
      <c r="AL168" s="40" t="s">
        <v>4214</v>
      </c>
      <c r="AM168" s="53" t="s">
        <v>2</v>
      </c>
      <c r="AN168" s="67" t="s">
        <v>2</v>
      </c>
      <c r="AO168" s="64" t="s">
        <v>5377</v>
      </c>
      <c r="AP168" s="65" t="s">
        <v>2</v>
      </c>
    </row>
    <row r="169" spans="1:42" ht="30" x14ac:dyDescent="0.25">
      <c r="A169" s="10" t="s">
        <v>1671</v>
      </c>
      <c r="B169" s="11" t="s">
        <v>3686</v>
      </c>
      <c r="C169" s="94" t="s">
        <v>2</v>
      </c>
      <c r="D169" s="94">
        <v>1919.0027185825186</v>
      </c>
      <c r="E169" s="94">
        <v>1919.0027185825186</v>
      </c>
      <c r="F169" s="94">
        <v>2711.2050666525206</v>
      </c>
      <c r="G169" s="15" t="s">
        <v>2088</v>
      </c>
      <c r="H169" s="49">
        <v>201</v>
      </c>
      <c r="I169" s="15">
        <v>165</v>
      </c>
      <c r="J169" s="15">
        <v>708</v>
      </c>
      <c r="K169" s="46" t="s">
        <v>2</v>
      </c>
      <c r="L169" s="46">
        <v>1919.0027185825186</v>
      </c>
      <c r="M169" s="46">
        <v>1919.0027185825186</v>
      </c>
      <c r="N169" s="46">
        <v>2711.2050666525206</v>
      </c>
      <c r="O169" s="95" t="str">
        <f t="shared" si="18"/>
        <v>-</v>
      </c>
      <c r="P169" s="95">
        <f t="shared" si="19"/>
        <v>0</v>
      </c>
      <c r="Q169" s="95">
        <f t="shared" si="20"/>
        <v>0</v>
      </c>
      <c r="R169" s="95">
        <f t="shared" si="21"/>
        <v>0</v>
      </c>
      <c r="S169" s="46" t="s">
        <v>2</v>
      </c>
      <c r="T169" s="46" t="s">
        <v>2</v>
      </c>
      <c r="U169" s="46" t="s">
        <v>2</v>
      </c>
      <c r="V169" s="46" t="s">
        <v>2</v>
      </c>
      <c r="W169" s="74" t="str">
        <f t="shared" si="22"/>
        <v>-</v>
      </c>
      <c r="X169" s="74" t="str">
        <f t="shared" si="23"/>
        <v>-</v>
      </c>
      <c r="Y169" s="74" t="str">
        <f t="shared" si="24"/>
        <v>-</v>
      </c>
      <c r="Z169" s="74" t="str">
        <f t="shared" si="25"/>
        <v>-</v>
      </c>
      <c r="AA169" s="27"/>
      <c r="AB169" s="164">
        <v>0</v>
      </c>
      <c r="AC169" s="164">
        <v>0</v>
      </c>
      <c r="AD169" s="164">
        <v>0</v>
      </c>
      <c r="AF169" s="13"/>
      <c r="AG169" s="13"/>
      <c r="AI169" s="41">
        <v>265.89618821229698</v>
      </c>
      <c r="AJ169" s="41">
        <v>8</v>
      </c>
      <c r="AK169" s="41">
        <v>16</v>
      </c>
      <c r="AL169" s="40" t="s">
        <v>4214</v>
      </c>
      <c r="AM169" s="53" t="s">
        <v>2</v>
      </c>
      <c r="AN169" s="67" t="s">
        <v>2</v>
      </c>
      <c r="AO169" s="64" t="s">
        <v>5377</v>
      </c>
      <c r="AP169" s="65" t="s">
        <v>2</v>
      </c>
    </row>
    <row r="170" spans="1:42" ht="30" x14ac:dyDescent="0.25">
      <c r="A170" s="10" t="s">
        <v>1672</v>
      </c>
      <c r="B170" s="11" t="s">
        <v>3687</v>
      </c>
      <c r="C170" s="94" t="s">
        <v>2</v>
      </c>
      <c r="D170" s="94">
        <v>765.43996416674349</v>
      </c>
      <c r="E170" s="94">
        <v>765.43996416674349</v>
      </c>
      <c r="F170" s="94">
        <v>1117.3791649130944</v>
      </c>
      <c r="G170" s="15" t="s">
        <v>2088</v>
      </c>
      <c r="H170" s="49">
        <v>260</v>
      </c>
      <c r="I170" s="15">
        <v>102</v>
      </c>
      <c r="J170" s="15">
        <v>765</v>
      </c>
      <c r="K170" s="46" t="s">
        <v>2</v>
      </c>
      <c r="L170" s="46">
        <v>765.43996416674349</v>
      </c>
      <c r="M170" s="46">
        <v>765.43996416674349</v>
      </c>
      <c r="N170" s="46">
        <v>1117.3791649130944</v>
      </c>
      <c r="O170" s="95" t="str">
        <f t="shared" si="18"/>
        <v>-</v>
      </c>
      <c r="P170" s="95">
        <f t="shared" si="19"/>
        <v>0</v>
      </c>
      <c r="Q170" s="95">
        <f t="shared" si="20"/>
        <v>0</v>
      </c>
      <c r="R170" s="95">
        <f t="shared" si="21"/>
        <v>0</v>
      </c>
      <c r="S170" s="46" t="s">
        <v>2</v>
      </c>
      <c r="T170" s="46" t="s">
        <v>2</v>
      </c>
      <c r="U170" s="46" t="s">
        <v>2</v>
      </c>
      <c r="V170" s="46" t="s">
        <v>2</v>
      </c>
      <c r="W170" s="74" t="str">
        <f t="shared" si="22"/>
        <v>-</v>
      </c>
      <c r="X170" s="74" t="str">
        <f t="shared" si="23"/>
        <v>-</v>
      </c>
      <c r="Y170" s="74" t="str">
        <f t="shared" si="24"/>
        <v>-</v>
      </c>
      <c r="Z170" s="74" t="str">
        <f t="shared" si="25"/>
        <v>-</v>
      </c>
      <c r="AA170" s="27"/>
      <c r="AB170" s="164">
        <v>0</v>
      </c>
      <c r="AC170" s="164">
        <v>0</v>
      </c>
      <c r="AD170" s="164">
        <v>0</v>
      </c>
      <c r="AF170" s="13"/>
      <c r="AG170" s="13"/>
      <c r="AI170" s="41">
        <v>265.89618821229698</v>
      </c>
      <c r="AJ170" s="41">
        <v>5</v>
      </c>
      <c r="AK170" s="41">
        <v>8</v>
      </c>
      <c r="AL170" s="40" t="s">
        <v>4214</v>
      </c>
      <c r="AM170" s="53" t="s">
        <v>2</v>
      </c>
      <c r="AN170" s="67" t="s">
        <v>2</v>
      </c>
      <c r="AO170" s="64" t="s">
        <v>5377</v>
      </c>
      <c r="AP170" s="65" t="s">
        <v>2</v>
      </c>
    </row>
    <row r="171" spans="1:42" ht="30" x14ac:dyDescent="0.25">
      <c r="A171" s="10" t="s">
        <v>1673</v>
      </c>
      <c r="B171" s="11" t="s">
        <v>3688</v>
      </c>
      <c r="C171" s="94" t="s">
        <v>2</v>
      </c>
      <c r="D171" s="94">
        <v>656.29699109150556</v>
      </c>
      <c r="E171" s="94">
        <v>656.29699109150556</v>
      </c>
      <c r="F171" s="94">
        <v>719.65280434669103</v>
      </c>
      <c r="G171" s="15" t="s">
        <v>2088</v>
      </c>
      <c r="H171" s="49">
        <v>658</v>
      </c>
      <c r="I171" s="15">
        <v>138</v>
      </c>
      <c r="J171" s="15">
        <v>1351</v>
      </c>
      <c r="K171" s="46" t="s">
        <v>2</v>
      </c>
      <c r="L171" s="46">
        <v>656.29699109150556</v>
      </c>
      <c r="M171" s="46">
        <v>656.29699109150556</v>
      </c>
      <c r="N171" s="46">
        <v>719.65280434669103</v>
      </c>
      <c r="O171" s="95" t="str">
        <f t="shared" si="18"/>
        <v>-</v>
      </c>
      <c r="P171" s="95">
        <f t="shared" si="19"/>
        <v>0</v>
      </c>
      <c r="Q171" s="95">
        <f t="shared" si="20"/>
        <v>0</v>
      </c>
      <c r="R171" s="95">
        <f t="shared" si="21"/>
        <v>0</v>
      </c>
      <c r="S171" s="46" t="s">
        <v>2</v>
      </c>
      <c r="T171" s="46" t="s">
        <v>2</v>
      </c>
      <c r="U171" s="46" t="s">
        <v>2</v>
      </c>
      <c r="V171" s="46" t="s">
        <v>2</v>
      </c>
      <c r="W171" s="74" t="str">
        <f t="shared" si="22"/>
        <v>-</v>
      </c>
      <c r="X171" s="74" t="str">
        <f t="shared" si="23"/>
        <v>-</v>
      </c>
      <c r="Y171" s="74" t="str">
        <f t="shared" si="24"/>
        <v>-</v>
      </c>
      <c r="Z171" s="74" t="str">
        <f t="shared" si="25"/>
        <v>-</v>
      </c>
      <c r="AA171" s="27"/>
      <c r="AB171" s="164">
        <v>0</v>
      </c>
      <c r="AC171" s="164">
        <v>0</v>
      </c>
      <c r="AD171" s="164">
        <v>0</v>
      </c>
      <c r="AF171" s="13"/>
      <c r="AG171" s="13"/>
      <c r="AI171" s="41">
        <v>265.89618821229698</v>
      </c>
      <c r="AJ171" s="41">
        <v>5</v>
      </c>
      <c r="AK171" s="41">
        <v>5</v>
      </c>
      <c r="AL171" s="40" t="s">
        <v>4214</v>
      </c>
      <c r="AM171" s="53" t="s">
        <v>2</v>
      </c>
      <c r="AN171" s="67" t="s">
        <v>2</v>
      </c>
      <c r="AO171" s="64" t="s">
        <v>5377</v>
      </c>
      <c r="AP171" s="65" t="s">
        <v>2</v>
      </c>
    </row>
    <row r="172" spans="1:42" ht="30" x14ac:dyDescent="0.25">
      <c r="A172" s="10" t="s">
        <v>1674</v>
      </c>
      <c r="B172" s="11" t="s">
        <v>3689</v>
      </c>
      <c r="C172" s="94" t="s">
        <v>2</v>
      </c>
      <c r="D172" s="94">
        <v>902.68948605986009</v>
      </c>
      <c r="E172" s="94">
        <v>902.68948605986009</v>
      </c>
      <c r="F172" s="94">
        <v>722.12364683087469</v>
      </c>
      <c r="G172" s="15" t="s">
        <v>2088</v>
      </c>
      <c r="H172" s="49">
        <v>2</v>
      </c>
      <c r="I172" s="15">
        <v>6</v>
      </c>
      <c r="J172" s="15">
        <v>4530</v>
      </c>
      <c r="K172" s="46" t="s">
        <v>2</v>
      </c>
      <c r="L172" s="46">
        <v>902.68948605986009</v>
      </c>
      <c r="M172" s="46">
        <v>902.68948605986009</v>
      </c>
      <c r="N172" s="46">
        <v>722.12364683087469</v>
      </c>
      <c r="O172" s="95" t="str">
        <f t="shared" si="18"/>
        <v>-</v>
      </c>
      <c r="P172" s="95">
        <f t="shared" si="19"/>
        <v>0</v>
      </c>
      <c r="Q172" s="95">
        <f t="shared" si="20"/>
        <v>0</v>
      </c>
      <c r="R172" s="95">
        <f t="shared" si="21"/>
        <v>0</v>
      </c>
      <c r="S172" s="46" t="s">
        <v>2</v>
      </c>
      <c r="T172" s="46" t="s">
        <v>2</v>
      </c>
      <c r="U172" s="46" t="s">
        <v>2</v>
      </c>
      <c r="V172" s="46" t="s">
        <v>2</v>
      </c>
      <c r="W172" s="74" t="str">
        <f t="shared" si="22"/>
        <v>-</v>
      </c>
      <c r="X172" s="74" t="str">
        <f t="shared" si="23"/>
        <v>-</v>
      </c>
      <c r="Y172" s="74" t="str">
        <f t="shared" si="24"/>
        <v>-</v>
      </c>
      <c r="Z172" s="74" t="str">
        <f t="shared" si="25"/>
        <v>-</v>
      </c>
      <c r="AA172" s="27"/>
      <c r="AB172" s="164">
        <v>0</v>
      </c>
      <c r="AC172" s="164">
        <v>0</v>
      </c>
      <c r="AD172" s="164">
        <v>0</v>
      </c>
      <c r="AF172" s="13"/>
      <c r="AG172" s="13"/>
      <c r="AI172" s="41">
        <v>265.89618821229698</v>
      </c>
      <c r="AJ172" s="41">
        <v>7</v>
      </c>
      <c r="AK172" s="41">
        <v>5</v>
      </c>
      <c r="AL172" s="40" t="s">
        <v>4214</v>
      </c>
      <c r="AM172" s="53" t="s">
        <v>2</v>
      </c>
      <c r="AN172" s="67" t="s">
        <v>2</v>
      </c>
      <c r="AO172" s="64" t="s">
        <v>5377</v>
      </c>
      <c r="AP172" s="65" t="s">
        <v>2</v>
      </c>
    </row>
    <row r="173" spans="1:42" ht="30" x14ac:dyDescent="0.25">
      <c r="A173" s="10" t="s">
        <v>1675</v>
      </c>
      <c r="B173" s="11" t="s">
        <v>3690</v>
      </c>
      <c r="C173" s="94" t="s">
        <v>2</v>
      </c>
      <c r="D173" s="94">
        <v>730.34622929718125</v>
      </c>
      <c r="E173" s="94">
        <v>730.34622929718125</v>
      </c>
      <c r="F173" s="94">
        <v>582.03680240343863</v>
      </c>
      <c r="G173" s="15" t="s">
        <v>2088</v>
      </c>
      <c r="H173" s="49">
        <v>65</v>
      </c>
      <c r="I173" s="15">
        <v>46</v>
      </c>
      <c r="J173" s="15">
        <v>16207</v>
      </c>
      <c r="K173" s="46" t="s">
        <v>2</v>
      </c>
      <c r="L173" s="46">
        <v>730.34622929718125</v>
      </c>
      <c r="M173" s="46">
        <v>730.34622929718125</v>
      </c>
      <c r="N173" s="46">
        <v>582.03680240343863</v>
      </c>
      <c r="O173" s="95" t="str">
        <f t="shared" si="18"/>
        <v>-</v>
      </c>
      <c r="P173" s="95">
        <f t="shared" si="19"/>
        <v>0</v>
      </c>
      <c r="Q173" s="95">
        <f t="shared" si="20"/>
        <v>0</v>
      </c>
      <c r="R173" s="95">
        <f t="shared" si="21"/>
        <v>0</v>
      </c>
      <c r="S173" s="46" t="s">
        <v>2</v>
      </c>
      <c r="T173" s="46" t="s">
        <v>2</v>
      </c>
      <c r="U173" s="46" t="s">
        <v>2</v>
      </c>
      <c r="V173" s="46" t="s">
        <v>2</v>
      </c>
      <c r="W173" s="74" t="str">
        <f t="shared" si="22"/>
        <v>-</v>
      </c>
      <c r="X173" s="74" t="str">
        <f t="shared" si="23"/>
        <v>-</v>
      </c>
      <c r="Y173" s="74" t="str">
        <f t="shared" si="24"/>
        <v>-</v>
      </c>
      <c r="Z173" s="74" t="str">
        <f t="shared" si="25"/>
        <v>-</v>
      </c>
      <c r="AA173" s="27"/>
      <c r="AB173" s="164">
        <v>0</v>
      </c>
      <c r="AC173" s="164">
        <v>0</v>
      </c>
      <c r="AD173" s="164">
        <v>0</v>
      </c>
      <c r="AF173" s="13"/>
      <c r="AG173" s="13"/>
      <c r="AI173" s="41">
        <v>265.89618821229698</v>
      </c>
      <c r="AJ173" s="41">
        <v>5</v>
      </c>
      <c r="AK173" s="41">
        <v>5</v>
      </c>
      <c r="AL173" s="40" t="s">
        <v>4214</v>
      </c>
      <c r="AM173" s="53" t="s">
        <v>2</v>
      </c>
      <c r="AN173" s="67" t="s">
        <v>2</v>
      </c>
      <c r="AO173" s="64" t="s">
        <v>5377</v>
      </c>
      <c r="AP173" s="65" t="s">
        <v>2</v>
      </c>
    </row>
    <row r="174" spans="1:42" ht="30" x14ac:dyDescent="0.25">
      <c r="A174" s="10" t="s">
        <v>1676</v>
      </c>
      <c r="B174" s="11" t="s">
        <v>3691</v>
      </c>
      <c r="C174" s="94" t="s">
        <v>2</v>
      </c>
      <c r="D174" s="94">
        <v>446.62877287522906</v>
      </c>
      <c r="E174" s="94">
        <v>446.62877287522906</v>
      </c>
      <c r="F174" s="94">
        <v>433.12433191435525</v>
      </c>
      <c r="G174" s="15" t="s">
        <v>2088</v>
      </c>
      <c r="H174" s="49">
        <v>377</v>
      </c>
      <c r="I174" s="15">
        <v>57</v>
      </c>
      <c r="J174" s="15">
        <v>11206</v>
      </c>
      <c r="K174" s="46" t="s">
        <v>2</v>
      </c>
      <c r="L174" s="46">
        <v>446.62877287522906</v>
      </c>
      <c r="M174" s="46">
        <v>446.62877287522906</v>
      </c>
      <c r="N174" s="46">
        <v>433.12433191435525</v>
      </c>
      <c r="O174" s="95" t="str">
        <f t="shared" si="18"/>
        <v>-</v>
      </c>
      <c r="P174" s="95">
        <f t="shared" si="19"/>
        <v>0</v>
      </c>
      <c r="Q174" s="95">
        <f t="shared" si="20"/>
        <v>0</v>
      </c>
      <c r="R174" s="95">
        <f t="shared" si="21"/>
        <v>0</v>
      </c>
      <c r="S174" s="46" t="s">
        <v>2</v>
      </c>
      <c r="T174" s="46" t="s">
        <v>2</v>
      </c>
      <c r="U174" s="46" t="s">
        <v>2</v>
      </c>
      <c r="V174" s="46" t="s">
        <v>2</v>
      </c>
      <c r="W174" s="74" t="str">
        <f t="shared" si="22"/>
        <v>-</v>
      </c>
      <c r="X174" s="74" t="str">
        <f t="shared" si="23"/>
        <v>-</v>
      </c>
      <c r="Y174" s="74" t="str">
        <f t="shared" si="24"/>
        <v>-</v>
      </c>
      <c r="Z174" s="74" t="str">
        <f t="shared" si="25"/>
        <v>-</v>
      </c>
      <c r="AA174" s="27"/>
      <c r="AB174" s="164">
        <v>0</v>
      </c>
      <c r="AC174" s="164">
        <v>0</v>
      </c>
      <c r="AD174" s="164">
        <v>0</v>
      </c>
      <c r="AF174" s="13"/>
      <c r="AG174" s="13"/>
      <c r="AI174" s="41">
        <v>265.89618821229698</v>
      </c>
      <c r="AJ174" s="41">
        <v>5</v>
      </c>
      <c r="AK174" s="41">
        <v>5</v>
      </c>
      <c r="AL174" s="40" t="s">
        <v>4214</v>
      </c>
      <c r="AM174" s="53" t="s">
        <v>2</v>
      </c>
      <c r="AN174" s="67" t="s">
        <v>2</v>
      </c>
      <c r="AO174" s="64" t="s">
        <v>5377</v>
      </c>
      <c r="AP174" s="65" t="s">
        <v>2</v>
      </c>
    </row>
    <row r="175" spans="1:42" ht="30" x14ac:dyDescent="0.25">
      <c r="A175" s="10" t="s">
        <v>1677</v>
      </c>
      <c r="B175" s="11" t="s">
        <v>3692</v>
      </c>
      <c r="C175" s="94" t="s">
        <v>2</v>
      </c>
      <c r="D175" s="94">
        <v>461.0630132446671</v>
      </c>
      <c r="E175" s="94">
        <v>461.0630132446671</v>
      </c>
      <c r="F175" s="94">
        <v>797.03035131130514</v>
      </c>
      <c r="G175" s="15" t="s">
        <v>2088</v>
      </c>
      <c r="H175" s="49">
        <v>23</v>
      </c>
      <c r="I175" s="15">
        <v>10</v>
      </c>
      <c r="J175" s="15">
        <v>620</v>
      </c>
      <c r="K175" s="46" t="s">
        <v>2</v>
      </c>
      <c r="L175" s="46">
        <v>461.0630132446671</v>
      </c>
      <c r="M175" s="46">
        <v>461.0630132446671</v>
      </c>
      <c r="N175" s="46">
        <v>797.03035131130514</v>
      </c>
      <c r="O175" s="95" t="str">
        <f t="shared" si="18"/>
        <v>-</v>
      </c>
      <c r="P175" s="95">
        <f t="shared" si="19"/>
        <v>0</v>
      </c>
      <c r="Q175" s="95">
        <f t="shared" si="20"/>
        <v>0</v>
      </c>
      <c r="R175" s="95">
        <f t="shared" si="21"/>
        <v>0</v>
      </c>
      <c r="S175" s="46" t="s">
        <v>2</v>
      </c>
      <c r="T175" s="46" t="s">
        <v>2</v>
      </c>
      <c r="U175" s="46" t="s">
        <v>2</v>
      </c>
      <c r="V175" s="46" t="s">
        <v>2</v>
      </c>
      <c r="W175" s="74" t="str">
        <f t="shared" si="22"/>
        <v>-</v>
      </c>
      <c r="X175" s="74" t="str">
        <f t="shared" si="23"/>
        <v>-</v>
      </c>
      <c r="Y175" s="74" t="str">
        <f t="shared" si="24"/>
        <v>-</v>
      </c>
      <c r="Z175" s="74" t="str">
        <f t="shared" si="25"/>
        <v>-</v>
      </c>
      <c r="AA175" s="27"/>
      <c r="AB175" s="164">
        <v>0</v>
      </c>
      <c r="AC175" s="164">
        <v>0</v>
      </c>
      <c r="AD175" s="164">
        <v>0</v>
      </c>
      <c r="AF175" s="13"/>
      <c r="AG175" s="13"/>
      <c r="AI175" s="41">
        <v>265.89618821229698</v>
      </c>
      <c r="AJ175" s="41">
        <v>5</v>
      </c>
      <c r="AK175" s="41">
        <v>5</v>
      </c>
      <c r="AL175" s="40" t="s">
        <v>4214</v>
      </c>
      <c r="AM175" s="53" t="s">
        <v>2</v>
      </c>
      <c r="AN175" s="67" t="s">
        <v>2</v>
      </c>
      <c r="AO175" s="64" t="s">
        <v>5377</v>
      </c>
      <c r="AP175" s="65" t="s">
        <v>2</v>
      </c>
    </row>
    <row r="176" spans="1:42" ht="30" x14ac:dyDescent="0.25">
      <c r="A176" s="10" t="s">
        <v>1678</v>
      </c>
      <c r="B176" s="11" t="s">
        <v>3693</v>
      </c>
      <c r="C176" s="94" t="s">
        <v>2</v>
      </c>
      <c r="D176" s="94">
        <v>445.65797757021164</v>
      </c>
      <c r="E176" s="94">
        <v>445.65797757021164</v>
      </c>
      <c r="F176" s="94">
        <v>676.38722608110947</v>
      </c>
      <c r="G176" s="15" t="s">
        <v>2088</v>
      </c>
      <c r="H176" s="49">
        <v>36</v>
      </c>
      <c r="I176" s="15">
        <v>28</v>
      </c>
      <c r="J176" s="15">
        <v>2853</v>
      </c>
      <c r="K176" s="46" t="s">
        <v>2</v>
      </c>
      <c r="L176" s="46">
        <v>445.65797757021164</v>
      </c>
      <c r="M176" s="46">
        <v>445.65797757021164</v>
      </c>
      <c r="N176" s="46">
        <v>676.38722608110947</v>
      </c>
      <c r="O176" s="95" t="str">
        <f t="shared" si="18"/>
        <v>-</v>
      </c>
      <c r="P176" s="95">
        <f t="shared" si="19"/>
        <v>0</v>
      </c>
      <c r="Q176" s="95">
        <f t="shared" si="20"/>
        <v>0</v>
      </c>
      <c r="R176" s="95">
        <f t="shared" si="21"/>
        <v>0</v>
      </c>
      <c r="S176" s="46" t="s">
        <v>2</v>
      </c>
      <c r="T176" s="46" t="s">
        <v>2</v>
      </c>
      <c r="U176" s="46" t="s">
        <v>2</v>
      </c>
      <c r="V176" s="46" t="s">
        <v>2</v>
      </c>
      <c r="W176" s="74" t="str">
        <f t="shared" si="22"/>
        <v>-</v>
      </c>
      <c r="X176" s="74" t="str">
        <f t="shared" si="23"/>
        <v>-</v>
      </c>
      <c r="Y176" s="74" t="str">
        <f t="shared" si="24"/>
        <v>-</v>
      </c>
      <c r="Z176" s="74" t="str">
        <f t="shared" si="25"/>
        <v>-</v>
      </c>
      <c r="AA176" s="27"/>
      <c r="AB176" s="164">
        <v>0</v>
      </c>
      <c r="AC176" s="164">
        <v>0</v>
      </c>
      <c r="AD176" s="164">
        <v>0</v>
      </c>
      <c r="AF176" s="13"/>
      <c r="AG176" s="13"/>
      <c r="AI176" s="41">
        <v>265.89618821229698</v>
      </c>
      <c r="AJ176" s="41">
        <v>5</v>
      </c>
      <c r="AK176" s="41">
        <v>5</v>
      </c>
      <c r="AL176" s="40" t="s">
        <v>4214</v>
      </c>
      <c r="AM176" s="53" t="s">
        <v>2</v>
      </c>
      <c r="AN176" s="67" t="s">
        <v>2</v>
      </c>
      <c r="AO176" s="64" t="s">
        <v>5377</v>
      </c>
      <c r="AP176" s="65" t="s">
        <v>2</v>
      </c>
    </row>
    <row r="177" spans="1:42" x14ac:dyDescent="0.25">
      <c r="A177" s="10" t="s">
        <v>1679</v>
      </c>
      <c r="B177" s="11" t="s">
        <v>3694</v>
      </c>
      <c r="C177" s="94" t="s">
        <v>2</v>
      </c>
      <c r="D177" s="94">
        <v>1101.8048871406907</v>
      </c>
      <c r="E177" s="94">
        <v>1101.8048871406907</v>
      </c>
      <c r="F177" s="94">
        <v>1153.952924409057</v>
      </c>
      <c r="G177" s="15" t="s">
        <v>2088</v>
      </c>
      <c r="H177" s="49">
        <v>0</v>
      </c>
      <c r="I177" s="15">
        <v>19</v>
      </c>
      <c r="J177" s="15">
        <v>4</v>
      </c>
      <c r="K177" s="46" t="s">
        <v>2</v>
      </c>
      <c r="L177" s="46">
        <v>1101.8048871406907</v>
      </c>
      <c r="M177" s="46">
        <v>1101.8048871406907</v>
      </c>
      <c r="N177" s="46">
        <v>1153.952924409057</v>
      </c>
      <c r="O177" s="95" t="str">
        <f t="shared" si="18"/>
        <v>-</v>
      </c>
      <c r="P177" s="95">
        <f t="shared" si="19"/>
        <v>0</v>
      </c>
      <c r="Q177" s="95">
        <f t="shared" si="20"/>
        <v>0</v>
      </c>
      <c r="R177" s="95">
        <f t="shared" si="21"/>
        <v>0</v>
      </c>
      <c r="S177" s="46" t="s">
        <v>2</v>
      </c>
      <c r="T177" s="46" t="s">
        <v>2</v>
      </c>
      <c r="U177" s="46" t="s">
        <v>2</v>
      </c>
      <c r="V177" s="46" t="s">
        <v>2</v>
      </c>
      <c r="W177" s="74" t="str">
        <f t="shared" si="22"/>
        <v>-</v>
      </c>
      <c r="X177" s="74" t="str">
        <f t="shared" si="23"/>
        <v>-</v>
      </c>
      <c r="Y177" s="74" t="str">
        <f t="shared" si="24"/>
        <v>-</v>
      </c>
      <c r="Z177" s="74" t="str">
        <f t="shared" si="25"/>
        <v>-</v>
      </c>
      <c r="AA177" s="27"/>
      <c r="AB177" s="164">
        <v>0</v>
      </c>
      <c r="AC177" s="164">
        <v>0</v>
      </c>
      <c r="AD177" s="164">
        <v>0</v>
      </c>
      <c r="AF177" s="13"/>
      <c r="AG177" s="13"/>
      <c r="AI177" s="41">
        <v>265.89618821229698</v>
      </c>
      <c r="AJ177" s="41">
        <v>5</v>
      </c>
      <c r="AK177" s="41">
        <v>7</v>
      </c>
      <c r="AL177" s="40" t="s">
        <v>4214</v>
      </c>
      <c r="AM177" s="53" t="s">
        <v>2</v>
      </c>
      <c r="AN177" s="67" t="s">
        <v>2</v>
      </c>
      <c r="AO177" s="64" t="s">
        <v>5377</v>
      </c>
      <c r="AP177" s="65" t="s">
        <v>2</v>
      </c>
    </row>
    <row r="178" spans="1:42" ht="45" x14ac:dyDescent="0.25">
      <c r="A178" s="10" t="s">
        <v>1680</v>
      </c>
      <c r="B178" s="11" t="s">
        <v>3695</v>
      </c>
      <c r="C178" s="94" t="s">
        <v>2</v>
      </c>
      <c r="D178" s="94">
        <v>1026.9468329924402</v>
      </c>
      <c r="E178" s="94">
        <v>1026.9468329924402</v>
      </c>
      <c r="F178" s="94">
        <v>692.56049562562146</v>
      </c>
      <c r="G178" s="15" t="s">
        <v>2088</v>
      </c>
      <c r="H178" s="49">
        <v>199</v>
      </c>
      <c r="I178" s="15">
        <v>121</v>
      </c>
      <c r="J178" s="15">
        <v>2454</v>
      </c>
      <c r="K178" s="46" t="s">
        <v>2</v>
      </c>
      <c r="L178" s="46">
        <v>1026.9468329924402</v>
      </c>
      <c r="M178" s="46">
        <v>1026.9468329924402</v>
      </c>
      <c r="N178" s="46">
        <v>692.56049562562146</v>
      </c>
      <c r="O178" s="95" t="str">
        <f t="shared" si="18"/>
        <v>-</v>
      </c>
      <c r="P178" s="95">
        <f t="shared" si="19"/>
        <v>0</v>
      </c>
      <c r="Q178" s="95">
        <f t="shared" si="20"/>
        <v>0</v>
      </c>
      <c r="R178" s="95">
        <f t="shared" si="21"/>
        <v>0</v>
      </c>
      <c r="S178" s="46" t="s">
        <v>2</v>
      </c>
      <c r="T178" s="46" t="s">
        <v>2</v>
      </c>
      <c r="U178" s="46" t="s">
        <v>2</v>
      </c>
      <c r="V178" s="46" t="s">
        <v>2</v>
      </c>
      <c r="W178" s="74" t="str">
        <f t="shared" si="22"/>
        <v>-</v>
      </c>
      <c r="X178" s="74" t="str">
        <f t="shared" si="23"/>
        <v>-</v>
      </c>
      <c r="Y178" s="74" t="str">
        <f t="shared" si="24"/>
        <v>-</v>
      </c>
      <c r="Z178" s="74" t="str">
        <f t="shared" si="25"/>
        <v>-</v>
      </c>
      <c r="AA178" s="27"/>
      <c r="AB178" s="164">
        <v>0</v>
      </c>
      <c r="AC178" s="164">
        <v>0</v>
      </c>
      <c r="AD178" s="164">
        <v>0</v>
      </c>
      <c r="AF178" s="13"/>
      <c r="AG178" s="13"/>
      <c r="AI178" s="41">
        <v>265.89618821229698</v>
      </c>
      <c r="AJ178" s="41">
        <v>5</v>
      </c>
      <c r="AK178" s="41">
        <v>5</v>
      </c>
      <c r="AL178" s="40" t="s">
        <v>4214</v>
      </c>
      <c r="AM178" s="53" t="s">
        <v>2</v>
      </c>
      <c r="AN178" s="67" t="s">
        <v>2</v>
      </c>
      <c r="AO178" s="64" t="s">
        <v>5377</v>
      </c>
      <c r="AP178" s="65" t="s">
        <v>2</v>
      </c>
    </row>
    <row r="179" spans="1:42" ht="45" x14ac:dyDescent="0.25">
      <c r="A179" s="10" t="s">
        <v>1681</v>
      </c>
      <c r="B179" s="11" t="s">
        <v>3696</v>
      </c>
      <c r="C179" s="94" t="s">
        <v>2</v>
      </c>
      <c r="D179" s="94">
        <v>569.33745702169767</v>
      </c>
      <c r="E179" s="94">
        <v>569.33745702169767</v>
      </c>
      <c r="F179" s="94">
        <v>447.04490995428557</v>
      </c>
      <c r="G179" s="15" t="s">
        <v>2088</v>
      </c>
      <c r="H179" s="49">
        <v>219</v>
      </c>
      <c r="I179" s="15">
        <v>80</v>
      </c>
      <c r="J179" s="15">
        <v>2532</v>
      </c>
      <c r="K179" s="46" t="s">
        <v>2</v>
      </c>
      <c r="L179" s="46">
        <v>569.33745702169767</v>
      </c>
      <c r="M179" s="46">
        <v>569.33745702169767</v>
      </c>
      <c r="N179" s="46">
        <v>447.04490995428557</v>
      </c>
      <c r="O179" s="95" t="str">
        <f t="shared" si="18"/>
        <v>-</v>
      </c>
      <c r="P179" s="95">
        <f t="shared" si="19"/>
        <v>0</v>
      </c>
      <c r="Q179" s="95">
        <f t="shared" si="20"/>
        <v>0</v>
      </c>
      <c r="R179" s="95">
        <f t="shared" si="21"/>
        <v>0</v>
      </c>
      <c r="S179" s="46" t="s">
        <v>2</v>
      </c>
      <c r="T179" s="46" t="s">
        <v>2</v>
      </c>
      <c r="U179" s="46" t="s">
        <v>2</v>
      </c>
      <c r="V179" s="46" t="s">
        <v>2</v>
      </c>
      <c r="W179" s="74" t="str">
        <f t="shared" si="22"/>
        <v>-</v>
      </c>
      <c r="X179" s="74" t="str">
        <f t="shared" si="23"/>
        <v>-</v>
      </c>
      <c r="Y179" s="74" t="str">
        <f t="shared" si="24"/>
        <v>-</v>
      </c>
      <c r="Z179" s="74" t="str">
        <f t="shared" si="25"/>
        <v>-</v>
      </c>
      <c r="AA179" s="27"/>
      <c r="AB179" s="164">
        <v>0</v>
      </c>
      <c r="AC179" s="164">
        <v>0</v>
      </c>
      <c r="AD179" s="164">
        <v>0</v>
      </c>
      <c r="AF179" s="13"/>
      <c r="AG179" s="13"/>
      <c r="AI179" s="41">
        <v>265.89618821229698</v>
      </c>
      <c r="AJ179" s="41">
        <v>5</v>
      </c>
      <c r="AK179" s="41">
        <v>5</v>
      </c>
      <c r="AL179" s="40" t="s">
        <v>4214</v>
      </c>
      <c r="AM179" s="53" t="s">
        <v>2</v>
      </c>
      <c r="AN179" s="67" t="s">
        <v>2</v>
      </c>
      <c r="AO179" s="64" t="s">
        <v>5377</v>
      </c>
      <c r="AP179" s="65" t="s">
        <v>2</v>
      </c>
    </row>
    <row r="180" spans="1:42" ht="45" x14ac:dyDescent="0.25">
      <c r="A180" s="10" t="s">
        <v>1682</v>
      </c>
      <c r="B180" s="11" t="s">
        <v>3697</v>
      </c>
      <c r="C180" s="94" t="s">
        <v>2</v>
      </c>
      <c r="D180" s="94">
        <v>897.83902963982541</v>
      </c>
      <c r="E180" s="94">
        <v>897.83902963982541</v>
      </c>
      <c r="F180" s="94">
        <v>1311.4877784613386</v>
      </c>
      <c r="G180" s="15" t="s">
        <v>2088</v>
      </c>
      <c r="H180" s="49">
        <v>406</v>
      </c>
      <c r="I180" s="15">
        <v>203</v>
      </c>
      <c r="J180" s="15">
        <v>691</v>
      </c>
      <c r="K180" s="46" t="s">
        <v>2</v>
      </c>
      <c r="L180" s="46">
        <v>897.83902963982541</v>
      </c>
      <c r="M180" s="46">
        <v>897.83902963982541</v>
      </c>
      <c r="N180" s="46">
        <v>1311.4877784613386</v>
      </c>
      <c r="O180" s="95" t="str">
        <f t="shared" si="18"/>
        <v>-</v>
      </c>
      <c r="P180" s="95">
        <f t="shared" si="19"/>
        <v>0</v>
      </c>
      <c r="Q180" s="95">
        <f t="shared" si="20"/>
        <v>0</v>
      </c>
      <c r="R180" s="95">
        <f t="shared" si="21"/>
        <v>0</v>
      </c>
      <c r="S180" s="46" t="s">
        <v>2</v>
      </c>
      <c r="T180" s="46" t="s">
        <v>2</v>
      </c>
      <c r="U180" s="46" t="s">
        <v>2</v>
      </c>
      <c r="V180" s="46" t="s">
        <v>2</v>
      </c>
      <c r="W180" s="74" t="str">
        <f t="shared" si="22"/>
        <v>-</v>
      </c>
      <c r="X180" s="74" t="str">
        <f t="shared" si="23"/>
        <v>-</v>
      </c>
      <c r="Y180" s="74" t="str">
        <f t="shared" si="24"/>
        <v>-</v>
      </c>
      <c r="Z180" s="74" t="str">
        <f t="shared" si="25"/>
        <v>-</v>
      </c>
      <c r="AA180" s="27"/>
      <c r="AB180" s="164">
        <v>0</v>
      </c>
      <c r="AC180" s="164">
        <v>0</v>
      </c>
      <c r="AD180" s="164">
        <v>0</v>
      </c>
      <c r="AF180" s="13"/>
      <c r="AG180" s="13"/>
      <c r="AI180" s="41">
        <v>265.89618821229698</v>
      </c>
      <c r="AJ180" s="41">
        <v>5</v>
      </c>
      <c r="AK180" s="41">
        <v>10</v>
      </c>
      <c r="AL180" s="40" t="s">
        <v>4214</v>
      </c>
      <c r="AM180" s="53" t="s">
        <v>2</v>
      </c>
      <c r="AN180" s="67" t="s">
        <v>2</v>
      </c>
      <c r="AO180" s="64" t="s">
        <v>5377</v>
      </c>
      <c r="AP180" s="65" t="s">
        <v>2</v>
      </c>
    </row>
    <row r="181" spans="1:42" ht="45" x14ac:dyDescent="0.25">
      <c r="A181" s="10" t="s">
        <v>1683</v>
      </c>
      <c r="B181" s="11" t="s">
        <v>3698</v>
      </c>
      <c r="C181" s="94" t="s">
        <v>2</v>
      </c>
      <c r="D181" s="94">
        <v>568.01422478842528</v>
      </c>
      <c r="E181" s="94">
        <v>568.01422478842528</v>
      </c>
      <c r="F181" s="94">
        <v>756.26309221669885</v>
      </c>
      <c r="G181" s="15" t="s">
        <v>2088</v>
      </c>
      <c r="H181" s="49">
        <v>4296</v>
      </c>
      <c r="I181" s="15">
        <v>758</v>
      </c>
      <c r="J181" s="15">
        <v>9489</v>
      </c>
      <c r="K181" s="46" t="s">
        <v>2</v>
      </c>
      <c r="L181" s="46">
        <v>568.01422478842528</v>
      </c>
      <c r="M181" s="46">
        <v>568.01422478842528</v>
      </c>
      <c r="N181" s="46">
        <v>756.26309221669885</v>
      </c>
      <c r="O181" s="95" t="str">
        <f t="shared" si="18"/>
        <v>-</v>
      </c>
      <c r="P181" s="95">
        <f t="shared" si="19"/>
        <v>0</v>
      </c>
      <c r="Q181" s="95">
        <f t="shared" si="20"/>
        <v>0</v>
      </c>
      <c r="R181" s="95">
        <f t="shared" si="21"/>
        <v>0</v>
      </c>
      <c r="S181" s="46" t="s">
        <v>2</v>
      </c>
      <c r="T181" s="46" t="s">
        <v>2</v>
      </c>
      <c r="U181" s="46" t="s">
        <v>2</v>
      </c>
      <c r="V181" s="46" t="s">
        <v>2</v>
      </c>
      <c r="W181" s="74" t="str">
        <f t="shared" si="22"/>
        <v>-</v>
      </c>
      <c r="X181" s="74" t="str">
        <f t="shared" si="23"/>
        <v>-</v>
      </c>
      <c r="Y181" s="74" t="str">
        <f t="shared" si="24"/>
        <v>-</v>
      </c>
      <c r="Z181" s="74" t="str">
        <f t="shared" si="25"/>
        <v>-</v>
      </c>
      <c r="AA181" s="27"/>
      <c r="AB181" s="164">
        <v>0</v>
      </c>
      <c r="AC181" s="164">
        <v>0</v>
      </c>
      <c r="AD181" s="164">
        <v>0</v>
      </c>
      <c r="AF181" s="13"/>
      <c r="AG181" s="13"/>
      <c r="AI181" s="41">
        <v>265.89618821229698</v>
      </c>
      <c r="AJ181" s="41">
        <v>5</v>
      </c>
      <c r="AK181" s="41">
        <v>8</v>
      </c>
      <c r="AL181" s="40" t="s">
        <v>4214</v>
      </c>
      <c r="AM181" s="53" t="s">
        <v>2</v>
      </c>
      <c r="AN181" s="67" t="s">
        <v>2</v>
      </c>
      <c r="AO181" s="64" t="s">
        <v>5377</v>
      </c>
      <c r="AP181" s="65" t="s">
        <v>2</v>
      </c>
    </row>
    <row r="182" spans="1:42" ht="45" x14ac:dyDescent="0.25">
      <c r="A182" s="10" t="s">
        <v>1684</v>
      </c>
      <c r="B182" s="11" t="s">
        <v>3699</v>
      </c>
      <c r="C182" s="94" t="s">
        <v>2</v>
      </c>
      <c r="D182" s="94">
        <v>459.325456279435</v>
      </c>
      <c r="E182" s="94">
        <v>459.325456279435</v>
      </c>
      <c r="F182" s="94">
        <v>503.30163564286994</v>
      </c>
      <c r="G182" s="15" t="s">
        <v>2088</v>
      </c>
      <c r="H182" s="49">
        <v>13359</v>
      </c>
      <c r="I182" s="15">
        <v>1300</v>
      </c>
      <c r="J182" s="15">
        <v>21761</v>
      </c>
      <c r="K182" s="46" t="s">
        <v>2</v>
      </c>
      <c r="L182" s="46">
        <v>459.325456279435</v>
      </c>
      <c r="M182" s="46">
        <v>459.325456279435</v>
      </c>
      <c r="N182" s="46">
        <v>503.30163564286994</v>
      </c>
      <c r="O182" s="95" t="str">
        <f t="shared" si="18"/>
        <v>-</v>
      </c>
      <c r="P182" s="95">
        <f t="shared" si="19"/>
        <v>0</v>
      </c>
      <c r="Q182" s="95">
        <f t="shared" si="20"/>
        <v>0</v>
      </c>
      <c r="R182" s="95">
        <f t="shared" si="21"/>
        <v>0</v>
      </c>
      <c r="S182" s="46" t="s">
        <v>2</v>
      </c>
      <c r="T182" s="46" t="s">
        <v>2</v>
      </c>
      <c r="U182" s="46" t="s">
        <v>2</v>
      </c>
      <c r="V182" s="46" t="s">
        <v>2</v>
      </c>
      <c r="W182" s="74" t="str">
        <f t="shared" si="22"/>
        <v>-</v>
      </c>
      <c r="X182" s="74" t="str">
        <f t="shared" si="23"/>
        <v>-</v>
      </c>
      <c r="Y182" s="74" t="str">
        <f t="shared" si="24"/>
        <v>-</v>
      </c>
      <c r="Z182" s="74" t="str">
        <f t="shared" si="25"/>
        <v>-</v>
      </c>
      <c r="AA182" s="27"/>
      <c r="AB182" s="164">
        <v>0</v>
      </c>
      <c r="AC182" s="164">
        <v>0</v>
      </c>
      <c r="AD182" s="164">
        <v>0</v>
      </c>
      <c r="AF182" s="13"/>
      <c r="AG182" s="13"/>
      <c r="AI182" s="41">
        <v>265.89618821229698</v>
      </c>
      <c r="AJ182" s="41">
        <v>5</v>
      </c>
      <c r="AK182" s="41">
        <v>5</v>
      </c>
      <c r="AL182" s="40" t="s">
        <v>4214</v>
      </c>
      <c r="AM182" s="53" t="s">
        <v>2</v>
      </c>
      <c r="AN182" s="67" t="s">
        <v>2</v>
      </c>
      <c r="AO182" s="64" t="s">
        <v>5377</v>
      </c>
      <c r="AP182" s="65" t="s">
        <v>2</v>
      </c>
    </row>
    <row r="183" spans="1:42" ht="30" x14ac:dyDescent="0.25">
      <c r="A183" s="10" t="s">
        <v>1685</v>
      </c>
      <c r="B183" s="11" t="s">
        <v>3700</v>
      </c>
      <c r="C183" s="94" t="s">
        <v>2</v>
      </c>
      <c r="D183" s="94">
        <v>2289.7263346692166</v>
      </c>
      <c r="E183" s="94">
        <v>2289.7263346692166</v>
      </c>
      <c r="F183" s="94">
        <v>8418.7089200164282</v>
      </c>
      <c r="G183" s="15" t="s">
        <v>2088</v>
      </c>
      <c r="H183" s="49">
        <v>94</v>
      </c>
      <c r="I183" s="15">
        <v>114</v>
      </c>
      <c r="J183" s="15">
        <v>338</v>
      </c>
      <c r="K183" s="46" t="s">
        <v>2</v>
      </c>
      <c r="L183" s="46">
        <v>2289.7263346692166</v>
      </c>
      <c r="M183" s="46">
        <v>2289.7263346692166</v>
      </c>
      <c r="N183" s="46">
        <v>8418.7089200164282</v>
      </c>
      <c r="O183" s="95" t="str">
        <f t="shared" si="18"/>
        <v>-</v>
      </c>
      <c r="P183" s="95">
        <f t="shared" si="19"/>
        <v>0</v>
      </c>
      <c r="Q183" s="95">
        <f t="shared" si="20"/>
        <v>0</v>
      </c>
      <c r="R183" s="95">
        <f t="shared" si="21"/>
        <v>0</v>
      </c>
      <c r="S183" s="46" t="s">
        <v>2</v>
      </c>
      <c r="T183" s="46" t="s">
        <v>2</v>
      </c>
      <c r="U183" s="46" t="s">
        <v>2</v>
      </c>
      <c r="V183" s="46" t="s">
        <v>2</v>
      </c>
      <c r="W183" s="74" t="str">
        <f t="shared" si="22"/>
        <v>-</v>
      </c>
      <c r="X183" s="74" t="str">
        <f t="shared" si="23"/>
        <v>-</v>
      </c>
      <c r="Y183" s="74" t="str">
        <f t="shared" si="24"/>
        <v>-</v>
      </c>
      <c r="Z183" s="74" t="str">
        <f t="shared" si="25"/>
        <v>-</v>
      </c>
      <c r="AA183" s="27"/>
      <c r="AB183" s="164">
        <v>0</v>
      </c>
      <c r="AC183" s="164">
        <v>0</v>
      </c>
      <c r="AD183" s="164">
        <v>0</v>
      </c>
      <c r="AF183" s="13"/>
      <c r="AG183" s="13"/>
      <c r="AI183" s="41">
        <v>265.89618821229698</v>
      </c>
      <c r="AJ183" s="41">
        <v>5</v>
      </c>
      <c r="AK183" s="41">
        <v>67</v>
      </c>
      <c r="AL183" s="40" t="s">
        <v>4214</v>
      </c>
      <c r="AM183" s="53" t="s">
        <v>2</v>
      </c>
      <c r="AN183" s="67" t="s">
        <v>2</v>
      </c>
      <c r="AO183" s="64" t="s">
        <v>5377</v>
      </c>
      <c r="AP183" s="65" t="s">
        <v>2</v>
      </c>
    </row>
    <row r="184" spans="1:42" ht="60" x14ac:dyDescent="0.25">
      <c r="A184" s="10" t="s">
        <v>1686</v>
      </c>
      <c r="B184" s="11" t="s">
        <v>3701</v>
      </c>
      <c r="C184" s="94" t="s">
        <v>2</v>
      </c>
      <c r="D184" s="94">
        <v>1297.0014903855983</v>
      </c>
      <c r="E184" s="94">
        <v>1297.0014903855983</v>
      </c>
      <c r="F184" s="94">
        <v>2923.5527493720529</v>
      </c>
      <c r="G184" s="15">
        <v>7330</v>
      </c>
      <c r="H184" s="49">
        <v>494</v>
      </c>
      <c r="I184" s="15">
        <v>245</v>
      </c>
      <c r="J184" s="15">
        <v>477</v>
      </c>
      <c r="K184" s="46">
        <v>174.60665448599835</v>
      </c>
      <c r="L184" s="46">
        <v>1297.0014903855983</v>
      </c>
      <c r="M184" s="46">
        <v>1297.0014903855983</v>
      </c>
      <c r="N184" s="46">
        <v>2923.5527493720529</v>
      </c>
      <c r="O184" s="95" t="str">
        <f t="shared" ref="O184:O189" si="26">IFERROR(C184/K184-1,"-")</f>
        <v>-</v>
      </c>
      <c r="P184" s="95">
        <f t="shared" ref="P184:P189" si="27">IFERROR(D184/L184-1,"-")</f>
        <v>0</v>
      </c>
      <c r="Q184" s="95">
        <f t="shared" ref="Q184:Q189" si="28">IFERROR(E184/M184-1,"-")</f>
        <v>0</v>
      </c>
      <c r="R184" s="95">
        <f t="shared" ref="R184:R189" si="29">IFERROR(F184/N184-1,"-")</f>
        <v>0</v>
      </c>
      <c r="S184" s="46" t="s">
        <v>2</v>
      </c>
      <c r="T184" s="46" t="s">
        <v>2</v>
      </c>
      <c r="U184" s="46" t="s">
        <v>2</v>
      </c>
      <c r="V184" s="46" t="s">
        <v>2</v>
      </c>
      <c r="W184" s="74" t="str">
        <f t="shared" ref="W184:W189" si="30">IFERROR((C184/S184-1),"-")</f>
        <v>-</v>
      </c>
      <c r="X184" s="74" t="str">
        <f t="shared" ref="X184:X189" si="31">IFERROR((D184/T184-1),"-")</f>
        <v>-</v>
      </c>
      <c r="Y184" s="74" t="str">
        <f t="shared" ref="Y184:Y189" si="32">IFERROR((E184/U184-1),"-")</f>
        <v>-</v>
      </c>
      <c r="Z184" s="74" t="str">
        <f t="shared" ref="Z184:Z189" si="33">IFERROR((F184/V184-1),"-")</f>
        <v>-</v>
      </c>
      <c r="AA184" s="27"/>
      <c r="AB184" s="164" t="s">
        <v>4973</v>
      </c>
      <c r="AC184" s="164" t="s">
        <v>4974</v>
      </c>
      <c r="AD184" s="164" t="s">
        <v>4975</v>
      </c>
      <c r="AF184" s="13"/>
      <c r="AG184" s="13"/>
      <c r="AI184" s="41">
        <v>265.89618821229698</v>
      </c>
      <c r="AJ184" s="41">
        <v>5</v>
      </c>
      <c r="AK184" s="41">
        <v>27</v>
      </c>
      <c r="AL184" s="40" t="s">
        <v>4214</v>
      </c>
      <c r="AM184" s="53" t="s">
        <v>2</v>
      </c>
      <c r="AN184" s="67" t="s">
        <v>2</v>
      </c>
      <c r="AO184" s="64" t="s">
        <v>5377</v>
      </c>
      <c r="AP184" s="65" t="s">
        <v>2</v>
      </c>
    </row>
    <row r="185" spans="1:42" ht="30" x14ac:dyDescent="0.25">
      <c r="A185" s="10" t="s">
        <v>1687</v>
      </c>
      <c r="B185" s="11" t="s">
        <v>3702</v>
      </c>
      <c r="C185" s="94" t="s">
        <v>2</v>
      </c>
      <c r="D185" s="94">
        <v>929.27834900092387</v>
      </c>
      <c r="E185" s="94">
        <v>929.27834900092387</v>
      </c>
      <c r="F185" s="94">
        <v>1530.7194333697885</v>
      </c>
      <c r="G185" s="15" t="s">
        <v>2088</v>
      </c>
      <c r="H185" s="49">
        <v>961</v>
      </c>
      <c r="I185" s="15">
        <v>295</v>
      </c>
      <c r="J185" s="15">
        <v>725</v>
      </c>
      <c r="K185" s="46" t="s">
        <v>2</v>
      </c>
      <c r="L185" s="46">
        <v>929.27834900092387</v>
      </c>
      <c r="M185" s="46">
        <v>929.27834900092387</v>
      </c>
      <c r="N185" s="46">
        <v>1530.7194333697885</v>
      </c>
      <c r="O185" s="95" t="str">
        <f t="shared" si="26"/>
        <v>-</v>
      </c>
      <c r="P185" s="95">
        <f t="shared" si="27"/>
        <v>0</v>
      </c>
      <c r="Q185" s="95">
        <f t="shared" si="28"/>
        <v>0</v>
      </c>
      <c r="R185" s="95">
        <f t="shared" si="29"/>
        <v>0</v>
      </c>
      <c r="S185" s="46" t="s">
        <v>2</v>
      </c>
      <c r="T185" s="46" t="s">
        <v>2</v>
      </c>
      <c r="U185" s="46" t="s">
        <v>2</v>
      </c>
      <c r="V185" s="46" t="s">
        <v>2</v>
      </c>
      <c r="W185" s="74" t="str">
        <f t="shared" si="30"/>
        <v>-</v>
      </c>
      <c r="X185" s="74" t="str">
        <f t="shared" si="31"/>
        <v>-</v>
      </c>
      <c r="Y185" s="74" t="str">
        <f t="shared" si="32"/>
        <v>-</v>
      </c>
      <c r="Z185" s="74" t="str">
        <f t="shared" si="33"/>
        <v>-</v>
      </c>
      <c r="AA185" s="27"/>
      <c r="AB185" s="164">
        <v>0</v>
      </c>
      <c r="AC185" s="164">
        <v>0</v>
      </c>
      <c r="AD185" s="164">
        <v>0</v>
      </c>
      <c r="AF185" s="13"/>
      <c r="AG185" s="13"/>
      <c r="AI185" s="41">
        <v>265.89618821229698</v>
      </c>
      <c r="AJ185" s="41">
        <v>5</v>
      </c>
      <c r="AK185" s="41">
        <v>11</v>
      </c>
      <c r="AL185" s="40" t="s">
        <v>4214</v>
      </c>
      <c r="AM185" s="53" t="s">
        <v>2</v>
      </c>
      <c r="AN185" s="67" t="s">
        <v>2</v>
      </c>
      <c r="AO185" s="64" t="s">
        <v>5377</v>
      </c>
      <c r="AP185" s="65" t="s">
        <v>2</v>
      </c>
    </row>
    <row r="186" spans="1:42" ht="30" x14ac:dyDescent="0.25">
      <c r="A186" s="10" t="s">
        <v>1688</v>
      </c>
      <c r="B186" s="11" t="s">
        <v>3703</v>
      </c>
      <c r="C186" s="94" t="s">
        <v>2</v>
      </c>
      <c r="D186" s="94">
        <v>719.7042346726962</v>
      </c>
      <c r="E186" s="94">
        <v>719.7042346726962</v>
      </c>
      <c r="F186" s="94">
        <v>826.52700395199076</v>
      </c>
      <c r="G186" s="15" t="s">
        <v>2088</v>
      </c>
      <c r="H186" s="49">
        <v>1122</v>
      </c>
      <c r="I186" s="15">
        <v>254</v>
      </c>
      <c r="J186" s="15">
        <v>648</v>
      </c>
      <c r="K186" s="46" t="s">
        <v>2</v>
      </c>
      <c r="L186" s="46">
        <v>719.7042346726962</v>
      </c>
      <c r="M186" s="46">
        <v>719.7042346726962</v>
      </c>
      <c r="N186" s="46">
        <v>826.52700395199076</v>
      </c>
      <c r="O186" s="95" t="str">
        <f t="shared" si="26"/>
        <v>-</v>
      </c>
      <c r="P186" s="95">
        <f t="shared" si="27"/>
        <v>0</v>
      </c>
      <c r="Q186" s="95">
        <f t="shared" si="28"/>
        <v>0</v>
      </c>
      <c r="R186" s="95">
        <f t="shared" si="29"/>
        <v>0</v>
      </c>
      <c r="S186" s="46" t="s">
        <v>2</v>
      </c>
      <c r="T186" s="46" t="s">
        <v>2</v>
      </c>
      <c r="U186" s="46" t="s">
        <v>2</v>
      </c>
      <c r="V186" s="46" t="s">
        <v>2</v>
      </c>
      <c r="W186" s="74" t="str">
        <f t="shared" si="30"/>
        <v>-</v>
      </c>
      <c r="X186" s="74" t="str">
        <f t="shared" si="31"/>
        <v>-</v>
      </c>
      <c r="Y186" s="74" t="str">
        <f t="shared" si="32"/>
        <v>-</v>
      </c>
      <c r="Z186" s="74" t="str">
        <f t="shared" si="33"/>
        <v>-</v>
      </c>
      <c r="AA186" s="27"/>
      <c r="AB186" s="164">
        <v>0</v>
      </c>
      <c r="AC186" s="164">
        <v>0</v>
      </c>
      <c r="AD186" s="164">
        <v>0</v>
      </c>
      <c r="AF186" s="13"/>
      <c r="AG186" s="13"/>
      <c r="AI186" s="41">
        <v>265.89618821229698</v>
      </c>
      <c r="AJ186" s="41">
        <v>5</v>
      </c>
      <c r="AK186" s="41">
        <v>5</v>
      </c>
      <c r="AL186" s="40" t="s">
        <v>4214</v>
      </c>
      <c r="AM186" s="53" t="s">
        <v>2</v>
      </c>
      <c r="AN186" s="67" t="s">
        <v>2</v>
      </c>
      <c r="AO186" s="64" t="s">
        <v>5377</v>
      </c>
      <c r="AP186" s="65" t="s">
        <v>2</v>
      </c>
    </row>
    <row r="187" spans="1:42" ht="30" x14ac:dyDescent="0.25">
      <c r="A187" s="10" t="s">
        <v>1689</v>
      </c>
      <c r="B187" s="11" t="s">
        <v>3704</v>
      </c>
      <c r="C187" s="94" t="s">
        <v>2</v>
      </c>
      <c r="D187" s="94">
        <v>1420.7670252877008</v>
      </c>
      <c r="E187" s="94">
        <v>1420.7670252877008</v>
      </c>
      <c r="F187" s="94">
        <v>2677.268189300105</v>
      </c>
      <c r="G187" s="15" t="s">
        <v>2088</v>
      </c>
      <c r="H187" s="49">
        <v>349</v>
      </c>
      <c r="I187" s="15">
        <v>155</v>
      </c>
      <c r="J187" s="15">
        <v>376</v>
      </c>
      <c r="K187" s="46" t="s">
        <v>2</v>
      </c>
      <c r="L187" s="46">
        <v>1420.7670252877008</v>
      </c>
      <c r="M187" s="46">
        <v>1420.7670252877008</v>
      </c>
      <c r="N187" s="46">
        <v>2677.268189300105</v>
      </c>
      <c r="O187" s="95" t="str">
        <f t="shared" si="26"/>
        <v>-</v>
      </c>
      <c r="P187" s="95">
        <f t="shared" si="27"/>
        <v>0</v>
      </c>
      <c r="Q187" s="95">
        <f t="shared" si="28"/>
        <v>0</v>
      </c>
      <c r="R187" s="95">
        <f t="shared" si="29"/>
        <v>0</v>
      </c>
      <c r="S187" s="46" t="s">
        <v>2</v>
      </c>
      <c r="T187" s="46" t="s">
        <v>2</v>
      </c>
      <c r="U187" s="46" t="s">
        <v>2</v>
      </c>
      <c r="V187" s="46" t="s">
        <v>2</v>
      </c>
      <c r="W187" s="74" t="str">
        <f t="shared" si="30"/>
        <v>-</v>
      </c>
      <c r="X187" s="74" t="str">
        <f t="shared" si="31"/>
        <v>-</v>
      </c>
      <c r="Y187" s="74" t="str">
        <f t="shared" si="32"/>
        <v>-</v>
      </c>
      <c r="Z187" s="74" t="str">
        <f t="shared" si="33"/>
        <v>-</v>
      </c>
      <c r="AA187" s="27"/>
      <c r="AB187" s="164">
        <v>0</v>
      </c>
      <c r="AC187" s="164">
        <v>0</v>
      </c>
      <c r="AD187" s="164">
        <v>0</v>
      </c>
      <c r="AF187" s="13"/>
      <c r="AG187" s="13"/>
      <c r="AI187" s="41">
        <v>265.89618821229698</v>
      </c>
      <c r="AJ187" s="41">
        <v>5</v>
      </c>
      <c r="AK187" s="41">
        <v>20</v>
      </c>
      <c r="AL187" s="40" t="s">
        <v>4214</v>
      </c>
      <c r="AM187" s="53" t="s">
        <v>2</v>
      </c>
      <c r="AN187" s="67" t="s">
        <v>2</v>
      </c>
      <c r="AO187" s="64" t="s">
        <v>5377</v>
      </c>
      <c r="AP187" s="65" t="s">
        <v>2</v>
      </c>
    </row>
    <row r="188" spans="1:42" ht="30" x14ac:dyDescent="0.25">
      <c r="A188" s="10" t="s">
        <v>1690</v>
      </c>
      <c r="B188" s="11" t="s">
        <v>3705</v>
      </c>
      <c r="C188" s="94" t="s">
        <v>2</v>
      </c>
      <c r="D188" s="94">
        <v>895.28460195662717</v>
      </c>
      <c r="E188" s="94">
        <v>895.28460195662717</v>
      </c>
      <c r="F188" s="94">
        <v>821.83999613720857</v>
      </c>
      <c r="G188" s="15" t="s">
        <v>2088</v>
      </c>
      <c r="H188" s="49">
        <v>866</v>
      </c>
      <c r="I188" s="15">
        <v>260</v>
      </c>
      <c r="J188" s="15">
        <v>1701</v>
      </c>
      <c r="K188" s="46" t="s">
        <v>2</v>
      </c>
      <c r="L188" s="46">
        <v>895.28460195662717</v>
      </c>
      <c r="M188" s="46">
        <v>895.28460195662717</v>
      </c>
      <c r="N188" s="46">
        <v>821.83999613720857</v>
      </c>
      <c r="O188" s="95" t="str">
        <f t="shared" si="26"/>
        <v>-</v>
      </c>
      <c r="P188" s="95">
        <f t="shared" si="27"/>
        <v>0</v>
      </c>
      <c r="Q188" s="95">
        <f t="shared" si="28"/>
        <v>0</v>
      </c>
      <c r="R188" s="95">
        <f t="shared" si="29"/>
        <v>0</v>
      </c>
      <c r="S188" s="46" t="s">
        <v>2</v>
      </c>
      <c r="T188" s="46" t="s">
        <v>2</v>
      </c>
      <c r="U188" s="46" t="s">
        <v>2</v>
      </c>
      <c r="V188" s="46" t="s">
        <v>2</v>
      </c>
      <c r="W188" s="74" t="str">
        <f t="shared" si="30"/>
        <v>-</v>
      </c>
      <c r="X188" s="74" t="str">
        <f t="shared" si="31"/>
        <v>-</v>
      </c>
      <c r="Y188" s="74" t="str">
        <f t="shared" si="32"/>
        <v>-</v>
      </c>
      <c r="Z188" s="74" t="str">
        <f t="shared" si="33"/>
        <v>-</v>
      </c>
      <c r="AA188" s="27"/>
      <c r="AB188" s="164">
        <v>0</v>
      </c>
      <c r="AC188" s="164">
        <v>0</v>
      </c>
      <c r="AD188" s="164">
        <v>0</v>
      </c>
      <c r="AF188" s="13"/>
      <c r="AG188" s="13"/>
      <c r="AI188" s="41">
        <v>265.89618821229698</v>
      </c>
      <c r="AJ188" s="41">
        <v>5</v>
      </c>
      <c r="AK188" s="41">
        <v>6</v>
      </c>
      <c r="AL188" s="40" t="s">
        <v>4214</v>
      </c>
      <c r="AM188" s="53" t="s">
        <v>2</v>
      </c>
      <c r="AN188" s="67" t="s">
        <v>2</v>
      </c>
      <c r="AO188" s="64" t="s">
        <v>5377</v>
      </c>
      <c r="AP188" s="65" t="s">
        <v>2</v>
      </c>
    </row>
    <row r="189" spans="1:42" ht="30" x14ac:dyDescent="0.25">
      <c r="A189" s="10" t="s">
        <v>1691</v>
      </c>
      <c r="B189" s="11" t="s">
        <v>3706</v>
      </c>
      <c r="C189" s="94" t="s">
        <v>2</v>
      </c>
      <c r="D189" s="94">
        <v>641.88946539258109</v>
      </c>
      <c r="E189" s="94">
        <v>641.88946539258109</v>
      </c>
      <c r="F189" s="94">
        <v>566.21333606066003</v>
      </c>
      <c r="G189" s="15" t="s">
        <v>2088</v>
      </c>
      <c r="H189" s="49">
        <v>1992</v>
      </c>
      <c r="I189" s="15">
        <v>578</v>
      </c>
      <c r="J189" s="15">
        <v>4058</v>
      </c>
      <c r="K189" s="46" t="s">
        <v>2</v>
      </c>
      <c r="L189" s="46">
        <v>641.88946539258109</v>
      </c>
      <c r="M189" s="46">
        <v>641.88946539258109</v>
      </c>
      <c r="N189" s="46">
        <v>566.21333606066003</v>
      </c>
      <c r="O189" s="95" t="str">
        <f t="shared" si="26"/>
        <v>-</v>
      </c>
      <c r="P189" s="95">
        <f t="shared" si="27"/>
        <v>0</v>
      </c>
      <c r="Q189" s="95">
        <f t="shared" si="28"/>
        <v>0</v>
      </c>
      <c r="R189" s="95">
        <f t="shared" si="29"/>
        <v>0</v>
      </c>
      <c r="S189" s="46" t="s">
        <v>2</v>
      </c>
      <c r="T189" s="46" t="s">
        <v>2</v>
      </c>
      <c r="U189" s="46" t="s">
        <v>2</v>
      </c>
      <c r="V189" s="46" t="s">
        <v>2</v>
      </c>
      <c r="W189" s="74" t="str">
        <f t="shared" si="30"/>
        <v>-</v>
      </c>
      <c r="X189" s="74" t="str">
        <f t="shared" si="31"/>
        <v>-</v>
      </c>
      <c r="Y189" s="74" t="str">
        <f t="shared" si="32"/>
        <v>-</v>
      </c>
      <c r="Z189" s="74" t="str">
        <f t="shared" si="33"/>
        <v>-</v>
      </c>
      <c r="AA189" s="27"/>
      <c r="AB189" s="164">
        <v>0</v>
      </c>
      <c r="AC189" s="164">
        <v>0</v>
      </c>
      <c r="AD189" s="164">
        <v>0</v>
      </c>
      <c r="AF189" s="13"/>
      <c r="AG189" s="13"/>
      <c r="AI189" s="41">
        <v>265.89618821229698</v>
      </c>
      <c r="AJ189" s="41">
        <v>5</v>
      </c>
      <c r="AK189" s="41">
        <v>5</v>
      </c>
      <c r="AL189" s="40" t="s">
        <v>4214</v>
      </c>
      <c r="AM189" s="53" t="s">
        <v>2</v>
      </c>
      <c r="AN189" s="67" t="s">
        <v>2</v>
      </c>
      <c r="AO189" s="64" t="s">
        <v>5377</v>
      </c>
      <c r="AP189" s="65" t="s">
        <v>2</v>
      </c>
    </row>
    <row r="190" spans="1:42" x14ac:dyDescent="0.25">
      <c r="O190" s="85"/>
      <c r="P190" s="85"/>
      <c r="Q190" s="85"/>
      <c r="R190" s="85"/>
    </row>
    <row r="191" spans="1:42" x14ac:dyDescent="0.25">
      <c r="O191" s="85"/>
      <c r="P191" s="85"/>
      <c r="Q191" s="85"/>
      <c r="R191" s="85"/>
    </row>
    <row r="192" spans="1:42" x14ac:dyDescent="0.25">
      <c r="O192" s="85"/>
      <c r="P192" s="85"/>
      <c r="Q192" s="85"/>
      <c r="R192" s="85"/>
    </row>
    <row r="193" spans="15:18" x14ac:dyDescent="0.25">
      <c r="O193" s="85"/>
      <c r="P193" s="85"/>
      <c r="Q193" s="85"/>
      <c r="R193" s="85"/>
    </row>
    <row r="194" spans="15:18" x14ac:dyDescent="0.25">
      <c r="O194" s="85"/>
      <c r="P194" s="85"/>
      <c r="Q194" s="85"/>
      <c r="R194" s="85"/>
    </row>
    <row r="195" spans="15:18" x14ac:dyDescent="0.25">
      <c r="O195" s="85"/>
      <c r="P195" s="85"/>
      <c r="Q195" s="85"/>
      <c r="R195" s="85"/>
    </row>
    <row r="196" spans="15:18" x14ac:dyDescent="0.25">
      <c r="O196" s="85"/>
      <c r="P196" s="85"/>
      <c r="Q196" s="85"/>
      <c r="R196" s="85"/>
    </row>
    <row r="197" spans="15:18" x14ac:dyDescent="0.25">
      <c r="O197" s="85"/>
      <c r="P197" s="85"/>
      <c r="Q197" s="85"/>
      <c r="R197" s="85"/>
    </row>
    <row r="198" spans="15:18" x14ac:dyDescent="0.25">
      <c r="O198" s="85"/>
      <c r="P198" s="85"/>
      <c r="Q198" s="85"/>
      <c r="R198" s="85"/>
    </row>
  </sheetData>
  <autoFilter ref="A3:AP189"/>
  <dataConsolidate/>
  <conditionalFormatting sqref="G4:J1984">
    <cfRule type="expression" dxfId="132" priority="6">
      <formula>IF(ISNUMBER(G4),G4&lt;$H$2)</formula>
    </cfRule>
    <cfRule type="expression" dxfId="131" priority="7">
      <formula>IF(ISNUMBER(G4),G4&gt;$J$2)</formula>
    </cfRule>
  </conditionalFormatting>
  <conditionalFormatting sqref="AP4:AP189">
    <cfRule type="expression" dxfId="130" priority="5">
      <formula>IF(AP4="OPROC &lt; OPATT",1,0)</formula>
    </cfRule>
  </conditionalFormatting>
  <conditionalFormatting sqref="W4:Z9991">
    <cfRule type="expression" dxfId="129" priority="8">
      <formula>IF(ISNUMBER(W4),W4&lt;=$X$2)</formula>
    </cfRule>
    <cfRule type="expression" dxfId="128" priority="9">
      <formula>IF(ISNUMBER(W4),W4&gt;=$Z$2)</formula>
    </cfRule>
  </conditionalFormatting>
  <conditionalFormatting sqref="O4:R9999">
    <cfRule type="expression" dxfId="127" priority="3">
      <formula>IF(ISNUMBER(O4),O4&lt;=$P$2)</formula>
    </cfRule>
    <cfRule type="expression" dxfId="126"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8"/>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32" style="24" customWidth="1"/>
    <col min="31" max="31" width="3.7109375"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3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100"/>
      <c r="AE2" s="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ht="180" x14ac:dyDescent="0.25">
      <c r="A4" s="10" t="s">
        <v>1692</v>
      </c>
      <c r="B4" s="11" t="s">
        <v>3707</v>
      </c>
      <c r="C4" s="94" t="s">
        <v>2</v>
      </c>
      <c r="D4" s="94">
        <v>3342.1060538899296</v>
      </c>
      <c r="E4" s="94">
        <v>3342.1060538899296</v>
      </c>
      <c r="F4" s="94">
        <v>4952.8851834192474</v>
      </c>
      <c r="G4" s="15" t="s">
        <v>2088</v>
      </c>
      <c r="H4" s="49">
        <v>17</v>
      </c>
      <c r="I4" s="15">
        <v>30</v>
      </c>
      <c r="J4" s="15">
        <v>527</v>
      </c>
      <c r="K4" s="40" t="s">
        <v>2</v>
      </c>
      <c r="L4" s="40">
        <v>3503.0719092105346</v>
      </c>
      <c r="M4" s="40">
        <v>3503.0719092105346</v>
      </c>
      <c r="N4" s="40">
        <v>5191.4309946528274</v>
      </c>
      <c r="O4" s="95" t="str">
        <f>IFERROR(C4/K4-1,"-")</f>
        <v>-</v>
      </c>
      <c r="P4" s="95">
        <f>IFERROR(D4/L4-1,"-")</f>
        <v>-4.5949914672713921E-2</v>
      </c>
      <c r="Q4" s="95">
        <f t="shared" ref="Q4:R19" si="0">IFERROR(E4/M4-1,"-")</f>
        <v>-4.5949914672713921E-2</v>
      </c>
      <c r="R4" s="95">
        <f t="shared" si="0"/>
        <v>-4.5949914672713921E-2</v>
      </c>
      <c r="S4" s="40" t="s">
        <v>2</v>
      </c>
      <c r="T4" s="40" t="s">
        <v>2</v>
      </c>
      <c r="U4" s="40" t="s">
        <v>2</v>
      </c>
      <c r="V4" s="40" t="s">
        <v>2</v>
      </c>
      <c r="W4" s="74" t="str">
        <f t="shared" ref="W4:W35" si="1">IFERROR((C4/S4-1),"-")</f>
        <v>-</v>
      </c>
      <c r="X4" s="74" t="str">
        <f t="shared" ref="X4:X35" si="2">IFERROR((D4/T4-1),"-")</f>
        <v>-</v>
      </c>
      <c r="Y4" s="74" t="str">
        <f t="shared" ref="Y4:Y35" si="3">IFERROR((E4/U4-1),"-")</f>
        <v>-</v>
      </c>
      <c r="Z4" s="74" t="str">
        <f t="shared" ref="Z4:Z35" si="4">IFERROR((F4/V4-1),"-")</f>
        <v>-</v>
      </c>
      <c r="AA4" s="16"/>
      <c r="AB4" s="159" t="s">
        <v>4976</v>
      </c>
      <c r="AC4" s="159" t="s">
        <v>4977</v>
      </c>
      <c r="AD4" s="158" t="s">
        <v>4978</v>
      </c>
      <c r="AE4" s="16"/>
      <c r="AF4" s="32"/>
      <c r="AG4" s="32"/>
      <c r="AI4" s="40">
        <v>219.24171507003715</v>
      </c>
      <c r="AJ4" s="40">
        <v>25</v>
      </c>
      <c r="AK4" s="40">
        <v>45</v>
      </c>
      <c r="AL4" s="40" t="s">
        <v>4215</v>
      </c>
      <c r="AM4" s="53">
        <v>0.30000000000000004</v>
      </c>
      <c r="AN4" s="65" t="s">
        <v>2</v>
      </c>
      <c r="AO4" s="64" t="s">
        <v>5377</v>
      </c>
      <c r="AP4" s="65" t="s">
        <v>2</v>
      </c>
    </row>
    <row r="5" spans="1:42" s="31" customFormat="1" ht="45" x14ac:dyDescent="0.25">
      <c r="A5" s="10" t="s">
        <v>1693</v>
      </c>
      <c r="B5" s="11" t="s">
        <v>3708</v>
      </c>
      <c r="C5" s="94" t="s">
        <v>2</v>
      </c>
      <c r="D5" s="94">
        <v>1260.8493864092175</v>
      </c>
      <c r="E5" s="94">
        <v>1260.8493864092175</v>
      </c>
      <c r="F5" s="94">
        <v>2962.4396031770261</v>
      </c>
      <c r="G5" s="15" t="s">
        <v>2088</v>
      </c>
      <c r="H5" s="49">
        <v>78</v>
      </c>
      <c r="I5" s="15">
        <v>38</v>
      </c>
      <c r="J5" s="15">
        <v>414</v>
      </c>
      <c r="K5" s="46" t="s">
        <v>2</v>
      </c>
      <c r="L5" s="46">
        <v>1321.5756759527819</v>
      </c>
      <c r="M5" s="46">
        <v>1321.5756759527819</v>
      </c>
      <c r="N5" s="46">
        <v>3105.1195830675533</v>
      </c>
      <c r="O5" s="95" t="str">
        <f t="shared" ref="O5:R68" si="5">IFERROR(C5/K5-1,"-")</f>
        <v>-</v>
      </c>
      <c r="P5" s="95">
        <f t="shared" si="5"/>
        <v>-4.594991467271381E-2</v>
      </c>
      <c r="Q5" s="95">
        <f t="shared" si="0"/>
        <v>-4.594991467271381E-2</v>
      </c>
      <c r="R5" s="95">
        <f t="shared" si="0"/>
        <v>-4.5949914672713921E-2</v>
      </c>
      <c r="S5" s="46" t="s">
        <v>2</v>
      </c>
      <c r="T5" s="46" t="s">
        <v>2</v>
      </c>
      <c r="U5" s="46" t="s">
        <v>2</v>
      </c>
      <c r="V5" s="46" t="s">
        <v>2</v>
      </c>
      <c r="W5" s="74" t="str">
        <f t="shared" si="1"/>
        <v>-</v>
      </c>
      <c r="X5" s="74" t="str">
        <f t="shared" si="2"/>
        <v>-</v>
      </c>
      <c r="Y5" s="74" t="str">
        <f t="shared" si="3"/>
        <v>-</v>
      </c>
      <c r="Z5" s="74" t="str">
        <f t="shared" si="4"/>
        <v>-</v>
      </c>
      <c r="AA5" s="16"/>
      <c r="AB5" s="158">
        <v>0</v>
      </c>
      <c r="AC5" s="158">
        <v>0</v>
      </c>
      <c r="AD5" s="158">
        <v>0</v>
      </c>
      <c r="AE5" s="16"/>
      <c r="AF5" s="32"/>
      <c r="AG5" s="32"/>
      <c r="AI5" s="41">
        <v>219.24171507003715</v>
      </c>
      <c r="AJ5" s="41">
        <v>9</v>
      </c>
      <c r="AK5" s="41">
        <v>18</v>
      </c>
      <c r="AL5" s="40" t="s">
        <v>4215</v>
      </c>
      <c r="AM5" s="53">
        <v>0.30000000000000004</v>
      </c>
      <c r="AN5" s="65" t="s">
        <v>2</v>
      </c>
      <c r="AO5" s="64" t="s">
        <v>5377</v>
      </c>
      <c r="AP5" s="65" t="s">
        <v>2</v>
      </c>
    </row>
    <row r="6" spans="1:42" s="31" customFormat="1" ht="45" x14ac:dyDescent="0.25">
      <c r="A6" s="10" t="s">
        <v>1694</v>
      </c>
      <c r="B6" s="11" t="s">
        <v>3709</v>
      </c>
      <c r="C6" s="94" t="s">
        <v>2</v>
      </c>
      <c r="D6" s="94">
        <v>736.23964087838385</v>
      </c>
      <c r="E6" s="94">
        <v>736.23964087838385</v>
      </c>
      <c r="F6" s="94">
        <v>1840.7473584035054</v>
      </c>
      <c r="G6" s="15" t="s">
        <v>2088</v>
      </c>
      <c r="H6" s="49">
        <v>396</v>
      </c>
      <c r="I6" s="15">
        <v>66</v>
      </c>
      <c r="J6" s="15">
        <v>507</v>
      </c>
      <c r="K6" s="46" t="s">
        <v>2</v>
      </c>
      <c r="L6" s="46">
        <v>771.69915102079517</v>
      </c>
      <c r="M6" s="46">
        <v>771.69915102079517</v>
      </c>
      <c r="N6" s="46">
        <v>1929.4032742233219</v>
      </c>
      <c r="O6" s="95" t="str">
        <f t="shared" si="5"/>
        <v>-</v>
      </c>
      <c r="P6" s="95">
        <f t="shared" si="5"/>
        <v>-4.5949914672713921E-2</v>
      </c>
      <c r="Q6" s="95">
        <f t="shared" si="0"/>
        <v>-4.5949914672713921E-2</v>
      </c>
      <c r="R6" s="95">
        <f t="shared" si="0"/>
        <v>-4.5949914672713921E-2</v>
      </c>
      <c r="S6" s="46" t="s">
        <v>2</v>
      </c>
      <c r="T6" s="46" t="s">
        <v>2</v>
      </c>
      <c r="U6" s="46" t="s">
        <v>2</v>
      </c>
      <c r="V6" s="46" t="s">
        <v>2</v>
      </c>
      <c r="W6" s="74" t="str">
        <f t="shared" si="1"/>
        <v>-</v>
      </c>
      <c r="X6" s="74" t="str">
        <f t="shared" si="2"/>
        <v>-</v>
      </c>
      <c r="Y6" s="74" t="str">
        <f t="shared" si="3"/>
        <v>-</v>
      </c>
      <c r="Z6" s="74" t="str">
        <f t="shared" si="4"/>
        <v>-</v>
      </c>
      <c r="AA6" s="16"/>
      <c r="AB6" s="158">
        <v>0</v>
      </c>
      <c r="AC6" s="158">
        <v>0</v>
      </c>
      <c r="AD6" s="158">
        <v>0</v>
      </c>
      <c r="AE6" s="16"/>
      <c r="AF6" s="32"/>
      <c r="AG6" s="32"/>
      <c r="AI6" s="41">
        <v>219.24171507003715</v>
      </c>
      <c r="AJ6" s="41">
        <v>5</v>
      </c>
      <c r="AK6" s="41">
        <v>14</v>
      </c>
      <c r="AL6" s="40" t="s">
        <v>4215</v>
      </c>
      <c r="AM6" s="53">
        <v>0.4</v>
      </c>
      <c r="AN6" s="67" t="s">
        <v>2</v>
      </c>
      <c r="AO6" s="64" t="s">
        <v>5377</v>
      </c>
      <c r="AP6" s="65" t="s">
        <v>2</v>
      </c>
    </row>
    <row r="7" spans="1:42" s="31" customFormat="1" ht="45" x14ac:dyDescent="0.25">
      <c r="A7" s="10" t="s">
        <v>1695</v>
      </c>
      <c r="B7" s="11" t="s">
        <v>3710</v>
      </c>
      <c r="C7" s="94" t="s">
        <v>2</v>
      </c>
      <c r="D7" s="94">
        <v>346.49739359958159</v>
      </c>
      <c r="E7" s="94">
        <v>346.49739359958159</v>
      </c>
      <c r="F7" s="94">
        <v>1546.7083387528069</v>
      </c>
      <c r="G7" s="15" t="s">
        <v>2088</v>
      </c>
      <c r="H7" s="49">
        <v>1143</v>
      </c>
      <c r="I7" s="15">
        <v>67</v>
      </c>
      <c r="J7" s="15">
        <v>250</v>
      </c>
      <c r="K7" s="46" t="s">
        <v>2</v>
      </c>
      <c r="L7" s="46">
        <v>363.18574771754874</v>
      </c>
      <c r="M7" s="46">
        <v>363.18574771754874</v>
      </c>
      <c r="N7" s="46">
        <v>1621.2024531418704</v>
      </c>
      <c r="O7" s="95" t="str">
        <f t="shared" si="5"/>
        <v>-</v>
      </c>
      <c r="P7" s="95">
        <f t="shared" si="5"/>
        <v>-4.5949914672713921E-2</v>
      </c>
      <c r="Q7" s="95">
        <f t="shared" si="0"/>
        <v>-4.5949914672713921E-2</v>
      </c>
      <c r="R7" s="95">
        <f t="shared" si="0"/>
        <v>-4.5949914672713921E-2</v>
      </c>
      <c r="S7" s="46" t="s">
        <v>2</v>
      </c>
      <c r="T7" s="46" t="s">
        <v>2</v>
      </c>
      <c r="U7" s="46" t="s">
        <v>2</v>
      </c>
      <c r="V7" s="46" t="s">
        <v>2</v>
      </c>
      <c r="W7" s="74" t="str">
        <f t="shared" si="1"/>
        <v>-</v>
      </c>
      <c r="X7" s="74" t="str">
        <f t="shared" si="2"/>
        <v>-</v>
      </c>
      <c r="Y7" s="74" t="str">
        <f t="shared" si="3"/>
        <v>-</v>
      </c>
      <c r="Z7" s="74" t="str">
        <f t="shared" si="4"/>
        <v>-</v>
      </c>
      <c r="AA7" s="16"/>
      <c r="AB7" s="158">
        <v>0</v>
      </c>
      <c r="AC7" s="158">
        <v>0</v>
      </c>
      <c r="AD7" s="158">
        <v>0</v>
      </c>
      <c r="AE7" s="16"/>
      <c r="AF7" s="32"/>
      <c r="AG7" s="32"/>
      <c r="AI7" s="41">
        <v>219.24171507003715</v>
      </c>
      <c r="AJ7" s="41">
        <v>5</v>
      </c>
      <c r="AK7" s="41">
        <v>9</v>
      </c>
      <c r="AL7" s="40" t="s">
        <v>4215</v>
      </c>
      <c r="AM7" s="53">
        <v>0.4</v>
      </c>
      <c r="AN7" s="67" t="s">
        <v>2</v>
      </c>
      <c r="AO7" s="64" t="s">
        <v>5377</v>
      </c>
      <c r="AP7" s="65" t="s">
        <v>2</v>
      </c>
    </row>
    <row r="8" spans="1:42" s="31" customFormat="1" x14ac:dyDescent="0.25">
      <c r="A8" s="10" t="s">
        <v>1696</v>
      </c>
      <c r="B8" s="11" t="s">
        <v>3711</v>
      </c>
      <c r="C8" s="94" t="s">
        <v>2</v>
      </c>
      <c r="D8" s="94">
        <v>286.87199716128288</v>
      </c>
      <c r="E8" s="94">
        <v>286.87199716128288</v>
      </c>
      <c r="F8" s="94">
        <v>4660.7530317729497</v>
      </c>
      <c r="G8" s="15" t="s">
        <v>2088</v>
      </c>
      <c r="H8" s="49">
        <v>180</v>
      </c>
      <c r="I8" s="15">
        <v>15</v>
      </c>
      <c r="J8" s="15">
        <v>428</v>
      </c>
      <c r="K8" s="46" t="s">
        <v>2</v>
      </c>
      <c r="L8" s="46">
        <v>300.68861328477493</v>
      </c>
      <c r="M8" s="46">
        <v>300.68861328477493</v>
      </c>
      <c r="N8" s="46">
        <v>4885.228882060298</v>
      </c>
      <c r="O8" s="95" t="str">
        <f t="shared" si="5"/>
        <v>-</v>
      </c>
      <c r="P8" s="95">
        <f t="shared" si="5"/>
        <v>-4.594991467271381E-2</v>
      </c>
      <c r="Q8" s="95">
        <f t="shared" si="0"/>
        <v>-4.594991467271381E-2</v>
      </c>
      <c r="R8" s="95">
        <f t="shared" si="0"/>
        <v>-4.5949914672713921E-2</v>
      </c>
      <c r="S8" s="46" t="s">
        <v>2</v>
      </c>
      <c r="T8" s="46" t="s">
        <v>2</v>
      </c>
      <c r="U8" s="46" t="s">
        <v>2</v>
      </c>
      <c r="V8" s="46" t="s">
        <v>2</v>
      </c>
      <c r="W8" s="74" t="str">
        <f t="shared" si="1"/>
        <v>-</v>
      </c>
      <c r="X8" s="74" t="str">
        <f t="shared" si="2"/>
        <v>-</v>
      </c>
      <c r="Y8" s="74" t="str">
        <f t="shared" si="3"/>
        <v>-</v>
      </c>
      <c r="Z8" s="74" t="str">
        <f t="shared" si="4"/>
        <v>-</v>
      </c>
      <c r="AA8" s="16"/>
      <c r="AB8" s="158">
        <v>0</v>
      </c>
      <c r="AC8" s="158">
        <v>0</v>
      </c>
      <c r="AD8" s="158">
        <v>0</v>
      </c>
      <c r="AE8" s="16"/>
      <c r="AF8" s="32"/>
      <c r="AG8" s="32"/>
      <c r="AI8" s="41">
        <v>219.24171507003715</v>
      </c>
      <c r="AJ8" s="41">
        <v>5</v>
      </c>
      <c r="AK8" s="41">
        <v>29</v>
      </c>
      <c r="AL8" s="40" t="s">
        <v>4215</v>
      </c>
      <c r="AM8" s="53">
        <v>0.30000000000000004</v>
      </c>
      <c r="AN8" s="67" t="s">
        <v>2</v>
      </c>
      <c r="AO8" s="64" t="s">
        <v>5377</v>
      </c>
      <c r="AP8" s="65" t="s">
        <v>2</v>
      </c>
    </row>
    <row r="9" spans="1:42" s="31" customFormat="1" ht="115.5" customHeight="1" x14ac:dyDescent="0.25">
      <c r="A9" s="10" t="s">
        <v>1697</v>
      </c>
      <c r="B9" s="11" t="s">
        <v>3712</v>
      </c>
      <c r="C9" s="94" t="s">
        <v>2</v>
      </c>
      <c r="D9" s="94">
        <v>489.02612567218011</v>
      </c>
      <c r="E9" s="94">
        <v>489.02612567218011</v>
      </c>
      <c r="F9" s="94">
        <v>1974.0113740954234</v>
      </c>
      <c r="G9" s="15" t="s">
        <v>2088</v>
      </c>
      <c r="H9" s="49">
        <v>346</v>
      </c>
      <c r="I9" s="15">
        <v>33</v>
      </c>
      <c r="J9" s="15">
        <v>371</v>
      </c>
      <c r="K9" s="46" t="s">
        <v>2</v>
      </c>
      <c r="L9" s="46">
        <v>512.57909117467364</v>
      </c>
      <c r="M9" s="46">
        <v>512.57909117467364</v>
      </c>
      <c r="N9" s="46">
        <v>2069.085684760712</v>
      </c>
      <c r="O9" s="95" t="str">
        <f t="shared" si="5"/>
        <v>-</v>
      </c>
      <c r="P9" s="95">
        <f t="shared" si="5"/>
        <v>-4.5949914672713921E-2</v>
      </c>
      <c r="Q9" s="95">
        <f t="shared" si="0"/>
        <v>-4.5949914672713921E-2</v>
      </c>
      <c r="R9" s="95">
        <f t="shared" si="0"/>
        <v>-4.5949914672713921E-2</v>
      </c>
      <c r="S9" s="46" t="s">
        <v>2</v>
      </c>
      <c r="T9" s="46" t="s">
        <v>2</v>
      </c>
      <c r="U9" s="46" t="s">
        <v>2</v>
      </c>
      <c r="V9" s="46" t="s">
        <v>2</v>
      </c>
      <c r="W9" s="74" t="str">
        <f t="shared" si="1"/>
        <v>-</v>
      </c>
      <c r="X9" s="74" t="str">
        <f t="shared" si="2"/>
        <v>-</v>
      </c>
      <c r="Y9" s="74" t="str">
        <f t="shared" si="3"/>
        <v>-</v>
      </c>
      <c r="Z9" s="74" t="str">
        <f t="shared" si="4"/>
        <v>-</v>
      </c>
      <c r="AA9" s="16"/>
      <c r="AB9" s="158">
        <v>0</v>
      </c>
      <c r="AC9" s="158">
        <v>0</v>
      </c>
      <c r="AD9" s="158">
        <v>0</v>
      </c>
      <c r="AE9" s="16"/>
      <c r="AF9" s="32"/>
      <c r="AG9" s="32"/>
      <c r="AI9" s="41">
        <v>219.24171507003715</v>
      </c>
      <c r="AJ9" s="41">
        <v>5</v>
      </c>
      <c r="AK9" s="41">
        <v>10</v>
      </c>
      <c r="AL9" s="40" t="s">
        <v>4215</v>
      </c>
      <c r="AM9" s="53">
        <v>0.4</v>
      </c>
      <c r="AN9" s="67" t="s">
        <v>2</v>
      </c>
      <c r="AO9" s="64" t="s">
        <v>5377</v>
      </c>
      <c r="AP9" s="65" t="s">
        <v>2</v>
      </c>
    </row>
    <row r="10" spans="1:42" s="31" customFormat="1" ht="113.25" customHeight="1" x14ac:dyDescent="0.25">
      <c r="A10" s="10" t="s">
        <v>1698</v>
      </c>
      <c r="B10" s="11" t="s">
        <v>3713</v>
      </c>
      <c r="C10" s="94" t="s">
        <v>2</v>
      </c>
      <c r="D10" s="94">
        <v>600.48919705908338</v>
      </c>
      <c r="E10" s="94">
        <v>600.48919705908338</v>
      </c>
      <c r="F10" s="94">
        <v>982.80048623884693</v>
      </c>
      <c r="G10" s="15" t="s">
        <v>2088</v>
      </c>
      <c r="H10" s="49">
        <v>1445</v>
      </c>
      <c r="I10" s="15">
        <v>32</v>
      </c>
      <c r="J10" s="15">
        <v>591</v>
      </c>
      <c r="K10" s="46" t="s">
        <v>2</v>
      </c>
      <c r="L10" s="46">
        <v>629.41055851704687</v>
      </c>
      <c r="M10" s="46">
        <v>629.41055851704687</v>
      </c>
      <c r="N10" s="46">
        <v>1030.1351064831131</v>
      </c>
      <c r="O10" s="95" t="str">
        <f t="shared" si="5"/>
        <v>-</v>
      </c>
      <c r="P10" s="95">
        <f t="shared" si="5"/>
        <v>-4.5949914672713921E-2</v>
      </c>
      <c r="Q10" s="95">
        <f t="shared" si="0"/>
        <v>-4.5949914672713921E-2</v>
      </c>
      <c r="R10" s="95">
        <f t="shared" si="0"/>
        <v>-4.5949914672713921E-2</v>
      </c>
      <c r="S10" s="46" t="s">
        <v>2</v>
      </c>
      <c r="T10" s="46" t="s">
        <v>2</v>
      </c>
      <c r="U10" s="46" t="s">
        <v>2</v>
      </c>
      <c r="V10" s="46" t="s">
        <v>2</v>
      </c>
      <c r="W10" s="74" t="str">
        <f t="shared" si="1"/>
        <v>-</v>
      </c>
      <c r="X10" s="74" t="str">
        <f t="shared" si="2"/>
        <v>-</v>
      </c>
      <c r="Y10" s="74" t="str">
        <f t="shared" si="3"/>
        <v>-</v>
      </c>
      <c r="Z10" s="74" t="str">
        <f t="shared" si="4"/>
        <v>-</v>
      </c>
      <c r="AA10" s="16"/>
      <c r="AB10" s="158">
        <v>0</v>
      </c>
      <c r="AC10" s="158">
        <v>0</v>
      </c>
      <c r="AD10" s="158">
        <v>0</v>
      </c>
      <c r="AE10" s="16"/>
      <c r="AF10" s="32"/>
      <c r="AG10" s="32"/>
      <c r="AI10" s="41">
        <v>219.24171507003715</v>
      </c>
      <c r="AJ10" s="41">
        <v>5</v>
      </c>
      <c r="AK10" s="41">
        <v>5</v>
      </c>
      <c r="AL10" s="40" t="s">
        <v>4215</v>
      </c>
      <c r="AM10" s="53">
        <v>1</v>
      </c>
      <c r="AN10" s="67" t="s">
        <v>2</v>
      </c>
      <c r="AO10" s="64" t="s">
        <v>5377</v>
      </c>
      <c r="AP10" s="65" t="s">
        <v>2</v>
      </c>
    </row>
    <row r="11" spans="1:42" s="31" customFormat="1" ht="95.25" customHeight="1" x14ac:dyDescent="0.25">
      <c r="A11" s="10" t="s">
        <v>1699</v>
      </c>
      <c r="B11" s="11" t="s">
        <v>3714</v>
      </c>
      <c r="C11" s="94" t="s">
        <v>2</v>
      </c>
      <c r="D11" s="94">
        <v>496.22729784152824</v>
      </c>
      <c r="E11" s="94">
        <v>496.22729784152824</v>
      </c>
      <c r="F11" s="94">
        <v>3039.777511550295</v>
      </c>
      <c r="G11" s="15" t="s">
        <v>2088</v>
      </c>
      <c r="H11" s="49">
        <v>328</v>
      </c>
      <c r="I11" s="15">
        <v>46</v>
      </c>
      <c r="J11" s="15">
        <v>489</v>
      </c>
      <c r="K11" s="46" t="s">
        <v>2</v>
      </c>
      <c r="L11" s="46">
        <v>520.12709340233209</v>
      </c>
      <c r="M11" s="46">
        <v>520.12709340233209</v>
      </c>
      <c r="N11" s="46">
        <v>3186.1823171552905</v>
      </c>
      <c r="O11" s="95" t="str">
        <f t="shared" si="5"/>
        <v>-</v>
      </c>
      <c r="P11" s="95">
        <f t="shared" si="5"/>
        <v>-4.5949914672713921E-2</v>
      </c>
      <c r="Q11" s="95">
        <f t="shared" si="0"/>
        <v>-4.5949914672713921E-2</v>
      </c>
      <c r="R11" s="95">
        <f t="shared" si="0"/>
        <v>-4.5949914672713921E-2</v>
      </c>
      <c r="S11" s="46" t="s">
        <v>2</v>
      </c>
      <c r="T11" s="46" t="s">
        <v>2</v>
      </c>
      <c r="U11" s="46" t="s">
        <v>2</v>
      </c>
      <c r="V11" s="46" t="s">
        <v>2</v>
      </c>
      <c r="W11" s="74" t="str">
        <f t="shared" si="1"/>
        <v>-</v>
      </c>
      <c r="X11" s="74" t="str">
        <f t="shared" si="2"/>
        <v>-</v>
      </c>
      <c r="Y11" s="74" t="str">
        <f t="shared" si="3"/>
        <v>-</v>
      </c>
      <c r="Z11" s="74" t="str">
        <f t="shared" si="4"/>
        <v>-</v>
      </c>
      <c r="AA11" s="16"/>
      <c r="AB11" s="158">
        <v>0</v>
      </c>
      <c r="AC11" s="158">
        <v>0</v>
      </c>
      <c r="AD11" s="158">
        <v>0</v>
      </c>
      <c r="AE11" s="16"/>
      <c r="AF11" s="32"/>
      <c r="AG11" s="32"/>
      <c r="AI11" s="41">
        <v>219.24171507003715</v>
      </c>
      <c r="AJ11" s="41">
        <v>5</v>
      </c>
      <c r="AK11" s="41">
        <v>23</v>
      </c>
      <c r="AL11" s="40" t="s">
        <v>4214</v>
      </c>
      <c r="AM11" s="53" t="s">
        <v>2</v>
      </c>
      <c r="AN11" s="67" t="s">
        <v>2</v>
      </c>
      <c r="AO11" s="64" t="s">
        <v>5377</v>
      </c>
      <c r="AP11" s="65" t="s">
        <v>2</v>
      </c>
    </row>
    <row r="12" spans="1:42" s="31" customFormat="1" ht="30" x14ac:dyDescent="0.25">
      <c r="A12" s="10" t="s">
        <v>1700</v>
      </c>
      <c r="B12" s="11" t="s">
        <v>3715</v>
      </c>
      <c r="C12" s="94" t="s">
        <v>2</v>
      </c>
      <c r="D12" s="94">
        <v>321.79091360402782</v>
      </c>
      <c r="E12" s="94">
        <v>321.79091360402782</v>
      </c>
      <c r="F12" s="94">
        <v>1396.4066477735228</v>
      </c>
      <c r="G12" s="15" t="s">
        <v>2088</v>
      </c>
      <c r="H12" s="49">
        <v>1133</v>
      </c>
      <c r="I12" s="15">
        <v>59</v>
      </c>
      <c r="J12" s="15">
        <v>245</v>
      </c>
      <c r="K12" s="46" t="s">
        <v>2</v>
      </c>
      <c r="L12" s="46">
        <v>337.28932951527145</v>
      </c>
      <c r="M12" s="46">
        <v>337.28932951527145</v>
      </c>
      <c r="N12" s="46">
        <v>1463.6617817548715</v>
      </c>
      <c r="O12" s="95" t="str">
        <f t="shared" si="5"/>
        <v>-</v>
      </c>
      <c r="P12" s="95">
        <f t="shared" si="5"/>
        <v>-4.5949914672713921E-2</v>
      </c>
      <c r="Q12" s="95">
        <f t="shared" si="0"/>
        <v>-4.5949914672713921E-2</v>
      </c>
      <c r="R12" s="95">
        <f t="shared" si="0"/>
        <v>-4.5949914672713921E-2</v>
      </c>
      <c r="S12" s="46" t="s">
        <v>2</v>
      </c>
      <c r="T12" s="46" t="s">
        <v>2</v>
      </c>
      <c r="U12" s="46" t="s">
        <v>2</v>
      </c>
      <c r="V12" s="46" t="s">
        <v>2</v>
      </c>
      <c r="W12" s="74" t="str">
        <f t="shared" si="1"/>
        <v>-</v>
      </c>
      <c r="X12" s="74" t="str">
        <f t="shared" si="2"/>
        <v>-</v>
      </c>
      <c r="Y12" s="74" t="str">
        <f t="shared" si="3"/>
        <v>-</v>
      </c>
      <c r="Z12" s="74" t="str">
        <f t="shared" si="4"/>
        <v>-</v>
      </c>
      <c r="AA12" s="16"/>
      <c r="AB12" s="158">
        <v>0</v>
      </c>
      <c r="AC12" s="158">
        <v>0</v>
      </c>
      <c r="AD12" s="158">
        <v>0</v>
      </c>
      <c r="AE12" s="16"/>
      <c r="AF12" s="32"/>
      <c r="AG12" s="32"/>
      <c r="AI12" s="41">
        <v>219.24171507003715</v>
      </c>
      <c r="AJ12" s="41">
        <v>5</v>
      </c>
      <c r="AK12" s="41">
        <v>10</v>
      </c>
      <c r="AL12" s="40" t="s">
        <v>4214</v>
      </c>
      <c r="AM12" s="53" t="s">
        <v>2</v>
      </c>
      <c r="AN12" s="67" t="s">
        <v>2</v>
      </c>
      <c r="AO12" s="64" t="s">
        <v>5377</v>
      </c>
      <c r="AP12" s="65" t="s">
        <v>2</v>
      </c>
    </row>
    <row r="13" spans="1:42" s="31" customFormat="1" ht="30" x14ac:dyDescent="0.25">
      <c r="A13" s="10" t="s">
        <v>1701</v>
      </c>
      <c r="B13" s="11" t="s">
        <v>3716</v>
      </c>
      <c r="C13" s="94" t="s">
        <v>2</v>
      </c>
      <c r="D13" s="94">
        <v>4930.4791729547069</v>
      </c>
      <c r="E13" s="94">
        <v>4930.4791729547069</v>
      </c>
      <c r="F13" s="94">
        <v>5460.6600220221408</v>
      </c>
      <c r="G13" s="15" t="s">
        <v>2088</v>
      </c>
      <c r="H13" s="49">
        <v>4</v>
      </c>
      <c r="I13" s="15">
        <v>20</v>
      </c>
      <c r="J13" s="15">
        <v>935</v>
      </c>
      <c r="K13" s="46" t="s">
        <v>2</v>
      </c>
      <c r="L13" s="46">
        <v>5167.9458434965818</v>
      </c>
      <c r="M13" s="46">
        <v>5167.9458434965818</v>
      </c>
      <c r="N13" s="46">
        <v>5723.6617930272141</v>
      </c>
      <c r="O13" s="95" t="str">
        <f t="shared" si="5"/>
        <v>-</v>
      </c>
      <c r="P13" s="95">
        <f t="shared" si="5"/>
        <v>-4.5949914672714032E-2</v>
      </c>
      <c r="Q13" s="95">
        <f t="shared" si="0"/>
        <v>-4.5949914672714032E-2</v>
      </c>
      <c r="R13" s="95">
        <f t="shared" si="0"/>
        <v>-4.5949914672713921E-2</v>
      </c>
      <c r="S13" s="46" t="s">
        <v>2</v>
      </c>
      <c r="T13" s="46" t="s">
        <v>2</v>
      </c>
      <c r="U13" s="46" t="s">
        <v>2</v>
      </c>
      <c r="V13" s="46" t="s">
        <v>2</v>
      </c>
      <c r="W13" s="74" t="str">
        <f t="shared" si="1"/>
        <v>-</v>
      </c>
      <c r="X13" s="74" t="str">
        <f t="shared" si="2"/>
        <v>-</v>
      </c>
      <c r="Y13" s="74" t="str">
        <f t="shared" si="3"/>
        <v>-</v>
      </c>
      <c r="Z13" s="74" t="str">
        <f t="shared" si="4"/>
        <v>-</v>
      </c>
      <c r="AA13" s="16"/>
      <c r="AB13" s="158">
        <v>0</v>
      </c>
      <c r="AC13" s="158">
        <v>0</v>
      </c>
      <c r="AD13" s="158">
        <v>0</v>
      </c>
      <c r="AE13" s="16"/>
      <c r="AF13" s="32"/>
      <c r="AG13" s="32"/>
      <c r="AI13" s="41">
        <v>219.24171507003715</v>
      </c>
      <c r="AJ13" s="41">
        <v>34</v>
      </c>
      <c r="AK13" s="41">
        <v>56</v>
      </c>
      <c r="AL13" s="40" t="s">
        <v>4214</v>
      </c>
      <c r="AM13" s="53" t="s">
        <v>2</v>
      </c>
      <c r="AN13" s="67" t="s">
        <v>2</v>
      </c>
      <c r="AO13" s="64" t="s">
        <v>5377</v>
      </c>
      <c r="AP13" s="65" t="s">
        <v>2</v>
      </c>
    </row>
    <row r="14" spans="1:42" s="31" customFormat="1" ht="30" x14ac:dyDescent="0.25">
      <c r="A14" s="10" t="s">
        <v>1702</v>
      </c>
      <c r="B14" s="11" t="s">
        <v>3717</v>
      </c>
      <c r="C14" s="94" t="s">
        <v>2</v>
      </c>
      <c r="D14" s="94">
        <v>987.88040174820162</v>
      </c>
      <c r="E14" s="94">
        <v>987.88040174820162</v>
      </c>
      <c r="F14" s="94">
        <v>3030.1161993369333</v>
      </c>
      <c r="G14" s="15" t="s">
        <v>2088</v>
      </c>
      <c r="H14" s="49">
        <v>109</v>
      </c>
      <c r="I14" s="15">
        <v>94</v>
      </c>
      <c r="J14" s="15">
        <v>1329</v>
      </c>
      <c r="K14" s="46" t="s">
        <v>2</v>
      </c>
      <c r="L14" s="46">
        <v>1035.4596859653443</v>
      </c>
      <c r="M14" s="46">
        <v>1035.4596859653443</v>
      </c>
      <c r="N14" s="46">
        <v>3176.0556871576132</v>
      </c>
      <c r="O14" s="95" t="str">
        <f t="shared" si="5"/>
        <v>-</v>
      </c>
      <c r="P14" s="95">
        <f t="shared" si="5"/>
        <v>-4.5949914672713921E-2</v>
      </c>
      <c r="Q14" s="95">
        <f t="shared" si="0"/>
        <v>-4.5949914672713921E-2</v>
      </c>
      <c r="R14" s="95">
        <f t="shared" si="0"/>
        <v>-4.594991467271381E-2</v>
      </c>
      <c r="S14" s="46" t="s">
        <v>2</v>
      </c>
      <c r="T14" s="46" t="s">
        <v>2</v>
      </c>
      <c r="U14" s="46" t="s">
        <v>2</v>
      </c>
      <c r="V14" s="46" t="s">
        <v>2</v>
      </c>
      <c r="W14" s="74" t="str">
        <f t="shared" si="1"/>
        <v>-</v>
      </c>
      <c r="X14" s="74" t="str">
        <f t="shared" si="2"/>
        <v>-</v>
      </c>
      <c r="Y14" s="74" t="str">
        <f t="shared" si="3"/>
        <v>-</v>
      </c>
      <c r="Z14" s="74" t="str">
        <f t="shared" si="4"/>
        <v>-</v>
      </c>
      <c r="AA14" s="16"/>
      <c r="AB14" s="158">
        <v>0</v>
      </c>
      <c r="AC14" s="158">
        <v>0</v>
      </c>
      <c r="AD14" s="158">
        <v>0</v>
      </c>
      <c r="AE14" s="16"/>
      <c r="AF14" s="32"/>
      <c r="AG14" s="32"/>
      <c r="AI14" s="41">
        <v>219.24171507003715</v>
      </c>
      <c r="AJ14" s="41">
        <v>8</v>
      </c>
      <c r="AK14" s="41">
        <v>31</v>
      </c>
      <c r="AL14" s="40" t="s">
        <v>4214</v>
      </c>
      <c r="AM14" s="53" t="s">
        <v>2</v>
      </c>
      <c r="AN14" s="67" t="s">
        <v>2</v>
      </c>
      <c r="AO14" s="64" t="s">
        <v>5377</v>
      </c>
      <c r="AP14" s="65" t="s">
        <v>2</v>
      </c>
    </row>
    <row r="15" spans="1:42" s="31" customFormat="1" ht="81" customHeight="1" x14ac:dyDescent="0.25">
      <c r="A15" s="10" t="s">
        <v>1703</v>
      </c>
      <c r="B15" s="11" t="s">
        <v>3718</v>
      </c>
      <c r="C15" s="94" t="s">
        <v>2</v>
      </c>
      <c r="D15" s="94">
        <v>447.73282349648792</v>
      </c>
      <c r="E15" s="94">
        <v>447.73282349648792</v>
      </c>
      <c r="F15" s="94">
        <v>1762.60297221729</v>
      </c>
      <c r="G15" s="15" t="s">
        <v>2088</v>
      </c>
      <c r="H15" s="49">
        <v>1169</v>
      </c>
      <c r="I15" s="15">
        <v>307</v>
      </c>
      <c r="J15" s="15">
        <v>2860</v>
      </c>
      <c r="K15" s="46" t="s">
        <v>2</v>
      </c>
      <c r="L15" s="46">
        <v>469.29697966841388</v>
      </c>
      <c r="M15" s="46">
        <v>469.29697966841388</v>
      </c>
      <c r="N15" s="46">
        <v>1847.4952199313839</v>
      </c>
      <c r="O15" s="95" t="str">
        <f t="shared" si="5"/>
        <v>-</v>
      </c>
      <c r="P15" s="95">
        <f t="shared" si="5"/>
        <v>-4.5949914672713921E-2</v>
      </c>
      <c r="Q15" s="95">
        <f t="shared" si="0"/>
        <v>-4.5949914672713921E-2</v>
      </c>
      <c r="R15" s="95">
        <f t="shared" si="0"/>
        <v>-4.5949914672713921E-2</v>
      </c>
      <c r="S15" s="46" t="s">
        <v>2</v>
      </c>
      <c r="T15" s="46" t="s">
        <v>2</v>
      </c>
      <c r="U15" s="46" t="s">
        <v>2</v>
      </c>
      <c r="V15" s="46" t="s">
        <v>2</v>
      </c>
      <c r="W15" s="74" t="str">
        <f t="shared" si="1"/>
        <v>-</v>
      </c>
      <c r="X15" s="74" t="str">
        <f t="shared" si="2"/>
        <v>-</v>
      </c>
      <c r="Y15" s="74" t="str">
        <f t="shared" si="3"/>
        <v>-</v>
      </c>
      <c r="Z15" s="74" t="str">
        <f t="shared" si="4"/>
        <v>-</v>
      </c>
      <c r="AA15" s="16"/>
      <c r="AB15" s="158">
        <v>0</v>
      </c>
      <c r="AC15" s="158">
        <v>0</v>
      </c>
      <c r="AD15" s="158">
        <v>0</v>
      </c>
      <c r="AE15" s="16"/>
      <c r="AF15" s="32"/>
      <c r="AG15" s="32"/>
      <c r="AI15" s="41">
        <v>219.24171507003715</v>
      </c>
      <c r="AJ15" s="41">
        <v>5</v>
      </c>
      <c r="AK15" s="41">
        <v>17</v>
      </c>
      <c r="AL15" s="40" t="s">
        <v>4214</v>
      </c>
      <c r="AM15" s="53" t="s">
        <v>2</v>
      </c>
      <c r="AN15" s="67" t="s">
        <v>2</v>
      </c>
      <c r="AO15" s="64" t="s">
        <v>5377</v>
      </c>
      <c r="AP15" s="65" t="s">
        <v>2</v>
      </c>
    </row>
    <row r="16" spans="1:42" s="31" customFormat="1" ht="30" x14ac:dyDescent="0.25">
      <c r="A16" s="10" t="s">
        <v>1704</v>
      </c>
      <c r="B16" s="11" t="s">
        <v>3719</v>
      </c>
      <c r="C16" s="94" t="s">
        <v>2</v>
      </c>
      <c r="D16" s="94">
        <v>317.97414011997921</v>
      </c>
      <c r="E16" s="94">
        <v>317.97414011997921</v>
      </c>
      <c r="F16" s="94">
        <v>948.80769311132894</v>
      </c>
      <c r="G16" s="15" t="s">
        <v>2088</v>
      </c>
      <c r="H16" s="49">
        <v>5743</v>
      </c>
      <c r="I16" s="15">
        <v>571</v>
      </c>
      <c r="J16" s="15">
        <v>4698</v>
      </c>
      <c r="K16" s="46" t="s">
        <v>2</v>
      </c>
      <c r="L16" s="46">
        <v>333.28872876825795</v>
      </c>
      <c r="M16" s="46">
        <v>333.28872876825795</v>
      </c>
      <c r="N16" s="46">
        <v>994.50511844547577</v>
      </c>
      <c r="O16" s="95" t="str">
        <f t="shared" si="5"/>
        <v>-</v>
      </c>
      <c r="P16" s="95">
        <f t="shared" si="5"/>
        <v>-4.5949914672713921E-2</v>
      </c>
      <c r="Q16" s="95">
        <f t="shared" si="0"/>
        <v>-4.5949914672713921E-2</v>
      </c>
      <c r="R16" s="95">
        <f t="shared" si="0"/>
        <v>-4.5949914672713921E-2</v>
      </c>
      <c r="S16" s="46" t="s">
        <v>2</v>
      </c>
      <c r="T16" s="46" t="s">
        <v>2</v>
      </c>
      <c r="U16" s="46" t="s">
        <v>2</v>
      </c>
      <c r="V16" s="46" t="s">
        <v>2</v>
      </c>
      <c r="W16" s="74" t="str">
        <f t="shared" si="1"/>
        <v>-</v>
      </c>
      <c r="X16" s="74" t="str">
        <f t="shared" si="2"/>
        <v>-</v>
      </c>
      <c r="Y16" s="74" t="str">
        <f t="shared" si="3"/>
        <v>-</v>
      </c>
      <c r="Z16" s="74" t="str">
        <f t="shared" si="4"/>
        <v>-</v>
      </c>
      <c r="AA16" s="16"/>
      <c r="AB16" s="158">
        <v>0</v>
      </c>
      <c r="AC16" s="158">
        <v>0</v>
      </c>
      <c r="AD16" s="158">
        <v>0</v>
      </c>
      <c r="AE16" s="16"/>
      <c r="AF16" s="32"/>
      <c r="AG16" s="32"/>
      <c r="AI16" s="41">
        <v>219.24171507003715</v>
      </c>
      <c r="AJ16" s="41">
        <v>5</v>
      </c>
      <c r="AK16" s="41">
        <v>6</v>
      </c>
      <c r="AL16" s="40" t="s">
        <v>4214</v>
      </c>
      <c r="AM16" s="53" t="s">
        <v>2</v>
      </c>
      <c r="AN16" s="67" t="s">
        <v>2</v>
      </c>
      <c r="AO16" s="64" t="s">
        <v>5377</v>
      </c>
      <c r="AP16" s="65" t="s">
        <v>2</v>
      </c>
    </row>
    <row r="17" spans="1:42" s="31" customFormat="1" ht="30" x14ac:dyDescent="0.25">
      <c r="A17" s="10" t="s">
        <v>1705</v>
      </c>
      <c r="B17" s="11" t="s">
        <v>3720</v>
      </c>
      <c r="C17" s="94" t="s">
        <v>2</v>
      </c>
      <c r="D17" s="94">
        <v>302.09235482499622</v>
      </c>
      <c r="E17" s="94">
        <v>302.09235482499622</v>
      </c>
      <c r="F17" s="94">
        <v>631.96942515005571</v>
      </c>
      <c r="G17" s="15" t="s">
        <v>2088</v>
      </c>
      <c r="H17" s="49">
        <v>12341</v>
      </c>
      <c r="I17" s="15">
        <v>485</v>
      </c>
      <c r="J17" s="15">
        <v>2546</v>
      </c>
      <c r="K17" s="46" t="s">
        <v>2</v>
      </c>
      <c r="L17" s="46">
        <v>316.64202904123601</v>
      </c>
      <c r="M17" s="46">
        <v>316.64202904123601</v>
      </c>
      <c r="N17" s="46">
        <v>662.40696884719546</v>
      </c>
      <c r="O17" s="95" t="str">
        <f t="shared" si="5"/>
        <v>-</v>
      </c>
      <c r="P17" s="95">
        <f t="shared" si="5"/>
        <v>-4.5949914672713921E-2</v>
      </c>
      <c r="Q17" s="95">
        <f t="shared" si="0"/>
        <v>-4.5949914672713921E-2</v>
      </c>
      <c r="R17" s="95">
        <f t="shared" si="0"/>
        <v>-4.5949914672714032E-2</v>
      </c>
      <c r="S17" s="46" t="s">
        <v>2</v>
      </c>
      <c r="T17" s="46" t="s">
        <v>2</v>
      </c>
      <c r="U17" s="46" t="s">
        <v>2</v>
      </c>
      <c r="V17" s="46" t="s">
        <v>2</v>
      </c>
      <c r="W17" s="74" t="str">
        <f t="shared" si="1"/>
        <v>-</v>
      </c>
      <c r="X17" s="74" t="str">
        <f t="shared" si="2"/>
        <v>-</v>
      </c>
      <c r="Y17" s="74" t="str">
        <f t="shared" si="3"/>
        <v>-</v>
      </c>
      <c r="Z17" s="74" t="str">
        <f t="shared" si="4"/>
        <v>-</v>
      </c>
      <c r="AA17" s="16"/>
      <c r="AB17" s="158">
        <v>0</v>
      </c>
      <c r="AC17" s="158">
        <v>0</v>
      </c>
      <c r="AD17" s="158">
        <v>0</v>
      </c>
      <c r="AE17" s="16"/>
      <c r="AF17" s="32"/>
      <c r="AG17" s="32"/>
      <c r="AI17" s="41">
        <v>219.24171507003715</v>
      </c>
      <c r="AJ17" s="41">
        <v>5</v>
      </c>
      <c r="AK17" s="41">
        <v>5</v>
      </c>
      <c r="AL17" s="40" t="s">
        <v>4214</v>
      </c>
      <c r="AM17" s="53" t="s">
        <v>2</v>
      </c>
      <c r="AN17" s="67" t="s">
        <v>2</v>
      </c>
      <c r="AO17" s="64" t="s">
        <v>5377</v>
      </c>
      <c r="AP17" s="65" t="s">
        <v>2</v>
      </c>
    </row>
    <row r="18" spans="1:42" s="31" customFormat="1" ht="30" x14ac:dyDescent="0.25">
      <c r="A18" s="10" t="s">
        <v>1706</v>
      </c>
      <c r="B18" s="11" t="s">
        <v>3721</v>
      </c>
      <c r="C18" s="94" t="s">
        <v>2</v>
      </c>
      <c r="D18" s="94">
        <v>363.47801696451728</v>
      </c>
      <c r="E18" s="94">
        <v>363.47801696451728</v>
      </c>
      <c r="F18" s="94">
        <v>3246.7756374123469</v>
      </c>
      <c r="G18" s="15" t="s">
        <v>2088</v>
      </c>
      <c r="H18" s="49">
        <v>9</v>
      </c>
      <c r="I18" s="15">
        <v>4</v>
      </c>
      <c r="J18" s="15">
        <v>330</v>
      </c>
      <c r="K18" s="46" t="s">
        <v>2</v>
      </c>
      <c r="L18" s="46">
        <v>727.98948889048188</v>
      </c>
      <c r="M18" s="46">
        <v>727.98948889048188</v>
      </c>
      <c r="N18" s="46">
        <v>3403.1500938428649</v>
      </c>
      <c r="O18" s="95" t="str">
        <f t="shared" si="5"/>
        <v>-</v>
      </c>
      <c r="P18" s="95">
        <f t="shared" si="5"/>
        <v>-0.50070980074384197</v>
      </c>
      <c r="Q18" s="95">
        <f t="shared" si="0"/>
        <v>-0.50070980074384197</v>
      </c>
      <c r="R18" s="95">
        <f t="shared" si="0"/>
        <v>-4.5949914672713921E-2</v>
      </c>
      <c r="S18" s="46" t="s">
        <v>2</v>
      </c>
      <c r="T18" s="46" t="s">
        <v>2</v>
      </c>
      <c r="U18" s="46" t="s">
        <v>2</v>
      </c>
      <c r="V18" s="46" t="s">
        <v>2</v>
      </c>
      <c r="W18" s="74" t="str">
        <f t="shared" si="1"/>
        <v>-</v>
      </c>
      <c r="X18" s="74" t="str">
        <f t="shared" si="2"/>
        <v>-</v>
      </c>
      <c r="Y18" s="74" t="str">
        <f t="shared" si="3"/>
        <v>-</v>
      </c>
      <c r="Z18" s="74" t="str">
        <f t="shared" si="4"/>
        <v>-</v>
      </c>
      <c r="AA18" s="16"/>
      <c r="AB18" s="158" t="s">
        <v>4979</v>
      </c>
      <c r="AC18" s="158" t="s">
        <v>4980</v>
      </c>
      <c r="AD18" s="158" t="s">
        <v>4981</v>
      </c>
      <c r="AE18" s="16"/>
      <c r="AF18" s="32"/>
      <c r="AG18" s="32"/>
      <c r="AI18" s="41">
        <v>219.24171507003715</v>
      </c>
      <c r="AJ18" s="41">
        <v>5</v>
      </c>
      <c r="AK18" s="41">
        <v>39</v>
      </c>
      <c r="AL18" s="40" t="s">
        <v>4214</v>
      </c>
      <c r="AM18" s="53" t="s">
        <v>2</v>
      </c>
      <c r="AN18" s="67" t="s">
        <v>2</v>
      </c>
      <c r="AO18" s="64" t="s">
        <v>5377</v>
      </c>
      <c r="AP18" s="65" t="s">
        <v>2</v>
      </c>
    </row>
    <row r="19" spans="1:42" s="31" customFormat="1" ht="30" x14ac:dyDescent="0.25">
      <c r="A19" s="10" t="s">
        <v>1707</v>
      </c>
      <c r="B19" s="11" t="s">
        <v>3722</v>
      </c>
      <c r="C19" s="94" t="s">
        <v>2</v>
      </c>
      <c r="D19" s="94">
        <v>363.47801696451728</v>
      </c>
      <c r="E19" s="94">
        <v>363.47801696451728</v>
      </c>
      <c r="F19" s="94">
        <v>1611.9278648259442</v>
      </c>
      <c r="G19" s="15" t="s">
        <v>2088</v>
      </c>
      <c r="H19" s="49">
        <v>25</v>
      </c>
      <c r="I19" s="15">
        <v>11</v>
      </c>
      <c r="J19" s="15">
        <v>316</v>
      </c>
      <c r="K19" s="46" t="s">
        <v>2</v>
      </c>
      <c r="L19" s="46">
        <v>732.10901013669343</v>
      </c>
      <c r="M19" s="46">
        <v>732.10901013669343</v>
      </c>
      <c r="N19" s="46">
        <v>1689.5631472775076</v>
      </c>
      <c r="O19" s="95" t="str">
        <f t="shared" si="5"/>
        <v>-</v>
      </c>
      <c r="P19" s="95">
        <f t="shared" si="5"/>
        <v>-0.50351926839877081</v>
      </c>
      <c r="Q19" s="95">
        <f t="shared" si="0"/>
        <v>-0.50351926839877081</v>
      </c>
      <c r="R19" s="95">
        <f t="shared" si="0"/>
        <v>-4.5949914672713921E-2</v>
      </c>
      <c r="S19" s="46" t="s">
        <v>2</v>
      </c>
      <c r="T19" s="46" t="s">
        <v>2</v>
      </c>
      <c r="U19" s="46" t="s">
        <v>2</v>
      </c>
      <c r="V19" s="46" t="s">
        <v>2</v>
      </c>
      <c r="W19" s="74" t="str">
        <f t="shared" si="1"/>
        <v>-</v>
      </c>
      <c r="X19" s="74" t="str">
        <f t="shared" si="2"/>
        <v>-</v>
      </c>
      <c r="Y19" s="74" t="str">
        <f t="shared" si="3"/>
        <v>-</v>
      </c>
      <c r="Z19" s="74" t="str">
        <f t="shared" si="4"/>
        <v>-</v>
      </c>
      <c r="AA19" s="16"/>
      <c r="AB19" s="158" t="s">
        <v>4979</v>
      </c>
      <c r="AC19" s="158" t="s">
        <v>4980</v>
      </c>
      <c r="AD19" s="158" t="s">
        <v>4981</v>
      </c>
      <c r="AE19" s="16"/>
      <c r="AF19" s="32"/>
      <c r="AG19" s="32"/>
      <c r="AI19" s="41">
        <v>219.24171507003715</v>
      </c>
      <c r="AJ19" s="41">
        <v>5</v>
      </c>
      <c r="AK19" s="41">
        <v>16</v>
      </c>
      <c r="AL19" s="40" t="s">
        <v>4214</v>
      </c>
      <c r="AM19" s="53" t="s">
        <v>2</v>
      </c>
      <c r="AN19" s="67" t="s">
        <v>2</v>
      </c>
      <c r="AO19" s="64" t="s">
        <v>5377</v>
      </c>
      <c r="AP19" s="65" t="s">
        <v>2</v>
      </c>
    </row>
    <row r="20" spans="1:42" s="31" customFormat="1" ht="30" x14ac:dyDescent="0.25">
      <c r="A20" s="10" t="s">
        <v>1708</v>
      </c>
      <c r="B20" s="11" t="s">
        <v>3723</v>
      </c>
      <c r="C20" s="94" t="s">
        <v>2</v>
      </c>
      <c r="D20" s="94">
        <v>363.47801696451728</v>
      </c>
      <c r="E20" s="94">
        <v>363.47801696451728</v>
      </c>
      <c r="F20" s="94">
        <v>926.05978842807303</v>
      </c>
      <c r="G20" s="15" t="s">
        <v>2088</v>
      </c>
      <c r="H20" s="49">
        <v>183</v>
      </c>
      <c r="I20" s="15">
        <v>11</v>
      </c>
      <c r="J20" s="15">
        <v>326</v>
      </c>
      <c r="K20" s="46" t="s">
        <v>2</v>
      </c>
      <c r="L20" s="46">
        <v>292.57409809676602</v>
      </c>
      <c r="M20" s="46">
        <v>292.57409809676602</v>
      </c>
      <c r="N20" s="46">
        <v>970.66160641911063</v>
      </c>
      <c r="O20" s="95" t="str">
        <f t="shared" si="5"/>
        <v>-</v>
      </c>
      <c r="P20" s="95">
        <f t="shared" si="5"/>
        <v>0.24234516769936509</v>
      </c>
      <c r="Q20" s="95">
        <f t="shared" si="5"/>
        <v>0.24234516769936509</v>
      </c>
      <c r="R20" s="95">
        <f t="shared" si="5"/>
        <v>-4.5949914672713921E-2</v>
      </c>
      <c r="S20" s="46" t="s">
        <v>2</v>
      </c>
      <c r="T20" s="46" t="s">
        <v>2</v>
      </c>
      <c r="U20" s="46" t="s">
        <v>2</v>
      </c>
      <c r="V20" s="46" t="s">
        <v>2</v>
      </c>
      <c r="W20" s="74" t="str">
        <f t="shared" si="1"/>
        <v>-</v>
      </c>
      <c r="X20" s="74" t="str">
        <f t="shared" si="2"/>
        <v>-</v>
      </c>
      <c r="Y20" s="74" t="str">
        <f t="shared" si="3"/>
        <v>-</v>
      </c>
      <c r="Z20" s="74" t="str">
        <f t="shared" si="4"/>
        <v>-</v>
      </c>
      <c r="AA20" s="16"/>
      <c r="AB20" s="158" t="s">
        <v>4979</v>
      </c>
      <c r="AC20" s="158" t="s">
        <v>4980</v>
      </c>
      <c r="AD20" s="158" t="s">
        <v>4981</v>
      </c>
      <c r="AE20" s="16"/>
      <c r="AF20" s="32"/>
      <c r="AG20" s="32"/>
      <c r="AI20" s="41">
        <v>219.24171507003715</v>
      </c>
      <c r="AJ20" s="41">
        <v>5</v>
      </c>
      <c r="AK20" s="41">
        <v>6</v>
      </c>
      <c r="AL20" s="40" t="s">
        <v>4214</v>
      </c>
      <c r="AM20" s="53" t="s">
        <v>2</v>
      </c>
      <c r="AN20" s="67" t="s">
        <v>2</v>
      </c>
      <c r="AO20" s="64" t="s">
        <v>5377</v>
      </c>
      <c r="AP20" s="65" t="s">
        <v>2</v>
      </c>
    </row>
    <row r="21" spans="1:42" s="31" customFormat="1" ht="30" x14ac:dyDescent="0.25">
      <c r="A21" s="10" t="s">
        <v>1709</v>
      </c>
      <c r="B21" s="11" t="s">
        <v>3724</v>
      </c>
      <c r="C21" s="94" t="s">
        <v>2</v>
      </c>
      <c r="D21" s="94">
        <v>4505.5012356269945</v>
      </c>
      <c r="E21" s="94">
        <v>4505.5012356269945</v>
      </c>
      <c r="F21" s="94">
        <v>4954.00242879506</v>
      </c>
      <c r="G21" s="15" t="s">
        <v>2088</v>
      </c>
      <c r="H21" s="49">
        <v>89</v>
      </c>
      <c r="I21" s="15">
        <v>110</v>
      </c>
      <c r="J21" s="15">
        <v>544</v>
      </c>
      <c r="K21" s="46" t="s">
        <v>2</v>
      </c>
      <c r="L21" s="46">
        <v>4722.4996935893423</v>
      </c>
      <c r="M21" s="46">
        <v>4722.4996935893423</v>
      </c>
      <c r="N21" s="46">
        <v>5192.6020499181586</v>
      </c>
      <c r="O21" s="95" t="str">
        <f t="shared" si="5"/>
        <v>-</v>
      </c>
      <c r="P21" s="95">
        <f t="shared" si="5"/>
        <v>-4.5949914672713921E-2</v>
      </c>
      <c r="Q21" s="95">
        <f t="shared" si="5"/>
        <v>-4.5949914672713921E-2</v>
      </c>
      <c r="R21" s="95">
        <f t="shared" si="5"/>
        <v>-4.5949914672713921E-2</v>
      </c>
      <c r="S21" s="46" t="s">
        <v>2</v>
      </c>
      <c r="T21" s="46" t="s">
        <v>2</v>
      </c>
      <c r="U21" s="46" t="s">
        <v>2</v>
      </c>
      <c r="V21" s="46" t="s">
        <v>2</v>
      </c>
      <c r="W21" s="74" t="str">
        <f t="shared" si="1"/>
        <v>-</v>
      </c>
      <c r="X21" s="74" t="str">
        <f t="shared" si="2"/>
        <v>-</v>
      </c>
      <c r="Y21" s="74" t="str">
        <f t="shared" si="3"/>
        <v>-</v>
      </c>
      <c r="Z21" s="74" t="str">
        <f t="shared" si="4"/>
        <v>-</v>
      </c>
      <c r="AA21" s="16"/>
      <c r="AB21" s="158">
        <v>0</v>
      </c>
      <c r="AC21" s="158">
        <v>0</v>
      </c>
      <c r="AD21" s="158">
        <v>0</v>
      </c>
      <c r="AE21" s="16"/>
      <c r="AF21" s="32"/>
      <c r="AG21" s="32"/>
      <c r="AI21" s="41">
        <v>219.24171507003715</v>
      </c>
      <c r="AJ21" s="41">
        <v>38</v>
      </c>
      <c r="AK21" s="41">
        <v>43</v>
      </c>
      <c r="AL21" s="40" t="s">
        <v>4215</v>
      </c>
      <c r="AM21" s="53">
        <v>0.30000000000000004</v>
      </c>
      <c r="AN21" s="67" t="s">
        <v>2</v>
      </c>
      <c r="AO21" s="64" t="s">
        <v>5377</v>
      </c>
      <c r="AP21" s="65" t="s">
        <v>2</v>
      </c>
    </row>
    <row r="22" spans="1:42" s="31" customFormat="1" ht="30" x14ac:dyDescent="0.25">
      <c r="A22" s="10" t="s">
        <v>1710</v>
      </c>
      <c r="B22" s="11" t="s">
        <v>3725</v>
      </c>
      <c r="C22" s="94" t="s">
        <v>2</v>
      </c>
      <c r="D22" s="94">
        <v>600.82824270804542</v>
      </c>
      <c r="E22" s="94">
        <v>600.82824270804542</v>
      </c>
      <c r="F22" s="94">
        <v>2773.3000679286579</v>
      </c>
      <c r="G22" s="15" t="s">
        <v>2088</v>
      </c>
      <c r="H22" s="49">
        <v>544</v>
      </c>
      <c r="I22" s="15">
        <v>77</v>
      </c>
      <c r="J22" s="15">
        <v>408</v>
      </c>
      <c r="K22" s="46" t="s">
        <v>2</v>
      </c>
      <c r="L22" s="46">
        <v>629.76593362174674</v>
      </c>
      <c r="M22" s="46">
        <v>629.76593362174674</v>
      </c>
      <c r="N22" s="46">
        <v>2906.8705203011218</v>
      </c>
      <c r="O22" s="95" t="str">
        <f t="shared" si="5"/>
        <v>-</v>
      </c>
      <c r="P22" s="95">
        <f t="shared" si="5"/>
        <v>-4.5949914672714032E-2</v>
      </c>
      <c r="Q22" s="95">
        <f t="shared" si="5"/>
        <v>-4.5949914672714032E-2</v>
      </c>
      <c r="R22" s="95">
        <f t="shared" si="5"/>
        <v>-4.5949914672713921E-2</v>
      </c>
      <c r="S22" s="46" t="s">
        <v>2</v>
      </c>
      <c r="T22" s="46" t="s">
        <v>2</v>
      </c>
      <c r="U22" s="46" t="s">
        <v>2</v>
      </c>
      <c r="V22" s="46" t="s">
        <v>2</v>
      </c>
      <c r="W22" s="74" t="str">
        <f t="shared" si="1"/>
        <v>-</v>
      </c>
      <c r="X22" s="74" t="str">
        <f t="shared" si="2"/>
        <v>-</v>
      </c>
      <c r="Y22" s="74" t="str">
        <f t="shared" si="3"/>
        <v>-</v>
      </c>
      <c r="Z22" s="74" t="str">
        <f t="shared" si="4"/>
        <v>-</v>
      </c>
      <c r="AA22" s="16"/>
      <c r="AB22" s="158">
        <v>0</v>
      </c>
      <c r="AC22" s="158">
        <v>0</v>
      </c>
      <c r="AD22" s="158">
        <v>0</v>
      </c>
      <c r="AE22" s="16"/>
      <c r="AF22" s="32"/>
      <c r="AG22" s="32"/>
      <c r="AI22" s="41">
        <v>219.24171507003715</v>
      </c>
      <c r="AJ22" s="41">
        <v>5</v>
      </c>
      <c r="AK22" s="41">
        <v>20</v>
      </c>
      <c r="AL22" s="40" t="s">
        <v>4215</v>
      </c>
      <c r="AM22" s="53">
        <v>0.30000000000000004</v>
      </c>
      <c r="AN22" s="67" t="s">
        <v>2</v>
      </c>
      <c r="AO22" s="64" t="s">
        <v>5377</v>
      </c>
      <c r="AP22" s="65" t="s">
        <v>2</v>
      </c>
    </row>
    <row r="23" spans="1:42" s="31" customFormat="1" ht="30" x14ac:dyDescent="0.25">
      <c r="A23" s="10" t="s">
        <v>1711</v>
      </c>
      <c r="B23" s="11" t="s">
        <v>3726</v>
      </c>
      <c r="C23" s="94" t="s">
        <v>2</v>
      </c>
      <c r="D23" s="94">
        <v>353.49494411056651</v>
      </c>
      <c r="E23" s="94">
        <v>353.49494411056651</v>
      </c>
      <c r="F23" s="94">
        <v>1858.585491793463</v>
      </c>
      <c r="G23" s="15" t="s">
        <v>2088</v>
      </c>
      <c r="H23" s="49">
        <v>2932</v>
      </c>
      <c r="I23" s="15">
        <v>211</v>
      </c>
      <c r="J23" s="15">
        <v>503</v>
      </c>
      <c r="K23" s="46" t="s">
        <v>2</v>
      </c>
      <c r="L23" s="46">
        <v>370.5203212568241</v>
      </c>
      <c r="M23" s="46">
        <v>370.5203212568241</v>
      </c>
      <c r="N23" s="46">
        <v>1948.1005456394637</v>
      </c>
      <c r="O23" s="95" t="str">
        <f t="shared" si="5"/>
        <v>-</v>
      </c>
      <c r="P23" s="95">
        <f t="shared" si="5"/>
        <v>-4.594991467271381E-2</v>
      </c>
      <c r="Q23" s="95">
        <f t="shared" si="5"/>
        <v>-4.594991467271381E-2</v>
      </c>
      <c r="R23" s="95">
        <f t="shared" si="5"/>
        <v>-4.5949914672713921E-2</v>
      </c>
      <c r="S23" s="46" t="s">
        <v>2</v>
      </c>
      <c r="T23" s="46" t="s">
        <v>2</v>
      </c>
      <c r="U23" s="46" t="s">
        <v>2</v>
      </c>
      <c r="V23" s="46" t="s">
        <v>2</v>
      </c>
      <c r="W23" s="74" t="str">
        <f t="shared" si="1"/>
        <v>-</v>
      </c>
      <c r="X23" s="74" t="str">
        <f t="shared" si="2"/>
        <v>-</v>
      </c>
      <c r="Y23" s="74" t="str">
        <f t="shared" si="3"/>
        <v>-</v>
      </c>
      <c r="Z23" s="74" t="str">
        <f t="shared" si="4"/>
        <v>-</v>
      </c>
      <c r="AA23" s="16"/>
      <c r="AB23" s="158">
        <v>0</v>
      </c>
      <c r="AC23" s="158">
        <v>0</v>
      </c>
      <c r="AD23" s="158">
        <v>0</v>
      </c>
      <c r="AE23" s="16"/>
      <c r="AF23" s="32"/>
      <c r="AG23" s="32"/>
      <c r="AI23" s="41">
        <v>219.24171507003715</v>
      </c>
      <c r="AJ23" s="41">
        <v>5</v>
      </c>
      <c r="AK23" s="41">
        <v>11</v>
      </c>
      <c r="AL23" s="40" t="s">
        <v>4215</v>
      </c>
      <c r="AM23" s="53">
        <v>0.4</v>
      </c>
      <c r="AN23" s="67" t="s">
        <v>2</v>
      </c>
      <c r="AO23" s="64" t="s">
        <v>5377</v>
      </c>
      <c r="AP23" s="65" t="s">
        <v>2</v>
      </c>
    </row>
    <row r="24" spans="1:42" s="31" customFormat="1" ht="30" x14ac:dyDescent="0.25">
      <c r="A24" s="10" t="s">
        <v>1712</v>
      </c>
      <c r="B24" s="11" t="s">
        <v>3727</v>
      </c>
      <c r="C24" s="94" t="s">
        <v>2</v>
      </c>
      <c r="D24" s="94">
        <v>270.56805026777704</v>
      </c>
      <c r="E24" s="94">
        <v>270.56805026777704</v>
      </c>
      <c r="F24" s="94">
        <v>1292.5045879801492</v>
      </c>
      <c r="G24" s="15" t="s">
        <v>2088</v>
      </c>
      <c r="H24" s="49">
        <v>5013</v>
      </c>
      <c r="I24" s="15">
        <v>221</v>
      </c>
      <c r="J24" s="15">
        <v>212</v>
      </c>
      <c r="K24" s="46" t="s">
        <v>2</v>
      </c>
      <c r="L24" s="46">
        <v>283.59941938997775</v>
      </c>
      <c r="M24" s="46">
        <v>283.59941938997775</v>
      </c>
      <c r="N24" s="46">
        <v>1354.755487010681</v>
      </c>
      <c r="O24" s="95" t="str">
        <f t="shared" si="5"/>
        <v>-</v>
      </c>
      <c r="P24" s="95">
        <f t="shared" si="5"/>
        <v>-4.5949914672714032E-2</v>
      </c>
      <c r="Q24" s="95">
        <f t="shared" si="5"/>
        <v>-4.5949914672714032E-2</v>
      </c>
      <c r="R24" s="95">
        <f t="shared" si="5"/>
        <v>-4.5949914672713921E-2</v>
      </c>
      <c r="S24" s="46" t="s">
        <v>2</v>
      </c>
      <c r="T24" s="46" t="s">
        <v>2</v>
      </c>
      <c r="U24" s="46" t="s">
        <v>2</v>
      </c>
      <c r="V24" s="46" t="s">
        <v>2</v>
      </c>
      <c r="W24" s="74" t="str">
        <f t="shared" si="1"/>
        <v>-</v>
      </c>
      <c r="X24" s="74" t="str">
        <f t="shared" si="2"/>
        <v>-</v>
      </c>
      <c r="Y24" s="74" t="str">
        <f t="shared" si="3"/>
        <v>-</v>
      </c>
      <c r="Z24" s="74" t="str">
        <f t="shared" si="4"/>
        <v>-</v>
      </c>
      <c r="AA24" s="16"/>
      <c r="AB24" s="158">
        <v>0</v>
      </c>
      <c r="AC24" s="158">
        <v>0</v>
      </c>
      <c r="AD24" s="158">
        <v>0</v>
      </c>
      <c r="AE24" s="16"/>
      <c r="AF24" s="32"/>
      <c r="AG24" s="32"/>
      <c r="AI24" s="41">
        <v>219.24171507003715</v>
      </c>
      <c r="AJ24" s="41">
        <v>5</v>
      </c>
      <c r="AK24" s="41">
        <v>8</v>
      </c>
      <c r="AL24" s="40" t="s">
        <v>4215</v>
      </c>
      <c r="AM24" s="53">
        <v>0.65</v>
      </c>
      <c r="AN24" s="67" t="s">
        <v>2</v>
      </c>
      <c r="AO24" s="64" t="s">
        <v>5377</v>
      </c>
      <c r="AP24" s="65" t="s">
        <v>2</v>
      </c>
    </row>
    <row r="25" spans="1:42" s="31" customFormat="1" ht="30" x14ac:dyDescent="0.25">
      <c r="A25" s="10" t="s">
        <v>1713</v>
      </c>
      <c r="B25" s="11" t="s">
        <v>3728</v>
      </c>
      <c r="C25" s="94" t="s">
        <v>2</v>
      </c>
      <c r="D25" s="94">
        <v>925.06405977479619</v>
      </c>
      <c r="E25" s="94">
        <v>925.06405977479619</v>
      </c>
      <c r="F25" s="94">
        <v>4262.5911016361433</v>
      </c>
      <c r="G25" s="15" t="s">
        <v>2088</v>
      </c>
      <c r="H25" s="49">
        <v>175</v>
      </c>
      <c r="I25" s="15">
        <v>46</v>
      </c>
      <c r="J25" s="15">
        <v>244</v>
      </c>
      <c r="K25" s="46" t="s">
        <v>2</v>
      </c>
      <c r="L25" s="46">
        <v>969.61792048627478</v>
      </c>
      <c r="M25" s="46">
        <v>969.61792048627478</v>
      </c>
      <c r="N25" s="46">
        <v>4467.8902787099114</v>
      </c>
      <c r="O25" s="95" t="str">
        <f t="shared" si="5"/>
        <v>-</v>
      </c>
      <c r="P25" s="95">
        <f t="shared" si="5"/>
        <v>-4.5949914672713921E-2</v>
      </c>
      <c r="Q25" s="95">
        <f t="shared" si="5"/>
        <v>-4.5949914672713921E-2</v>
      </c>
      <c r="R25" s="95">
        <f t="shared" si="5"/>
        <v>-4.594991467271381E-2</v>
      </c>
      <c r="S25" s="46" t="s">
        <v>2</v>
      </c>
      <c r="T25" s="46" t="s">
        <v>2</v>
      </c>
      <c r="U25" s="46" t="s">
        <v>2</v>
      </c>
      <c r="V25" s="46" t="s">
        <v>2</v>
      </c>
      <c r="W25" s="74" t="str">
        <f t="shared" si="1"/>
        <v>-</v>
      </c>
      <c r="X25" s="74" t="str">
        <f t="shared" si="2"/>
        <v>-</v>
      </c>
      <c r="Y25" s="74" t="str">
        <f t="shared" si="3"/>
        <v>-</v>
      </c>
      <c r="Z25" s="74" t="str">
        <f t="shared" si="4"/>
        <v>-</v>
      </c>
      <c r="AA25" s="16"/>
      <c r="AB25" s="158">
        <v>0</v>
      </c>
      <c r="AC25" s="158">
        <v>0</v>
      </c>
      <c r="AD25" s="158">
        <v>0</v>
      </c>
      <c r="AE25" s="16"/>
      <c r="AF25" s="32"/>
      <c r="AG25" s="32"/>
      <c r="AI25" s="41">
        <v>219.24171507003715</v>
      </c>
      <c r="AJ25" s="41">
        <v>5</v>
      </c>
      <c r="AK25" s="41">
        <v>37</v>
      </c>
      <c r="AL25" s="40" t="s">
        <v>4215</v>
      </c>
      <c r="AM25" s="53">
        <v>0.30000000000000004</v>
      </c>
      <c r="AN25" s="67" t="s">
        <v>2</v>
      </c>
      <c r="AO25" s="64" t="s">
        <v>5377</v>
      </c>
      <c r="AP25" s="65" t="s">
        <v>2</v>
      </c>
    </row>
    <row r="26" spans="1:42" s="31" customFormat="1" ht="30" x14ac:dyDescent="0.25">
      <c r="A26" s="10" t="s">
        <v>1714</v>
      </c>
      <c r="B26" s="11" t="s">
        <v>3729</v>
      </c>
      <c r="C26" s="94" t="s">
        <v>2</v>
      </c>
      <c r="D26" s="94">
        <v>292.58667324306941</v>
      </c>
      <c r="E26" s="94">
        <v>292.58667324306941</v>
      </c>
      <c r="F26" s="94">
        <v>3074.2558859380479</v>
      </c>
      <c r="G26" s="15" t="s">
        <v>2088</v>
      </c>
      <c r="H26" s="49">
        <v>1675</v>
      </c>
      <c r="I26" s="15">
        <v>85</v>
      </c>
      <c r="J26" s="15">
        <v>217</v>
      </c>
      <c r="K26" s="46" t="s">
        <v>2</v>
      </c>
      <c r="L26" s="46">
        <v>306.67852531316299</v>
      </c>
      <c r="M26" s="46">
        <v>306.67852531316299</v>
      </c>
      <c r="N26" s="46">
        <v>3222.3212735036095</v>
      </c>
      <c r="O26" s="95" t="str">
        <f t="shared" si="5"/>
        <v>-</v>
      </c>
      <c r="P26" s="95">
        <f t="shared" si="5"/>
        <v>-4.5949914672713921E-2</v>
      </c>
      <c r="Q26" s="95">
        <f t="shared" si="5"/>
        <v>-4.5949914672713921E-2</v>
      </c>
      <c r="R26" s="95">
        <f t="shared" si="5"/>
        <v>-4.5949914672713921E-2</v>
      </c>
      <c r="S26" s="46" t="s">
        <v>2</v>
      </c>
      <c r="T26" s="46" t="s">
        <v>2</v>
      </c>
      <c r="U26" s="46" t="s">
        <v>2</v>
      </c>
      <c r="V26" s="46" t="s">
        <v>2</v>
      </c>
      <c r="W26" s="74" t="str">
        <f t="shared" si="1"/>
        <v>-</v>
      </c>
      <c r="X26" s="74" t="str">
        <f t="shared" si="2"/>
        <v>-</v>
      </c>
      <c r="Y26" s="74" t="str">
        <f t="shared" si="3"/>
        <v>-</v>
      </c>
      <c r="Z26" s="74" t="str">
        <f t="shared" si="4"/>
        <v>-</v>
      </c>
      <c r="AA26" s="16"/>
      <c r="AB26" s="158">
        <v>0</v>
      </c>
      <c r="AC26" s="158">
        <v>0</v>
      </c>
      <c r="AD26" s="158">
        <v>0</v>
      </c>
      <c r="AE26" s="16"/>
      <c r="AF26" s="32"/>
      <c r="AG26" s="32"/>
      <c r="AI26" s="41">
        <v>219.24171507003715</v>
      </c>
      <c r="AJ26" s="41">
        <v>5</v>
      </c>
      <c r="AK26" s="41">
        <v>19</v>
      </c>
      <c r="AL26" s="40" t="s">
        <v>4215</v>
      </c>
      <c r="AM26" s="53">
        <v>0.30000000000000004</v>
      </c>
      <c r="AN26" s="67" t="s">
        <v>2</v>
      </c>
      <c r="AO26" s="64" t="s">
        <v>5377</v>
      </c>
      <c r="AP26" s="65" t="s">
        <v>2</v>
      </c>
    </row>
    <row r="27" spans="1:42" s="31" customFormat="1" ht="38.25" customHeight="1" x14ac:dyDescent="0.25">
      <c r="A27" s="10" t="s">
        <v>1715</v>
      </c>
      <c r="B27" s="11" t="s">
        <v>3730</v>
      </c>
      <c r="C27" s="94" t="s">
        <v>2</v>
      </c>
      <c r="D27" s="94">
        <v>245.77410861789335</v>
      </c>
      <c r="E27" s="94">
        <v>245.77410861789335</v>
      </c>
      <c r="F27" s="94">
        <v>983.93935826550319</v>
      </c>
      <c r="G27" s="15" t="s">
        <v>2088</v>
      </c>
      <c r="H27" s="49">
        <v>21705</v>
      </c>
      <c r="I27" s="15">
        <v>1291</v>
      </c>
      <c r="J27" s="15">
        <v>662</v>
      </c>
      <c r="K27" s="46" t="s">
        <v>2</v>
      </c>
      <c r="L27" s="46">
        <v>257.6113271176751</v>
      </c>
      <c r="M27" s="46">
        <v>257.6113271176751</v>
      </c>
      <c r="N27" s="46">
        <v>1031.3288300036822</v>
      </c>
      <c r="O27" s="95" t="str">
        <f t="shared" si="5"/>
        <v>-</v>
      </c>
      <c r="P27" s="95">
        <f t="shared" si="5"/>
        <v>-4.5949914672713921E-2</v>
      </c>
      <c r="Q27" s="95">
        <f t="shared" si="5"/>
        <v>-4.5949914672713921E-2</v>
      </c>
      <c r="R27" s="95">
        <f t="shared" si="5"/>
        <v>-4.5949914672713921E-2</v>
      </c>
      <c r="S27" s="46" t="s">
        <v>2</v>
      </c>
      <c r="T27" s="46" t="s">
        <v>2</v>
      </c>
      <c r="U27" s="46" t="s">
        <v>2</v>
      </c>
      <c r="V27" s="46" t="s">
        <v>2</v>
      </c>
      <c r="W27" s="74" t="str">
        <f t="shared" si="1"/>
        <v>-</v>
      </c>
      <c r="X27" s="74" t="str">
        <f t="shared" si="2"/>
        <v>-</v>
      </c>
      <c r="Y27" s="74" t="str">
        <f t="shared" si="3"/>
        <v>-</v>
      </c>
      <c r="Z27" s="74" t="str">
        <f t="shared" si="4"/>
        <v>-</v>
      </c>
      <c r="AA27" s="16"/>
      <c r="AB27" s="158">
        <v>0</v>
      </c>
      <c r="AC27" s="158">
        <v>0</v>
      </c>
      <c r="AD27" s="158">
        <v>0</v>
      </c>
      <c r="AE27" s="16"/>
      <c r="AF27" s="32"/>
      <c r="AG27" s="32"/>
      <c r="AI27" s="41">
        <v>219.24171507003715</v>
      </c>
      <c r="AJ27" s="41">
        <v>5</v>
      </c>
      <c r="AK27" s="41">
        <v>5</v>
      </c>
      <c r="AL27" s="40" t="s">
        <v>4215</v>
      </c>
      <c r="AM27" s="53">
        <v>0.65</v>
      </c>
      <c r="AN27" s="67" t="s">
        <v>2</v>
      </c>
      <c r="AO27" s="64" t="s">
        <v>5377</v>
      </c>
      <c r="AP27" s="65" t="s">
        <v>2</v>
      </c>
    </row>
    <row r="28" spans="1:42" s="31" customFormat="1" ht="30" x14ac:dyDescent="0.25">
      <c r="A28" s="10" t="s">
        <v>1716</v>
      </c>
      <c r="B28" s="11" t="s">
        <v>3731</v>
      </c>
      <c r="C28" s="94" t="s">
        <v>2</v>
      </c>
      <c r="D28" s="94">
        <v>622.73030841042532</v>
      </c>
      <c r="E28" s="94">
        <v>622.73030841042532</v>
      </c>
      <c r="F28" s="94">
        <v>3287.0078316155655</v>
      </c>
      <c r="G28" s="15" t="s">
        <v>2088</v>
      </c>
      <c r="H28" s="49">
        <v>114</v>
      </c>
      <c r="I28" s="15">
        <v>33</v>
      </c>
      <c r="J28" s="15">
        <v>468</v>
      </c>
      <c r="K28" s="46" t="s">
        <v>2</v>
      </c>
      <c r="L28" s="46">
        <v>652.72286852403374</v>
      </c>
      <c r="M28" s="46">
        <v>652.72286852403374</v>
      </c>
      <c r="N28" s="46">
        <v>3445.3199912329133</v>
      </c>
      <c r="O28" s="95" t="str">
        <f t="shared" si="5"/>
        <v>-</v>
      </c>
      <c r="P28" s="95">
        <f t="shared" si="5"/>
        <v>-4.5949914672713921E-2</v>
      </c>
      <c r="Q28" s="95">
        <f t="shared" si="5"/>
        <v>-4.5949914672713921E-2</v>
      </c>
      <c r="R28" s="95">
        <f t="shared" si="5"/>
        <v>-4.5949914672713921E-2</v>
      </c>
      <c r="S28" s="46" t="s">
        <v>2</v>
      </c>
      <c r="T28" s="46" t="s">
        <v>2</v>
      </c>
      <c r="U28" s="46" t="s">
        <v>2</v>
      </c>
      <c r="V28" s="46" t="s">
        <v>2</v>
      </c>
      <c r="W28" s="74" t="str">
        <f t="shared" si="1"/>
        <v>-</v>
      </c>
      <c r="X28" s="74" t="str">
        <f t="shared" si="2"/>
        <v>-</v>
      </c>
      <c r="Y28" s="74" t="str">
        <f t="shared" si="3"/>
        <v>-</v>
      </c>
      <c r="Z28" s="74" t="str">
        <f t="shared" si="4"/>
        <v>-</v>
      </c>
      <c r="AA28" s="16"/>
      <c r="AB28" s="158">
        <v>0</v>
      </c>
      <c r="AC28" s="158">
        <v>0</v>
      </c>
      <c r="AD28" s="158">
        <v>0</v>
      </c>
      <c r="AE28" s="16"/>
      <c r="AF28" s="32"/>
      <c r="AG28" s="32"/>
      <c r="AI28" s="41">
        <v>219.24171507003715</v>
      </c>
      <c r="AJ28" s="41">
        <v>5</v>
      </c>
      <c r="AK28" s="41">
        <v>31</v>
      </c>
      <c r="AL28" s="40" t="s">
        <v>4215</v>
      </c>
      <c r="AM28" s="53">
        <v>0.30000000000000004</v>
      </c>
      <c r="AN28" s="67" t="s">
        <v>2</v>
      </c>
      <c r="AO28" s="64" t="s">
        <v>5377</v>
      </c>
      <c r="AP28" s="65" t="s">
        <v>2</v>
      </c>
    </row>
    <row r="29" spans="1:42" s="31" customFormat="1" ht="30" x14ac:dyDescent="0.25">
      <c r="A29" s="10" t="s">
        <v>1717</v>
      </c>
      <c r="B29" s="11" t="s">
        <v>3732</v>
      </c>
      <c r="C29" s="94" t="s">
        <v>2</v>
      </c>
      <c r="D29" s="94">
        <v>436.45756135778629</v>
      </c>
      <c r="E29" s="94">
        <v>436.45756135778629</v>
      </c>
      <c r="F29" s="94">
        <v>1748.5581370682833</v>
      </c>
      <c r="G29" s="15" t="s">
        <v>2088</v>
      </c>
      <c r="H29" s="49">
        <v>308</v>
      </c>
      <c r="I29" s="15">
        <v>63</v>
      </c>
      <c r="J29" s="15">
        <v>527</v>
      </c>
      <c r="K29" s="46" t="s">
        <v>2</v>
      </c>
      <c r="L29" s="46">
        <v>457.47866707444388</v>
      </c>
      <c r="M29" s="46">
        <v>457.47866707444388</v>
      </c>
      <c r="N29" s="46">
        <v>1832.7739433810143</v>
      </c>
      <c r="O29" s="95" t="str">
        <f t="shared" si="5"/>
        <v>-</v>
      </c>
      <c r="P29" s="95">
        <f t="shared" si="5"/>
        <v>-4.5949914672713921E-2</v>
      </c>
      <c r="Q29" s="95">
        <f t="shared" si="5"/>
        <v>-4.5949914672713921E-2</v>
      </c>
      <c r="R29" s="95">
        <f t="shared" si="5"/>
        <v>-4.5949914672713921E-2</v>
      </c>
      <c r="S29" s="46" t="s">
        <v>2</v>
      </c>
      <c r="T29" s="46" t="s">
        <v>2</v>
      </c>
      <c r="U29" s="46" t="s">
        <v>2</v>
      </c>
      <c r="V29" s="46" t="s">
        <v>2</v>
      </c>
      <c r="W29" s="74" t="str">
        <f t="shared" si="1"/>
        <v>-</v>
      </c>
      <c r="X29" s="74" t="str">
        <f t="shared" si="2"/>
        <v>-</v>
      </c>
      <c r="Y29" s="74" t="str">
        <f t="shared" si="3"/>
        <v>-</v>
      </c>
      <c r="Z29" s="74" t="str">
        <f t="shared" si="4"/>
        <v>-</v>
      </c>
      <c r="AA29" s="16"/>
      <c r="AB29" s="158">
        <v>0</v>
      </c>
      <c r="AC29" s="158">
        <v>0</v>
      </c>
      <c r="AD29" s="158">
        <v>0</v>
      </c>
      <c r="AE29" s="16"/>
      <c r="AF29" s="32"/>
      <c r="AG29" s="32"/>
      <c r="AI29" s="41">
        <v>219.24171507003715</v>
      </c>
      <c r="AJ29" s="41">
        <v>5</v>
      </c>
      <c r="AK29" s="41">
        <v>14</v>
      </c>
      <c r="AL29" s="40" t="s">
        <v>4215</v>
      </c>
      <c r="AM29" s="53">
        <v>0.4</v>
      </c>
      <c r="AN29" s="67" t="s">
        <v>2</v>
      </c>
      <c r="AO29" s="64" t="s">
        <v>5377</v>
      </c>
      <c r="AP29" s="65" t="s">
        <v>2</v>
      </c>
    </row>
    <row r="30" spans="1:42" s="31" customFormat="1" ht="30" x14ac:dyDescent="0.25">
      <c r="A30" s="10" t="s">
        <v>1718</v>
      </c>
      <c r="B30" s="11" t="s">
        <v>3733</v>
      </c>
      <c r="C30" s="94" t="s">
        <v>2</v>
      </c>
      <c r="D30" s="94">
        <v>323.42714020882431</v>
      </c>
      <c r="E30" s="94">
        <v>323.42714020882431</v>
      </c>
      <c r="F30" s="94">
        <v>905.96209211778262</v>
      </c>
      <c r="G30" s="15" t="s">
        <v>2088</v>
      </c>
      <c r="H30" s="49">
        <v>1346</v>
      </c>
      <c r="I30" s="15">
        <v>121</v>
      </c>
      <c r="J30" s="15">
        <v>1160</v>
      </c>
      <c r="K30" s="46" t="s">
        <v>2</v>
      </c>
      <c r="L30" s="46">
        <v>339.00436170274321</v>
      </c>
      <c r="M30" s="46">
        <v>339.00436170274321</v>
      </c>
      <c r="N30" s="46">
        <v>949.59594475272547</v>
      </c>
      <c r="O30" s="95" t="str">
        <f t="shared" si="5"/>
        <v>-</v>
      </c>
      <c r="P30" s="95">
        <f t="shared" si="5"/>
        <v>-4.5949914672713921E-2</v>
      </c>
      <c r="Q30" s="95">
        <f t="shared" si="5"/>
        <v>-4.5949914672713921E-2</v>
      </c>
      <c r="R30" s="95">
        <f t="shared" si="5"/>
        <v>-4.5949914672713921E-2</v>
      </c>
      <c r="S30" s="46" t="s">
        <v>2</v>
      </c>
      <c r="T30" s="46" t="s">
        <v>2</v>
      </c>
      <c r="U30" s="46" t="s">
        <v>2</v>
      </c>
      <c r="V30" s="46" t="s">
        <v>2</v>
      </c>
      <c r="W30" s="74" t="str">
        <f t="shared" si="1"/>
        <v>-</v>
      </c>
      <c r="X30" s="74" t="str">
        <f t="shared" si="2"/>
        <v>-</v>
      </c>
      <c r="Y30" s="74" t="str">
        <f t="shared" si="3"/>
        <v>-</v>
      </c>
      <c r="Z30" s="74" t="str">
        <f t="shared" si="4"/>
        <v>-</v>
      </c>
      <c r="AA30" s="16"/>
      <c r="AB30" s="158">
        <v>0</v>
      </c>
      <c r="AC30" s="158">
        <v>0</v>
      </c>
      <c r="AD30" s="158">
        <v>0</v>
      </c>
      <c r="AE30" s="16"/>
      <c r="AF30" s="32"/>
      <c r="AG30" s="32"/>
      <c r="AI30" s="41">
        <v>219.24171507003715</v>
      </c>
      <c r="AJ30" s="41">
        <v>5</v>
      </c>
      <c r="AK30" s="41">
        <v>5</v>
      </c>
      <c r="AL30" s="40" t="s">
        <v>4215</v>
      </c>
      <c r="AM30" s="53">
        <v>0.65</v>
      </c>
      <c r="AN30" s="67" t="s">
        <v>2</v>
      </c>
      <c r="AO30" s="64" t="s">
        <v>5377</v>
      </c>
      <c r="AP30" s="65" t="s">
        <v>2</v>
      </c>
    </row>
    <row r="31" spans="1:42" s="31" customFormat="1" ht="30" x14ac:dyDescent="0.25">
      <c r="A31" s="10" t="s">
        <v>1719</v>
      </c>
      <c r="B31" s="11" t="s">
        <v>3734</v>
      </c>
      <c r="C31" s="94" t="s">
        <v>2</v>
      </c>
      <c r="D31" s="94">
        <v>4723.8524493681361</v>
      </c>
      <c r="E31" s="94">
        <v>4723.8524493681361</v>
      </c>
      <c r="F31" s="94">
        <v>5130.1358472126722</v>
      </c>
      <c r="G31" s="15" t="s">
        <v>2088</v>
      </c>
      <c r="H31" s="49">
        <v>10</v>
      </c>
      <c r="I31" s="15">
        <v>30</v>
      </c>
      <c r="J31" s="15">
        <v>1081</v>
      </c>
      <c r="K31" s="46" t="s">
        <v>2</v>
      </c>
      <c r="L31" s="46">
        <v>4951.3673569324428</v>
      </c>
      <c r="M31" s="46">
        <v>4951.3673569324428</v>
      </c>
      <c r="N31" s="46">
        <v>5377.218582243283</v>
      </c>
      <c r="O31" s="95" t="str">
        <f t="shared" si="5"/>
        <v>-</v>
      </c>
      <c r="P31" s="95">
        <f t="shared" si="5"/>
        <v>-4.5949914672713921E-2</v>
      </c>
      <c r="Q31" s="95">
        <f t="shared" si="5"/>
        <v>-4.5949914672713921E-2</v>
      </c>
      <c r="R31" s="95">
        <f t="shared" si="5"/>
        <v>-4.5949914672713921E-2</v>
      </c>
      <c r="S31" s="46" t="s">
        <v>2</v>
      </c>
      <c r="T31" s="46" t="s">
        <v>2</v>
      </c>
      <c r="U31" s="46" t="s">
        <v>2</v>
      </c>
      <c r="V31" s="46" t="s">
        <v>2</v>
      </c>
      <c r="W31" s="74" t="str">
        <f t="shared" si="1"/>
        <v>-</v>
      </c>
      <c r="X31" s="74" t="str">
        <f t="shared" si="2"/>
        <v>-</v>
      </c>
      <c r="Y31" s="74" t="str">
        <f t="shared" si="3"/>
        <v>-</v>
      </c>
      <c r="Z31" s="74" t="str">
        <f t="shared" si="4"/>
        <v>-</v>
      </c>
      <c r="AA31" s="16"/>
      <c r="AB31" s="158">
        <v>0</v>
      </c>
      <c r="AC31" s="158">
        <v>0</v>
      </c>
      <c r="AD31" s="158">
        <v>0</v>
      </c>
      <c r="AE31" s="16"/>
      <c r="AF31" s="32"/>
      <c r="AG31" s="32"/>
      <c r="AI31" s="41">
        <v>219.24171507003715</v>
      </c>
      <c r="AJ31" s="41">
        <v>43</v>
      </c>
      <c r="AK31" s="41">
        <v>55</v>
      </c>
      <c r="AL31" s="40" t="s">
        <v>4215</v>
      </c>
      <c r="AM31" s="53">
        <v>0.30000000000000004</v>
      </c>
      <c r="AN31" s="67" t="s">
        <v>2</v>
      </c>
      <c r="AO31" s="64" t="s">
        <v>5377</v>
      </c>
      <c r="AP31" s="65" t="s">
        <v>2</v>
      </c>
    </row>
    <row r="32" spans="1:42" s="31" customFormat="1" ht="30" x14ac:dyDescent="0.25">
      <c r="A32" s="10" t="s">
        <v>1720</v>
      </c>
      <c r="B32" s="11" t="s">
        <v>3735</v>
      </c>
      <c r="C32" s="94" t="s">
        <v>2</v>
      </c>
      <c r="D32" s="94">
        <v>467.98279378450155</v>
      </c>
      <c r="E32" s="94">
        <v>467.98279378450155</v>
      </c>
      <c r="F32" s="94">
        <v>2805.1879830768776</v>
      </c>
      <c r="G32" s="15" t="s">
        <v>2088</v>
      </c>
      <c r="H32" s="49">
        <v>253</v>
      </c>
      <c r="I32" s="15">
        <v>88</v>
      </c>
      <c r="J32" s="15">
        <v>1694</v>
      </c>
      <c r="K32" s="46" t="s">
        <v>2</v>
      </c>
      <c r="L32" s="46">
        <v>490.52224928417718</v>
      </c>
      <c r="M32" s="46">
        <v>490.52224928417718</v>
      </c>
      <c r="N32" s="46">
        <v>2940.2942531204326</v>
      </c>
      <c r="O32" s="95" t="str">
        <f t="shared" si="5"/>
        <v>-</v>
      </c>
      <c r="P32" s="95">
        <f t="shared" si="5"/>
        <v>-4.5949914672713921E-2</v>
      </c>
      <c r="Q32" s="95">
        <f t="shared" si="5"/>
        <v>-4.5949914672713921E-2</v>
      </c>
      <c r="R32" s="95">
        <f t="shared" si="5"/>
        <v>-4.5949914672713921E-2</v>
      </c>
      <c r="S32" s="46" t="s">
        <v>2</v>
      </c>
      <c r="T32" s="46" t="s">
        <v>2</v>
      </c>
      <c r="U32" s="46" t="s">
        <v>2</v>
      </c>
      <c r="V32" s="46" t="s">
        <v>2</v>
      </c>
      <c r="W32" s="74" t="str">
        <f t="shared" si="1"/>
        <v>-</v>
      </c>
      <c r="X32" s="74" t="str">
        <f t="shared" si="2"/>
        <v>-</v>
      </c>
      <c r="Y32" s="74" t="str">
        <f t="shared" si="3"/>
        <v>-</v>
      </c>
      <c r="Z32" s="74" t="str">
        <f t="shared" si="4"/>
        <v>-</v>
      </c>
      <c r="AA32" s="16"/>
      <c r="AB32" s="158">
        <v>0</v>
      </c>
      <c r="AC32" s="158">
        <v>0</v>
      </c>
      <c r="AD32" s="158">
        <v>0</v>
      </c>
      <c r="AE32" s="16"/>
      <c r="AF32" s="32"/>
      <c r="AG32" s="32"/>
      <c r="AI32" s="41">
        <v>219.24171507003715</v>
      </c>
      <c r="AJ32" s="41">
        <v>5</v>
      </c>
      <c r="AK32" s="41">
        <v>26</v>
      </c>
      <c r="AL32" s="40" t="s">
        <v>4215</v>
      </c>
      <c r="AM32" s="53">
        <v>0.30000000000000004</v>
      </c>
      <c r="AN32" s="67" t="s">
        <v>2</v>
      </c>
      <c r="AO32" s="64" t="s">
        <v>5377</v>
      </c>
      <c r="AP32" s="65" t="s">
        <v>2</v>
      </c>
    </row>
    <row r="33" spans="1:42" s="31" customFormat="1" ht="30" x14ac:dyDescent="0.25">
      <c r="A33" s="10" t="s">
        <v>1721</v>
      </c>
      <c r="B33" s="11" t="s">
        <v>3736</v>
      </c>
      <c r="C33" s="94" t="s">
        <v>2</v>
      </c>
      <c r="D33" s="94">
        <v>327.22534711987862</v>
      </c>
      <c r="E33" s="94">
        <v>327.22534711987862</v>
      </c>
      <c r="F33" s="94">
        <v>1940.4414887476992</v>
      </c>
      <c r="G33" s="15" t="s">
        <v>2088</v>
      </c>
      <c r="H33" s="49">
        <v>2228</v>
      </c>
      <c r="I33" s="15">
        <v>294</v>
      </c>
      <c r="J33" s="15">
        <v>3698</v>
      </c>
      <c r="K33" s="46" t="s">
        <v>2</v>
      </c>
      <c r="L33" s="46">
        <v>342.98550165489922</v>
      </c>
      <c r="M33" s="46">
        <v>342.98550165489922</v>
      </c>
      <c r="N33" s="46">
        <v>2033.8989730104497</v>
      </c>
      <c r="O33" s="95" t="str">
        <f t="shared" si="5"/>
        <v>-</v>
      </c>
      <c r="P33" s="95">
        <f t="shared" si="5"/>
        <v>-4.5949914672713921E-2</v>
      </c>
      <c r="Q33" s="95">
        <f t="shared" si="5"/>
        <v>-4.5949914672713921E-2</v>
      </c>
      <c r="R33" s="95">
        <f t="shared" si="5"/>
        <v>-4.5949914672713921E-2</v>
      </c>
      <c r="S33" s="46" t="s">
        <v>2</v>
      </c>
      <c r="T33" s="46" t="s">
        <v>2</v>
      </c>
      <c r="U33" s="46" t="s">
        <v>2</v>
      </c>
      <c r="V33" s="46" t="s">
        <v>2</v>
      </c>
      <c r="W33" s="74" t="str">
        <f t="shared" si="1"/>
        <v>-</v>
      </c>
      <c r="X33" s="74" t="str">
        <f t="shared" si="2"/>
        <v>-</v>
      </c>
      <c r="Y33" s="74" t="str">
        <f t="shared" si="3"/>
        <v>-</v>
      </c>
      <c r="Z33" s="74" t="str">
        <f t="shared" si="4"/>
        <v>-</v>
      </c>
      <c r="AA33" s="16"/>
      <c r="AB33" s="158">
        <v>0</v>
      </c>
      <c r="AC33" s="158">
        <v>0</v>
      </c>
      <c r="AD33" s="158">
        <v>0</v>
      </c>
      <c r="AE33" s="16"/>
      <c r="AF33" s="32"/>
      <c r="AG33" s="32"/>
      <c r="AI33" s="41">
        <v>219.24171507003715</v>
      </c>
      <c r="AJ33" s="41">
        <v>5</v>
      </c>
      <c r="AK33" s="41">
        <v>14</v>
      </c>
      <c r="AL33" s="40" t="s">
        <v>4215</v>
      </c>
      <c r="AM33" s="53">
        <v>0.30000000000000004</v>
      </c>
      <c r="AN33" s="67" t="s">
        <v>2</v>
      </c>
      <c r="AO33" s="64" t="s">
        <v>5377</v>
      </c>
      <c r="AP33" s="65" t="s">
        <v>2</v>
      </c>
    </row>
    <row r="34" spans="1:42" s="31" customFormat="1" ht="30" x14ac:dyDescent="0.25">
      <c r="A34" s="10" t="s">
        <v>1722</v>
      </c>
      <c r="B34" s="11" t="s">
        <v>3737</v>
      </c>
      <c r="C34" s="94" t="s">
        <v>2</v>
      </c>
      <c r="D34" s="94">
        <v>331.42708737583871</v>
      </c>
      <c r="E34" s="94">
        <v>331.42708737583871</v>
      </c>
      <c r="F34" s="94">
        <v>1274.5193759694409</v>
      </c>
      <c r="G34" s="15" t="s">
        <v>2088</v>
      </c>
      <c r="H34" s="49">
        <v>5570</v>
      </c>
      <c r="I34" s="15">
        <v>489</v>
      </c>
      <c r="J34" s="15">
        <v>5343</v>
      </c>
      <c r="K34" s="46" t="s">
        <v>2</v>
      </c>
      <c r="L34" s="46">
        <v>347.38961032862642</v>
      </c>
      <c r="M34" s="46">
        <v>347.38961032862642</v>
      </c>
      <c r="N34" s="46">
        <v>1335.9040532261135</v>
      </c>
      <c r="O34" s="95" t="str">
        <f t="shared" si="5"/>
        <v>-</v>
      </c>
      <c r="P34" s="95">
        <f t="shared" si="5"/>
        <v>-4.5949914672713921E-2</v>
      </c>
      <c r="Q34" s="95">
        <f t="shared" si="5"/>
        <v>-4.5949914672713921E-2</v>
      </c>
      <c r="R34" s="95">
        <f t="shared" si="5"/>
        <v>-4.5949914672713921E-2</v>
      </c>
      <c r="S34" s="46" t="s">
        <v>2</v>
      </c>
      <c r="T34" s="46" t="s">
        <v>2</v>
      </c>
      <c r="U34" s="46" t="s">
        <v>2</v>
      </c>
      <c r="V34" s="46" t="s">
        <v>2</v>
      </c>
      <c r="W34" s="74" t="str">
        <f t="shared" si="1"/>
        <v>-</v>
      </c>
      <c r="X34" s="74" t="str">
        <f t="shared" si="2"/>
        <v>-</v>
      </c>
      <c r="Y34" s="74" t="str">
        <f t="shared" si="3"/>
        <v>-</v>
      </c>
      <c r="Z34" s="74" t="str">
        <f t="shared" si="4"/>
        <v>-</v>
      </c>
      <c r="AA34" s="16"/>
      <c r="AB34" s="158">
        <v>0</v>
      </c>
      <c r="AC34" s="158">
        <v>0</v>
      </c>
      <c r="AD34" s="158">
        <v>0</v>
      </c>
      <c r="AE34" s="16"/>
      <c r="AF34" s="32"/>
      <c r="AG34" s="32"/>
      <c r="AI34" s="41">
        <v>219.24171507003715</v>
      </c>
      <c r="AJ34" s="41">
        <v>5</v>
      </c>
      <c r="AK34" s="41">
        <v>6</v>
      </c>
      <c r="AL34" s="40" t="s">
        <v>4215</v>
      </c>
      <c r="AM34" s="53">
        <v>0.4</v>
      </c>
      <c r="AN34" s="67" t="s">
        <v>2</v>
      </c>
      <c r="AO34" s="64" t="s">
        <v>5377</v>
      </c>
      <c r="AP34" s="65" t="s">
        <v>2</v>
      </c>
    </row>
    <row r="35" spans="1:42" s="31" customFormat="1" ht="30" x14ac:dyDescent="0.25">
      <c r="A35" s="10" t="s">
        <v>1723</v>
      </c>
      <c r="B35" s="11" t="s">
        <v>3738</v>
      </c>
      <c r="C35" s="94" t="s">
        <v>2</v>
      </c>
      <c r="D35" s="94">
        <v>324.14937257847703</v>
      </c>
      <c r="E35" s="94">
        <v>324.14937257847703</v>
      </c>
      <c r="F35" s="94">
        <v>645.7910663444062</v>
      </c>
      <c r="G35" s="15" t="s">
        <v>2088</v>
      </c>
      <c r="H35" s="49">
        <v>5349</v>
      </c>
      <c r="I35" s="15">
        <v>270</v>
      </c>
      <c r="J35" s="15">
        <v>1806</v>
      </c>
      <c r="K35" s="46" t="s">
        <v>2</v>
      </c>
      <c r="L35" s="46">
        <v>339.76137895032821</v>
      </c>
      <c r="M35" s="46">
        <v>339.76137895032821</v>
      </c>
      <c r="N35" s="46">
        <v>676.89430175237408</v>
      </c>
      <c r="O35" s="95" t="str">
        <f t="shared" si="5"/>
        <v>-</v>
      </c>
      <c r="P35" s="95">
        <f t="shared" si="5"/>
        <v>-4.594991467271381E-2</v>
      </c>
      <c r="Q35" s="95">
        <f t="shared" si="5"/>
        <v>-4.594991467271381E-2</v>
      </c>
      <c r="R35" s="95">
        <f t="shared" si="5"/>
        <v>-4.5949914672713921E-2</v>
      </c>
      <c r="S35" s="46" t="s">
        <v>2</v>
      </c>
      <c r="T35" s="46" t="s">
        <v>2</v>
      </c>
      <c r="U35" s="46" t="s">
        <v>2</v>
      </c>
      <c r="V35" s="46" t="s">
        <v>2</v>
      </c>
      <c r="W35" s="74" t="str">
        <f t="shared" si="1"/>
        <v>-</v>
      </c>
      <c r="X35" s="74" t="str">
        <f t="shared" si="2"/>
        <v>-</v>
      </c>
      <c r="Y35" s="74" t="str">
        <f t="shared" si="3"/>
        <v>-</v>
      </c>
      <c r="Z35" s="74" t="str">
        <f t="shared" si="4"/>
        <v>-</v>
      </c>
      <c r="AA35" s="16"/>
      <c r="AB35" s="158">
        <v>0</v>
      </c>
      <c r="AC35" s="158">
        <v>0</v>
      </c>
      <c r="AD35" s="158">
        <v>0</v>
      </c>
      <c r="AE35" s="16"/>
      <c r="AF35" s="32"/>
      <c r="AG35" s="32"/>
      <c r="AI35" s="41">
        <v>219.24171507003715</v>
      </c>
      <c r="AJ35" s="41">
        <v>5</v>
      </c>
      <c r="AK35" s="41">
        <v>5</v>
      </c>
      <c r="AL35" s="40" t="s">
        <v>4215</v>
      </c>
      <c r="AM35" s="53">
        <v>1</v>
      </c>
      <c r="AN35" s="67" t="s">
        <v>2</v>
      </c>
      <c r="AO35" s="64" t="s">
        <v>5377</v>
      </c>
      <c r="AP35" s="65" t="s">
        <v>2</v>
      </c>
    </row>
    <row r="36" spans="1:42" s="31" customFormat="1" ht="37.5" customHeight="1" x14ac:dyDescent="0.25">
      <c r="A36" s="10" t="s">
        <v>231</v>
      </c>
      <c r="B36" s="11" t="s">
        <v>3739</v>
      </c>
      <c r="C36" s="94" t="s">
        <v>2</v>
      </c>
      <c r="D36" s="94">
        <v>472.71046178496334</v>
      </c>
      <c r="E36" s="94">
        <v>472.71046178496334</v>
      </c>
      <c r="F36" s="94">
        <v>763.2048177286099</v>
      </c>
      <c r="G36" s="15" t="s">
        <v>2088</v>
      </c>
      <c r="H36" s="49">
        <v>7106</v>
      </c>
      <c r="I36" s="15">
        <v>252</v>
      </c>
      <c r="J36" s="15">
        <v>96</v>
      </c>
      <c r="K36" s="46" t="s">
        <v>2</v>
      </c>
      <c r="L36" s="46">
        <v>495.47761596059229</v>
      </c>
      <c r="M36" s="46">
        <v>495.47761596059229</v>
      </c>
      <c r="N36" s="46">
        <v>799.96305169533434</v>
      </c>
      <c r="O36" s="95" t="str">
        <f t="shared" si="5"/>
        <v>-</v>
      </c>
      <c r="P36" s="95">
        <f t="shared" si="5"/>
        <v>-4.5949914672713921E-2</v>
      </c>
      <c r="Q36" s="95">
        <f t="shared" si="5"/>
        <v>-4.5949914672713921E-2</v>
      </c>
      <c r="R36" s="95">
        <f t="shared" si="5"/>
        <v>-4.5949914672713921E-2</v>
      </c>
      <c r="S36" s="46" t="s">
        <v>2</v>
      </c>
      <c r="T36" s="46">
        <v>359.68729359074399</v>
      </c>
      <c r="U36" s="46">
        <v>359.68729359074399</v>
      </c>
      <c r="V36" s="46">
        <v>679.51000048629214</v>
      </c>
      <c r="W36" s="74" t="str">
        <f t="shared" ref="W36:W67" si="6">IFERROR((C36/S36-1),"-")</f>
        <v>-</v>
      </c>
      <c r="X36" s="74">
        <f t="shared" ref="X36:X67" si="7">IFERROR((D36/T36-1),"-")</f>
        <v>0.31422619093911708</v>
      </c>
      <c r="Y36" s="74">
        <f t="shared" ref="Y36:Y67" si="8">IFERROR((E36/U36-1),"-")</f>
        <v>0.31422619093911708</v>
      </c>
      <c r="Z36" s="74">
        <f t="shared" ref="Z36:Z67" si="9">IFERROR((F36/V36-1),"-")</f>
        <v>0.12316936790101907</v>
      </c>
      <c r="AA36" s="16"/>
      <c r="AB36" s="158">
        <v>0</v>
      </c>
      <c r="AC36" s="158">
        <v>0</v>
      </c>
      <c r="AD36" s="158">
        <v>0</v>
      </c>
      <c r="AE36" s="16"/>
      <c r="AF36" s="32"/>
      <c r="AG36" s="32"/>
      <c r="AI36" s="41">
        <v>219.24171507003715</v>
      </c>
      <c r="AJ36" s="41">
        <v>5</v>
      </c>
      <c r="AK36" s="41">
        <v>5</v>
      </c>
      <c r="AL36" s="40" t="s">
        <v>4214</v>
      </c>
      <c r="AM36" s="53" t="s">
        <v>2</v>
      </c>
      <c r="AN36" s="67" t="s">
        <v>2</v>
      </c>
      <c r="AO36" s="64" t="s">
        <v>5377</v>
      </c>
      <c r="AP36" s="65" t="s">
        <v>2</v>
      </c>
    </row>
    <row r="37" spans="1:42" s="31" customFormat="1" x14ac:dyDescent="0.25">
      <c r="A37" s="10" t="s">
        <v>1724</v>
      </c>
      <c r="B37" s="11" t="s">
        <v>3740</v>
      </c>
      <c r="C37" s="94" t="s">
        <v>2</v>
      </c>
      <c r="D37" s="94">
        <v>1040.1856916302129</v>
      </c>
      <c r="E37" s="94">
        <v>1040.1856916302129</v>
      </c>
      <c r="F37" s="94">
        <v>3482.2445326232919</v>
      </c>
      <c r="G37" s="15" t="s">
        <v>2088</v>
      </c>
      <c r="H37" s="49">
        <v>69</v>
      </c>
      <c r="I37" s="15">
        <v>21</v>
      </c>
      <c r="J37" s="15">
        <v>326</v>
      </c>
      <c r="K37" s="46" t="s">
        <v>2</v>
      </c>
      <c r="L37" s="46">
        <v>1090.2841555465907</v>
      </c>
      <c r="M37" s="46">
        <v>1090.2841555465907</v>
      </c>
      <c r="N37" s="46">
        <v>3649.9598775558106</v>
      </c>
      <c r="O37" s="95" t="str">
        <f t="shared" si="5"/>
        <v>-</v>
      </c>
      <c r="P37" s="95">
        <f t="shared" si="5"/>
        <v>-4.5949914672713921E-2</v>
      </c>
      <c r="Q37" s="95">
        <f t="shared" si="5"/>
        <v>-4.5949914672713921E-2</v>
      </c>
      <c r="R37" s="95">
        <f t="shared" si="5"/>
        <v>-4.5949914672713921E-2</v>
      </c>
      <c r="S37" s="46" t="s">
        <v>2</v>
      </c>
      <c r="T37" s="46" t="s">
        <v>2</v>
      </c>
      <c r="U37" s="46" t="s">
        <v>2</v>
      </c>
      <c r="V37" s="46" t="s">
        <v>2</v>
      </c>
      <c r="W37" s="74" t="str">
        <f t="shared" si="6"/>
        <v>-</v>
      </c>
      <c r="X37" s="74" t="str">
        <f t="shared" si="7"/>
        <v>-</v>
      </c>
      <c r="Y37" s="74" t="str">
        <f t="shared" si="8"/>
        <v>-</v>
      </c>
      <c r="Z37" s="74" t="str">
        <f t="shared" si="9"/>
        <v>-</v>
      </c>
      <c r="AA37" s="16"/>
      <c r="AB37" s="158">
        <v>0</v>
      </c>
      <c r="AC37" s="158">
        <v>0</v>
      </c>
      <c r="AD37" s="158">
        <v>0</v>
      </c>
      <c r="AE37" s="16"/>
      <c r="AF37" s="32"/>
      <c r="AG37" s="32"/>
      <c r="AI37" s="41">
        <v>219.24171507003715</v>
      </c>
      <c r="AJ37" s="41">
        <v>5</v>
      </c>
      <c r="AK37" s="41">
        <v>31</v>
      </c>
      <c r="AL37" s="40" t="s">
        <v>4215</v>
      </c>
      <c r="AM37" s="53">
        <v>0.30000000000000004</v>
      </c>
      <c r="AN37" s="67" t="s">
        <v>2</v>
      </c>
      <c r="AO37" s="64" t="s">
        <v>5377</v>
      </c>
      <c r="AP37" s="65" t="s">
        <v>2</v>
      </c>
    </row>
    <row r="38" spans="1:42" s="31" customFormat="1" x14ac:dyDescent="0.25">
      <c r="A38" s="10" t="s">
        <v>1725</v>
      </c>
      <c r="B38" s="11" t="s">
        <v>3741</v>
      </c>
      <c r="C38" s="94" t="s">
        <v>2</v>
      </c>
      <c r="D38" s="94">
        <v>314.6249668898302</v>
      </c>
      <c r="E38" s="94">
        <v>314.6249668898302</v>
      </c>
      <c r="F38" s="94">
        <v>2467.2733062445714</v>
      </c>
      <c r="G38" s="15" t="s">
        <v>2088</v>
      </c>
      <c r="H38" s="49">
        <v>422</v>
      </c>
      <c r="I38" s="15">
        <v>37</v>
      </c>
      <c r="J38" s="15">
        <v>443</v>
      </c>
      <c r="K38" s="46" t="s">
        <v>2</v>
      </c>
      <c r="L38" s="46">
        <v>329.77824930637513</v>
      </c>
      <c r="M38" s="46">
        <v>329.77824930637513</v>
      </c>
      <c r="N38" s="46">
        <v>2586.1045915615377</v>
      </c>
      <c r="O38" s="95" t="str">
        <f t="shared" si="5"/>
        <v>-</v>
      </c>
      <c r="P38" s="95">
        <f t="shared" si="5"/>
        <v>-4.5949914672713921E-2</v>
      </c>
      <c r="Q38" s="95">
        <f t="shared" si="5"/>
        <v>-4.5949914672713921E-2</v>
      </c>
      <c r="R38" s="95">
        <f t="shared" si="5"/>
        <v>-4.5949914672713921E-2</v>
      </c>
      <c r="S38" s="46" t="s">
        <v>2</v>
      </c>
      <c r="T38" s="46" t="s">
        <v>2</v>
      </c>
      <c r="U38" s="46" t="s">
        <v>2</v>
      </c>
      <c r="V38" s="46" t="s">
        <v>2</v>
      </c>
      <c r="W38" s="74" t="str">
        <f t="shared" si="6"/>
        <v>-</v>
      </c>
      <c r="X38" s="74" t="str">
        <f t="shared" si="7"/>
        <v>-</v>
      </c>
      <c r="Y38" s="74" t="str">
        <f t="shared" si="8"/>
        <v>-</v>
      </c>
      <c r="Z38" s="74" t="str">
        <f t="shared" si="9"/>
        <v>-</v>
      </c>
      <c r="AA38" s="16"/>
      <c r="AB38" s="158">
        <v>0</v>
      </c>
      <c r="AC38" s="158">
        <v>0</v>
      </c>
      <c r="AD38" s="158">
        <v>0</v>
      </c>
      <c r="AE38" s="16"/>
      <c r="AF38" s="32"/>
      <c r="AG38" s="32"/>
      <c r="AI38" s="41">
        <v>219.24171507003715</v>
      </c>
      <c r="AJ38" s="41">
        <v>5</v>
      </c>
      <c r="AK38" s="41">
        <v>16</v>
      </c>
      <c r="AL38" s="40" t="s">
        <v>4215</v>
      </c>
      <c r="AM38" s="53">
        <v>0.30000000000000004</v>
      </c>
      <c r="AN38" s="67" t="s">
        <v>2</v>
      </c>
      <c r="AO38" s="64" t="s">
        <v>5377</v>
      </c>
      <c r="AP38" s="65" t="s">
        <v>2</v>
      </c>
    </row>
    <row r="39" spans="1:42" s="31" customFormat="1" x14ac:dyDescent="0.25">
      <c r="A39" s="10" t="s">
        <v>1726</v>
      </c>
      <c r="B39" s="11" t="s">
        <v>3742</v>
      </c>
      <c r="C39" s="94" t="s">
        <v>2</v>
      </c>
      <c r="D39" s="94">
        <v>305.53439576824599</v>
      </c>
      <c r="E39" s="94">
        <v>305.53439576824599</v>
      </c>
      <c r="F39" s="94">
        <v>1641.3649673954048</v>
      </c>
      <c r="G39" s="15" t="s">
        <v>2088</v>
      </c>
      <c r="H39" s="49">
        <v>2468</v>
      </c>
      <c r="I39" s="15">
        <v>166</v>
      </c>
      <c r="J39" s="15">
        <v>761</v>
      </c>
      <c r="K39" s="46" t="s">
        <v>2</v>
      </c>
      <c r="L39" s="46">
        <v>320.24984900392587</v>
      </c>
      <c r="M39" s="46">
        <v>320.24984900392587</v>
      </c>
      <c r="N39" s="46">
        <v>1720.4180290307672</v>
      </c>
      <c r="O39" s="95" t="str">
        <f t="shared" si="5"/>
        <v>-</v>
      </c>
      <c r="P39" s="95">
        <f t="shared" si="5"/>
        <v>-4.594991467271381E-2</v>
      </c>
      <c r="Q39" s="95">
        <f t="shared" si="5"/>
        <v>-4.594991467271381E-2</v>
      </c>
      <c r="R39" s="95">
        <f t="shared" si="5"/>
        <v>-4.5949914672713921E-2</v>
      </c>
      <c r="S39" s="46" t="s">
        <v>2</v>
      </c>
      <c r="T39" s="46" t="s">
        <v>2</v>
      </c>
      <c r="U39" s="46" t="s">
        <v>2</v>
      </c>
      <c r="V39" s="46" t="s">
        <v>2</v>
      </c>
      <c r="W39" s="74" t="str">
        <f t="shared" si="6"/>
        <v>-</v>
      </c>
      <c r="X39" s="74" t="str">
        <f t="shared" si="7"/>
        <v>-</v>
      </c>
      <c r="Y39" s="74" t="str">
        <f t="shared" si="8"/>
        <v>-</v>
      </c>
      <c r="Z39" s="74" t="str">
        <f t="shared" si="9"/>
        <v>-</v>
      </c>
      <c r="AA39" s="16"/>
      <c r="AB39" s="158">
        <v>0</v>
      </c>
      <c r="AC39" s="158">
        <v>0</v>
      </c>
      <c r="AD39" s="158">
        <v>0</v>
      </c>
      <c r="AE39" s="16"/>
      <c r="AF39" s="32"/>
      <c r="AG39" s="32"/>
      <c r="AI39" s="41">
        <v>219.24171507003715</v>
      </c>
      <c r="AJ39" s="41">
        <v>5</v>
      </c>
      <c r="AK39" s="41">
        <v>9</v>
      </c>
      <c r="AL39" s="40" t="s">
        <v>4215</v>
      </c>
      <c r="AM39" s="53">
        <v>0.4</v>
      </c>
      <c r="AN39" s="67" t="s">
        <v>2</v>
      </c>
      <c r="AO39" s="64" t="s">
        <v>5377</v>
      </c>
      <c r="AP39" s="65" t="s">
        <v>2</v>
      </c>
    </row>
    <row r="40" spans="1:42" s="31" customFormat="1" x14ac:dyDescent="0.25">
      <c r="A40" s="10" t="s">
        <v>1727</v>
      </c>
      <c r="B40" s="11" t="s">
        <v>3743</v>
      </c>
      <c r="C40" s="94" t="s">
        <v>2</v>
      </c>
      <c r="D40" s="94">
        <v>253.47716044046584</v>
      </c>
      <c r="E40" s="94">
        <v>253.47716044046584</v>
      </c>
      <c r="F40" s="94">
        <v>1172.6704973850135</v>
      </c>
      <c r="G40" s="15" t="s">
        <v>2088</v>
      </c>
      <c r="H40" s="49">
        <v>6805</v>
      </c>
      <c r="I40" s="15">
        <v>359</v>
      </c>
      <c r="J40" s="15">
        <v>723</v>
      </c>
      <c r="K40" s="46" t="s">
        <v>2</v>
      </c>
      <c r="L40" s="46">
        <v>265.68538102851352</v>
      </c>
      <c r="M40" s="46">
        <v>265.68538102851352</v>
      </c>
      <c r="N40" s="46">
        <v>1229.1498270583245</v>
      </c>
      <c r="O40" s="95" t="str">
        <f t="shared" si="5"/>
        <v>-</v>
      </c>
      <c r="P40" s="95">
        <f t="shared" si="5"/>
        <v>-4.5949914672713921E-2</v>
      </c>
      <c r="Q40" s="95">
        <f t="shared" si="5"/>
        <v>-4.5949914672713921E-2</v>
      </c>
      <c r="R40" s="95">
        <f t="shared" si="5"/>
        <v>-4.594991467271381E-2</v>
      </c>
      <c r="S40" s="46" t="s">
        <v>2</v>
      </c>
      <c r="T40" s="46" t="s">
        <v>2</v>
      </c>
      <c r="U40" s="46" t="s">
        <v>2</v>
      </c>
      <c r="V40" s="46" t="s">
        <v>2</v>
      </c>
      <c r="W40" s="74" t="str">
        <f t="shared" si="6"/>
        <v>-</v>
      </c>
      <c r="X40" s="74" t="str">
        <f t="shared" si="7"/>
        <v>-</v>
      </c>
      <c r="Y40" s="74" t="str">
        <f t="shared" si="8"/>
        <v>-</v>
      </c>
      <c r="Z40" s="74" t="str">
        <f t="shared" si="9"/>
        <v>-</v>
      </c>
      <c r="AA40" s="16"/>
      <c r="AB40" s="158">
        <v>0</v>
      </c>
      <c r="AC40" s="158">
        <v>0</v>
      </c>
      <c r="AD40" s="158">
        <v>0</v>
      </c>
      <c r="AE40" s="16"/>
      <c r="AF40" s="32"/>
      <c r="AG40" s="32"/>
      <c r="AI40" s="41">
        <v>219.24171507003715</v>
      </c>
      <c r="AJ40" s="41">
        <v>5</v>
      </c>
      <c r="AK40" s="41">
        <v>8</v>
      </c>
      <c r="AL40" s="40" t="s">
        <v>4215</v>
      </c>
      <c r="AM40" s="53">
        <v>0.65</v>
      </c>
      <c r="AN40" s="67" t="s">
        <v>2</v>
      </c>
      <c r="AO40" s="64" t="s">
        <v>5377</v>
      </c>
      <c r="AP40" s="65" t="s">
        <v>2</v>
      </c>
    </row>
    <row r="41" spans="1:42" s="31" customFormat="1" ht="45" x14ac:dyDescent="0.25">
      <c r="A41" s="10" t="s">
        <v>232</v>
      </c>
      <c r="B41" s="11" t="s">
        <v>3744</v>
      </c>
      <c r="C41" s="94">
        <v>132.12908732899476</v>
      </c>
      <c r="D41" s="94">
        <v>411.36661017678432</v>
      </c>
      <c r="E41" s="94">
        <v>411.36661017678432</v>
      </c>
      <c r="F41" s="94">
        <v>578.2235321786103</v>
      </c>
      <c r="G41" s="15">
        <v>29287</v>
      </c>
      <c r="H41" s="49">
        <v>120356</v>
      </c>
      <c r="I41" s="15">
        <v>6351</v>
      </c>
      <c r="J41" s="15">
        <v>14806</v>
      </c>
      <c r="K41" s="46">
        <v>138.49282061923194</v>
      </c>
      <c r="L41" s="46">
        <v>431.17926040084717</v>
      </c>
      <c r="M41" s="46">
        <v>431.17926040084717</v>
      </c>
      <c r="N41" s="46">
        <v>606.07251240929475</v>
      </c>
      <c r="O41" s="95">
        <f t="shared" si="5"/>
        <v>-4.5949914672713921E-2</v>
      </c>
      <c r="P41" s="95">
        <f t="shared" si="5"/>
        <v>-4.5949914672714032E-2</v>
      </c>
      <c r="Q41" s="95">
        <f t="shared" si="5"/>
        <v>-4.5949914672714032E-2</v>
      </c>
      <c r="R41" s="95">
        <f t="shared" si="5"/>
        <v>-4.5949914672713921E-2</v>
      </c>
      <c r="S41" s="46">
        <v>139.52476885470153</v>
      </c>
      <c r="T41" s="46">
        <v>404.98796028983014</v>
      </c>
      <c r="U41" s="46">
        <v>404.98796028983014</v>
      </c>
      <c r="V41" s="46">
        <v>610.6529871036812</v>
      </c>
      <c r="W41" s="74">
        <f t="shared" si="6"/>
        <v>-5.300622668229249E-2</v>
      </c>
      <c r="X41" s="74">
        <f t="shared" si="7"/>
        <v>1.5750221024815936E-2</v>
      </c>
      <c r="Y41" s="74">
        <f t="shared" si="8"/>
        <v>1.5750221024815936E-2</v>
      </c>
      <c r="Z41" s="74">
        <f t="shared" si="9"/>
        <v>-5.3106192240020555E-2</v>
      </c>
      <c r="AA41" s="16"/>
      <c r="AB41" s="158">
        <v>0</v>
      </c>
      <c r="AC41" s="158">
        <v>0</v>
      </c>
      <c r="AD41" s="158">
        <v>0</v>
      </c>
      <c r="AE41" s="16"/>
      <c r="AF41" s="32"/>
      <c r="AG41" s="32"/>
      <c r="AI41" s="41">
        <v>219.24171507003715</v>
      </c>
      <c r="AJ41" s="41">
        <v>5</v>
      </c>
      <c r="AK41" s="41">
        <v>5</v>
      </c>
      <c r="AL41" s="40" t="s">
        <v>4214</v>
      </c>
      <c r="AM41" s="53" t="s">
        <v>2</v>
      </c>
      <c r="AN41" s="67" t="s">
        <v>2</v>
      </c>
      <c r="AO41" s="64" t="s">
        <v>5377</v>
      </c>
      <c r="AP41" s="65" t="s">
        <v>2</v>
      </c>
    </row>
    <row r="42" spans="1:42" s="31" customFormat="1" ht="45" x14ac:dyDescent="0.25">
      <c r="A42" s="10" t="s">
        <v>233</v>
      </c>
      <c r="B42" s="11" t="s">
        <v>3745</v>
      </c>
      <c r="C42" s="94">
        <v>151.38735037588074</v>
      </c>
      <c r="D42" s="94">
        <v>543.40681681191904</v>
      </c>
      <c r="E42" s="94">
        <v>543.40681681191904</v>
      </c>
      <c r="F42" s="94">
        <v>555.7761202523269</v>
      </c>
      <c r="G42" s="15">
        <v>1182</v>
      </c>
      <c r="H42" s="49">
        <v>7231</v>
      </c>
      <c r="I42" s="15">
        <v>833</v>
      </c>
      <c r="J42" s="15">
        <v>1804</v>
      </c>
      <c r="K42" s="46">
        <v>158.67861939758376</v>
      </c>
      <c r="L42" s="46">
        <v>569.57891956532217</v>
      </c>
      <c r="M42" s="46">
        <v>569.57891956532217</v>
      </c>
      <c r="N42" s="46">
        <v>582.54396577268619</v>
      </c>
      <c r="O42" s="95">
        <f t="shared" si="5"/>
        <v>-4.5949914672713921E-2</v>
      </c>
      <c r="P42" s="95">
        <f t="shared" si="5"/>
        <v>-4.5949914672713921E-2</v>
      </c>
      <c r="Q42" s="95">
        <f t="shared" si="5"/>
        <v>-4.5949914672713921E-2</v>
      </c>
      <c r="R42" s="95">
        <f t="shared" si="5"/>
        <v>-4.5949914672713921E-2</v>
      </c>
      <c r="S42" s="46">
        <v>167.4297226256418</v>
      </c>
      <c r="T42" s="46">
        <v>582.5665737502477</v>
      </c>
      <c r="U42" s="46">
        <v>582.5665737502477</v>
      </c>
      <c r="V42" s="46">
        <v>581.66056041626609</v>
      </c>
      <c r="W42" s="74">
        <f t="shared" si="6"/>
        <v>-9.5815557704950649E-2</v>
      </c>
      <c r="X42" s="74">
        <f t="shared" si="7"/>
        <v>-6.72193680564942E-2</v>
      </c>
      <c r="Y42" s="74">
        <f t="shared" si="8"/>
        <v>-6.72193680564942E-2</v>
      </c>
      <c r="Z42" s="74">
        <f t="shared" si="9"/>
        <v>-4.4500937360124504E-2</v>
      </c>
      <c r="AA42" s="16"/>
      <c r="AB42" s="158">
        <v>0</v>
      </c>
      <c r="AC42" s="158">
        <v>0</v>
      </c>
      <c r="AD42" s="158">
        <v>0</v>
      </c>
      <c r="AE42" s="16"/>
      <c r="AF42" s="32"/>
      <c r="AG42" s="32"/>
      <c r="AI42" s="41">
        <v>219.24171507003715</v>
      </c>
      <c r="AJ42" s="41">
        <v>5</v>
      </c>
      <c r="AK42" s="41">
        <v>5</v>
      </c>
      <c r="AL42" s="40" t="s">
        <v>4214</v>
      </c>
      <c r="AM42" s="53" t="s">
        <v>2</v>
      </c>
      <c r="AN42" s="67" t="s">
        <v>2</v>
      </c>
      <c r="AO42" s="64" t="s">
        <v>5377</v>
      </c>
      <c r="AP42" s="65" t="s">
        <v>2</v>
      </c>
    </row>
    <row r="43" spans="1:42" s="31" customFormat="1" x14ac:dyDescent="0.25">
      <c r="A43" s="10" t="s">
        <v>234</v>
      </c>
      <c r="B43" s="11" t="s">
        <v>3746</v>
      </c>
      <c r="C43" s="94" t="s">
        <v>2</v>
      </c>
      <c r="D43" s="94">
        <v>3422.0671143332493</v>
      </c>
      <c r="E43" s="94">
        <v>3422.0671143332493</v>
      </c>
      <c r="F43" s="94">
        <v>9086.1830116526507</v>
      </c>
      <c r="G43" s="15" t="s">
        <v>2088</v>
      </c>
      <c r="H43" s="49">
        <v>60</v>
      </c>
      <c r="I43" s="15">
        <v>259</v>
      </c>
      <c r="J43" s="15">
        <v>534</v>
      </c>
      <c r="K43" s="46" t="s">
        <v>2</v>
      </c>
      <c r="L43" s="46">
        <v>3586.8841342426085</v>
      </c>
      <c r="M43" s="46">
        <v>3586.8841342426085</v>
      </c>
      <c r="N43" s="46">
        <v>9523.8008479771197</v>
      </c>
      <c r="O43" s="95" t="str">
        <f t="shared" si="5"/>
        <v>-</v>
      </c>
      <c r="P43" s="95">
        <f t="shared" si="5"/>
        <v>-4.5949914672713921E-2</v>
      </c>
      <c r="Q43" s="95">
        <f t="shared" si="5"/>
        <v>-4.5949914672713921E-2</v>
      </c>
      <c r="R43" s="95">
        <f t="shared" si="5"/>
        <v>-4.5949914672713921E-2</v>
      </c>
      <c r="S43" s="46" t="s">
        <v>2</v>
      </c>
      <c r="T43" s="46">
        <v>3090.396255096799</v>
      </c>
      <c r="U43" s="46">
        <v>3090.396255096799</v>
      </c>
      <c r="V43" s="46">
        <v>7513.5685787104276</v>
      </c>
      <c r="W43" s="74" t="str">
        <f t="shared" si="6"/>
        <v>-</v>
      </c>
      <c r="X43" s="74">
        <f t="shared" si="7"/>
        <v>0.10732308476281838</v>
      </c>
      <c r="Y43" s="74">
        <f t="shared" si="8"/>
        <v>0.10732308476281838</v>
      </c>
      <c r="Z43" s="74">
        <f t="shared" si="9"/>
        <v>0.20930326468280325</v>
      </c>
      <c r="AA43" s="16"/>
      <c r="AB43" s="158">
        <v>0</v>
      </c>
      <c r="AC43" s="158">
        <v>0</v>
      </c>
      <c r="AD43" s="158">
        <v>0</v>
      </c>
      <c r="AE43" s="16"/>
      <c r="AF43" s="32"/>
      <c r="AG43" s="32"/>
      <c r="AI43" s="41">
        <v>219.24171507003715</v>
      </c>
      <c r="AJ43" s="41">
        <v>16</v>
      </c>
      <c r="AK43" s="41">
        <v>62</v>
      </c>
      <c r="AL43" s="40" t="s">
        <v>4214</v>
      </c>
      <c r="AM43" s="53" t="s">
        <v>2</v>
      </c>
      <c r="AN43" s="67" t="s">
        <v>2</v>
      </c>
      <c r="AO43" s="64" t="s">
        <v>5429</v>
      </c>
      <c r="AP43" s="65" t="s">
        <v>2</v>
      </c>
    </row>
    <row r="44" spans="1:42" s="31" customFormat="1" x14ac:dyDescent="0.25">
      <c r="A44" s="10" t="s">
        <v>235</v>
      </c>
      <c r="B44" s="11" t="s">
        <v>3747</v>
      </c>
      <c r="C44" s="94" t="s">
        <v>2</v>
      </c>
      <c r="D44" s="94">
        <v>2202.2028838770784</v>
      </c>
      <c r="E44" s="94">
        <v>2202.2028838770784</v>
      </c>
      <c r="F44" s="94">
        <v>13929.210060690462</v>
      </c>
      <c r="G44" s="15" t="s">
        <v>2088</v>
      </c>
      <c r="H44" s="49">
        <v>23</v>
      </c>
      <c r="I44" s="15">
        <v>9</v>
      </c>
      <c r="J44" s="15">
        <v>71</v>
      </c>
      <c r="K44" s="46" t="s">
        <v>2</v>
      </c>
      <c r="L44" s="46">
        <v>2308.2675823267859</v>
      </c>
      <c r="M44" s="46">
        <v>2308.2675823267859</v>
      </c>
      <c r="N44" s="46">
        <v>14600.08261087473</v>
      </c>
      <c r="O44" s="95" t="str">
        <f t="shared" si="5"/>
        <v>-</v>
      </c>
      <c r="P44" s="95">
        <f t="shared" si="5"/>
        <v>-4.5949914672713921E-2</v>
      </c>
      <c r="Q44" s="95">
        <f t="shared" si="5"/>
        <v>-4.5949914672713921E-2</v>
      </c>
      <c r="R44" s="95">
        <f t="shared" si="5"/>
        <v>-4.5949914672713921E-2</v>
      </c>
      <c r="S44" s="46" t="s">
        <v>2</v>
      </c>
      <c r="T44" s="46">
        <v>3090.396255096799</v>
      </c>
      <c r="U44" s="46">
        <v>3090.396255096799</v>
      </c>
      <c r="V44" s="46">
        <v>12883.147203886507</v>
      </c>
      <c r="W44" s="74" t="str">
        <f t="shared" si="6"/>
        <v>-</v>
      </c>
      <c r="X44" s="74">
        <f t="shared" si="7"/>
        <v>-0.28740436432864502</v>
      </c>
      <c r="Y44" s="74">
        <f t="shared" si="8"/>
        <v>-0.28740436432864502</v>
      </c>
      <c r="Z44" s="74">
        <f t="shared" si="9"/>
        <v>8.1196220166481314E-2</v>
      </c>
      <c r="AA44" s="16"/>
      <c r="AB44" s="158">
        <v>0</v>
      </c>
      <c r="AC44" s="158">
        <v>0</v>
      </c>
      <c r="AD44" s="158">
        <v>0</v>
      </c>
      <c r="AE44" s="16"/>
      <c r="AF44" s="32"/>
      <c r="AG44" s="32"/>
      <c r="AI44" s="41">
        <v>219.24171507003715</v>
      </c>
      <c r="AJ44" s="41">
        <v>5</v>
      </c>
      <c r="AK44" s="41">
        <v>58</v>
      </c>
      <c r="AL44" s="40" t="s">
        <v>4214</v>
      </c>
      <c r="AM44" s="53" t="s">
        <v>2</v>
      </c>
      <c r="AN44" s="67" t="s">
        <v>2</v>
      </c>
      <c r="AO44" s="64" t="s">
        <v>5431</v>
      </c>
      <c r="AP44" s="65" t="s">
        <v>2</v>
      </c>
    </row>
    <row r="45" spans="1:42" s="31" customFormat="1" x14ac:dyDescent="0.25">
      <c r="A45" s="10" t="s">
        <v>236</v>
      </c>
      <c r="B45" s="11" t="s">
        <v>3748</v>
      </c>
      <c r="C45" s="94" t="s">
        <v>2</v>
      </c>
      <c r="D45" s="94">
        <v>7319.7801196291412</v>
      </c>
      <c r="E45" s="94">
        <v>7319.7801196291412</v>
      </c>
      <c r="F45" s="94">
        <v>13708.940362210005</v>
      </c>
      <c r="G45" s="15" t="s">
        <v>2088</v>
      </c>
      <c r="H45" s="49">
        <v>3</v>
      </c>
      <c r="I45" s="15">
        <v>4</v>
      </c>
      <c r="J45" s="15">
        <v>36</v>
      </c>
      <c r="K45" s="46" t="s">
        <v>2</v>
      </c>
      <c r="L45" s="46">
        <v>7672.3226927002443</v>
      </c>
      <c r="M45" s="46">
        <v>7672.3226927002443</v>
      </c>
      <c r="N45" s="46">
        <v>14369.204062810984</v>
      </c>
      <c r="O45" s="95" t="str">
        <f t="shared" si="5"/>
        <v>-</v>
      </c>
      <c r="P45" s="95">
        <f t="shared" si="5"/>
        <v>-4.5949914672713921E-2</v>
      </c>
      <c r="Q45" s="95">
        <f t="shared" si="5"/>
        <v>-4.5949914672713921E-2</v>
      </c>
      <c r="R45" s="95">
        <f t="shared" si="5"/>
        <v>-4.5949914672713921E-2</v>
      </c>
      <c r="S45" s="46" t="s">
        <v>2</v>
      </c>
      <c r="T45" s="46">
        <v>3090.396255096799</v>
      </c>
      <c r="U45" s="46">
        <v>3090.396255096799</v>
      </c>
      <c r="V45" s="46">
        <v>12883.147203886507</v>
      </c>
      <c r="W45" s="74" t="str">
        <f t="shared" si="6"/>
        <v>-</v>
      </c>
      <c r="X45" s="74">
        <f t="shared" si="7"/>
        <v>1.3685571413559288</v>
      </c>
      <c r="Y45" s="74">
        <f t="shared" si="8"/>
        <v>1.3685571413559288</v>
      </c>
      <c r="Z45" s="74">
        <f t="shared" si="9"/>
        <v>6.4098713245656302E-2</v>
      </c>
      <c r="AA45" s="16"/>
      <c r="AB45" s="158">
        <v>0</v>
      </c>
      <c r="AC45" s="158">
        <v>0</v>
      </c>
      <c r="AD45" s="158">
        <v>0</v>
      </c>
      <c r="AE45" s="16"/>
      <c r="AF45" s="32"/>
      <c r="AG45" s="32"/>
      <c r="AI45" s="41">
        <v>219.24171507003715</v>
      </c>
      <c r="AJ45" s="41">
        <v>28</v>
      </c>
      <c r="AK45" s="41">
        <v>106</v>
      </c>
      <c r="AL45" s="40" t="s">
        <v>4214</v>
      </c>
      <c r="AM45" s="53" t="s">
        <v>2</v>
      </c>
      <c r="AN45" s="67" t="s">
        <v>2</v>
      </c>
      <c r="AO45" s="64" t="s">
        <v>5377</v>
      </c>
      <c r="AP45" s="65" t="s">
        <v>2</v>
      </c>
    </row>
    <row r="46" spans="1:42" s="31" customFormat="1" ht="45" x14ac:dyDescent="0.25">
      <c r="A46" s="10" t="s">
        <v>1728</v>
      </c>
      <c r="B46" s="11" t="s">
        <v>3749</v>
      </c>
      <c r="C46" s="94" t="s">
        <v>2</v>
      </c>
      <c r="D46" s="94">
        <v>738.7460430458483</v>
      </c>
      <c r="E46" s="94">
        <v>738.7460430458483</v>
      </c>
      <c r="F46" s="94">
        <v>4393.6678803965269</v>
      </c>
      <c r="G46" s="15" t="s">
        <v>2088</v>
      </c>
      <c r="H46" s="49">
        <v>412</v>
      </c>
      <c r="I46" s="15">
        <v>135</v>
      </c>
      <c r="J46" s="15">
        <v>334</v>
      </c>
      <c r="K46" s="46" t="s">
        <v>2</v>
      </c>
      <c r="L46" s="46">
        <v>774.32626903693642</v>
      </c>
      <c r="M46" s="46">
        <v>774.32626903693642</v>
      </c>
      <c r="N46" s="46">
        <v>4605.2801084224866</v>
      </c>
      <c r="O46" s="95" t="str">
        <f t="shared" si="5"/>
        <v>-</v>
      </c>
      <c r="P46" s="95">
        <f t="shared" si="5"/>
        <v>-4.5949914672713921E-2</v>
      </c>
      <c r="Q46" s="95">
        <f t="shared" si="5"/>
        <v>-4.5949914672713921E-2</v>
      </c>
      <c r="R46" s="95">
        <f t="shared" si="5"/>
        <v>-4.594991467271381E-2</v>
      </c>
      <c r="S46" s="46" t="s">
        <v>2</v>
      </c>
      <c r="T46" s="46" t="s">
        <v>2</v>
      </c>
      <c r="U46" s="46" t="s">
        <v>2</v>
      </c>
      <c r="V46" s="46" t="s">
        <v>2</v>
      </c>
      <c r="W46" s="74" t="str">
        <f t="shared" si="6"/>
        <v>-</v>
      </c>
      <c r="X46" s="74" t="str">
        <f t="shared" si="7"/>
        <v>-</v>
      </c>
      <c r="Y46" s="74" t="str">
        <f t="shared" si="8"/>
        <v>-</v>
      </c>
      <c r="Z46" s="74" t="str">
        <f t="shared" si="9"/>
        <v>-</v>
      </c>
      <c r="AA46" s="16"/>
      <c r="AB46" s="158">
        <v>0</v>
      </c>
      <c r="AC46" s="158">
        <v>0</v>
      </c>
      <c r="AD46" s="158">
        <v>0</v>
      </c>
      <c r="AE46" s="16"/>
      <c r="AF46" s="32"/>
      <c r="AG46" s="32"/>
      <c r="AI46" s="41">
        <v>219.24171507003715</v>
      </c>
      <c r="AJ46" s="41">
        <v>5</v>
      </c>
      <c r="AK46" s="41">
        <v>35</v>
      </c>
      <c r="AL46" s="40" t="s">
        <v>4215</v>
      </c>
      <c r="AM46" s="53">
        <v>0.30000000000000004</v>
      </c>
      <c r="AN46" s="67" t="s">
        <v>2</v>
      </c>
      <c r="AO46" s="64" t="s">
        <v>5377</v>
      </c>
      <c r="AP46" s="65" t="s">
        <v>2</v>
      </c>
    </row>
    <row r="47" spans="1:42" s="31" customFormat="1" ht="45" x14ac:dyDescent="0.25">
      <c r="A47" s="10" t="s">
        <v>1729</v>
      </c>
      <c r="B47" s="11" t="s">
        <v>3750</v>
      </c>
      <c r="C47" s="94" t="s">
        <v>2</v>
      </c>
      <c r="D47" s="94">
        <v>361.77341898498611</v>
      </c>
      <c r="E47" s="94">
        <v>361.77341898498611</v>
      </c>
      <c r="F47" s="94">
        <v>522.05921481603355</v>
      </c>
      <c r="G47" s="15" t="s">
        <v>2088</v>
      </c>
      <c r="H47" s="49">
        <v>1539</v>
      </c>
      <c r="I47" s="15">
        <v>159</v>
      </c>
      <c r="J47" s="15">
        <v>250</v>
      </c>
      <c r="K47" s="46" t="s">
        <v>2</v>
      </c>
      <c r="L47" s="46">
        <v>379.19751232020491</v>
      </c>
      <c r="M47" s="46">
        <v>379.19751232020491</v>
      </c>
      <c r="N47" s="46">
        <v>547.20315300526556</v>
      </c>
      <c r="O47" s="95" t="str">
        <f t="shared" si="5"/>
        <v>-</v>
      </c>
      <c r="P47" s="95">
        <f t="shared" si="5"/>
        <v>-4.5949914672713921E-2</v>
      </c>
      <c r="Q47" s="95">
        <f t="shared" si="5"/>
        <v>-4.5949914672713921E-2</v>
      </c>
      <c r="R47" s="95">
        <f t="shared" si="5"/>
        <v>-4.5949914672714032E-2</v>
      </c>
      <c r="S47" s="46" t="s">
        <v>2</v>
      </c>
      <c r="T47" s="46" t="s">
        <v>2</v>
      </c>
      <c r="U47" s="46" t="s">
        <v>2</v>
      </c>
      <c r="V47" s="46" t="s">
        <v>2</v>
      </c>
      <c r="W47" s="74" t="str">
        <f t="shared" si="6"/>
        <v>-</v>
      </c>
      <c r="X47" s="74" t="str">
        <f t="shared" si="7"/>
        <v>-</v>
      </c>
      <c r="Y47" s="74" t="str">
        <f t="shared" si="8"/>
        <v>-</v>
      </c>
      <c r="Z47" s="74" t="str">
        <f t="shared" si="9"/>
        <v>-</v>
      </c>
      <c r="AA47" s="16"/>
      <c r="AB47" s="158">
        <v>0</v>
      </c>
      <c r="AC47" s="158">
        <v>0</v>
      </c>
      <c r="AD47" s="158">
        <v>0</v>
      </c>
      <c r="AE47" s="16"/>
      <c r="AF47" s="32"/>
      <c r="AG47" s="32"/>
      <c r="AI47" s="41">
        <v>219.24171507003715</v>
      </c>
      <c r="AJ47" s="41">
        <v>5</v>
      </c>
      <c r="AK47" s="41">
        <v>5</v>
      </c>
      <c r="AL47" s="40" t="s">
        <v>4215</v>
      </c>
      <c r="AM47" s="53">
        <v>1</v>
      </c>
      <c r="AN47" s="67" t="s">
        <v>2</v>
      </c>
      <c r="AO47" s="64" t="s">
        <v>5377</v>
      </c>
      <c r="AP47" s="65" t="s">
        <v>2</v>
      </c>
    </row>
    <row r="48" spans="1:42" s="31" customFormat="1" x14ac:dyDescent="0.25">
      <c r="A48" s="10" t="s">
        <v>237</v>
      </c>
      <c r="B48" s="11" t="s">
        <v>3751</v>
      </c>
      <c r="C48" s="94" t="s">
        <v>2</v>
      </c>
      <c r="D48" s="94">
        <v>1380.4932514530269</v>
      </c>
      <c r="E48" s="94">
        <v>1380.4932514530269</v>
      </c>
      <c r="F48" s="94">
        <v>1712.6716717024437</v>
      </c>
      <c r="G48" s="15" t="s">
        <v>2088</v>
      </c>
      <c r="H48" s="49">
        <v>88</v>
      </c>
      <c r="I48" s="15">
        <v>77</v>
      </c>
      <c r="J48" s="15">
        <v>16</v>
      </c>
      <c r="K48" s="46" t="s">
        <v>2</v>
      </c>
      <c r="L48" s="46">
        <v>1446.9819485205012</v>
      </c>
      <c r="M48" s="46">
        <v>1446.9819485205012</v>
      </c>
      <c r="N48" s="46">
        <v>1795.1590781682212</v>
      </c>
      <c r="O48" s="95" t="str">
        <f t="shared" si="5"/>
        <v>-</v>
      </c>
      <c r="P48" s="95">
        <f t="shared" si="5"/>
        <v>-4.5949914672713921E-2</v>
      </c>
      <c r="Q48" s="95">
        <f t="shared" si="5"/>
        <v>-4.5949914672713921E-2</v>
      </c>
      <c r="R48" s="95">
        <f t="shared" si="5"/>
        <v>-4.594991467271381E-2</v>
      </c>
      <c r="S48" s="46" t="s">
        <v>2</v>
      </c>
      <c r="T48" s="46">
        <v>1503.9821344096601</v>
      </c>
      <c r="U48" s="46">
        <v>1503.9821344096601</v>
      </c>
      <c r="V48" s="46">
        <v>2168.0899082182627</v>
      </c>
      <c r="W48" s="74" t="str">
        <f t="shared" si="6"/>
        <v>-</v>
      </c>
      <c r="X48" s="74">
        <f t="shared" si="7"/>
        <v>-8.2107945387998149E-2</v>
      </c>
      <c r="Y48" s="74">
        <f t="shared" si="8"/>
        <v>-8.2107945387998149E-2</v>
      </c>
      <c r="Z48" s="74">
        <f t="shared" si="9"/>
        <v>-0.21005505112566203</v>
      </c>
      <c r="AA48" s="16"/>
      <c r="AB48" s="158">
        <v>0</v>
      </c>
      <c r="AC48" s="158">
        <v>0</v>
      </c>
      <c r="AD48" s="158">
        <v>0</v>
      </c>
      <c r="AE48" s="16"/>
      <c r="AF48" s="32"/>
      <c r="AG48" s="32"/>
      <c r="AI48" s="41">
        <v>219.24171507003715</v>
      </c>
      <c r="AJ48" s="41">
        <v>5</v>
      </c>
      <c r="AK48" s="41">
        <v>15</v>
      </c>
      <c r="AL48" s="40" t="s">
        <v>4214</v>
      </c>
      <c r="AM48" s="53" t="s">
        <v>2</v>
      </c>
      <c r="AN48" s="67" t="s">
        <v>2</v>
      </c>
      <c r="AO48" s="64" t="s">
        <v>5395</v>
      </c>
      <c r="AP48" s="65" t="s">
        <v>2</v>
      </c>
    </row>
    <row r="49" spans="1:42" s="31" customFormat="1" ht="30" x14ac:dyDescent="0.25">
      <c r="A49" s="10" t="s">
        <v>1730</v>
      </c>
      <c r="B49" s="11" t="s">
        <v>3752</v>
      </c>
      <c r="C49" s="94" t="s">
        <v>2</v>
      </c>
      <c r="D49" s="94">
        <v>6951.4272518053085</v>
      </c>
      <c r="E49" s="94">
        <v>6951.4272518053085</v>
      </c>
      <c r="F49" s="94">
        <v>8966.2259987781617</v>
      </c>
      <c r="G49" s="15" t="s">
        <v>2088</v>
      </c>
      <c r="H49" s="49">
        <v>85</v>
      </c>
      <c r="I49" s="15">
        <v>167</v>
      </c>
      <c r="J49" s="15">
        <v>308</v>
      </c>
      <c r="K49" s="46" t="s">
        <v>2</v>
      </c>
      <c r="L49" s="46">
        <v>7286.2288455439184</v>
      </c>
      <c r="M49" s="46">
        <v>7286.2288455439184</v>
      </c>
      <c r="N49" s="46">
        <v>9398.0663454396163</v>
      </c>
      <c r="O49" s="95" t="str">
        <f t="shared" si="5"/>
        <v>-</v>
      </c>
      <c r="P49" s="95">
        <f t="shared" si="5"/>
        <v>-4.5949914672713921E-2</v>
      </c>
      <c r="Q49" s="95">
        <f t="shared" si="5"/>
        <v>-4.5949914672713921E-2</v>
      </c>
      <c r="R49" s="95">
        <f t="shared" si="5"/>
        <v>-4.5949914672713921E-2</v>
      </c>
      <c r="S49" s="46" t="s">
        <v>2</v>
      </c>
      <c r="T49" s="46" t="s">
        <v>2</v>
      </c>
      <c r="U49" s="46" t="s">
        <v>2</v>
      </c>
      <c r="V49" s="46" t="s">
        <v>2</v>
      </c>
      <c r="W49" s="74" t="str">
        <f t="shared" si="6"/>
        <v>-</v>
      </c>
      <c r="X49" s="74" t="str">
        <f t="shared" si="7"/>
        <v>-</v>
      </c>
      <c r="Y49" s="74" t="str">
        <f t="shared" si="8"/>
        <v>-</v>
      </c>
      <c r="Z49" s="74" t="str">
        <f t="shared" si="9"/>
        <v>-</v>
      </c>
      <c r="AA49" s="16"/>
      <c r="AB49" s="158">
        <v>0</v>
      </c>
      <c r="AC49" s="158">
        <v>0</v>
      </c>
      <c r="AD49" s="158">
        <v>0</v>
      </c>
      <c r="AE49" s="16"/>
      <c r="AF49" s="32"/>
      <c r="AG49" s="32"/>
      <c r="AI49" s="41">
        <v>219.24171507003715</v>
      </c>
      <c r="AJ49" s="41">
        <v>63</v>
      </c>
      <c r="AK49" s="41">
        <v>75</v>
      </c>
      <c r="AL49" s="40" t="s">
        <v>4215</v>
      </c>
      <c r="AM49" s="53">
        <v>0.30000000000000004</v>
      </c>
      <c r="AN49" s="67" t="s">
        <v>2</v>
      </c>
      <c r="AO49" s="64" t="s">
        <v>5377</v>
      </c>
      <c r="AP49" s="65" t="s">
        <v>2</v>
      </c>
    </row>
    <row r="50" spans="1:42" s="31" customFormat="1" ht="30" x14ac:dyDescent="0.25">
      <c r="A50" s="10" t="s">
        <v>1731</v>
      </c>
      <c r="B50" s="11" t="s">
        <v>3753</v>
      </c>
      <c r="C50" s="94" t="s">
        <v>2</v>
      </c>
      <c r="D50" s="94">
        <v>1377.8463745072088</v>
      </c>
      <c r="E50" s="94">
        <v>1377.8463745072088</v>
      </c>
      <c r="F50" s="94">
        <v>5773.548715392908</v>
      </c>
      <c r="G50" s="15" t="s">
        <v>2088</v>
      </c>
      <c r="H50" s="49">
        <v>426</v>
      </c>
      <c r="I50" s="15">
        <v>204</v>
      </c>
      <c r="J50" s="15">
        <v>238</v>
      </c>
      <c r="K50" s="46" t="s">
        <v>2</v>
      </c>
      <c r="L50" s="46">
        <v>1444.2075900391956</v>
      </c>
      <c r="M50" s="46">
        <v>1444.2075900391956</v>
      </c>
      <c r="N50" s="46">
        <v>6051.6201446722753</v>
      </c>
      <c r="O50" s="95" t="str">
        <f t="shared" si="5"/>
        <v>-</v>
      </c>
      <c r="P50" s="95">
        <f t="shared" si="5"/>
        <v>-4.5949914672713921E-2</v>
      </c>
      <c r="Q50" s="95">
        <f t="shared" si="5"/>
        <v>-4.5949914672713921E-2</v>
      </c>
      <c r="R50" s="95">
        <f t="shared" si="5"/>
        <v>-4.594991467271381E-2</v>
      </c>
      <c r="S50" s="46" t="s">
        <v>2</v>
      </c>
      <c r="T50" s="46" t="s">
        <v>2</v>
      </c>
      <c r="U50" s="46" t="s">
        <v>2</v>
      </c>
      <c r="V50" s="46" t="s">
        <v>2</v>
      </c>
      <c r="W50" s="74" t="str">
        <f t="shared" si="6"/>
        <v>-</v>
      </c>
      <c r="X50" s="74" t="str">
        <f t="shared" si="7"/>
        <v>-</v>
      </c>
      <c r="Y50" s="74" t="str">
        <f t="shared" si="8"/>
        <v>-</v>
      </c>
      <c r="Z50" s="74" t="str">
        <f t="shared" si="9"/>
        <v>-</v>
      </c>
      <c r="AA50" s="16"/>
      <c r="AB50" s="158">
        <v>0</v>
      </c>
      <c r="AC50" s="158">
        <v>0</v>
      </c>
      <c r="AD50" s="158">
        <v>0</v>
      </c>
      <c r="AE50" s="16"/>
      <c r="AF50" s="32"/>
      <c r="AG50" s="32"/>
      <c r="AI50" s="41">
        <v>219.24171507003715</v>
      </c>
      <c r="AJ50" s="41">
        <v>8</v>
      </c>
      <c r="AK50" s="41">
        <v>32</v>
      </c>
      <c r="AL50" s="40" t="s">
        <v>4215</v>
      </c>
      <c r="AM50" s="53">
        <v>0.30000000000000004</v>
      </c>
      <c r="AN50" s="67" t="s">
        <v>2</v>
      </c>
      <c r="AO50" s="64" t="s">
        <v>5377</v>
      </c>
      <c r="AP50" s="65" t="s">
        <v>2</v>
      </c>
    </row>
    <row r="51" spans="1:42" s="31" customFormat="1" ht="30" x14ac:dyDescent="0.25">
      <c r="A51" s="10" t="s">
        <v>1732</v>
      </c>
      <c r="B51" s="11" t="s">
        <v>3754</v>
      </c>
      <c r="C51" s="94" t="s">
        <v>2</v>
      </c>
      <c r="D51" s="94">
        <v>531.61527270541762</v>
      </c>
      <c r="E51" s="94">
        <v>531.61527270541762</v>
      </c>
      <c r="F51" s="94">
        <v>3272.7252754998367</v>
      </c>
      <c r="G51" s="15" t="s">
        <v>2088</v>
      </c>
      <c r="H51" s="49">
        <v>1521</v>
      </c>
      <c r="I51" s="15">
        <v>340</v>
      </c>
      <c r="J51" s="15">
        <v>187</v>
      </c>
      <c r="K51" s="46" t="s">
        <v>2</v>
      </c>
      <c r="L51" s="46">
        <v>557.21945931491371</v>
      </c>
      <c r="M51" s="46">
        <v>557.21945931491371</v>
      </c>
      <c r="N51" s="46">
        <v>3430.3495443607985</v>
      </c>
      <c r="O51" s="95" t="str">
        <f t="shared" si="5"/>
        <v>-</v>
      </c>
      <c r="P51" s="95">
        <f t="shared" si="5"/>
        <v>-4.5949914672713921E-2</v>
      </c>
      <c r="Q51" s="95">
        <f t="shared" si="5"/>
        <v>-4.5949914672713921E-2</v>
      </c>
      <c r="R51" s="95">
        <f t="shared" si="5"/>
        <v>-4.5949914672713921E-2</v>
      </c>
      <c r="S51" s="46" t="s">
        <v>2</v>
      </c>
      <c r="T51" s="46" t="s">
        <v>2</v>
      </c>
      <c r="U51" s="46" t="s">
        <v>2</v>
      </c>
      <c r="V51" s="46" t="s">
        <v>2</v>
      </c>
      <c r="W51" s="74" t="str">
        <f t="shared" si="6"/>
        <v>-</v>
      </c>
      <c r="X51" s="74" t="str">
        <f t="shared" si="7"/>
        <v>-</v>
      </c>
      <c r="Y51" s="74" t="str">
        <f t="shared" si="8"/>
        <v>-</v>
      </c>
      <c r="Z51" s="74" t="str">
        <f t="shared" si="9"/>
        <v>-</v>
      </c>
      <c r="AA51" s="16"/>
      <c r="AB51" s="158">
        <v>0</v>
      </c>
      <c r="AC51" s="158">
        <v>0</v>
      </c>
      <c r="AD51" s="158">
        <v>0</v>
      </c>
      <c r="AE51" s="16"/>
      <c r="AF51" s="32"/>
      <c r="AG51" s="32"/>
      <c r="AI51" s="41">
        <v>219.24171507003715</v>
      </c>
      <c r="AJ51" s="41">
        <v>5</v>
      </c>
      <c r="AK51" s="41">
        <v>15</v>
      </c>
      <c r="AL51" s="40" t="s">
        <v>4215</v>
      </c>
      <c r="AM51" s="53">
        <v>0.30000000000000004</v>
      </c>
      <c r="AN51" s="67" t="s">
        <v>2</v>
      </c>
      <c r="AO51" s="64" t="s">
        <v>5377</v>
      </c>
      <c r="AP51" s="65" t="s">
        <v>2</v>
      </c>
    </row>
    <row r="52" spans="1:42" s="31" customFormat="1" ht="30" x14ac:dyDescent="0.25">
      <c r="A52" s="10" t="s">
        <v>1733</v>
      </c>
      <c r="B52" s="11" t="s">
        <v>3755</v>
      </c>
      <c r="C52" s="94" t="s">
        <v>2</v>
      </c>
      <c r="D52" s="94">
        <v>15424.250022318858</v>
      </c>
      <c r="E52" s="94">
        <v>15424.250022318858</v>
      </c>
      <c r="F52" s="94">
        <v>12014.90139057357</v>
      </c>
      <c r="G52" s="15" t="s">
        <v>2088</v>
      </c>
      <c r="H52" s="49">
        <v>5</v>
      </c>
      <c r="I52" s="15">
        <v>212</v>
      </c>
      <c r="J52" s="15">
        <v>542</v>
      </c>
      <c r="K52" s="46" t="s">
        <v>2</v>
      </c>
      <c r="L52" s="46">
        <v>16167.128182822375</v>
      </c>
      <c r="M52" s="46">
        <v>16167.128182822375</v>
      </c>
      <c r="N52" s="46">
        <v>12593.575091450119</v>
      </c>
      <c r="O52" s="95" t="str">
        <f t="shared" si="5"/>
        <v>-</v>
      </c>
      <c r="P52" s="95">
        <f t="shared" si="5"/>
        <v>-4.5949914672713921E-2</v>
      </c>
      <c r="Q52" s="95">
        <f t="shared" si="5"/>
        <v>-4.5949914672713921E-2</v>
      </c>
      <c r="R52" s="95">
        <f t="shared" si="5"/>
        <v>-4.5949914672713921E-2</v>
      </c>
      <c r="S52" s="46" t="s">
        <v>2</v>
      </c>
      <c r="T52" s="46" t="s">
        <v>2</v>
      </c>
      <c r="U52" s="46" t="s">
        <v>2</v>
      </c>
      <c r="V52" s="46" t="s">
        <v>2</v>
      </c>
      <c r="W52" s="74" t="str">
        <f t="shared" si="6"/>
        <v>-</v>
      </c>
      <c r="X52" s="74" t="str">
        <f t="shared" si="7"/>
        <v>-</v>
      </c>
      <c r="Y52" s="74" t="str">
        <f t="shared" si="8"/>
        <v>-</v>
      </c>
      <c r="Z52" s="74" t="str">
        <f t="shared" si="9"/>
        <v>-</v>
      </c>
      <c r="AA52" s="16"/>
      <c r="AB52" s="158">
        <v>0</v>
      </c>
      <c r="AC52" s="158">
        <v>0</v>
      </c>
      <c r="AD52" s="158">
        <v>0</v>
      </c>
      <c r="AE52" s="16"/>
      <c r="AF52" s="32"/>
      <c r="AG52" s="32"/>
      <c r="AI52" s="41">
        <v>219.24171507003715</v>
      </c>
      <c r="AJ52" s="41">
        <v>63</v>
      </c>
      <c r="AK52" s="41">
        <v>75</v>
      </c>
      <c r="AL52" s="40" t="s">
        <v>4215</v>
      </c>
      <c r="AM52" s="53">
        <v>0.30000000000000004</v>
      </c>
      <c r="AN52" s="67" t="s">
        <v>2</v>
      </c>
      <c r="AO52" s="64" t="s">
        <v>5377</v>
      </c>
      <c r="AP52" s="65" t="s">
        <v>2</v>
      </c>
    </row>
    <row r="53" spans="1:42" s="31" customFormat="1" ht="30" x14ac:dyDescent="0.25">
      <c r="A53" s="10" t="s">
        <v>1734</v>
      </c>
      <c r="B53" s="11" t="s">
        <v>3756</v>
      </c>
      <c r="C53" s="94" t="s">
        <v>2</v>
      </c>
      <c r="D53" s="94">
        <v>10403.139386135041</v>
      </c>
      <c r="E53" s="94">
        <v>10403.139386135041</v>
      </c>
      <c r="F53" s="94">
        <v>8314.7300965705581</v>
      </c>
      <c r="G53" s="15" t="s">
        <v>2088</v>
      </c>
      <c r="H53" s="49">
        <v>13</v>
      </c>
      <c r="I53" s="15">
        <v>209</v>
      </c>
      <c r="J53" s="15">
        <v>414</v>
      </c>
      <c r="K53" s="46" t="s">
        <v>2</v>
      </c>
      <c r="L53" s="46">
        <v>10904.185792893937</v>
      </c>
      <c r="M53" s="46">
        <v>10904.185792893937</v>
      </c>
      <c r="N53" s="46">
        <v>8715.1924458118956</v>
      </c>
      <c r="O53" s="95" t="str">
        <f t="shared" si="5"/>
        <v>-</v>
      </c>
      <c r="P53" s="95">
        <f t="shared" si="5"/>
        <v>-4.5949914672714032E-2</v>
      </c>
      <c r="Q53" s="95">
        <f t="shared" si="5"/>
        <v>-4.5949914672714032E-2</v>
      </c>
      <c r="R53" s="95">
        <f t="shared" si="5"/>
        <v>-4.5949914672713921E-2</v>
      </c>
      <c r="S53" s="46" t="s">
        <v>2</v>
      </c>
      <c r="T53" s="46" t="s">
        <v>2</v>
      </c>
      <c r="U53" s="46" t="s">
        <v>2</v>
      </c>
      <c r="V53" s="46" t="s">
        <v>2</v>
      </c>
      <c r="W53" s="74" t="str">
        <f t="shared" si="6"/>
        <v>-</v>
      </c>
      <c r="X53" s="74" t="str">
        <f t="shared" si="7"/>
        <v>-</v>
      </c>
      <c r="Y53" s="74" t="str">
        <f t="shared" si="8"/>
        <v>-</v>
      </c>
      <c r="Z53" s="74" t="str">
        <f t="shared" si="9"/>
        <v>-</v>
      </c>
      <c r="AA53" s="16"/>
      <c r="AB53" s="158">
        <v>0</v>
      </c>
      <c r="AC53" s="158">
        <v>0</v>
      </c>
      <c r="AD53" s="158">
        <v>0</v>
      </c>
      <c r="AE53" s="16"/>
      <c r="AF53" s="32"/>
      <c r="AG53" s="32"/>
      <c r="AI53" s="41">
        <v>219.24171507003715</v>
      </c>
      <c r="AJ53" s="41">
        <v>57</v>
      </c>
      <c r="AK53" s="41">
        <v>60</v>
      </c>
      <c r="AL53" s="40" t="s">
        <v>4215</v>
      </c>
      <c r="AM53" s="53">
        <v>0.30000000000000004</v>
      </c>
      <c r="AN53" s="67" t="s">
        <v>2</v>
      </c>
      <c r="AO53" s="64" t="s">
        <v>5377</v>
      </c>
      <c r="AP53" s="65" t="s">
        <v>2</v>
      </c>
    </row>
    <row r="54" spans="1:42" s="31" customFormat="1" ht="30" x14ac:dyDescent="0.25">
      <c r="A54" s="10" t="s">
        <v>1735</v>
      </c>
      <c r="B54" s="11" t="s">
        <v>3757</v>
      </c>
      <c r="C54" s="94" t="s">
        <v>2</v>
      </c>
      <c r="D54" s="94">
        <v>7377.0120972424329</v>
      </c>
      <c r="E54" s="94">
        <v>7377.0120972424329</v>
      </c>
      <c r="F54" s="94">
        <v>7299.449473855876</v>
      </c>
      <c r="G54" s="15" t="s">
        <v>2088</v>
      </c>
      <c r="H54" s="49">
        <v>140</v>
      </c>
      <c r="I54" s="15">
        <v>418</v>
      </c>
      <c r="J54" s="15">
        <v>651</v>
      </c>
      <c r="K54" s="46" t="s">
        <v>2</v>
      </c>
      <c r="L54" s="46">
        <v>7732.3111340761061</v>
      </c>
      <c r="M54" s="46">
        <v>7732.3111340761061</v>
      </c>
      <c r="N54" s="46">
        <v>7651.0128620257983</v>
      </c>
      <c r="O54" s="95" t="str">
        <f t="shared" si="5"/>
        <v>-</v>
      </c>
      <c r="P54" s="95">
        <f t="shared" si="5"/>
        <v>-4.5949914672713921E-2</v>
      </c>
      <c r="Q54" s="95">
        <f t="shared" si="5"/>
        <v>-4.5949914672713921E-2</v>
      </c>
      <c r="R54" s="95">
        <f t="shared" si="5"/>
        <v>-4.5949914672713921E-2</v>
      </c>
      <c r="S54" s="46" t="s">
        <v>2</v>
      </c>
      <c r="T54" s="46" t="s">
        <v>2</v>
      </c>
      <c r="U54" s="46" t="s">
        <v>2</v>
      </c>
      <c r="V54" s="46" t="s">
        <v>2</v>
      </c>
      <c r="W54" s="74" t="str">
        <f t="shared" si="6"/>
        <v>-</v>
      </c>
      <c r="X54" s="74" t="str">
        <f t="shared" si="7"/>
        <v>-</v>
      </c>
      <c r="Y54" s="74" t="str">
        <f t="shared" si="8"/>
        <v>-</v>
      </c>
      <c r="Z54" s="74" t="str">
        <f t="shared" si="9"/>
        <v>-</v>
      </c>
      <c r="AA54" s="16"/>
      <c r="AB54" s="158">
        <v>0</v>
      </c>
      <c r="AC54" s="158">
        <v>0</v>
      </c>
      <c r="AD54" s="158">
        <v>0</v>
      </c>
      <c r="AE54" s="16"/>
      <c r="AF54" s="32"/>
      <c r="AG54" s="32"/>
      <c r="AI54" s="41">
        <v>219.24171507003715</v>
      </c>
      <c r="AJ54" s="41">
        <v>73</v>
      </c>
      <c r="AK54" s="41">
        <v>62</v>
      </c>
      <c r="AL54" s="40" t="s">
        <v>4215</v>
      </c>
      <c r="AM54" s="53">
        <v>0.30000000000000004</v>
      </c>
      <c r="AN54" s="67" t="s">
        <v>2</v>
      </c>
      <c r="AO54" s="64" t="s">
        <v>5377</v>
      </c>
      <c r="AP54" s="65" t="s">
        <v>2</v>
      </c>
    </row>
    <row r="55" spans="1:42" s="31" customFormat="1" ht="30" x14ac:dyDescent="0.25">
      <c r="A55" s="10" t="s">
        <v>1736</v>
      </c>
      <c r="B55" s="11" t="s">
        <v>3758</v>
      </c>
      <c r="C55" s="94" t="s">
        <v>2</v>
      </c>
      <c r="D55" s="94">
        <v>3489.0773837733977</v>
      </c>
      <c r="E55" s="94">
        <v>3489.0773837733977</v>
      </c>
      <c r="F55" s="94">
        <v>5478.8922101855496</v>
      </c>
      <c r="G55" s="15" t="s">
        <v>2088</v>
      </c>
      <c r="H55" s="49">
        <v>489</v>
      </c>
      <c r="I55" s="15">
        <v>402</v>
      </c>
      <c r="J55" s="15">
        <v>553</v>
      </c>
      <c r="K55" s="46" t="s">
        <v>2</v>
      </c>
      <c r="L55" s="46">
        <v>3657.1218193188179</v>
      </c>
      <c r="M55" s="46">
        <v>3657.1218193188179</v>
      </c>
      <c r="N55" s="46">
        <v>5742.7720980770318</v>
      </c>
      <c r="O55" s="95" t="str">
        <f t="shared" si="5"/>
        <v>-</v>
      </c>
      <c r="P55" s="95">
        <f t="shared" si="5"/>
        <v>-4.5949914672713921E-2</v>
      </c>
      <c r="Q55" s="95">
        <f t="shared" si="5"/>
        <v>-4.5949914672713921E-2</v>
      </c>
      <c r="R55" s="95">
        <f t="shared" si="5"/>
        <v>-4.5949914672713921E-2</v>
      </c>
      <c r="S55" s="46" t="s">
        <v>2</v>
      </c>
      <c r="T55" s="46" t="s">
        <v>2</v>
      </c>
      <c r="U55" s="46" t="s">
        <v>2</v>
      </c>
      <c r="V55" s="46" t="s">
        <v>2</v>
      </c>
      <c r="W55" s="74" t="str">
        <f t="shared" si="6"/>
        <v>-</v>
      </c>
      <c r="X55" s="74" t="str">
        <f t="shared" si="7"/>
        <v>-</v>
      </c>
      <c r="Y55" s="74" t="str">
        <f t="shared" si="8"/>
        <v>-</v>
      </c>
      <c r="Z55" s="74" t="str">
        <f t="shared" si="9"/>
        <v>-</v>
      </c>
      <c r="AA55" s="16"/>
      <c r="AB55" s="158">
        <v>0</v>
      </c>
      <c r="AC55" s="158">
        <v>0</v>
      </c>
      <c r="AD55" s="158">
        <v>0</v>
      </c>
      <c r="AE55" s="16"/>
      <c r="AF55" s="32"/>
      <c r="AG55" s="32"/>
      <c r="AI55" s="41">
        <v>219.24171507003715</v>
      </c>
      <c r="AJ55" s="41">
        <v>35</v>
      </c>
      <c r="AK55" s="41">
        <v>46</v>
      </c>
      <c r="AL55" s="40" t="s">
        <v>4215</v>
      </c>
      <c r="AM55" s="53">
        <v>0.30000000000000004</v>
      </c>
      <c r="AN55" s="67" t="s">
        <v>2</v>
      </c>
      <c r="AO55" s="64" t="s">
        <v>5377</v>
      </c>
      <c r="AP55" s="65" t="s">
        <v>2</v>
      </c>
    </row>
    <row r="56" spans="1:42" s="31" customFormat="1" ht="30" x14ac:dyDescent="0.25">
      <c r="A56" s="10" t="s">
        <v>1737</v>
      </c>
      <c r="B56" s="11" t="s">
        <v>3759</v>
      </c>
      <c r="C56" s="94" t="s">
        <v>2</v>
      </c>
      <c r="D56" s="94">
        <v>1416.8910352022763</v>
      </c>
      <c r="E56" s="94">
        <v>1416.8910352022763</v>
      </c>
      <c r="F56" s="94">
        <v>4992.5359621679045</v>
      </c>
      <c r="G56" s="15" t="s">
        <v>2088</v>
      </c>
      <c r="H56" s="49">
        <v>1288</v>
      </c>
      <c r="I56" s="15">
        <v>541</v>
      </c>
      <c r="J56" s="15">
        <v>580</v>
      </c>
      <c r="K56" s="46" t="s">
        <v>2</v>
      </c>
      <c r="L56" s="46">
        <v>1485.1327587442256</v>
      </c>
      <c r="M56" s="46">
        <v>1485.1327587442256</v>
      </c>
      <c r="N56" s="46">
        <v>5232.9914738755242</v>
      </c>
      <c r="O56" s="95" t="str">
        <f t="shared" si="5"/>
        <v>-</v>
      </c>
      <c r="P56" s="95">
        <f t="shared" si="5"/>
        <v>-4.5949914672713921E-2</v>
      </c>
      <c r="Q56" s="95">
        <f t="shared" si="5"/>
        <v>-4.5949914672713921E-2</v>
      </c>
      <c r="R56" s="95">
        <f t="shared" si="5"/>
        <v>-4.5949914672713921E-2</v>
      </c>
      <c r="S56" s="46" t="s">
        <v>2</v>
      </c>
      <c r="T56" s="46" t="s">
        <v>2</v>
      </c>
      <c r="U56" s="46" t="s">
        <v>2</v>
      </c>
      <c r="V56" s="46" t="s">
        <v>2</v>
      </c>
      <c r="W56" s="74" t="str">
        <f t="shared" si="6"/>
        <v>-</v>
      </c>
      <c r="X56" s="74" t="str">
        <f t="shared" si="7"/>
        <v>-</v>
      </c>
      <c r="Y56" s="74" t="str">
        <f t="shared" si="8"/>
        <v>-</v>
      </c>
      <c r="Z56" s="74" t="str">
        <f t="shared" si="9"/>
        <v>-</v>
      </c>
      <c r="AA56" s="16"/>
      <c r="AB56" s="158">
        <v>0</v>
      </c>
      <c r="AC56" s="158">
        <v>0</v>
      </c>
      <c r="AD56" s="158">
        <v>0</v>
      </c>
      <c r="AE56" s="16"/>
      <c r="AF56" s="32"/>
      <c r="AG56" s="32"/>
      <c r="AI56" s="41">
        <v>219.24171507003715</v>
      </c>
      <c r="AJ56" s="41">
        <v>8</v>
      </c>
      <c r="AK56" s="41">
        <v>34</v>
      </c>
      <c r="AL56" s="40" t="s">
        <v>4215</v>
      </c>
      <c r="AM56" s="53">
        <v>0.30000000000000004</v>
      </c>
      <c r="AN56" s="67" t="s">
        <v>2</v>
      </c>
      <c r="AO56" s="64" t="s">
        <v>5377</v>
      </c>
      <c r="AP56" s="65" t="s">
        <v>2</v>
      </c>
    </row>
    <row r="57" spans="1:42" s="31" customFormat="1" ht="30" x14ac:dyDescent="0.25">
      <c r="A57" s="10" t="s">
        <v>1738</v>
      </c>
      <c r="B57" s="11" t="s">
        <v>3760</v>
      </c>
      <c r="C57" s="94" t="s">
        <v>2</v>
      </c>
      <c r="D57" s="94">
        <v>362.124590735097</v>
      </c>
      <c r="E57" s="94">
        <v>362.124590735097</v>
      </c>
      <c r="F57" s="94">
        <v>2810.578579063143</v>
      </c>
      <c r="G57" s="15" t="s">
        <v>2088</v>
      </c>
      <c r="H57" s="49">
        <v>5111</v>
      </c>
      <c r="I57" s="15">
        <v>697</v>
      </c>
      <c r="J57" s="15">
        <v>553</v>
      </c>
      <c r="K57" s="46" t="s">
        <v>2</v>
      </c>
      <c r="L57" s="46">
        <v>379.56559755546846</v>
      </c>
      <c r="M57" s="46">
        <v>379.56559755546846</v>
      </c>
      <c r="N57" s="46">
        <v>2945.9444763835186</v>
      </c>
      <c r="O57" s="95" t="str">
        <f t="shared" si="5"/>
        <v>-</v>
      </c>
      <c r="P57" s="95">
        <f t="shared" si="5"/>
        <v>-4.5949914672713921E-2</v>
      </c>
      <c r="Q57" s="95">
        <f t="shared" si="5"/>
        <v>-4.5949914672713921E-2</v>
      </c>
      <c r="R57" s="95">
        <f t="shared" si="5"/>
        <v>-4.5949914672713921E-2</v>
      </c>
      <c r="S57" s="46" t="s">
        <v>2</v>
      </c>
      <c r="T57" s="46" t="s">
        <v>2</v>
      </c>
      <c r="U57" s="46" t="s">
        <v>2</v>
      </c>
      <c r="V57" s="46" t="s">
        <v>2</v>
      </c>
      <c r="W57" s="74" t="str">
        <f t="shared" si="6"/>
        <v>-</v>
      </c>
      <c r="X57" s="74" t="str">
        <f t="shared" si="7"/>
        <v>-</v>
      </c>
      <c r="Y57" s="74" t="str">
        <f t="shared" si="8"/>
        <v>-</v>
      </c>
      <c r="Z57" s="74" t="str">
        <f t="shared" si="9"/>
        <v>-</v>
      </c>
      <c r="AA57" s="16"/>
      <c r="AB57" s="158">
        <v>0</v>
      </c>
      <c r="AC57" s="158">
        <v>0</v>
      </c>
      <c r="AD57" s="158">
        <v>0</v>
      </c>
      <c r="AE57" s="16"/>
      <c r="AF57" s="32"/>
      <c r="AG57" s="32"/>
      <c r="AI57" s="41">
        <v>219.24171507003715</v>
      </c>
      <c r="AJ57" s="41">
        <v>5</v>
      </c>
      <c r="AK57" s="41">
        <v>13</v>
      </c>
      <c r="AL57" s="40" t="s">
        <v>4215</v>
      </c>
      <c r="AM57" s="53">
        <v>0.30000000000000004</v>
      </c>
      <c r="AN57" s="67" t="s">
        <v>2</v>
      </c>
      <c r="AO57" s="64" t="s">
        <v>5377</v>
      </c>
      <c r="AP57" s="65" t="s">
        <v>2</v>
      </c>
    </row>
    <row r="58" spans="1:42" s="31" customFormat="1" ht="30" x14ac:dyDescent="0.25">
      <c r="A58" s="10" t="s">
        <v>1739</v>
      </c>
      <c r="B58" s="11" t="s">
        <v>3761</v>
      </c>
      <c r="C58" s="94" t="s">
        <v>2</v>
      </c>
      <c r="D58" s="94">
        <v>5458.273694293378</v>
      </c>
      <c r="E58" s="94">
        <v>5458.273694293378</v>
      </c>
      <c r="F58" s="94">
        <v>7284.0252672962624</v>
      </c>
      <c r="G58" s="15" t="s">
        <v>2088</v>
      </c>
      <c r="H58" s="49">
        <v>56</v>
      </c>
      <c r="I58" s="15">
        <v>101</v>
      </c>
      <c r="J58" s="15">
        <v>794</v>
      </c>
      <c r="K58" s="46" t="s">
        <v>2</v>
      </c>
      <c r="L58" s="46">
        <v>5721.1605325950177</v>
      </c>
      <c r="M58" s="46">
        <v>5721.1605325950177</v>
      </c>
      <c r="N58" s="46">
        <v>7634.8457793989755</v>
      </c>
      <c r="O58" s="95" t="str">
        <f t="shared" si="5"/>
        <v>-</v>
      </c>
      <c r="P58" s="95">
        <f t="shared" si="5"/>
        <v>-4.5949914672713921E-2</v>
      </c>
      <c r="Q58" s="95">
        <f t="shared" si="5"/>
        <v>-4.5949914672713921E-2</v>
      </c>
      <c r="R58" s="95">
        <f t="shared" si="5"/>
        <v>-4.5949914672713921E-2</v>
      </c>
      <c r="S58" s="46" t="s">
        <v>2</v>
      </c>
      <c r="T58" s="46" t="s">
        <v>2</v>
      </c>
      <c r="U58" s="46" t="s">
        <v>2</v>
      </c>
      <c r="V58" s="46" t="s">
        <v>2</v>
      </c>
      <c r="W58" s="74" t="str">
        <f t="shared" si="6"/>
        <v>-</v>
      </c>
      <c r="X58" s="74" t="str">
        <f t="shared" si="7"/>
        <v>-</v>
      </c>
      <c r="Y58" s="74" t="str">
        <f t="shared" si="8"/>
        <v>-</v>
      </c>
      <c r="Z58" s="74" t="str">
        <f t="shared" si="9"/>
        <v>-</v>
      </c>
      <c r="AA58" s="16"/>
      <c r="AB58" s="158">
        <v>0</v>
      </c>
      <c r="AC58" s="158">
        <v>0</v>
      </c>
      <c r="AD58" s="158">
        <v>0</v>
      </c>
      <c r="AE58" s="16"/>
      <c r="AF58" s="32"/>
      <c r="AG58" s="32"/>
      <c r="AI58" s="41">
        <v>219.24171507003715</v>
      </c>
      <c r="AJ58" s="41">
        <v>53</v>
      </c>
      <c r="AK58" s="41">
        <v>65</v>
      </c>
      <c r="AL58" s="40" t="s">
        <v>4215</v>
      </c>
      <c r="AM58" s="53">
        <v>0.30000000000000004</v>
      </c>
      <c r="AN58" s="67" t="s">
        <v>2</v>
      </c>
      <c r="AO58" s="64" t="s">
        <v>5377</v>
      </c>
      <c r="AP58" s="65" t="s">
        <v>2</v>
      </c>
    </row>
    <row r="59" spans="1:42" s="31" customFormat="1" ht="30" x14ac:dyDescent="0.25">
      <c r="A59" s="10" t="s">
        <v>1740</v>
      </c>
      <c r="B59" s="11" t="s">
        <v>3762</v>
      </c>
      <c r="C59" s="94" t="s">
        <v>2</v>
      </c>
      <c r="D59" s="94">
        <v>751.33650127616249</v>
      </c>
      <c r="E59" s="94">
        <v>751.33650127616249</v>
      </c>
      <c r="F59" s="94">
        <v>4353.3486952681551</v>
      </c>
      <c r="G59" s="15" t="s">
        <v>2088</v>
      </c>
      <c r="H59" s="49">
        <v>507</v>
      </c>
      <c r="I59" s="15">
        <v>112</v>
      </c>
      <c r="J59" s="15">
        <v>558</v>
      </c>
      <c r="K59" s="46" t="s">
        <v>2</v>
      </c>
      <c r="L59" s="46">
        <v>787.52312151244882</v>
      </c>
      <c r="M59" s="46">
        <v>787.52312151244882</v>
      </c>
      <c r="N59" s="46">
        <v>4563.0190303633199</v>
      </c>
      <c r="O59" s="95" t="str">
        <f t="shared" si="5"/>
        <v>-</v>
      </c>
      <c r="P59" s="95">
        <f t="shared" si="5"/>
        <v>-4.5949914672713921E-2</v>
      </c>
      <c r="Q59" s="95">
        <f t="shared" si="5"/>
        <v>-4.5949914672713921E-2</v>
      </c>
      <c r="R59" s="95">
        <f t="shared" si="5"/>
        <v>-4.5949914672714032E-2</v>
      </c>
      <c r="S59" s="46" t="s">
        <v>2</v>
      </c>
      <c r="T59" s="46" t="s">
        <v>2</v>
      </c>
      <c r="U59" s="46" t="s">
        <v>2</v>
      </c>
      <c r="V59" s="46" t="s">
        <v>2</v>
      </c>
      <c r="W59" s="74" t="str">
        <f t="shared" si="6"/>
        <v>-</v>
      </c>
      <c r="X59" s="74" t="str">
        <f t="shared" si="7"/>
        <v>-</v>
      </c>
      <c r="Y59" s="74" t="str">
        <f t="shared" si="8"/>
        <v>-</v>
      </c>
      <c r="Z59" s="74" t="str">
        <f t="shared" si="9"/>
        <v>-</v>
      </c>
      <c r="AA59" s="16"/>
      <c r="AB59" s="158">
        <v>0</v>
      </c>
      <c r="AC59" s="158">
        <v>0</v>
      </c>
      <c r="AD59" s="158">
        <v>0</v>
      </c>
      <c r="AE59" s="16"/>
      <c r="AF59" s="32"/>
      <c r="AG59" s="32"/>
      <c r="AI59" s="41">
        <v>219.24171507003715</v>
      </c>
      <c r="AJ59" s="41">
        <v>5</v>
      </c>
      <c r="AK59" s="41">
        <v>36</v>
      </c>
      <c r="AL59" s="40" t="s">
        <v>4215</v>
      </c>
      <c r="AM59" s="53">
        <v>0.30000000000000004</v>
      </c>
      <c r="AN59" s="67" t="s">
        <v>2</v>
      </c>
      <c r="AO59" s="64" t="s">
        <v>5377</v>
      </c>
      <c r="AP59" s="65" t="s">
        <v>2</v>
      </c>
    </row>
    <row r="60" spans="1:42" s="31" customFormat="1" ht="30" x14ac:dyDescent="0.25">
      <c r="A60" s="10" t="s">
        <v>1741</v>
      </c>
      <c r="B60" s="11" t="s">
        <v>3763</v>
      </c>
      <c r="C60" s="94" t="s">
        <v>2</v>
      </c>
      <c r="D60" s="94">
        <v>396.31543119615651</v>
      </c>
      <c r="E60" s="94">
        <v>396.31543119615651</v>
      </c>
      <c r="F60" s="94">
        <v>3415.1655505890485</v>
      </c>
      <c r="G60" s="15" t="s">
        <v>2088</v>
      </c>
      <c r="H60" s="49">
        <v>2808</v>
      </c>
      <c r="I60" s="15">
        <v>224</v>
      </c>
      <c r="J60" s="15">
        <v>831</v>
      </c>
      <c r="K60" s="46" t="s">
        <v>2</v>
      </c>
      <c r="L60" s="46">
        <v>415.4031714804583</v>
      </c>
      <c r="M60" s="46">
        <v>415.4031714804583</v>
      </c>
      <c r="N60" s="46">
        <v>3579.6501704808074</v>
      </c>
      <c r="O60" s="95" t="str">
        <f t="shared" si="5"/>
        <v>-</v>
      </c>
      <c r="P60" s="95">
        <f t="shared" si="5"/>
        <v>-4.5949914672713921E-2</v>
      </c>
      <c r="Q60" s="95">
        <f t="shared" si="5"/>
        <v>-4.5949914672713921E-2</v>
      </c>
      <c r="R60" s="95">
        <f t="shared" si="5"/>
        <v>-4.5949914672713921E-2</v>
      </c>
      <c r="S60" s="46" t="s">
        <v>2</v>
      </c>
      <c r="T60" s="46" t="s">
        <v>2</v>
      </c>
      <c r="U60" s="46" t="s">
        <v>2</v>
      </c>
      <c r="V60" s="46" t="s">
        <v>2</v>
      </c>
      <c r="W60" s="74" t="str">
        <f t="shared" si="6"/>
        <v>-</v>
      </c>
      <c r="X60" s="74" t="str">
        <f t="shared" si="7"/>
        <v>-</v>
      </c>
      <c r="Y60" s="74" t="str">
        <f t="shared" si="8"/>
        <v>-</v>
      </c>
      <c r="Z60" s="74" t="str">
        <f t="shared" si="9"/>
        <v>-</v>
      </c>
      <c r="AA60" s="16"/>
      <c r="AB60" s="158">
        <v>0</v>
      </c>
      <c r="AC60" s="158">
        <v>0</v>
      </c>
      <c r="AD60" s="158">
        <v>0</v>
      </c>
      <c r="AE60" s="16"/>
      <c r="AF60" s="32"/>
      <c r="AG60" s="32"/>
      <c r="AI60" s="41">
        <v>219.24171507003715</v>
      </c>
      <c r="AJ60" s="41">
        <v>5</v>
      </c>
      <c r="AK60" s="41">
        <v>25</v>
      </c>
      <c r="AL60" s="40" t="s">
        <v>4215</v>
      </c>
      <c r="AM60" s="53">
        <v>0.30000000000000004</v>
      </c>
      <c r="AN60" s="67" t="s">
        <v>2</v>
      </c>
      <c r="AO60" s="64" t="s">
        <v>5377</v>
      </c>
      <c r="AP60" s="65" t="s">
        <v>2</v>
      </c>
    </row>
    <row r="61" spans="1:42" s="31" customFormat="1" ht="30" x14ac:dyDescent="0.25">
      <c r="A61" s="10" t="s">
        <v>1742</v>
      </c>
      <c r="B61" s="11" t="s">
        <v>3764</v>
      </c>
      <c r="C61" s="94" t="s">
        <v>2</v>
      </c>
      <c r="D61" s="94">
        <v>313.68524262746837</v>
      </c>
      <c r="E61" s="94">
        <v>313.68524262746837</v>
      </c>
      <c r="F61" s="94">
        <v>2675.5445484890611</v>
      </c>
      <c r="G61" s="15" t="s">
        <v>2088</v>
      </c>
      <c r="H61" s="49">
        <v>13519</v>
      </c>
      <c r="I61" s="15">
        <v>551</v>
      </c>
      <c r="J61" s="15">
        <v>1097</v>
      </c>
      <c r="K61" s="46" t="s">
        <v>2</v>
      </c>
      <c r="L61" s="46">
        <v>328.79326510395828</v>
      </c>
      <c r="M61" s="46">
        <v>328.79326510395828</v>
      </c>
      <c r="N61" s="46">
        <v>2804.4068017364284</v>
      </c>
      <c r="O61" s="95" t="str">
        <f t="shared" si="5"/>
        <v>-</v>
      </c>
      <c r="P61" s="95">
        <f t="shared" si="5"/>
        <v>-4.5949914672713921E-2</v>
      </c>
      <c r="Q61" s="95">
        <f t="shared" si="5"/>
        <v>-4.5949914672713921E-2</v>
      </c>
      <c r="R61" s="95">
        <f t="shared" si="5"/>
        <v>-4.5949914672713921E-2</v>
      </c>
      <c r="S61" s="46" t="s">
        <v>2</v>
      </c>
      <c r="T61" s="46" t="s">
        <v>2</v>
      </c>
      <c r="U61" s="46" t="s">
        <v>2</v>
      </c>
      <c r="V61" s="46" t="s">
        <v>2</v>
      </c>
      <c r="W61" s="74" t="str">
        <f t="shared" si="6"/>
        <v>-</v>
      </c>
      <c r="X61" s="74" t="str">
        <f t="shared" si="7"/>
        <v>-</v>
      </c>
      <c r="Y61" s="74" t="str">
        <f t="shared" si="8"/>
        <v>-</v>
      </c>
      <c r="Z61" s="74" t="str">
        <f t="shared" si="9"/>
        <v>-</v>
      </c>
      <c r="AA61" s="16"/>
      <c r="AB61" s="158">
        <v>0</v>
      </c>
      <c r="AC61" s="158">
        <v>0</v>
      </c>
      <c r="AD61" s="158">
        <v>0</v>
      </c>
      <c r="AE61" s="16"/>
      <c r="AF61" s="32"/>
      <c r="AG61" s="32"/>
      <c r="AI61" s="41">
        <v>219.24171507003715</v>
      </c>
      <c r="AJ61" s="41">
        <v>5</v>
      </c>
      <c r="AK61" s="41">
        <v>18</v>
      </c>
      <c r="AL61" s="40" t="s">
        <v>4215</v>
      </c>
      <c r="AM61" s="53">
        <v>0.30000000000000004</v>
      </c>
      <c r="AN61" s="67" t="s">
        <v>2</v>
      </c>
      <c r="AO61" s="64" t="s">
        <v>5377</v>
      </c>
      <c r="AP61" s="65" t="s">
        <v>2</v>
      </c>
    </row>
    <row r="62" spans="1:42" s="31" customFormat="1" ht="30" x14ac:dyDescent="0.25">
      <c r="A62" s="10" t="s">
        <v>1743</v>
      </c>
      <c r="B62" s="11" t="s">
        <v>3765</v>
      </c>
      <c r="C62" s="94" t="s">
        <v>2</v>
      </c>
      <c r="D62" s="94">
        <v>280.36190273510056</v>
      </c>
      <c r="E62" s="94">
        <v>280.36190273510056</v>
      </c>
      <c r="F62" s="94">
        <v>1041.2138494320454</v>
      </c>
      <c r="G62" s="15" t="s">
        <v>2088</v>
      </c>
      <c r="H62" s="49">
        <v>32334</v>
      </c>
      <c r="I62" s="15">
        <v>1573</v>
      </c>
      <c r="J62" s="15">
        <v>658</v>
      </c>
      <c r="K62" s="46" t="s">
        <v>2</v>
      </c>
      <c r="L62" s="46">
        <v>293.86497317792561</v>
      </c>
      <c r="M62" s="46">
        <v>293.86497317792561</v>
      </c>
      <c r="N62" s="46">
        <v>1091.3618325130781</v>
      </c>
      <c r="O62" s="95" t="str">
        <f t="shared" si="5"/>
        <v>-</v>
      </c>
      <c r="P62" s="95">
        <f t="shared" si="5"/>
        <v>-4.5949914672713921E-2</v>
      </c>
      <c r="Q62" s="95">
        <f t="shared" si="5"/>
        <v>-4.5949914672713921E-2</v>
      </c>
      <c r="R62" s="95">
        <f t="shared" si="5"/>
        <v>-4.5949914672713921E-2</v>
      </c>
      <c r="S62" s="46" t="s">
        <v>2</v>
      </c>
      <c r="T62" s="46" t="s">
        <v>2</v>
      </c>
      <c r="U62" s="46" t="s">
        <v>2</v>
      </c>
      <c r="V62" s="46" t="s">
        <v>2</v>
      </c>
      <c r="W62" s="74" t="str">
        <f t="shared" si="6"/>
        <v>-</v>
      </c>
      <c r="X62" s="74" t="str">
        <f t="shared" si="7"/>
        <v>-</v>
      </c>
      <c r="Y62" s="74" t="str">
        <f t="shared" si="8"/>
        <v>-</v>
      </c>
      <c r="Z62" s="74" t="str">
        <f t="shared" si="9"/>
        <v>-</v>
      </c>
      <c r="AA62" s="16"/>
      <c r="AB62" s="158">
        <v>0</v>
      </c>
      <c r="AC62" s="158">
        <v>0</v>
      </c>
      <c r="AD62" s="158">
        <v>0</v>
      </c>
      <c r="AE62" s="16"/>
      <c r="AF62" s="32"/>
      <c r="AG62" s="32"/>
      <c r="AI62" s="41">
        <v>219.24171507003715</v>
      </c>
      <c r="AJ62" s="41">
        <v>5</v>
      </c>
      <c r="AK62" s="41">
        <v>5</v>
      </c>
      <c r="AL62" s="40" t="s">
        <v>4215</v>
      </c>
      <c r="AM62" s="53">
        <v>0.65</v>
      </c>
      <c r="AN62" s="67" t="s">
        <v>2</v>
      </c>
      <c r="AO62" s="64" t="s">
        <v>5377</v>
      </c>
      <c r="AP62" s="65" t="s">
        <v>2</v>
      </c>
    </row>
    <row r="63" spans="1:42" s="31" customFormat="1" ht="45" x14ac:dyDescent="0.25">
      <c r="A63" s="10" t="s">
        <v>1744</v>
      </c>
      <c r="B63" s="11" t="s">
        <v>3766</v>
      </c>
      <c r="C63" s="94" t="s">
        <v>2</v>
      </c>
      <c r="D63" s="94">
        <v>13605.445391407744</v>
      </c>
      <c r="E63" s="94">
        <v>13605.445391407744</v>
      </c>
      <c r="F63" s="94">
        <v>9975.7681934985358</v>
      </c>
      <c r="G63" s="15" t="s">
        <v>2088</v>
      </c>
      <c r="H63" s="49">
        <v>1</v>
      </c>
      <c r="I63" s="15">
        <v>79</v>
      </c>
      <c r="J63" s="15">
        <v>557</v>
      </c>
      <c r="K63" s="46" t="s">
        <v>2</v>
      </c>
      <c r="L63" s="46">
        <v>14260.724463685161</v>
      </c>
      <c r="M63" s="46">
        <v>14260.724463685161</v>
      </c>
      <c r="N63" s="46">
        <v>10456.231121321431</v>
      </c>
      <c r="O63" s="95" t="str">
        <f t="shared" si="5"/>
        <v>-</v>
      </c>
      <c r="P63" s="95">
        <f t="shared" si="5"/>
        <v>-4.5949914672713921E-2</v>
      </c>
      <c r="Q63" s="95">
        <f t="shared" si="5"/>
        <v>-4.5949914672713921E-2</v>
      </c>
      <c r="R63" s="95">
        <f t="shared" si="5"/>
        <v>-4.594991467271381E-2</v>
      </c>
      <c r="S63" s="46" t="s">
        <v>2</v>
      </c>
      <c r="T63" s="46" t="s">
        <v>2</v>
      </c>
      <c r="U63" s="46" t="s">
        <v>2</v>
      </c>
      <c r="V63" s="46" t="s">
        <v>2</v>
      </c>
      <c r="W63" s="74" t="str">
        <f t="shared" si="6"/>
        <v>-</v>
      </c>
      <c r="X63" s="74" t="str">
        <f t="shared" si="7"/>
        <v>-</v>
      </c>
      <c r="Y63" s="74" t="str">
        <f t="shared" si="8"/>
        <v>-</v>
      </c>
      <c r="Z63" s="74" t="str">
        <f t="shared" si="9"/>
        <v>-</v>
      </c>
      <c r="AA63" s="16"/>
      <c r="AB63" s="158">
        <v>0</v>
      </c>
      <c r="AC63" s="158">
        <v>0</v>
      </c>
      <c r="AD63" s="158">
        <v>0</v>
      </c>
      <c r="AE63" s="16"/>
      <c r="AF63" s="32"/>
      <c r="AG63" s="32"/>
      <c r="AI63" s="41">
        <v>219.24171507003715</v>
      </c>
      <c r="AJ63" s="41">
        <v>102</v>
      </c>
      <c r="AK63" s="41">
        <v>77</v>
      </c>
      <c r="AL63" s="40" t="s">
        <v>4215</v>
      </c>
      <c r="AM63" s="53">
        <v>0.30000000000000004</v>
      </c>
      <c r="AN63" s="67" t="s">
        <v>2</v>
      </c>
      <c r="AO63" s="64" t="s">
        <v>5377</v>
      </c>
      <c r="AP63" s="65" t="s">
        <v>2</v>
      </c>
    </row>
    <row r="64" spans="1:42" s="31" customFormat="1" ht="45" x14ac:dyDescent="0.25">
      <c r="A64" s="10" t="s">
        <v>1745</v>
      </c>
      <c r="B64" s="11" t="s">
        <v>3767</v>
      </c>
      <c r="C64" s="94" t="s">
        <v>2</v>
      </c>
      <c r="D64" s="94">
        <v>6616.9577230513987</v>
      </c>
      <c r="E64" s="94">
        <v>6616.9577230513987</v>
      </c>
      <c r="F64" s="94">
        <v>5844.4247679521222</v>
      </c>
      <c r="G64" s="15" t="s">
        <v>2088</v>
      </c>
      <c r="H64" s="49">
        <v>25</v>
      </c>
      <c r="I64" s="15">
        <v>217</v>
      </c>
      <c r="J64" s="15">
        <v>798</v>
      </c>
      <c r="K64" s="46" t="s">
        <v>2</v>
      </c>
      <c r="L64" s="46">
        <v>6935.6502607318116</v>
      </c>
      <c r="M64" s="46">
        <v>6935.6502607318116</v>
      </c>
      <c r="N64" s="46">
        <v>6125.9098005815886</v>
      </c>
      <c r="O64" s="95" t="str">
        <f t="shared" si="5"/>
        <v>-</v>
      </c>
      <c r="P64" s="95">
        <f t="shared" si="5"/>
        <v>-4.5949914672713921E-2</v>
      </c>
      <c r="Q64" s="95">
        <f t="shared" si="5"/>
        <v>-4.5949914672713921E-2</v>
      </c>
      <c r="R64" s="95">
        <f t="shared" si="5"/>
        <v>-4.5949914672714032E-2</v>
      </c>
      <c r="S64" s="46" t="s">
        <v>2</v>
      </c>
      <c r="T64" s="46" t="s">
        <v>2</v>
      </c>
      <c r="U64" s="46" t="s">
        <v>2</v>
      </c>
      <c r="V64" s="46" t="s">
        <v>2</v>
      </c>
      <c r="W64" s="74" t="str">
        <f t="shared" si="6"/>
        <v>-</v>
      </c>
      <c r="X64" s="74" t="str">
        <f t="shared" si="7"/>
        <v>-</v>
      </c>
      <c r="Y64" s="74" t="str">
        <f t="shared" si="8"/>
        <v>-</v>
      </c>
      <c r="Z64" s="74" t="str">
        <f t="shared" si="9"/>
        <v>-</v>
      </c>
      <c r="AA64" s="16"/>
      <c r="AB64" s="158">
        <v>0</v>
      </c>
      <c r="AC64" s="158">
        <v>0</v>
      </c>
      <c r="AD64" s="158">
        <v>0</v>
      </c>
      <c r="AE64" s="16"/>
      <c r="AF64" s="32"/>
      <c r="AG64" s="32"/>
      <c r="AI64" s="41">
        <v>219.24171507003715</v>
      </c>
      <c r="AJ64" s="41">
        <v>49</v>
      </c>
      <c r="AK64" s="41">
        <v>50</v>
      </c>
      <c r="AL64" s="40" t="s">
        <v>4215</v>
      </c>
      <c r="AM64" s="53">
        <v>0.30000000000000004</v>
      </c>
      <c r="AN64" s="67" t="s">
        <v>2</v>
      </c>
      <c r="AO64" s="64" t="s">
        <v>5377</v>
      </c>
      <c r="AP64" s="65" t="s">
        <v>2</v>
      </c>
    </row>
    <row r="65" spans="1:42" s="31" customFormat="1" ht="45" x14ac:dyDescent="0.25">
      <c r="A65" s="10" t="s">
        <v>1746</v>
      </c>
      <c r="B65" s="11" t="s">
        <v>3768</v>
      </c>
      <c r="C65" s="94" t="s">
        <v>2</v>
      </c>
      <c r="D65" s="94">
        <v>2805.6851477707819</v>
      </c>
      <c r="E65" s="94">
        <v>2805.6851477707819</v>
      </c>
      <c r="F65" s="94">
        <v>4340.2883723350078</v>
      </c>
      <c r="G65" s="15" t="s">
        <v>2088</v>
      </c>
      <c r="H65" s="49">
        <v>374</v>
      </c>
      <c r="I65" s="15">
        <v>602</v>
      </c>
      <c r="J65" s="15">
        <v>1460</v>
      </c>
      <c r="K65" s="46" t="s">
        <v>2</v>
      </c>
      <c r="L65" s="46">
        <v>2940.8153627577049</v>
      </c>
      <c r="M65" s="46">
        <v>2940.8153627577049</v>
      </c>
      <c r="N65" s="46">
        <v>4549.3296830910876</v>
      </c>
      <c r="O65" s="95" t="str">
        <f t="shared" si="5"/>
        <v>-</v>
      </c>
      <c r="P65" s="95">
        <f t="shared" si="5"/>
        <v>-4.5949914672714032E-2</v>
      </c>
      <c r="Q65" s="95">
        <f t="shared" si="5"/>
        <v>-4.5949914672714032E-2</v>
      </c>
      <c r="R65" s="95">
        <f t="shared" si="5"/>
        <v>-4.594991467271381E-2</v>
      </c>
      <c r="S65" s="46" t="s">
        <v>2</v>
      </c>
      <c r="T65" s="46" t="s">
        <v>2</v>
      </c>
      <c r="U65" s="46" t="s">
        <v>2</v>
      </c>
      <c r="V65" s="46" t="s">
        <v>2</v>
      </c>
      <c r="W65" s="74" t="str">
        <f t="shared" si="6"/>
        <v>-</v>
      </c>
      <c r="X65" s="74" t="str">
        <f t="shared" si="7"/>
        <v>-</v>
      </c>
      <c r="Y65" s="74" t="str">
        <f t="shared" si="8"/>
        <v>-</v>
      </c>
      <c r="Z65" s="74" t="str">
        <f t="shared" si="9"/>
        <v>-</v>
      </c>
      <c r="AA65" s="16"/>
      <c r="AB65" s="158">
        <v>0</v>
      </c>
      <c r="AC65" s="158">
        <v>0</v>
      </c>
      <c r="AD65" s="158">
        <v>0</v>
      </c>
      <c r="AE65" s="16"/>
      <c r="AF65" s="32"/>
      <c r="AG65" s="32"/>
      <c r="AI65" s="41">
        <v>219.24171507003715</v>
      </c>
      <c r="AJ65" s="41">
        <v>23</v>
      </c>
      <c r="AK65" s="41">
        <v>35</v>
      </c>
      <c r="AL65" s="40" t="s">
        <v>4215</v>
      </c>
      <c r="AM65" s="53">
        <v>0.30000000000000004</v>
      </c>
      <c r="AN65" s="67" t="s">
        <v>2</v>
      </c>
      <c r="AO65" s="64" t="s">
        <v>5377</v>
      </c>
      <c r="AP65" s="65" t="s">
        <v>2</v>
      </c>
    </row>
    <row r="66" spans="1:42" s="31" customFormat="1" ht="45" x14ac:dyDescent="0.25">
      <c r="A66" s="10" t="s">
        <v>1747</v>
      </c>
      <c r="B66" s="11" t="s">
        <v>3769</v>
      </c>
      <c r="C66" s="94" t="s">
        <v>2</v>
      </c>
      <c r="D66" s="94">
        <v>1331.3964008850232</v>
      </c>
      <c r="E66" s="94">
        <v>1331.3964008850232</v>
      </c>
      <c r="F66" s="94">
        <v>3474.0227984299595</v>
      </c>
      <c r="G66" s="15" t="s">
        <v>2088</v>
      </c>
      <c r="H66" s="49">
        <v>1143</v>
      </c>
      <c r="I66" s="15">
        <v>856</v>
      </c>
      <c r="J66" s="15">
        <v>1099</v>
      </c>
      <c r="K66" s="46" t="s">
        <v>2</v>
      </c>
      <c r="L66" s="46">
        <v>1395.5204463173322</v>
      </c>
      <c r="M66" s="46">
        <v>1395.5204463173322</v>
      </c>
      <c r="N66" s="46">
        <v>3641.3421599749649</v>
      </c>
      <c r="O66" s="95" t="str">
        <f t="shared" si="5"/>
        <v>-</v>
      </c>
      <c r="P66" s="95">
        <f t="shared" si="5"/>
        <v>-4.5949914672713921E-2</v>
      </c>
      <c r="Q66" s="95">
        <f t="shared" si="5"/>
        <v>-4.5949914672713921E-2</v>
      </c>
      <c r="R66" s="95">
        <f t="shared" si="5"/>
        <v>-4.5949914672713921E-2</v>
      </c>
      <c r="S66" s="46" t="s">
        <v>2</v>
      </c>
      <c r="T66" s="46" t="s">
        <v>2</v>
      </c>
      <c r="U66" s="46" t="s">
        <v>2</v>
      </c>
      <c r="V66" s="46" t="s">
        <v>2</v>
      </c>
      <c r="W66" s="74" t="str">
        <f t="shared" si="6"/>
        <v>-</v>
      </c>
      <c r="X66" s="74" t="str">
        <f t="shared" si="7"/>
        <v>-</v>
      </c>
      <c r="Y66" s="74" t="str">
        <f t="shared" si="8"/>
        <v>-</v>
      </c>
      <c r="Z66" s="74" t="str">
        <f t="shared" si="9"/>
        <v>-</v>
      </c>
      <c r="AA66" s="16"/>
      <c r="AB66" s="158">
        <v>0</v>
      </c>
      <c r="AC66" s="158">
        <v>0</v>
      </c>
      <c r="AD66" s="158">
        <v>0</v>
      </c>
      <c r="AE66" s="16"/>
      <c r="AF66" s="32"/>
      <c r="AG66" s="32"/>
      <c r="AI66" s="41">
        <v>219.24171507003715</v>
      </c>
      <c r="AJ66" s="41">
        <v>10</v>
      </c>
      <c r="AK66" s="41">
        <v>25</v>
      </c>
      <c r="AL66" s="40" t="s">
        <v>4215</v>
      </c>
      <c r="AM66" s="53">
        <v>0.30000000000000004</v>
      </c>
      <c r="AN66" s="67" t="s">
        <v>2</v>
      </c>
      <c r="AO66" s="64" t="s">
        <v>5377</v>
      </c>
      <c r="AP66" s="65" t="s">
        <v>2</v>
      </c>
    </row>
    <row r="67" spans="1:42" s="31" customFormat="1" ht="45" x14ac:dyDescent="0.25">
      <c r="A67" s="10" t="s">
        <v>1748</v>
      </c>
      <c r="B67" s="11" t="s">
        <v>3770</v>
      </c>
      <c r="C67" s="94" t="s">
        <v>2</v>
      </c>
      <c r="D67" s="94">
        <v>916.76328380670805</v>
      </c>
      <c r="E67" s="94">
        <v>916.76328380670805</v>
      </c>
      <c r="F67" s="94">
        <v>2682.0834758682199</v>
      </c>
      <c r="G67" s="15" t="s">
        <v>2088</v>
      </c>
      <c r="H67" s="49">
        <v>3332</v>
      </c>
      <c r="I67" s="15">
        <v>1710</v>
      </c>
      <c r="J67" s="15">
        <v>1385</v>
      </c>
      <c r="K67" s="46" t="s">
        <v>2</v>
      </c>
      <c r="L67" s="46">
        <v>960.91735424164153</v>
      </c>
      <c r="M67" s="46">
        <v>960.91735424164153</v>
      </c>
      <c r="N67" s="46">
        <v>2811.2606634777812</v>
      </c>
      <c r="O67" s="95" t="str">
        <f t="shared" si="5"/>
        <v>-</v>
      </c>
      <c r="P67" s="95">
        <f t="shared" si="5"/>
        <v>-4.5949914672713921E-2</v>
      </c>
      <c r="Q67" s="95">
        <f t="shared" si="5"/>
        <v>-4.5949914672713921E-2</v>
      </c>
      <c r="R67" s="95">
        <f t="shared" si="5"/>
        <v>-4.5949914672713921E-2</v>
      </c>
      <c r="S67" s="46" t="s">
        <v>2</v>
      </c>
      <c r="T67" s="46" t="s">
        <v>2</v>
      </c>
      <c r="U67" s="46" t="s">
        <v>2</v>
      </c>
      <c r="V67" s="46" t="s">
        <v>2</v>
      </c>
      <c r="W67" s="74" t="str">
        <f t="shared" si="6"/>
        <v>-</v>
      </c>
      <c r="X67" s="74" t="str">
        <f t="shared" si="7"/>
        <v>-</v>
      </c>
      <c r="Y67" s="74" t="str">
        <f t="shared" si="8"/>
        <v>-</v>
      </c>
      <c r="Z67" s="74" t="str">
        <f t="shared" si="9"/>
        <v>-</v>
      </c>
      <c r="AA67" s="16"/>
      <c r="AB67" s="158">
        <v>0</v>
      </c>
      <c r="AC67" s="158">
        <v>0</v>
      </c>
      <c r="AD67" s="158">
        <v>0</v>
      </c>
      <c r="AE67" s="16"/>
      <c r="AF67" s="32"/>
      <c r="AG67" s="32"/>
      <c r="AI67" s="41">
        <v>219.24171507003715</v>
      </c>
      <c r="AJ67" s="41">
        <v>5</v>
      </c>
      <c r="AK67" s="41">
        <v>16</v>
      </c>
      <c r="AL67" s="40" t="s">
        <v>4215</v>
      </c>
      <c r="AM67" s="53">
        <v>0.30000000000000004</v>
      </c>
      <c r="AN67" s="67" t="s">
        <v>2</v>
      </c>
      <c r="AO67" s="64" t="s">
        <v>5377</v>
      </c>
      <c r="AP67" s="65" t="s">
        <v>2</v>
      </c>
    </row>
    <row r="68" spans="1:42" s="31" customFormat="1" ht="45" x14ac:dyDescent="0.25">
      <c r="A68" s="10" t="s">
        <v>1749</v>
      </c>
      <c r="B68" s="11" t="s">
        <v>3771</v>
      </c>
      <c r="C68" s="94" t="s">
        <v>2</v>
      </c>
      <c r="D68" s="94">
        <v>423.91445823430007</v>
      </c>
      <c r="E68" s="94">
        <v>423.91445823430007</v>
      </c>
      <c r="F68" s="94">
        <v>1910.5102289106064</v>
      </c>
      <c r="G68" s="15" t="s">
        <v>2088</v>
      </c>
      <c r="H68" s="49">
        <v>12311</v>
      </c>
      <c r="I68" s="15">
        <v>2919</v>
      </c>
      <c r="J68" s="15">
        <v>1455</v>
      </c>
      <c r="K68" s="46" t="s">
        <v>2</v>
      </c>
      <c r="L68" s="46">
        <v>444.33145046979013</v>
      </c>
      <c r="M68" s="46">
        <v>444.33145046979013</v>
      </c>
      <c r="N68" s="46">
        <v>2002.5261338928633</v>
      </c>
      <c r="O68" s="95" t="str">
        <f t="shared" si="5"/>
        <v>-</v>
      </c>
      <c r="P68" s="95">
        <f t="shared" si="5"/>
        <v>-4.5949914672713921E-2</v>
      </c>
      <c r="Q68" s="95">
        <f t="shared" si="5"/>
        <v>-4.5949914672713921E-2</v>
      </c>
      <c r="R68" s="95">
        <f t="shared" si="5"/>
        <v>-4.5949914672713921E-2</v>
      </c>
      <c r="S68" s="46" t="s">
        <v>2</v>
      </c>
      <c r="T68" s="46" t="s">
        <v>2</v>
      </c>
      <c r="U68" s="46" t="s">
        <v>2</v>
      </c>
      <c r="V68" s="46" t="s">
        <v>2</v>
      </c>
      <c r="W68" s="74" t="str">
        <f t="shared" ref="W68:W84" si="10">IFERROR((C68/S68-1),"-")</f>
        <v>-</v>
      </c>
      <c r="X68" s="74" t="str">
        <f t="shared" ref="X68:X84" si="11">IFERROR((D68/T68-1),"-")</f>
        <v>-</v>
      </c>
      <c r="Y68" s="74" t="str">
        <f t="shared" ref="Y68:Y84" si="12">IFERROR((E68/U68-1),"-")</f>
        <v>-</v>
      </c>
      <c r="Z68" s="74" t="str">
        <f t="shared" ref="Z68:Z84" si="13">IFERROR((F68/V68-1),"-")</f>
        <v>-</v>
      </c>
      <c r="AA68" s="16"/>
      <c r="AB68" s="158">
        <v>0</v>
      </c>
      <c r="AC68" s="158">
        <v>0</v>
      </c>
      <c r="AD68" s="158">
        <v>0</v>
      </c>
      <c r="AE68" s="16"/>
      <c r="AF68" s="32"/>
      <c r="AG68" s="32"/>
      <c r="AI68" s="41">
        <v>219.24171507003715</v>
      </c>
      <c r="AJ68" s="41">
        <v>5</v>
      </c>
      <c r="AK68" s="41">
        <v>13</v>
      </c>
      <c r="AL68" s="40" t="s">
        <v>4215</v>
      </c>
      <c r="AM68" s="53">
        <v>0.4</v>
      </c>
      <c r="AN68" s="67" t="s">
        <v>2</v>
      </c>
      <c r="AO68" s="64" t="s">
        <v>5377</v>
      </c>
      <c r="AP68" s="65" t="s">
        <v>2</v>
      </c>
    </row>
    <row r="69" spans="1:42" s="31" customFormat="1" ht="45" x14ac:dyDescent="0.25">
      <c r="A69" s="10" t="s">
        <v>1750</v>
      </c>
      <c r="B69" s="11" t="s">
        <v>3772</v>
      </c>
      <c r="C69" s="94" t="s">
        <v>2</v>
      </c>
      <c r="D69" s="94">
        <v>2842.8236605380152</v>
      </c>
      <c r="E69" s="94">
        <v>2842.8236605380152</v>
      </c>
      <c r="F69" s="94">
        <v>5071.5921573033102</v>
      </c>
      <c r="G69" s="15" t="s">
        <v>2088</v>
      </c>
      <c r="H69" s="49">
        <v>79</v>
      </c>
      <c r="I69" s="15">
        <v>79</v>
      </c>
      <c r="J69" s="15">
        <v>346</v>
      </c>
      <c r="K69" s="46" t="s">
        <v>2</v>
      </c>
      <c r="L69" s="46">
        <v>2979.742577731427</v>
      </c>
      <c r="M69" s="46">
        <v>2979.742577731427</v>
      </c>
      <c r="N69" s="46">
        <v>5315.8552525714667</v>
      </c>
      <c r="O69" s="95" t="str">
        <f t="shared" ref="O69:R84" si="14">IFERROR(C69/K69-1,"-")</f>
        <v>-</v>
      </c>
      <c r="P69" s="95">
        <f t="shared" si="14"/>
        <v>-4.5949914672713921E-2</v>
      </c>
      <c r="Q69" s="95">
        <f t="shared" si="14"/>
        <v>-4.5949914672713921E-2</v>
      </c>
      <c r="R69" s="95">
        <f t="shared" si="14"/>
        <v>-4.594991467271381E-2</v>
      </c>
      <c r="S69" s="46" t="s">
        <v>2</v>
      </c>
      <c r="T69" s="46" t="s">
        <v>2</v>
      </c>
      <c r="U69" s="46" t="s">
        <v>2</v>
      </c>
      <c r="V69" s="46" t="s">
        <v>2</v>
      </c>
      <c r="W69" s="74" t="str">
        <f t="shared" si="10"/>
        <v>-</v>
      </c>
      <c r="X69" s="74" t="str">
        <f t="shared" si="11"/>
        <v>-</v>
      </c>
      <c r="Y69" s="74" t="str">
        <f t="shared" si="12"/>
        <v>-</v>
      </c>
      <c r="Z69" s="74" t="str">
        <f t="shared" si="13"/>
        <v>-</v>
      </c>
      <c r="AA69" s="16"/>
      <c r="AB69" s="158">
        <v>0</v>
      </c>
      <c r="AC69" s="158">
        <v>0</v>
      </c>
      <c r="AD69" s="158">
        <v>0</v>
      </c>
      <c r="AE69" s="16"/>
      <c r="AF69" s="32"/>
      <c r="AG69" s="32"/>
      <c r="AI69" s="41">
        <v>219.24171507003715</v>
      </c>
      <c r="AJ69" s="41">
        <v>23</v>
      </c>
      <c r="AK69" s="41">
        <v>39</v>
      </c>
      <c r="AL69" s="40" t="s">
        <v>4215</v>
      </c>
      <c r="AM69" s="53">
        <v>0.30000000000000004</v>
      </c>
      <c r="AN69" s="67" t="s">
        <v>2</v>
      </c>
      <c r="AO69" s="64" t="s">
        <v>5377</v>
      </c>
      <c r="AP69" s="65" t="s">
        <v>2</v>
      </c>
    </row>
    <row r="70" spans="1:42" s="31" customFormat="1" ht="45" x14ac:dyDescent="0.25">
      <c r="A70" s="10" t="s">
        <v>1751</v>
      </c>
      <c r="B70" s="11" t="s">
        <v>3773</v>
      </c>
      <c r="C70" s="94" t="s">
        <v>2</v>
      </c>
      <c r="D70" s="94">
        <v>544.05624026610303</v>
      </c>
      <c r="E70" s="94">
        <v>544.05624026610303</v>
      </c>
      <c r="F70" s="94">
        <v>2915.1195926938703</v>
      </c>
      <c r="G70" s="15" t="s">
        <v>2088</v>
      </c>
      <c r="H70" s="49">
        <v>342</v>
      </c>
      <c r="I70" s="15">
        <v>100</v>
      </c>
      <c r="J70" s="15">
        <v>194</v>
      </c>
      <c r="K70" s="46" t="s">
        <v>2</v>
      </c>
      <c r="L70" s="46">
        <v>570.25962120161125</v>
      </c>
      <c r="M70" s="46">
        <v>570.25962120161125</v>
      </c>
      <c r="N70" s="46">
        <v>3055.5204988990081</v>
      </c>
      <c r="O70" s="95" t="str">
        <f t="shared" si="14"/>
        <v>-</v>
      </c>
      <c r="P70" s="95">
        <f t="shared" si="14"/>
        <v>-4.5949914672713921E-2</v>
      </c>
      <c r="Q70" s="95">
        <f t="shared" si="14"/>
        <v>-4.5949914672713921E-2</v>
      </c>
      <c r="R70" s="95">
        <f t="shared" si="14"/>
        <v>-4.5949914672713921E-2</v>
      </c>
      <c r="S70" s="46" t="s">
        <v>2</v>
      </c>
      <c r="T70" s="46" t="s">
        <v>2</v>
      </c>
      <c r="U70" s="46" t="s">
        <v>2</v>
      </c>
      <c r="V70" s="46" t="s">
        <v>2</v>
      </c>
      <c r="W70" s="74" t="str">
        <f t="shared" si="10"/>
        <v>-</v>
      </c>
      <c r="X70" s="74" t="str">
        <f t="shared" si="11"/>
        <v>-</v>
      </c>
      <c r="Y70" s="74" t="str">
        <f t="shared" si="12"/>
        <v>-</v>
      </c>
      <c r="Z70" s="74" t="str">
        <f t="shared" si="13"/>
        <v>-</v>
      </c>
      <c r="AA70" s="16"/>
      <c r="AB70" s="158">
        <v>0</v>
      </c>
      <c r="AC70" s="158">
        <v>0</v>
      </c>
      <c r="AD70" s="158">
        <v>0</v>
      </c>
      <c r="AE70" s="16"/>
      <c r="AF70" s="32"/>
      <c r="AG70" s="32"/>
      <c r="AI70" s="41">
        <v>219.24171507003715</v>
      </c>
      <c r="AJ70" s="41">
        <v>5</v>
      </c>
      <c r="AK70" s="41">
        <v>20</v>
      </c>
      <c r="AL70" s="40" t="s">
        <v>4215</v>
      </c>
      <c r="AM70" s="53">
        <v>0.30000000000000004</v>
      </c>
      <c r="AN70" s="67" t="s">
        <v>2</v>
      </c>
      <c r="AO70" s="64" t="s">
        <v>5377</v>
      </c>
      <c r="AP70" s="65" t="s">
        <v>2</v>
      </c>
    </row>
    <row r="71" spans="1:42" s="31" customFormat="1" ht="45" x14ac:dyDescent="0.25">
      <c r="A71" s="10" t="s">
        <v>1752</v>
      </c>
      <c r="B71" s="11" t="s">
        <v>3774</v>
      </c>
      <c r="C71" s="94" t="s">
        <v>2</v>
      </c>
      <c r="D71" s="94">
        <v>407.06368455669997</v>
      </c>
      <c r="E71" s="94">
        <v>407.06368455669997</v>
      </c>
      <c r="F71" s="94">
        <v>2470.8970656939573</v>
      </c>
      <c r="G71" s="15" t="s">
        <v>2088</v>
      </c>
      <c r="H71" s="49">
        <v>1140</v>
      </c>
      <c r="I71" s="15">
        <v>139</v>
      </c>
      <c r="J71" s="15">
        <v>240</v>
      </c>
      <c r="K71" s="46" t="s">
        <v>2</v>
      </c>
      <c r="L71" s="46">
        <v>426.66909297225953</v>
      </c>
      <c r="M71" s="46">
        <v>426.66909297225953</v>
      </c>
      <c r="N71" s="46">
        <v>2589.9028821388533</v>
      </c>
      <c r="O71" s="95" t="str">
        <f t="shared" si="14"/>
        <v>-</v>
      </c>
      <c r="P71" s="95">
        <f t="shared" si="14"/>
        <v>-4.5949914672713921E-2</v>
      </c>
      <c r="Q71" s="95">
        <f t="shared" si="14"/>
        <v>-4.5949914672713921E-2</v>
      </c>
      <c r="R71" s="95">
        <f t="shared" si="14"/>
        <v>-4.5949914672713921E-2</v>
      </c>
      <c r="S71" s="46" t="s">
        <v>2</v>
      </c>
      <c r="T71" s="46" t="s">
        <v>2</v>
      </c>
      <c r="U71" s="46" t="s">
        <v>2</v>
      </c>
      <c r="V71" s="46" t="s">
        <v>2</v>
      </c>
      <c r="W71" s="74" t="str">
        <f t="shared" si="10"/>
        <v>-</v>
      </c>
      <c r="X71" s="74" t="str">
        <f t="shared" si="11"/>
        <v>-</v>
      </c>
      <c r="Y71" s="74" t="str">
        <f t="shared" si="12"/>
        <v>-</v>
      </c>
      <c r="Z71" s="74" t="str">
        <f t="shared" si="13"/>
        <v>-</v>
      </c>
      <c r="AA71" s="16"/>
      <c r="AB71" s="158">
        <v>0</v>
      </c>
      <c r="AC71" s="158">
        <v>0</v>
      </c>
      <c r="AD71" s="158">
        <v>0</v>
      </c>
      <c r="AE71" s="16"/>
      <c r="AF71" s="32"/>
      <c r="AG71" s="32"/>
      <c r="AI71" s="41">
        <v>219.24171507003715</v>
      </c>
      <c r="AJ71" s="41">
        <v>5</v>
      </c>
      <c r="AK71" s="41">
        <v>16</v>
      </c>
      <c r="AL71" s="40" t="s">
        <v>4215</v>
      </c>
      <c r="AM71" s="53">
        <v>0.30000000000000004</v>
      </c>
      <c r="AN71" s="67" t="s">
        <v>2</v>
      </c>
      <c r="AO71" s="64" t="s">
        <v>5377</v>
      </c>
      <c r="AP71" s="65" t="s">
        <v>2</v>
      </c>
    </row>
    <row r="72" spans="1:42" s="31" customFormat="1" ht="45" x14ac:dyDescent="0.25">
      <c r="A72" s="10" t="s">
        <v>1753</v>
      </c>
      <c r="B72" s="11" t="s">
        <v>3775</v>
      </c>
      <c r="C72" s="94" t="s">
        <v>2</v>
      </c>
      <c r="D72" s="94">
        <v>292.47372531994534</v>
      </c>
      <c r="E72" s="94">
        <v>292.47372531994534</v>
      </c>
      <c r="F72" s="94">
        <v>1744.3506761739816</v>
      </c>
      <c r="G72" s="15" t="s">
        <v>2088</v>
      </c>
      <c r="H72" s="49">
        <v>8194</v>
      </c>
      <c r="I72" s="15">
        <v>502</v>
      </c>
      <c r="J72" s="15">
        <v>386</v>
      </c>
      <c r="K72" s="46" t="s">
        <v>2</v>
      </c>
      <c r="L72" s="46">
        <v>306.56013747916859</v>
      </c>
      <c r="M72" s="46">
        <v>306.56013747916859</v>
      </c>
      <c r="N72" s="46">
        <v>1828.3638385458385</v>
      </c>
      <c r="O72" s="95" t="str">
        <f t="shared" si="14"/>
        <v>-</v>
      </c>
      <c r="P72" s="95">
        <f t="shared" si="14"/>
        <v>-4.5949914672713921E-2</v>
      </c>
      <c r="Q72" s="95">
        <f t="shared" si="14"/>
        <v>-4.5949914672713921E-2</v>
      </c>
      <c r="R72" s="95">
        <f t="shared" si="14"/>
        <v>-4.5949914672713921E-2</v>
      </c>
      <c r="S72" s="46" t="s">
        <v>2</v>
      </c>
      <c r="T72" s="46" t="s">
        <v>2</v>
      </c>
      <c r="U72" s="46" t="s">
        <v>2</v>
      </c>
      <c r="V72" s="46" t="s">
        <v>2</v>
      </c>
      <c r="W72" s="74" t="str">
        <f t="shared" si="10"/>
        <v>-</v>
      </c>
      <c r="X72" s="74" t="str">
        <f t="shared" si="11"/>
        <v>-</v>
      </c>
      <c r="Y72" s="74" t="str">
        <f t="shared" si="12"/>
        <v>-</v>
      </c>
      <c r="Z72" s="74" t="str">
        <f t="shared" si="13"/>
        <v>-</v>
      </c>
      <c r="AA72" s="16"/>
      <c r="AB72" s="158">
        <v>0</v>
      </c>
      <c r="AC72" s="158">
        <v>0</v>
      </c>
      <c r="AD72" s="158">
        <v>0</v>
      </c>
      <c r="AE72" s="16"/>
      <c r="AF72" s="32"/>
      <c r="AG72" s="32"/>
      <c r="AI72" s="41">
        <v>219.24171507003715</v>
      </c>
      <c r="AJ72" s="41">
        <v>5</v>
      </c>
      <c r="AK72" s="41">
        <v>10</v>
      </c>
      <c r="AL72" s="40" t="s">
        <v>4215</v>
      </c>
      <c r="AM72" s="53">
        <v>0.4</v>
      </c>
      <c r="AN72" s="67" t="s">
        <v>2</v>
      </c>
      <c r="AO72" s="64" t="s">
        <v>5377</v>
      </c>
      <c r="AP72" s="65" t="s">
        <v>2</v>
      </c>
    </row>
    <row r="73" spans="1:42" s="31" customFormat="1" ht="138" customHeight="1" x14ac:dyDescent="0.25">
      <c r="A73" s="10" t="s">
        <v>238</v>
      </c>
      <c r="B73" s="11" t="s">
        <v>3776</v>
      </c>
      <c r="C73" s="94">
        <v>971.58900973434868</v>
      </c>
      <c r="D73" s="94">
        <v>971.58900973434868</v>
      </c>
      <c r="E73" s="94">
        <v>971.58900973434868</v>
      </c>
      <c r="F73" s="94">
        <v>971.58900973434868</v>
      </c>
      <c r="G73" s="15">
        <v>3114</v>
      </c>
      <c r="H73" s="49">
        <v>26160</v>
      </c>
      <c r="I73" s="15">
        <v>694</v>
      </c>
      <c r="J73" s="15">
        <v>266</v>
      </c>
      <c r="K73" s="46">
        <v>282.47694565137755</v>
      </c>
      <c r="L73" s="46">
        <v>440.31107302378842</v>
      </c>
      <c r="M73" s="46">
        <v>440.31107302378842</v>
      </c>
      <c r="N73" s="46">
        <v>689.22235819668776</v>
      </c>
      <c r="O73" s="95">
        <f t="shared" si="14"/>
        <v>2.439533826358514</v>
      </c>
      <c r="P73" s="95">
        <f t="shared" si="14"/>
        <v>1.2065968113453671</v>
      </c>
      <c r="Q73" s="95">
        <f t="shared" si="14"/>
        <v>1.2065968113453671</v>
      </c>
      <c r="R73" s="95">
        <f t="shared" si="14"/>
        <v>0.40968875745188771</v>
      </c>
      <c r="S73" s="46" t="s">
        <v>2</v>
      </c>
      <c r="T73" s="46">
        <v>425.82626697140972</v>
      </c>
      <c r="U73" s="46">
        <v>425.82626697140972</v>
      </c>
      <c r="V73" s="46">
        <v>546.32604039097885</v>
      </c>
      <c r="W73" s="74" t="str">
        <f t="shared" si="10"/>
        <v>-</v>
      </c>
      <c r="X73" s="74">
        <f t="shared" si="11"/>
        <v>1.2816558890191287</v>
      </c>
      <c r="Y73" s="74">
        <f t="shared" si="12"/>
        <v>1.2816558890191287</v>
      </c>
      <c r="Z73" s="74">
        <f t="shared" si="13"/>
        <v>0.77840508762685001</v>
      </c>
      <c r="AA73" s="16"/>
      <c r="AB73" s="159" t="s">
        <v>4982</v>
      </c>
      <c r="AC73" s="158" t="s">
        <v>4983</v>
      </c>
      <c r="AD73" s="158" t="s">
        <v>4984</v>
      </c>
      <c r="AE73" s="16"/>
      <c r="AF73" s="32"/>
      <c r="AG73" s="32"/>
      <c r="AI73" s="41">
        <v>219.24171507003715</v>
      </c>
      <c r="AJ73" s="41">
        <v>5</v>
      </c>
      <c r="AK73" s="41">
        <v>5</v>
      </c>
      <c r="AL73" s="40" t="s">
        <v>4214</v>
      </c>
      <c r="AM73" s="53" t="s">
        <v>2</v>
      </c>
      <c r="AN73" s="67" t="s">
        <v>2</v>
      </c>
      <c r="AO73" s="64" t="s">
        <v>5397</v>
      </c>
      <c r="AP73" s="65" t="s">
        <v>2</v>
      </c>
    </row>
    <row r="74" spans="1:42" s="31" customFormat="1" ht="285" x14ac:dyDescent="0.25">
      <c r="A74" s="10" t="s">
        <v>1754</v>
      </c>
      <c r="B74" s="11" t="s">
        <v>3777</v>
      </c>
      <c r="C74" s="94" t="s">
        <v>2</v>
      </c>
      <c r="D74" s="94">
        <v>7794.9539329412783</v>
      </c>
      <c r="E74" s="94">
        <v>7794.9539329412783</v>
      </c>
      <c r="F74" s="94">
        <v>5221.8316440926628</v>
      </c>
      <c r="G74" s="15" t="s">
        <v>2088</v>
      </c>
      <c r="H74" s="49">
        <v>0</v>
      </c>
      <c r="I74" s="15">
        <v>12</v>
      </c>
      <c r="J74" s="15">
        <v>186</v>
      </c>
      <c r="K74" s="46" t="s">
        <v>2</v>
      </c>
      <c r="L74" s="46">
        <v>8170.3823025886804</v>
      </c>
      <c r="M74" s="46">
        <v>8170.3823025886804</v>
      </c>
      <c r="N74" s="46">
        <v>5473.3307238281077</v>
      </c>
      <c r="O74" s="95" t="str">
        <f t="shared" si="14"/>
        <v>-</v>
      </c>
      <c r="P74" s="95">
        <f t="shared" si="14"/>
        <v>-4.5949914672713921E-2</v>
      </c>
      <c r="Q74" s="95">
        <f t="shared" si="14"/>
        <v>-4.5949914672713921E-2</v>
      </c>
      <c r="R74" s="95">
        <f t="shared" si="14"/>
        <v>-4.5949914672713921E-2</v>
      </c>
      <c r="S74" s="46" t="s">
        <v>2</v>
      </c>
      <c r="T74" s="46" t="s">
        <v>2</v>
      </c>
      <c r="U74" s="46" t="s">
        <v>2</v>
      </c>
      <c r="V74" s="46" t="s">
        <v>2</v>
      </c>
      <c r="W74" s="74" t="str">
        <f t="shared" si="10"/>
        <v>-</v>
      </c>
      <c r="X74" s="74" t="str">
        <f t="shared" si="11"/>
        <v>-</v>
      </c>
      <c r="Y74" s="74" t="str">
        <f t="shared" si="12"/>
        <v>-</v>
      </c>
      <c r="Z74" s="74" t="str">
        <f t="shared" si="13"/>
        <v>-</v>
      </c>
      <c r="AA74" s="16"/>
      <c r="AB74" s="158">
        <v>0</v>
      </c>
      <c r="AC74" s="159" t="s">
        <v>4985</v>
      </c>
      <c r="AD74" s="158">
        <v>0</v>
      </c>
      <c r="AE74" s="16"/>
      <c r="AF74" s="32"/>
      <c r="AG74" s="32"/>
      <c r="AI74" s="41">
        <v>219.24171507003715</v>
      </c>
      <c r="AJ74" s="41">
        <v>39</v>
      </c>
      <c r="AK74" s="41">
        <v>47</v>
      </c>
      <c r="AL74" s="40" t="s">
        <v>4215</v>
      </c>
      <c r="AM74" s="53">
        <v>0.30000000000000004</v>
      </c>
      <c r="AN74" s="67" t="s">
        <v>2</v>
      </c>
      <c r="AO74" s="64" t="s">
        <v>5377</v>
      </c>
      <c r="AP74" s="65" t="s">
        <v>2</v>
      </c>
    </row>
    <row r="75" spans="1:42" s="31" customFormat="1" x14ac:dyDescent="0.25">
      <c r="A75" s="10" t="s">
        <v>1755</v>
      </c>
      <c r="B75" s="11" t="s">
        <v>3778</v>
      </c>
      <c r="C75" s="94" t="s">
        <v>2</v>
      </c>
      <c r="D75" s="94">
        <v>4125.45580859235</v>
      </c>
      <c r="E75" s="94">
        <v>4125.45580859235</v>
      </c>
      <c r="F75" s="94">
        <v>3520.3625053673468</v>
      </c>
      <c r="G75" s="15" t="s">
        <v>2088</v>
      </c>
      <c r="H75" s="49">
        <v>11</v>
      </c>
      <c r="I75" s="15">
        <v>39</v>
      </c>
      <c r="J75" s="15">
        <v>339</v>
      </c>
      <c r="K75" s="46" t="s">
        <v>2</v>
      </c>
      <c r="L75" s="46">
        <v>4324.150138487872</v>
      </c>
      <c r="M75" s="46">
        <v>4324.150138487872</v>
      </c>
      <c r="N75" s="46">
        <v>3689.9137262376425</v>
      </c>
      <c r="O75" s="95" t="str">
        <f t="shared" si="14"/>
        <v>-</v>
      </c>
      <c r="P75" s="95">
        <f t="shared" si="14"/>
        <v>-4.5949914672714032E-2</v>
      </c>
      <c r="Q75" s="95">
        <f t="shared" si="14"/>
        <v>-4.5949914672714032E-2</v>
      </c>
      <c r="R75" s="95">
        <f t="shared" si="14"/>
        <v>-4.5949914672714032E-2</v>
      </c>
      <c r="S75" s="46" t="s">
        <v>2</v>
      </c>
      <c r="T75" s="46" t="s">
        <v>2</v>
      </c>
      <c r="U75" s="46" t="s">
        <v>2</v>
      </c>
      <c r="V75" s="46" t="s">
        <v>2</v>
      </c>
      <c r="W75" s="74" t="str">
        <f t="shared" si="10"/>
        <v>-</v>
      </c>
      <c r="X75" s="74" t="str">
        <f t="shared" si="11"/>
        <v>-</v>
      </c>
      <c r="Y75" s="74" t="str">
        <f t="shared" si="12"/>
        <v>-</v>
      </c>
      <c r="Z75" s="74" t="str">
        <f t="shared" si="13"/>
        <v>-</v>
      </c>
      <c r="AA75" s="16"/>
      <c r="AB75" s="158">
        <v>0</v>
      </c>
      <c r="AC75" s="158">
        <v>0</v>
      </c>
      <c r="AD75" s="158">
        <v>0</v>
      </c>
      <c r="AE75" s="16"/>
      <c r="AF75" s="32"/>
      <c r="AG75" s="32"/>
      <c r="AI75" s="41">
        <v>219.24171507003715</v>
      </c>
      <c r="AJ75" s="41">
        <v>33</v>
      </c>
      <c r="AK75" s="41">
        <v>24</v>
      </c>
      <c r="AL75" s="40" t="s">
        <v>4215</v>
      </c>
      <c r="AM75" s="53">
        <v>0.30000000000000004</v>
      </c>
      <c r="AN75" s="67" t="s">
        <v>2</v>
      </c>
      <c r="AO75" s="64" t="s">
        <v>5377</v>
      </c>
      <c r="AP75" s="65" t="s">
        <v>2</v>
      </c>
    </row>
    <row r="76" spans="1:42" s="31" customFormat="1" x14ac:dyDescent="0.25">
      <c r="A76" s="10" t="s">
        <v>1756</v>
      </c>
      <c r="B76" s="11" t="s">
        <v>3779</v>
      </c>
      <c r="C76" s="94" t="s">
        <v>2</v>
      </c>
      <c r="D76" s="94">
        <v>2839.0968195969031</v>
      </c>
      <c r="E76" s="94">
        <v>2839.0968195969031</v>
      </c>
      <c r="F76" s="94">
        <v>2357.4110792639631</v>
      </c>
      <c r="G76" s="15" t="s">
        <v>2088</v>
      </c>
      <c r="H76" s="49">
        <v>31</v>
      </c>
      <c r="I76" s="15">
        <v>134</v>
      </c>
      <c r="J76" s="15">
        <v>1100</v>
      </c>
      <c r="K76" s="46" t="s">
        <v>2</v>
      </c>
      <c r="L76" s="46">
        <v>2975.8362409484544</v>
      </c>
      <c r="M76" s="46">
        <v>2975.8362409484544</v>
      </c>
      <c r="N76" s="46">
        <v>2470.9510700952928</v>
      </c>
      <c r="O76" s="95" t="str">
        <f t="shared" si="14"/>
        <v>-</v>
      </c>
      <c r="P76" s="95">
        <f t="shared" si="14"/>
        <v>-4.5949914672713921E-2</v>
      </c>
      <c r="Q76" s="95">
        <f t="shared" si="14"/>
        <v>-4.5949914672713921E-2</v>
      </c>
      <c r="R76" s="95">
        <f t="shared" si="14"/>
        <v>-4.5949914672713921E-2</v>
      </c>
      <c r="S76" s="46" t="s">
        <v>2</v>
      </c>
      <c r="T76" s="46" t="s">
        <v>2</v>
      </c>
      <c r="U76" s="46" t="s">
        <v>2</v>
      </c>
      <c r="V76" s="46" t="s">
        <v>2</v>
      </c>
      <c r="W76" s="74" t="str">
        <f t="shared" si="10"/>
        <v>-</v>
      </c>
      <c r="X76" s="74" t="str">
        <f t="shared" si="11"/>
        <v>-</v>
      </c>
      <c r="Y76" s="74" t="str">
        <f t="shared" si="12"/>
        <v>-</v>
      </c>
      <c r="Z76" s="74" t="str">
        <f t="shared" si="13"/>
        <v>-</v>
      </c>
      <c r="AA76" s="16"/>
      <c r="AB76" s="158">
        <v>0</v>
      </c>
      <c r="AC76" s="158">
        <v>0</v>
      </c>
      <c r="AD76" s="158">
        <v>0</v>
      </c>
      <c r="AE76" s="16"/>
      <c r="AF76" s="32"/>
      <c r="AG76" s="32"/>
      <c r="AI76" s="41">
        <v>219.24171507003715</v>
      </c>
      <c r="AJ76" s="41">
        <v>21</v>
      </c>
      <c r="AK76" s="41">
        <v>16</v>
      </c>
      <c r="AL76" s="40" t="s">
        <v>4215</v>
      </c>
      <c r="AM76" s="53">
        <v>0.30000000000000004</v>
      </c>
      <c r="AN76" s="67" t="s">
        <v>2</v>
      </c>
      <c r="AO76" s="64" t="s">
        <v>5377</v>
      </c>
      <c r="AP76" s="65" t="s">
        <v>2</v>
      </c>
    </row>
    <row r="77" spans="1:42" s="31" customFormat="1" x14ac:dyDescent="0.25">
      <c r="A77" s="10" t="s">
        <v>1757</v>
      </c>
      <c r="B77" s="11" t="s">
        <v>3780</v>
      </c>
      <c r="C77" s="94" t="s">
        <v>2</v>
      </c>
      <c r="D77" s="94">
        <v>1979.4484870912884</v>
      </c>
      <c r="E77" s="94">
        <v>1979.4484870912884</v>
      </c>
      <c r="F77" s="94">
        <v>1815.3907409657409</v>
      </c>
      <c r="G77" s="15" t="s">
        <v>2088</v>
      </c>
      <c r="H77" s="49">
        <v>102</v>
      </c>
      <c r="I77" s="15">
        <v>220</v>
      </c>
      <c r="J77" s="15">
        <v>1649</v>
      </c>
      <c r="K77" s="46" t="s">
        <v>2</v>
      </c>
      <c r="L77" s="46">
        <v>2074.7846654321511</v>
      </c>
      <c r="M77" s="46">
        <v>2074.7846654321511</v>
      </c>
      <c r="N77" s="46">
        <v>1902.825406008923</v>
      </c>
      <c r="O77" s="95" t="str">
        <f t="shared" si="14"/>
        <v>-</v>
      </c>
      <c r="P77" s="95">
        <f t="shared" si="14"/>
        <v>-4.5949914672713921E-2</v>
      </c>
      <c r="Q77" s="95">
        <f t="shared" si="14"/>
        <v>-4.5949914672713921E-2</v>
      </c>
      <c r="R77" s="95">
        <f t="shared" si="14"/>
        <v>-4.594991467271381E-2</v>
      </c>
      <c r="S77" s="46" t="s">
        <v>2</v>
      </c>
      <c r="T77" s="46" t="s">
        <v>2</v>
      </c>
      <c r="U77" s="46" t="s">
        <v>2</v>
      </c>
      <c r="V77" s="46" t="s">
        <v>2</v>
      </c>
      <c r="W77" s="74" t="str">
        <f t="shared" si="10"/>
        <v>-</v>
      </c>
      <c r="X77" s="74" t="str">
        <f t="shared" si="11"/>
        <v>-</v>
      </c>
      <c r="Y77" s="74" t="str">
        <f t="shared" si="12"/>
        <v>-</v>
      </c>
      <c r="Z77" s="74" t="str">
        <f t="shared" si="13"/>
        <v>-</v>
      </c>
      <c r="AA77" s="16"/>
      <c r="AB77" s="158">
        <v>0</v>
      </c>
      <c r="AC77" s="158">
        <v>0</v>
      </c>
      <c r="AD77" s="158">
        <v>0</v>
      </c>
      <c r="AE77" s="16"/>
      <c r="AF77" s="32"/>
      <c r="AG77" s="32"/>
      <c r="AI77" s="41">
        <v>219.24171507003715</v>
      </c>
      <c r="AJ77" s="41">
        <v>18</v>
      </c>
      <c r="AK77" s="41">
        <v>12</v>
      </c>
      <c r="AL77" s="40" t="s">
        <v>4215</v>
      </c>
      <c r="AM77" s="53">
        <v>0.4</v>
      </c>
      <c r="AN77" s="67" t="s">
        <v>2</v>
      </c>
      <c r="AO77" s="64" t="s">
        <v>5377</v>
      </c>
      <c r="AP77" s="65" t="s">
        <v>2</v>
      </c>
    </row>
    <row r="78" spans="1:42" s="31" customFormat="1" x14ac:dyDescent="0.25">
      <c r="A78" s="10" t="s">
        <v>1758</v>
      </c>
      <c r="B78" s="11" t="s">
        <v>3781</v>
      </c>
      <c r="C78" s="94" t="s">
        <v>2</v>
      </c>
      <c r="D78" s="94">
        <v>1097.9184579380815</v>
      </c>
      <c r="E78" s="94">
        <v>1097.9184579380815</v>
      </c>
      <c r="F78" s="94">
        <v>1570.2262995310534</v>
      </c>
      <c r="G78" s="15" t="s">
        <v>2088</v>
      </c>
      <c r="H78" s="49">
        <v>181</v>
      </c>
      <c r="I78" s="15">
        <v>151</v>
      </c>
      <c r="J78" s="15">
        <v>858</v>
      </c>
      <c r="K78" s="46" t="s">
        <v>2</v>
      </c>
      <c r="L78" s="46">
        <v>1150.7975051031431</v>
      </c>
      <c r="M78" s="46">
        <v>1150.7975051031431</v>
      </c>
      <c r="N78" s="46">
        <v>1645.8531094752627</v>
      </c>
      <c r="O78" s="95" t="str">
        <f t="shared" si="14"/>
        <v>-</v>
      </c>
      <c r="P78" s="95">
        <f t="shared" si="14"/>
        <v>-4.5949914672714032E-2</v>
      </c>
      <c r="Q78" s="95">
        <f t="shared" si="14"/>
        <v>-4.5949914672714032E-2</v>
      </c>
      <c r="R78" s="95">
        <f t="shared" si="14"/>
        <v>-4.5949914672714032E-2</v>
      </c>
      <c r="S78" s="46" t="s">
        <v>2</v>
      </c>
      <c r="T78" s="46" t="s">
        <v>2</v>
      </c>
      <c r="U78" s="46" t="s">
        <v>2</v>
      </c>
      <c r="V78" s="46" t="s">
        <v>2</v>
      </c>
      <c r="W78" s="74" t="str">
        <f t="shared" si="10"/>
        <v>-</v>
      </c>
      <c r="X78" s="74" t="str">
        <f t="shared" si="11"/>
        <v>-</v>
      </c>
      <c r="Y78" s="74" t="str">
        <f t="shared" si="12"/>
        <v>-</v>
      </c>
      <c r="Z78" s="74" t="str">
        <f t="shared" si="13"/>
        <v>-</v>
      </c>
      <c r="AA78" s="16"/>
      <c r="AB78" s="158">
        <v>0</v>
      </c>
      <c r="AC78" s="158">
        <v>0</v>
      </c>
      <c r="AD78" s="158">
        <v>0</v>
      </c>
      <c r="AE78" s="16"/>
      <c r="AF78" s="32"/>
      <c r="AG78" s="32"/>
      <c r="AI78" s="41">
        <v>219.24171507003715</v>
      </c>
      <c r="AJ78" s="41">
        <v>10</v>
      </c>
      <c r="AK78" s="41">
        <v>11</v>
      </c>
      <c r="AL78" s="40" t="s">
        <v>4215</v>
      </c>
      <c r="AM78" s="53">
        <v>0.4</v>
      </c>
      <c r="AN78" s="67" t="s">
        <v>2</v>
      </c>
      <c r="AO78" s="64" t="s">
        <v>5377</v>
      </c>
      <c r="AP78" s="65" t="s">
        <v>2</v>
      </c>
    </row>
    <row r="79" spans="1:42" s="27" customFormat="1" ht="30" x14ac:dyDescent="0.25">
      <c r="A79" s="10" t="s">
        <v>1759</v>
      </c>
      <c r="B79" s="11" t="s">
        <v>3782</v>
      </c>
      <c r="C79" s="94" t="s">
        <v>2</v>
      </c>
      <c r="D79" s="94">
        <v>3307.0183023740219</v>
      </c>
      <c r="E79" s="94">
        <v>3307.0183023740219</v>
      </c>
      <c r="F79" s="94">
        <v>3178.0781915762464</v>
      </c>
      <c r="G79" s="15" t="s">
        <v>2088</v>
      </c>
      <c r="H79" s="49">
        <v>7</v>
      </c>
      <c r="I79" s="15">
        <v>17</v>
      </c>
      <c r="J79" s="15">
        <v>512</v>
      </c>
      <c r="K79" s="46" t="s">
        <v>2</v>
      </c>
      <c r="L79" s="46">
        <v>3466.2942263031737</v>
      </c>
      <c r="M79" s="46">
        <v>3466.2942263031737</v>
      </c>
      <c r="N79" s="46">
        <v>3331.1439728932146</v>
      </c>
      <c r="O79" s="95" t="str">
        <f t="shared" si="14"/>
        <v>-</v>
      </c>
      <c r="P79" s="95">
        <f t="shared" si="14"/>
        <v>-4.5949914672713921E-2</v>
      </c>
      <c r="Q79" s="95">
        <f t="shared" si="14"/>
        <v>-4.5949914672713921E-2</v>
      </c>
      <c r="R79" s="95">
        <f t="shared" si="14"/>
        <v>-4.594991467271381E-2</v>
      </c>
      <c r="S79" s="46" t="s">
        <v>2</v>
      </c>
      <c r="T79" s="46" t="s">
        <v>2</v>
      </c>
      <c r="U79" s="46" t="s">
        <v>2</v>
      </c>
      <c r="V79" s="46" t="s">
        <v>2</v>
      </c>
      <c r="W79" s="74" t="str">
        <f t="shared" si="10"/>
        <v>-</v>
      </c>
      <c r="X79" s="74" t="str">
        <f t="shared" si="11"/>
        <v>-</v>
      </c>
      <c r="Y79" s="74" t="str">
        <f t="shared" si="12"/>
        <v>-</v>
      </c>
      <c r="Z79" s="74" t="str">
        <f t="shared" si="13"/>
        <v>-</v>
      </c>
      <c r="AB79" s="158">
        <v>0</v>
      </c>
      <c r="AC79" s="158">
        <v>0</v>
      </c>
      <c r="AD79" s="158">
        <v>0</v>
      </c>
      <c r="AF79" s="13"/>
      <c r="AG79" s="13"/>
      <c r="AI79" s="41">
        <v>219.24171507003715</v>
      </c>
      <c r="AJ79" s="41">
        <v>46</v>
      </c>
      <c r="AK79" s="41">
        <v>23</v>
      </c>
      <c r="AL79" s="40" t="s">
        <v>4215</v>
      </c>
      <c r="AM79" s="53">
        <v>0.30000000000000004</v>
      </c>
      <c r="AN79" s="67" t="s">
        <v>2</v>
      </c>
      <c r="AO79" s="64" t="s">
        <v>5377</v>
      </c>
      <c r="AP79" s="65" t="s">
        <v>2</v>
      </c>
    </row>
    <row r="80" spans="1:42" s="27" customFormat="1" ht="59.25" customHeight="1" x14ac:dyDescent="0.25">
      <c r="A80" s="10" t="s">
        <v>1760</v>
      </c>
      <c r="B80" s="11" t="s">
        <v>3783</v>
      </c>
      <c r="C80" s="94" t="s">
        <v>2</v>
      </c>
      <c r="D80" s="94">
        <v>948.94407304929894</v>
      </c>
      <c r="E80" s="94">
        <v>948.94407304929894</v>
      </c>
      <c r="F80" s="94">
        <v>2044.8988831336171</v>
      </c>
      <c r="G80" s="15" t="s">
        <v>2088</v>
      </c>
      <c r="H80" s="49">
        <v>91</v>
      </c>
      <c r="I80" s="15">
        <v>51</v>
      </c>
      <c r="J80" s="15">
        <v>2406</v>
      </c>
      <c r="K80" s="46" t="s">
        <v>2</v>
      </c>
      <c r="L80" s="46">
        <v>994.64806685045733</v>
      </c>
      <c r="M80" s="46">
        <v>994.64806685045733</v>
      </c>
      <c r="N80" s="46">
        <v>2143.387348927406</v>
      </c>
      <c r="O80" s="95" t="str">
        <f t="shared" si="14"/>
        <v>-</v>
      </c>
      <c r="P80" s="95">
        <f t="shared" si="14"/>
        <v>-4.5949914672713921E-2</v>
      </c>
      <c r="Q80" s="95">
        <f t="shared" si="14"/>
        <v>-4.5949914672713921E-2</v>
      </c>
      <c r="R80" s="95">
        <f t="shared" si="14"/>
        <v>-4.5949914672713921E-2</v>
      </c>
      <c r="S80" s="46" t="s">
        <v>2</v>
      </c>
      <c r="T80" s="46" t="s">
        <v>2</v>
      </c>
      <c r="U80" s="46" t="s">
        <v>2</v>
      </c>
      <c r="V80" s="46" t="s">
        <v>2</v>
      </c>
      <c r="W80" s="74" t="str">
        <f t="shared" si="10"/>
        <v>-</v>
      </c>
      <c r="X80" s="74" t="str">
        <f t="shared" si="11"/>
        <v>-</v>
      </c>
      <c r="Y80" s="74" t="str">
        <f t="shared" si="12"/>
        <v>-</v>
      </c>
      <c r="Z80" s="74" t="str">
        <f t="shared" si="13"/>
        <v>-</v>
      </c>
      <c r="AB80" s="158">
        <v>0</v>
      </c>
      <c r="AC80" s="158">
        <v>0</v>
      </c>
      <c r="AD80" s="158">
        <v>0</v>
      </c>
      <c r="AF80" s="13"/>
      <c r="AG80" s="13"/>
      <c r="AI80" s="41">
        <v>219.24171507003715</v>
      </c>
      <c r="AJ80" s="41">
        <v>8</v>
      </c>
      <c r="AK80" s="41">
        <v>14</v>
      </c>
      <c r="AL80" s="40" t="s">
        <v>4215</v>
      </c>
      <c r="AM80" s="53">
        <v>0.4</v>
      </c>
      <c r="AN80" s="67" t="s">
        <v>2</v>
      </c>
      <c r="AO80" s="64" t="s">
        <v>5377</v>
      </c>
      <c r="AP80" s="65" t="s">
        <v>2</v>
      </c>
    </row>
    <row r="81" spans="1:42" s="27" customFormat="1" ht="30" x14ac:dyDescent="0.25">
      <c r="A81" s="10" t="s">
        <v>1761</v>
      </c>
      <c r="B81" s="11" t="s">
        <v>3784</v>
      </c>
      <c r="C81" s="94" t="s">
        <v>2</v>
      </c>
      <c r="D81" s="94">
        <v>485.26144568925048</v>
      </c>
      <c r="E81" s="94">
        <v>485.26144568925048</v>
      </c>
      <c r="F81" s="94">
        <v>1185.5426822370848</v>
      </c>
      <c r="G81" s="15" t="s">
        <v>2088</v>
      </c>
      <c r="H81" s="49">
        <v>148</v>
      </c>
      <c r="I81" s="15">
        <v>56</v>
      </c>
      <c r="J81" s="15">
        <v>3956</v>
      </c>
      <c r="K81" s="46" t="s">
        <v>2</v>
      </c>
      <c r="L81" s="46">
        <v>508.63309290809605</v>
      </c>
      <c r="M81" s="46">
        <v>508.63309290809605</v>
      </c>
      <c r="N81" s="46">
        <v>1242.6419749549998</v>
      </c>
      <c r="O81" s="95" t="str">
        <f t="shared" si="14"/>
        <v>-</v>
      </c>
      <c r="P81" s="95">
        <f t="shared" si="14"/>
        <v>-4.5949914672713921E-2</v>
      </c>
      <c r="Q81" s="95">
        <f t="shared" si="14"/>
        <v>-4.5949914672713921E-2</v>
      </c>
      <c r="R81" s="95">
        <f t="shared" si="14"/>
        <v>-4.5949914672713921E-2</v>
      </c>
      <c r="S81" s="46" t="s">
        <v>2</v>
      </c>
      <c r="T81" s="46" t="s">
        <v>2</v>
      </c>
      <c r="U81" s="46" t="s">
        <v>2</v>
      </c>
      <c r="V81" s="46" t="s">
        <v>2</v>
      </c>
      <c r="W81" s="74" t="str">
        <f t="shared" si="10"/>
        <v>-</v>
      </c>
      <c r="X81" s="74" t="str">
        <f t="shared" si="11"/>
        <v>-</v>
      </c>
      <c r="Y81" s="74" t="str">
        <f t="shared" si="12"/>
        <v>-</v>
      </c>
      <c r="Z81" s="74" t="str">
        <f t="shared" si="13"/>
        <v>-</v>
      </c>
      <c r="AB81" s="158">
        <v>0</v>
      </c>
      <c r="AC81" s="158">
        <v>0</v>
      </c>
      <c r="AD81" s="158">
        <v>0</v>
      </c>
      <c r="AF81" s="13"/>
      <c r="AG81" s="13"/>
      <c r="AI81" s="41">
        <v>219.24171507003715</v>
      </c>
      <c r="AJ81" s="41">
        <v>5</v>
      </c>
      <c r="AK81" s="41">
        <v>8</v>
      </c>
      <c r="AL81" s="40" t="s">
        <v>4215</v>
      </c>
      <c r="AM81" s="53">
        <v>0.65</v>
      </c>
      <c r="AN81" s="67" t="s">
        <v>2</v>
      </c>
      <c r="AO81" s="64" t="s">
        <v>5377</v>
      </c>
      <c r="AP81" s="65" t="s">
        <v>2</v>
      </c>
    </row>
    <row r="82" spans="1:42" s="27" customFormat="1" x14ac:dyDescent="0.25">
      <c r="A82" s="10" t="s">
        <v>1762</v>
      </c>
      <c r="B82" s="11" t="s">
        <v>3785</v>
      </c>
      <c r="C82" s="94" t="s">
        <v>2</v>
      </c>
      <c r="D82" s="94">
        <v>440.53033243052784</v>
      </c>
      <c r="E82" s="94">
        <v>440.53033243052784</v>
      </c>
      <c r="F82" s="94">
        <v>825.77723899482623</v>
      </c>
      <c r="G82" s="15" t="s">
        <v>2088</v>
      </c>
      <c r="H82" s="49">
        <v>1632</v>
      </c>
      <c r="I82" s="15">
        <v>52</v>
      </c>
      <c r="J82" s="15">
        <v>358</v>
      </c>
      <c r="K82" s="46" t="s">
        <v>2</v>
      </c>
      <c r="L82" s="46">
        <v>461.74759502212538</v>
      </c>
      <c r="M82" s="46">
        <v>461.74759502212538</v>
      </c>
      <c r="N82" s="46">
        <v>865.54914851408876</v>
      </c>
      <c r="O82" s="95" t="str">
        <f t="shared" si="14"/>
        <v>-</v>
      </c>
      <c r="P82" s="95">
        <f t="shared" si="14"/>
        <v>-4.5949914672713921E-2</v>
      </c>
      <c r="Q82" s="95">
        <f t="shared" si="14"/>
        <v>-4.5949914672713921E-2</v>
      </c>
      <c r="R82" s="95">
        <f t="shared" si="14"/>
        <v>-4.5949914672713921E-2</v>
      </c>
      <c r="S82" s="46" t="s">
        <v>2</v>
      </c>
      <c r="T82" s="46" t="s">
        <v>2</v>
      </c>
      <c r="U82" s="46" t="s">
        <v>2</v>
      </c>
      <c r="V82" s="46" t="s">
        <v>2</v>
      </c>
      <c r="W82" s="74" t="str">
        <f t="shared" si="10"/>
        <v>-</v>
      </c>
      <c r="X82" s="74" t="str">
        <f t="shared" si="11"/>
        <v>-</v>
      </c>
      <c r="Y82" s="74" t="str">
        <f t="shared" si="12"/>
        <v>-</v>
      </c>
      <c r="Z82" s="74" t="str">
        <f t="shared" si="13"/>
        <v>-</v>
      </c>
      <c r="AB82" s="158">
        <v>0</v>
      </c>
      <c r="AC82" s="158">
        <v>0</v>
      </c>
      <c r="AD82" s="158">
        <v>0</v>
      </c>
      <c r="AF82" s="13"/>
      <c r="AG82" s="13"/>
      <c r="AI82" s="41">
        <v>219.24171507003715</v>
      </c>
      <c r="AJ82" s="41">
        <v>5</v>
      </c>
      <c r="AK82" s="41">
        <v>5</v>
      </c>
      <c r="AL82" s="40" t="s">
        <v>4215</v>
      </c>
      <c r="AM82" s="53">
        <v>0.65</v>
      </c>
      <c r="AN82" s="67" t="s">
        <v>2</v>
      </c>
      <c r="AO82" s="64" t="s">
        <v>5377</v>
      </c>
      <c r="AP82" s="65" t="s">
        <v>2</v>
      </c>
    </row>
    <row r="83" spans="1:42" s="27" customFormat="1" ht="30" x14ac:dyDescent="0.25">
      <c r="A83" s="10" t="s">
        <v>239</v>
      </c>
      <c r="B83" s="11" t="s">
        <v>3786</v>
      </c>
      <c r="C83" s="94">
        <v>0</v>
      </c>
      <c r="D83" s="94">
        <v>0</v>
      </c>
      <c r="E83" s="94">
        <v>0</v>
      </c>
      <c r="F83" s="94">
        <v>0</v>
      </c>
      <c r="G83" s="15">
        <v>0</v>
      </c>
      <c r="H83" s="49">
        <v>489860</v>
      </c>
      <c r="I83" s="15">
        <v>19783</v>
      </c>
      <c r="J83" s="15">
        <v>2104</v>
      </c>
      <c r="K83" s="46">
        <v>0</v>
      </c>
      <c r="L83" s="46">
        <v>0</v>
      </c>
      <c r="M83" s="46">
        <v>0</v>
      </c>
      <c r="N83" s="46">
        <v>0</v>
      </c>
      <c r="O83" s="95" t="str">
        <f t="shared" si="14"/>
        <v>-</v>
      </c>
      <c r="P83" s="95" t="str">
        <f t="shared" si="14"/>
        <v>-</v>
      </c>
      <c r="Q83" s="95" t="str">
        <f t="shared" si="14"/>
        <v>-</v>
      </c>
      <c r="R83" s="95" t="str">
        <f t="shared" si="14"/>
        <v>-</v>
      </c>
      <c r="S83" s="46">
        <v>0</v>
      </c>
      <c r="T83" s="46">
        <v>0</v>
      </c>
      <c r="U83" s="46">
        <v>0</v>
      </c>
      <c r="V83" s="46">
        <v>0</v>
      </c>
      <c r="W83" s="74" t="str">
        <f t="shared" si="10"/>
        <v>-</v>
      </c>
      <c r="X83" s="74" t="str">
        <f t="shared" si="11"/>
        <v>-</v>
      </c>
      <c r="Y83" s="74" t="str">
        <f t="shared" si="12"/>
        <v>-</v>
      </c>
      <c r="Z83" s="74" t="str">
        <f t="shared" si="13"/>
        <v>-</v>
      </c>
      <c r="AB83" s="158">
        <v>0</v>
      </c>
      <c r="AC83" s="158">
        <v>0</v>
      </c>
      <c r="AD83" s="158">
        <v>0</v>
      </c>
      <c r="AF83" s="13"/>
      <c r="AG83" s="13"/>
      <c r="AI83" s="41">
        <v>219.24171507003715</v>
      </c>
      <c r="AJ83" s="41">
        <v>5</v>
      </c>
      <c r="AK83" s="41">
        <v>5</v>
      </c>
      <c r="AL83" s="40" t="s">
        <v>4214</v>
      </c>
      <c r="AM83" s="53" t="s">
        <v>2</v>
      </c>
      <c r="AN83" s="67" t="s">
        <v>2</v>
      </c>
      <c r="AO83" s="64" t="s">
        <v>5377</v>
      </c>
      <c r="AP83" s="65" t="s">
        <v>2</v>
      </c>
    </row>
    <row r="84" spans="1:42" s="27" customFormat="1" ht="45" x14ac:dyDescent="0.25">
      <c r="A84" s="10" t="s">
        <v>240</v>
      </c>
      <c r="B84" s="11" t="s">
        <v>5356</v>
      </c>
      <c r="C84" s="94">
        <v>0</v>
      </c>
      <c r="D84" s="94">
        <v>0</v>
      </c>
      <c r="E84" s="94">
        <v>0</v>
      </c>
      <c r="F84" s="94">
        <v>0</v>
      </c>
      <c r="G84" s="15">
        <v>0</v>
      </c>
      <c r="H84" s="49">
        <v>3345</v>
      </c>
      <c r="I84" s="15">
        <v>299</v>
      </c>
      <c r="J84" s="15">
        <v>115</v>
      </c>
      <c r="K84" s="46">
        <v>0</v>
      </c>
      <c r="L84" s="46">
        <v>0</v>
      </c>
      <c r="M84" s="46">
        <v>0</v>
      </c>
      <c r="N84" s="46">
        <v>0</v>
      </c>
      <c r="O84" s="95" t="str">
        <f t="shared" si="14"/>
        <v>-</v>
      </c>
      <c r="P84" s="95" t="str">
        <f t="shared" si="14"/>
        <v>-</v>
      </c>
      <c r="Q84" s="95" t="str">
        <f t="shared" si="14"/>
        <v>-</v>
      </c>
      <c r="R84" s="95" t="str">
        <f t="shared" si="14"/>
        <v>-</v>
      </c>
      <c r="S84" s="46">
        <v>0</v>
      </c>
      <c r="T84" s="46">
        <v>0</v>
      </c>
      <c r="U84" s="46">
        <v>0</v>
      </c>
      <c r="V84" s="46">
        <v>0</v>
      </c>
      <c r="W84" s="74" t="str">
        <f t="shared" si="10"/>
        <v>-</v>
      </c>
      <c r="X84" s="74" t="str">
        <f t="shared" si="11"/>
        <v>-</v>
      </c>
      <c r="Y84" s="74" t="str">
        <f t="shared" si="12"/>
        <v>-</v>
      </c>
      <c r="Z84" s="74" t="str">
        <f t="shared" si="13"/>
        <v>-</v>
      </c>
      <c r="AB84" s="158">
        <v>0</v>
      </c>
      <c r="AC84" s="158">
        <v>0</v>
      </c>
      <c r="AD84" s="158">
        <v>0</v>
      </c>
      <c r="AF84" s="13"/>
      <c r="AG84" s="13"/>
      <c r="AI84" s="41">
        <v>219.24171507003715</v>
      </c>
      <c r="AJ84" s="41">
        <v>5</v>
      </c>
      <c r="AK84" s="41">
        <v>5</v>
      </c>
      <c r="AL84" s="40" t="s">
        <v>4214</v>
      </c>
      <c r="AM84" s="53" t="s">
        <v>2</v>
      </c>
      <c r="AN84" s="67" t="s">
        <v>2</v>
      </c>
      <c r="AO84" s="64" t="s">
        <v>5377</v>
      </c>
      <c r="AP84" s="65" t="s">
        <v>2</v>
      </c>
    </row>
    <row r="85" spans="1:42" x14ac:dyDescent="0.25">
      <c r="O85" s="85"/>
      <c r="P85" s="85"/>
      <c r="Q85" s="85"/>
      <c r="R85" s="85"/>
    </row>
    <row r="86" spans="1:42" x14ac:dyDescent="0.25">
      <c r="O86" s="85"/>
      <c r="P86" s="85"/>
      <c r="Q86" s="85"/>
      <c r="R86" s="85"/>
    </row>
    <row r="87" spans="1:42" x14ac:dyDescent="0.25">
      <c r="O87" s="85"/>
      <c r="P87" s="85"/>
      <c r="Q87" s="85"/>
      <c r="R87" s="85"/>
    </row>
    <row r="88" spans="1:42" x14ac:dyDescent="0.25">
      <c r="O88" s="85"/>
      <c r="P88" s="85"/>
      <c r="Q88" s="85"/>
      <c r="R88" s="85"/>
    </row>
    <row r="89" spans="1:42" x14ac:dyDescent="0.25">
      <c r="O89" s="85"/>
      <c r="P89" s="85"/>
      <c r="Q89" s="85"/>
      <c r="R89" s="85"/>
    </row>
    <row r="90" spans="1:42" x14ac:dyDescent="0.25">
      <c r="O90" s="85"/>
      <c r="P90" s="85"/>
      <c r="Q90" s="85"/>
      <c r="R90" s="85"/>
    </row>
    <row r="91" spans="1:42" x14ac:dyDescent="0.25">
      <c r="O91" s="85"/>
      <c r="P91" s="85"/>
      <c r="Q91" s="85"/>
      <c r="R91" s="85"/>
    </row>
    <row r="92" spans="1:42" x14ac:dyDescent="0.25">
      <c r="O92" s="85"/>
      <c r="P92" s="85"/>
      <c r="Q92" s="85"/>
      <c r="R92" s="85"/>
    </row>
    <row r="93" spans="1:42" x14ac:dyDescent="0.25">
      <c r="O93" s="85"/>
      <c r="P93" s="85"/>
      <c r="Q93" s="85"/>
      <c r="R93" s="85"/>
    </row>
    <row r="94" spans="1:42" x14ac:dyDescent="0.25">
      <c r="O94" s="85"/>
      <c r="P94" s="85"/>
      <c r="Q94" s="85"/>
      <c r="R94" s="85"/>
    </row>
    <row r="95" spans="1:42" x14ac:dyDescent="0.25">
      <c r="O95" s="85"/>
      <c r="P95" s="85"/>
      <c r="Q95" s="85"/>
      <c r="R95" s="85"/>
    </row>
    <row r="96" spans="1:42" x14ac:dyDescent="0.25">
      <c r="O96" s="85"/>
      <c r="P96" s="85"/>
      <c r="Q96" s="85"/>
      <c r="R96" s="85"/>
    </row>
    <row r="97" spans="15:18" x14ac:dyDescent="0.25">
      <c r="O97" s="85"/>
      <c r="P97" s="85"/>
      <c r="Q97" s="85"/>
      <c r="R97" s="85"/>
    </row>
    <row r="98" spans="15:18" x14ac:dyDescent="0.25">
      <c r="O98" s="85"/>
      <c r="P98" s="85"/>
      <c r="Q98" s="85"/>
      <c r="R98" s="85"/>
    </row>
    <row r="99" spans="15:18" x14ac:dyDescent="0.25">
      <c r="O99" s="85"/>
      <c r="P99" s="85"/>
      <c r="Q99" s="85"/>
      <c r="R99" s="85"/>
    </row>
    <row r="100" spans="15:18" x14ac:dyDescent="0.25">
      <c r="O100" s="85"/>
      <c r="P100" s="85"/>
      <c r="Q100" s="85"/>
      <c r="R100" s="85"/>
    </row>
    <row r="101" spans="15:18" x14ac:dyDescent="0.25">
      <c r="O101" s="85"/>
      <c r="P101" s="85"/>
      <c r="Q101" s="85"/>
      <c r="R101" s="85"/>
    </row>
    <row r="102" spans="15:18" x14ac:dyDescent="0.25">
      <c r="O102" s="85"/>
      <c r="P102" s="85"/>
      <c r="Q102" s="85"/>
      <c r="R102" s="85"/>
    </row>
    <row r="103" spans="15:18" x14ac:dyDescent="0.25">
      <c r="O103" s="85"/>
      <c r="P103" s="85"/>
      <c r="Q103" s="85"/>
      <c r="R103" s="85"/>
    </row>
    <row r="104" spans="15:18" x14ac:dyDescent="0.25">
      <c r="O104" s="85"/>
      <c r="P104" s="85"/>
      <c r="Q104" s="85"/>
      <c r="R104" s="85"/>
    </row>
    <row r="105" spans="15:18" x14ac:dyDescent="0.25">
      <c r="O105" s="85"/>
      <c r="P105" s="85"/>
      <c r="Q105" s="85"/>
      <c r="R105" s="85"/>
    </row>
    <row r="106" spans="15:18" x14ac:dyDescent="0.25">
      <c r="O106" s="85"/>
      <c r="P106" s="85"/>
      <c r="Q106" s="85"/>
      <c r="R106" s="85"/>
    </row>
    <row r="107" spans="15:18" x14ac:dyDescent="0.25">
      <c r="O107" s="85"/>
      <c r="P107" s="85"/>
      <c r="Q107" s="85"/>
      <c r="R107" s="85"/>
    </row>
    <row r="108" spans="15:18" x14ac:dyDescent="0.25">
      <c r="O108" s="85"/>
      <c r="P108" s="85"/>
      <c r="Q108" s="85"/>
      <c r="R108" s="85"/>
    </row>
    <row r="109" spans="15:18" x14ac:dyDescent="0.25">
      <c r="O109" s="85"/>
      <c r="P109" s="85"/>
      <c r="Q109" s="85"/>
      <c r="R109" s="85"/>
    </row>
    <row r="110" spans="15:18" x14ac:dyDescent="0.25">
      <c r="O110" s="85"/>
      <c r="P110" s="85"/>
      <c r="Q110" s="85"/>
      <c r="R110" s="85"/>
    </row>
    <row r="111" spans="15:18" x14ac:dyDescent="0.25">
      <c r="O111" s="85"/>
      <c r="P111" s="85"/>
      <c r="Q111" s="85"/>
      <c r="R111" s="85"/>
    </row>
    <row r="112" spans="15:18" x14ac:dyDescent="0.25">
      <c r="O112" s="85"/>
      <c r="P112" s="85"/>
      <c r="Q112" s="85"/>
      <c r="R112" s="85"/>
    </row>
    <row r="113" spans="15:18" x14ac:dyDescent="0.25">
      <c r="O113" s="85"/>
      <c r="P113" s="85"/>
      <c r="Q113" s="85"/>
      <c r="R113" s="85"/>
    </row>
    <row r="114" spans="15:18" x14ac:dyDescent="0.25">
      <c r="O114" s="85"/>
      <c r="P114" s="85"/>
      <c r="Q114" s="85"/>
      <c r="R114" s="85"/>
    </row>
    <row r="115" spans="15:18" x14ac:dyDescent="0.25">
      <c r="O115" s="85"/>
      <c r="P115" s="85"/>
      <c r="Q115" s="85"/>
      <c r="R115" s="85"/>
    </row>
    <row r="116" spans="15:18" x14ac:dyDescent="0.25">
      <c r="O116" s="85"/>
      <c r="P116" s="85"/>
      <c r="Q116" s="85"/>
      <c r="R116" s="85"/>
    </row>
    <row r="117" spans="15:18" x14ac:dyDescent="0.25">
      <c r="O117" s="85"/>
      <c r="P117" s="85"/>
      <c r="Q117" s="85"/>
      <c r="R117" s="85"/>
    </row>
    <row r="118" spans="15:18" x14ac:dyDescent="0.25">
      <c r="O118" s="85"/>
      <c r="P118" s="85"/>
      <c r="Q118" s="85"/>
      <c r="R118" s="85"/>
    </row>
    <row r="119" spans="15:18" x14ac:dyDescent="0.25">
      <c r="O119" s="85"/>
      <c r="P119" s="85"/>
      <c r="Q119" s="85"/>
      <c r="R119" s="85"/>
    </row>
    <row r="120" spans="15:18" x14ac:dyDescent="0.25">
      <c r="O120" s="85"/>
      <c r="P120" s="85"/>
      <c r="Q120" s="85"/>
      <c r="R120" s="85"/>
    </row>
    <row r="121" spans="15:18" x14ac:dyDescent="0.25">
      <c r="O121" s="85"/>
      <c r="P121" s="85"/>
      <c r="Q121" s="85"/>
      <c r="R121" s="85"/>
    </row>
    <row r="122" spans="15:18" x14ac:dyDescent="0.25">
      <c r="O122" s="85"/>
      <c r="P122" s="85"/>
      <c r="Q122" s="85"/>
      <c r="R122" s="85"/>
    </row>
    <row r="123" spans="15:18" x14ac:dyDescent="0.25">
      <c r="O123" s="85"/>
      <c r="P123" s="85"/>
      <c r="Q123" s="85"/>
      <c r="R123" s="85"/>
    </row>
    <row r="124" spans="15:18" x14ac:dyDescent="0.25">
      <c r="O124" s="85"/>
      <c r="P124" s="85"/>
      <c r="Q124" s="85"/>
      <c r="R124" s="85"/>
    </row>
    <row r="125" spans="15:18" x14ac:dyDescent="0.25">
      <c r="O125" s="85"/>
      <c r="P125" s="85"/>
      <c r="Q125" s="85"/>
      <c r="R125" s="85"/>
    </row>
    <row r="126" spans="15:18" x14ac:dyDescent="0.25">
      <c r="O126" s="85"/>
      <c r="P126" s="85"/>
      <c r="Q126" s="85"/>
      <c r="R126" s="85"/>
    </row>
    <row r="127" spans="15:18" x14ac:dyDescent="0.25">
      <c r="O127" s="85"/>
      <c r="P127" s="85"/>
      <c r="Q127" s="85"/>
      <c r="R127" s="85"/>
    </row>
    <row r="128" spans="15:18" x14ac:dyDescent="0.25">
      <c r="O128" s="85"/>
      <c r="P128" s="85"/>
      <c r="Q128" s="85"/>
      <c r="R128" s="85"/>
    </row>
    <row r="129" spans="15:18" x14ac:dyDescent="0.25">
      <c r="O129" s="85"/>
      <c r="P129" s="85"/>
      <c r="Q129" s="85"/>
      <c r="R129" s="85"/>
    </row>
    <row r="130" spans="15:18" x14ac:dyDescent="0.25">
      <c r="O130" s="85"/>
      <c r="P130" s="85"/>
      <c r="Q130" s="85"/>
      <c r="R130" s="85"/>
    </row>
    <row r="131" spans="15:18" x14ac:dyDescent="0.25">
      <c r="O131" s="85"/>
      <c r="P131" s="85"/>
      <c r="Q131" s="85"/>
      <c r="R131" s="85"/>
    </row>
    <row r="132" spans="15:18" x14ac:dyDescent="0.25">
      <c r="O132" s="85"/>
      <c r="P132" s="85"/>
      <c r="Q132" s="85"/>
      <c r="R132" s="85"/>
    </row>
    <row r="133" spans="15:18" x14ac:dyDescent="0.25">
      <c r="O133" s="85"/>
      <c r="P133" s="85"/>
      <c r="Q133" s="85"/>
      <c r="R133" s="85"/>
    </row>
    <row r="134" spans="15:18" x14ac:dyDescent="0.25">
      <c r="O134" s="85"/>
      <c r="P134" s="85"/>
      <c r="Q134" s="85"/>
      <c r="R134" s="85"/>
    </row>
    <row r="135" spans="15:18" x14ac:dyDescent="0.25">
      <c r="O135" s="85"/>
      <c r="P135" s="85"/>
      <c r="Q135" s="85"/>
      <c r="R135" s="85"/>
    </row>
    <row r="136" spans="15:18" x14ac:dyDescent="0.25">
      <c r="O136" s="85"/>
      <c r="P136" s="85"/>
      <c r="Q136" s="85"/>
      <c r="R136" s="85"/>
    </row>
    <row r="137" spans="15:18" x14ac:dyDescent="0.25">
      <c r="O137" s="85"/>
      <c r="P137" s="85"/>
      <c r="Q137" s="85"/>
      <c r="R137" s="85"/>
    </row>
    <row r="138" spans="15:18" x14ac:dyDescent="0.25">
      <c r="O138" s="85"/>
      <c r="P138" s="85"/>
      <c r="Q138" s="85"/>
      <c r="R138" s="85"/>
    </row>
    <row r="139" spans="15:18" x14ac:dyDescent="0.25">
      <c r="O139" s="85"/>
      <c r="P139" s="85"/>
      <c r="Q139" s="85"/>
      <c r="R139" s="85"/>
    </row>
    <row r="140" spans="15:18" x14ac:dyDescent="0.25">
      <c r="O140" s="85"/>
      <c r="P140" s="85"/>
      <c r="Q140" s="85"/>
      <c r="R140" s="85"/>
    </row>
    <row r="141" spans="15:18" x14ac:dyDescent="0.25">
      <c r="O141" s="85"/>
      <c r="P141" s="85"/>
      <c r="Q141" s="85"/>
      <c r="R141" s="85"/>
    </row>
    <row r="142" spans="15:18" x14ac:dyDescent="0.25">
      <c r="O142" s="85"/>
      <c r="P142" s="85"/>
      <c r="Q142" s="85"/>
      <c r="R142" s="85"/>
    </row>
    <row r="143" spans="15:18" x14ac:dyDescent="0.25">
      <c r="O143" s="85"/>
      <c r="P143" s="85"/>
      <c r="Q143" s="85"/>
      <c r="R143" s="85"/>
    </row>
    <row r="144" spans="15:18" x14ac:dyDescent="0.25">
      <c r="O144" s="85"/>
      <c r="P144" s="85"/>
      <c r="Q144" s="85"/>
      <c r="R144" s="85"/>
    </row>
    <row r="145" spans="15:18" x14ac:dyDescent="0.25">
      <c r="O145" s="85"/>
      <c r="P145" s="85"/>
      <c r="Q145" s="85"/>
      <c r="R145" s="85"/>
    </row>
    <row r="146" spans="15:18" x14ac:dyDescent="0.25">
      <c r="O146" s="85"/>
      <c r="P146" s="85"/>
      <c r="Q146" s="85"/>
      <c r="R146" s="85"/>
    </row>
    <row r="147" spans="15:18" x14ac:dyDescent="0.25">
      <c r="O147" s="85"/>
      <c r="P147" s="85"/>
      <c r="Q147" s="85"/>
      <c r="R147" s="85"/>
    </row>
    <row r="148" spans="15:18" x14ac:dyDescent="0.25">
      <c r="O148" s="85"/>
      <c r="P148" s="85"/>
      <c r="Q148" s="85"/>
      <c r="R148" s="85"/>
    </row>
    <row r="149" spans="15:18" x14ac:dyDescent="0.25">
      <c r="O149" s="85"/>
      <c r="P149" s="85"/>
      <c r="Q149" s="85"/>
      <c r="R149" s="85"/>
    </row>
    <row r="150" spans="15:18" x14ac:dyDescent="0.25">
      <c r="O150" s="85"/>
      <c r="P150" s="85"/>
      <c r="Q150" s="85"/>
      <c r="R150" s="85"/>
    </row>
    <row r="151" spans="15:18" x14ac:dyDescent="0.25">
      <c r="O151" s="85"/>
      <c r="P151" s="85"/>
      <c r="Q151" s="85"/>
      <c r="R151" s="85"/>
    </row>
    <row r="152" spans="15:18" x14ac:dyDescent="0.25">
      <c r="O152" s="85"/>
      <c r="P152" s="85"/>
      <c r="Q152" s="85"/>
      <c r="R152" s="85"/>
    </row>
    <row r="153" spans="15:18" x14ac:dyDescent="0.25">
      <c r="O153" s="85"/>
      <c r="P153" s="85"/>
      <c r="Q153" s="85"/>
      <c r="R153" s="85"/>
    </row>
    <row r="154" spans="15:18" x14ac:dyDescent="0.25">
      <c r="O154" s="85"/>
      <c r="P154" s="85"/>
      <c r="Q154" s="85"/>
      <c r="R154" s="85"/>
    </row>
    <row r="155" spans="15:18" x14ac:dyDescent="0.25">
      <c r="O155" s="85"/>
      <c r="P155" s="85"/>
      <c r="Q155" s="85"/>
      <c r="R155" s="85"/>
    </row>
    <row r="156" spans="15:18" x14ac:dyDescent="0.25">
      <c r="O156" s="85"/>
      <c r="P156" s="85"/>
      <c r="Q156" s="85"/>
      <c r="R156" s="85"/>
    </row>
    <row r="157" spans="15:18" x14ac:dyDescent="0.25">
      <c r="O157" s="85"/>
      <c r="P157" s="85"/>
      <c r="Q157" s="85"/>
      <c r="R157" s="85"/>
    </row>
    <row r="158" spans="15:18" x14ac:dyDescent="0.25">
      <c r="O158" s="85"/>
      <c r="P158" s="85"/>
      <c r="Q158" s="85"/>
      <c r="R158" s="85"/>
    </row>
    <row r="159" spans="15:18" x14ac:dyDescent="0.25">
      <c r="O159" s="85"/>
      <c r="P159" s="85"/>
      <c r="Q159" s="85"/>
      <c r="R159" s="85"/>
    </row>
    <row r="160" spans="15:18" x14ac:dyDescent="0.25">
      <c r="O160" s="85"/>
      <c r="P160" s="85"/>
      <c r="Q160" s="85"/>
      <c r="R160" s="85"/>
    </row>
    <row r="161" spans="15:18" x14ac:dyDescent="0.25">
      <c r="O161" s="85"/>
      <c r="P161" s="85"/>
      <c r="Q161" s="85"/>
      <c r="R161" s="85"/>
    </row>
    <row r="162" spans="15:18" x14ac:dyDescent="0.25">
      <c r="O162" s="85"/>
      <c r="P162" s="85"/>
      <c r="Q162" s="85"/>
      <c r="R162" s="85"/>
    </row>
    <row r="163" spans="15:18" x14ac:dyDescent="0.25">
      <c r="O163" s="85"/>
      <c r="P163" s="85"/>
      <c r="Q163" s="85"/>
      <c r="R163" s="85"/>
    </row>
    <row r="164" spans="15:18" x14ac:dyDescent="0.25">
      <c r="O164" s="85"/>
      <c r="P164" s="85"/>
      <c r="Q164" s="85"/>
      <c r="R164" s="85"/>
    </row>
    <row r="165" spans="15:18" x14ac:dyDescent="0.25">
      <c r="O165" s="85"/>
      <c r="P165" s="85"/>
      <c r="Q165" s="85"/>
      <c r="R165" s="85"/>
    </row>
    <row r="166" spans="15:18" x14ac:dyDescent="0.25">
      <c r="O166" s="85"/>
      <c r="P166" s="85"/>
      <c r="Q166" s="85"/>
      <c r="R166" s="85"/>
    </row>
    <row r="167" spans="15:18" x14ac:dyDescent="0.25">
      <c r="O167" s="85"/>
      <c r="P167" s="85"/>
      <c r="Q167" s="85"/>
      <c r="R167" s="85"/>
    </row>
    <row r="168" spans="15:18" x14ac:dyDescent="0.25">
      <c r="O168" s="85"/>
      <c r="P168" s="85"/>
      <c r="Q168" s="85"/>
      <c r="R168" s="85"/>
    </row>
    <row r="169" spans="15:18" x14ac:dyDescent="0.25">
      <c r="O169" s="85"/>
      <c r="P169" s="85"/>
      <c r="Q169" s="85"/>
      <c r="R169" s="85"/>
    </row>
    <row r="170" spans="15:18" x14ac:dyDescent="0.25">
      <c r="O170" s="85"/>
      <c r="P170" s="85"/>
      <c r="Q170" s="85"/>
      <c r="R170" s="85"/>
    </row>
    <row r="171" spans="15:18" x14ac:dyDescent="0.25">
      <c r="O171" s="85"/>
      <c r="P171" s="85"/>
      <c r="Q171" s="85"/>
      <c r="R171" s="85"/>
    </row>
    <row r="172" spans="15:18" x14ac:dyDescent="0.25">
      <c r="O172" s="85"/>
      <c r="P172" s="85"/>
      <c r="Q172" s="85"/>
      <c r="R172" s="85"/>
    </row>
    <row r="173" spans="15:18" x14ac:dyDescent="0.25">
      <c r="O173" s="85"/>
      <c r="P173" s="85"/>
      <c r="Q173" s="85"/>
      <c r="R173" s="85"/>
    </row>
    <row r="174" spans="15:18" x14ac:dyDescent="0.25">
      <c r="O174" s="85"/>
      <c r="P174" s="85"/>
      <c r="Q174" s="85"/>
      <c r="R174" s="85"/>
    </row>
    <row r="175" spans="15:18" x14ac:dyDescent="0.25">
      <c r="O175" s="85"/>
      <c r="P175" s="85"/>
      <c r="Q175" s="85"/>
      <c r="R175" s="85"/>
    </row>
    <row r="176" spans="15:18" x14ac:dyDescent="0.25">
      <c r="O176" s="85"/>
      <c r="P176" s="85"/>
      <c r="Q176" s="85"/>
      <c r="R176" s="85"/>
    </row>
    <row r="177" spans="15:18" x14ac:dyDescent="0.25">
      <c r="O177" s="85"/>
      <c r="P177" s="85"/>
      <c r="Q177" s="85"/>
      <c r="R177" s="85"/>
    </row>
    <row r="178" spans="15:18" x14ac:dyDescent="0.25">
      <c r="O178" s="85"/>
      <c r="P178" s="85"/>
      <c r="Q178" s="85"/>
      <c r="R178" s="85"/>
    </row>
    <row r="179" spans="15:18" x14ac:dyDescent="0.25">
      <c r="O179" s="85"/>
      <c r="P179" s="85"/>
      <c r="Q179" s="85"/>
      <c r="R179" s="85"/>
    </row>
    <row r="180" spans="15:18" x14ac:dyDescent="0.25">
      <c r="O180" s="85"/>
      <c r="P180" s="85"/>
      <c r="Q180" s="85"/>
      <c r="R180" s="85"/>
    </row>
    <row r="181" spans="15:18" x14ac:dyDescent="0.25">
      <c r="O181" s="85"/>
      <c r="P181" s="85"/>
      <c r="Q181" s="85"/>
      <c r="R181" s="85"/>
    </row>
    <row r="182" spans="15:18" x14ac:dyDescent="0.25">
      <c r="O182" s="85"/>
      <c r="P182" s="85"/>
      <c r="Q182" s="85"/>
      <c r="R182" s="85"/>
    </row>
    <row r="183" spans="15:18" x14ac:dyDescent="0.25">
      <c r="O183" s="85"/>
      <c r="P183" s="85"/>
      <c r="Q183" s="85"/>
      <c r="R183" s="85"/>
    </row>
    <row r="184" spans="15:18" x14ac:dyDescent="0.25">
      <c r="O184" s="85"/>
      <c r="P184" s="85"/>
      <c r="Q184" s="85"/>
      <c r="R184" s="85"/>
    </row>
    <row r="185" spans="15:18" x14ac:dyDescent="0.25">
      <c r="O185" s="85"/>
      <c r="P185" s="85"/>
      <c r="Q185" s="85"/>
      <c r="R185" s="85"/>
    </row>
    <row r="186" spans="15:18" x14ac:dyDescent="0.25">
      <c r="O186" s="85"/>
      <c r="P186" s="85"/>
      <c r="Q186" s="85"/>
      <c r="R186" s="85"/>
    </row>
    <row r="187" spans="15:18" x14ac:dyDescent="0.25">
      <c r="O187" s="85"/>
      <c r="P187" s="85"/>
      <c r="Q187" s="85"/>
      <c r="R187" s="85"/>
    </row>
    <row r="188" spans="15:18" x14ac:dyDescent="0.25">
      <c r="O188" s="85"/>
      <c r="P188" s="85"/>
      <c r="Q188" s="85"/>
      <c r="R188" s="85"/>
    </row>
    <row r="189" spans="15:18" x14ac:dyDescent="0.25">
      <c r="O189" s="85"/>
      <c r="P189" s="85"/>
      <c r="Q189" s="85"/>
      <c r="R189" s="85"/>
    </row>
    <row r="190" spans="15:18" x14ac:dyDescent="0.25">
      <c r="O190" s="85"/>
      <c r="P190" s="85"/>
      <c r="Q190" s="85"/>
      <c r="R190" s="85"/>
    </row>
    <row r="191" spans="15:18" x14ac:dyDescent="0.25">
      <c r="O191" s="85"/>
      <c r="P191" s="85"/>
      <c r="Q191" s="85"/>
      <c r="R191" s="85"/>
    </row>
    <row r="192" spans="15:18" x14ac:dyDescent="0.25">
      <c r="O192" s="85"/>
      <c r="P192" s="85"/>
      <c r="Q192" s="85"/>
      <c r="R192" s="85"/>
    </row>
    <row r="193" spans="15:18" x14ac:dyDescent="0.25">
      <c r="O193" s="85"/>
      <c r="P193" s="85"/>
      <c r="Q193" s="85"/>
      <c r="R193" s="85"/>
    </row>
    <row r="194" spans="15:18" x14ac:dyDescent="0.25">
      <c r="O194" s="85"/>
      <c r="P194" s="85"/>
      <c r="Q194" s="85"/>
      <c r="R194" s="85"/>
    </row>
    <row r="195" spans="15:18" x14ac:dyDescent="0.25">
      <c r="O195" s="85"/>
      <c r="P195" s="85"/>
      <c r="Q195" s="85"/>
      <c r="R195" s="85"/>
    </row>
    <row r="196" spans="15:18" x14ac:dyDescent="0.25">
      <c r="O196" s="85"/>
      <c r="P196" s="85"/>
      <c r="Q196" s="85"/>
      <c r="R196" s="85"/>
    </row>
    <row r="197" spans="15:18" x14ac:dyDescent="0.25">
      <c r="O197" s="85"/>
      <c r="P197" s="85"/>
      <c r="Q197" s="85"/>
      <c r="R197" s="85"/>
    </row>
    <row r="198" spans="15:18" x14ac:dyDescent="0.25">
      <c r="O198" s="85"/>
      <c r="P198" s="85"/>
      <c r="Q198" s="85"/>
      <c r="R198" s="85"/>
    </row>
  </sheetData>
  <autoFilter ref="A3:AP84"/>
  <dataConsolidate/>
  <conditionalFormatting sqref="G4:J84">
    <cfRule type="expression" dxfId="125" priority="6">
      <formula>IF(ISNUMBER(G4),G4&lt;$H$2)</formula>
    </cfRule>
    <cfRule type="expression" dxfId="124" priority="7">
      <formula>IF(ISNUMBER(G4),G4&gt;$J$2)</formula>
    </cfRule>
  </conditionalFormatting>
  <conditionalFormatting sqref="AP4:AP84">
    <cfRule type="expression" dxfId="123" priority="5">
      <formula>IF(AP4="OPROC &lt; OPATT",1,0)</formula>
    </cfRule>
  </conditionalFormatting>
  <conditionalFormatting sqref="W4:Z84">
    <cfRule type="expression" dxfId="122" priority="8">
      <formula>IF(ISNUMBER(W4),W4&lt;=$X$2)</formula>
    </cfRule>
    <cfRule type="expression" dxfId="121" priority="9">
      <formula>IF(ISNUMBER(W4),W4&gt;=$Z$2)</formula>
    </cfRule>
  </conditionalFormatting>
  <conditionalFormatting sqref="O4:R8400">
    <cfRule type="expression" dxfId="120" priority="3">
      <formula>IF(ISNUMBER(O4),O4&lt;=$P$2)</formula>
    </cfRule>
    <cfRule type="expression" dxfId="119"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8"/>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3.140625"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101"/>
      <c r="AE2" s="30"/>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ht="45" x14ac:dyDescent="0.25">
      <c r="A4" s="10" t="s">
        <v>241</v>
      </c>
      <c r="B4" s="11" t="s">
        <v>3787</v>
      </c>
      <c r="C4" s="94" t="s">
        <v>2</v>
      </c>
      <c r="D4" s="94">
        <v>1311.055997917608</v>
      </c>
      <c r="E4" s="94">
        <v>1311.055997917608</v>
      </c>
      <c r="F4" s="94">
        <v>1311.055997917608</v>
      </c>
      <c r="G4" s="15" t="s">
        <v>2088</v>
      </c>
      <c r="H4" s="49">
        <v>47</v>
      </c>
      <c r="I4" s="15">
        <v>80</v>
      </c>
      <c r="J4" s="15">
        <v>8976</v>
      </c>
      <c r="K4" s="40" t="s">
        <v>2</v>
      </c>
      <c r="L4" s="40">
        <v>1183.529942785638</v>
      </c>
      <c r="M4" s="40">
        <v>1183.529942785638</v>
      </c>
      <c r="N4" s="40">
        <v>1312.3372031277356</v>
      </c>
      <c r="O4" s="95" t="str">
        <f>IFERROR(C4/K4-1,"-")</f>
        <v>-</v>
      </c>
      <c r="P4" s="95">
        <f>IFERROR(D4/L4-1,"-")</f>
        <v>0.107750594659072</v>
      </c>
      <c r="Q4" s="95">
        <f t="shared" ref="Q4:R19" si="0">IFERROR(E4/M4-1,"-")</f>
        <v>0.107750594659072</v>
      </c>
      <c r="R4" s="95">
        <f t="shared" si="0"/>
        <v>-9.7627744384143345E-4</v>
      </c>
      <c r="S4" s="40" t="s">
        <v>2</v>
      </c>
      <c r="T4" s="40">
        <v>1267.770982955599</v>
      </c>
      <c r="U4" s="40">
        <v>1267.770982955599</v>
      </c>
      <c r="V4" s="40">
        <v>1267.770982955599</v>
      </c>
      <c r="W4" s="74" t="str">
        <f t="shared" ref="W4:W27" si="1">IFERROR((C4/S4-1),"-")</f>
        <v>-</v>
      </c>
      <c r="X4" s="74">
        <f t="shared" ref="X4:X27" si="2">IFERROR((D4/T4-1),"-")</f>
        <v>3.4142613724363002E-2</v>
      </c>
      <c r="Y4" s="74">
        <f t="shared" ref="Y4:Y27" si="3">IFERROR((E4/U4-1),"-")</f>
        <v>3.4142613724363002E-2</v>
      </c>
      <c r="Z4" s="74">
        <f t="shared" ref="Z4:Z27" si="4">IFERROR((F4/V4-1),"-")</f>
        <v>3.4142613724363002E-2</v>
      </c>
      <c r="AA4" s="16"/>
      <c r="AB4" s="160" t="s">
        <v>4986</v>
      </c>
      <c r="AC4" s="160" t="s">
        <v>4987</v>
      </c>
      <c r="AD4" s="160" t="s">
        <v>4988</v>
      </c>
      <c r="AE4" s="90"/>
      <c r="AF4" s="32"/>
      <c r="AG4" s="32"/>
      <c r="AI4" s="40">
        <v>199.69550808216175</v>
      </c>
      <c r="AJ4" s="40">
        <v>5</v>
      </c>
      <c r="AK4" s="40">
        <v>5</v>
      </c>
      <c r="AL4" s="40" t="s">
        <v>4215</v>
      </c>
      <c r="AM4" s="53">
        <v>0.4</v>
      </c>
      <c r="AN4" s="65" t="s">
        <v>2</v>
      </c>
      <c r="AO4" s="64" t="s">
        <v>5377</v>
      </c>
      <c r="AP4" s="65" t="s">
        <v>2</v>
      </c>
    </row>
    <row r="5" spans="1:42" s="31" customFormat="1" ht="45" x14ac:dyDescent="0.25">
      <c r="A5" s="10" t="s">
        <v>242</v>
      </c>
      <c r="B5" s="11" t="s">
        <v>3788</v>
      </c>
      <c r="C5" s="94" t="s">
        <v>2</v>
      </c>
      <c r="D5" s="94">
        <v>2329.4714120265157</v>
      </c>
      <c r="E5" s="94">
        <v>2329.4714120265157</v>
      </c>
      <c r="F5" s="94">
        <v>2329.4714120265157</v>
      </c>
      <c r="G5" s="15" t="s">
        <v>2088</v>
      </c>
      <c r="H5" s="49">
        <v>13</v>
      </c>
      <c r="I5" s="15">
        <v>72</v>
      </c>
      <c r="J5" s="15">
        <v>5974</v>
      </c>
      <c r="K5" s="46" t="s">
        <v>2</v>
      </c>
      <c r="L5" s="46">
        <v>3966.141609369849</v>
      </c>
      <c r="M5" s="46">
        <v>3966.141609369849</v>
      </c>
      <c r="N5" s="46">
        <v>2305.2547561284264</v>
      </c>
      <c r="O5" s="95" t="str">
        <f t="shared" ref="O5:R27" si="5">IFERROR(C5/K5-1,"-")</f>
        <v>-</v>
      </c>
      <c r="P5" s="95">
        <f t="shared" si="5"/>
        <v>-0.41266055490221687</v>
      </c>
      <c r="Q5" s="95">
        <f t="shared" si="0"/>
        <v>-0.41266055490221687</v>
      </c>
      <c r="R5" s="95">
        <f t="shared" si="0"/>
        <v>1.0504980342719294E-2</v>
      </c>
      <c r="S5" s="46" t="s">
        <v>2</v>
      </c>
      <c r="T5" s="46">
        <v>1785.1056179489619</v>
      </c>
      <c r="U5" s="46">
        <v>1785.1056179489619</v>
      </c>
      <c r="V5" s="46">
        <v>1785.1056179489619</v>
      </c>
      <c r="W5" s="74" t="str">
        <f t="shared" si="1"/>
        <v>-</v>
      </c>
      <c r="X5" s="74">
        <f t="shared" si="2"/>
        <v>0.30494878768182665</v>
      </c>
      <c r="Y5" s="74">
        <f t="shared" si="3"/>
        <v>0.30494878768182665</v>
      </c>
      <c r="Z5" s="74">
        <f t="shared" si="4"/>
        <v>0.30494878768182665</v>
      </c>
      <c r="AA5" s="16"/>
      <c r="AB5" s="160" t="s">
        <v>4986</v>
      </c>
      <c r="AC5" s="160" t="s">
        <v>4987</v>
      </c>
      <c r="AD5" s="160" t="s">
        <v>4988</v>
      </c>
      <c r="AE5" s="90"/>
      <c r="AF5" s="32"/>
      <c r="AG5" s="32"/>
      <c r="AI5" s="41">
        <v>199.69550808216175</v>
      </c>
      <c r="AJ5" s="41">
        <v>14</v>
      </c>
      <c r="AK5" s="41">
        <v>14</v>
      </c>
      <c r="AL5" s="40" t="s">
        <v>4215</v>
      </c>
      <c r="AM5" s="53">
        <v>0.30000000000000004</v>
      </c>
      <c r="AN5" s="65" t="s">
        <v>2</v>
      </c>
      <c r="AO5" s="64" t="s">
        <v>5426</v>
      </c>
      <c r="AP5" s="65" t="s">
        <v>2</v>
      </c>
    </row>
    <row r="6" spans="1:42" s="31" customFormat="1" ht="45" x14ac:dyDescent="0.25">
      <c r="A6" s="10" t="s">
        <v>243</v>
      </c>
      <c r="B6" s="11" t="s">
        <v>3789</v>
      </c>
      <c r="C6" s="94" t="s">
        <v>2</v>
      </c>
      <c r="D6" s="94">
        <v>3460.1288232833444</v>
      </c>
      <c r="E6" s="94">
        <v>3460.1288232833444</v>
      </c>
      <c r="F6" s="94">
        <v>3460.1288232833444</v>
      </c>
      <c r="G6" s="15" t="s">
        <v>2088</v>
      </c>
      <c r="H6" s="49">
        <v>8</v>
      </c>
      <c r="I6" s="15">
        <v>119</v>
      </c>
      <c r="J6" s="15">
        <v>7552</v>
      </c>
      <c r="K6" s="46" t="s">
        <v>2</v>
      </c>
      <c r="L6" s="46">
        <v>4696.4841196517973</v>
      </c>
      <c r="M6" s="46">
        <v>4696.4841196517973</v>
      </c>
      <c r="N6" s="46">
        <v>3437.9530600665516</v>
      </c>
      <c r="O6" s="95" t="str">
        <f t="shared" si="5"/>
        <v>-</v>
      </c>
      <c r="P6" s="95">
        <f t="shared" si="5"/>
        <v>-0.26325124601083882</v>
      </c>
      <c r="Q6" s="95">
        <f t="shared" si="0"/>
        <v>-0.26325124601083882</v>
      </c>
      <c r="R6" s="95">
        <f t="shared" si="0"/>
        <v>6.4502809751461054E-3</v>
      </c>
      <c r="S6" s="46" t="s">
        <v>2</v>
      </c>
      <c r="T6" s="46">
        <v>3561.4688901728236</v>
      </c>
      <c r="U6" s="46">
        <v>3561.4688901728236</v>
      </c>
      <c r="V6" s="46">
        <v>3561.4688901728236</v>
      </c>
      <c r="W6" s="74" t="str">
        <f t="shared" si="1"/>
        <v>-</v>
      </c>
      <c r="X6" s="74">
        <f t="shared" si="2"/>
        <v>-2.8454570295168735E-2</v>
      </c>
      <c r="Y6" s="74">
        <f t="shared" si="3"/>
        <v>-2.8454570295168735E-2</v>
      </c>
      <c r="Z6" s="74">
        <f t="shared" si="4"/>
        <v>-2.8454570295168735E-2</v>
      </c>
      <c r="AA6" s="16"/>
      <c r="AB6" s="160" t="s">
        <v>4986</v>
      </c>
      <c r="AC6" s="160" t="s">
        <v>4987</v>
      </c>
      <c r="AD6" s="160" t="s">
        <v>4988</v>
      </c>
      <c r="AE6" s="90"/>
      <c r="AF6" s="32"/>
      <c r="AG6" s="32"/>
      <c r="AI6" s="41">
        <v>199.69550808216175</v>
      </c>
      <c r="AJ6" s="41">
        <v>34</v>
      </c>
      <c r="AK6" s="41">
        <v>34</v>
      </c>
      <c r="AL6" s="40" t="s">
        <v>4215</v>
      </c>
      <c r="AM6" s="53">
        <v>0.30000000000000004</v>
      </c>
      <c r="AN6" s="67" t="s">
        <v>2</v>
      </c>
      <c r="AO6" s="64" t="s">
        <v>5421</v>
      </c>
      <c r="AP6" s="65" t="s">
        <v>2</v>
      </c>
    </row>
    <row r="7" spans="1:42" s="31" customFormat="1" ht="45" x14ac:dyDescent="0.25">
      <c r="A7" s="10" t="s">
        <v>244</v>
      </c>
      <c r="B7" s="11" t="s">
        <v>3790</v>
      </c>
      <c r="C7" s="94" t="s">
        <v>2</v>
      </c>
      <c r="D7" s="94">
        <v>5976.6537095969361</v>
      </c>
      <c r="E7" s="94">
        <v>5976.6537095969361</v>
      </c>
      <c r="F7" s="94">
        <v>5976.6537095969361</v>
      </c>
      <c r="G7" s="15" t="s">
        <v>2088</v>
      </c>
      <c r="H7" s="49">
        <v>0</v>
      </c>
      <c r="I7" s="15">
        <v>81</v>
      </c>
      <c r="J7" s="15">
        <v>5592</v>
      </c>
      <c r="K7" s="46" t="s">
        <v>2</v>
      </c>
      <c r="L7" s="46">
        <v>9820.1514848080751</v>
      </c>
      <c r="M7" s="46">
        <v>9820.1514848080751</v>
      </c>
      <c r="N7" s="46">
        <v>5918.595117644144</v>
      </c>
      <c r="O7" s="95" t="str">
        <f t="shared" si="5"/>
        <v>-</v>
      </c>
      <c r="P7" s="95">
        <f t="shared" si="5"/>
        <v>-0.39138884783570693</v>
      </c>
      <c r="Q7" s="95">
        <f t="shared" si="0"/>
        <v>-0.39138884783570693</v>
      </c>
      <c r="R7" s="95">
        <f t="shared" si="0"/>
        <v>9.8095224962613248E-3</v>
      </c>
      <c r="S7" s="46" t="s">
        <v>2</v>
      </c>
      <c r="T7" s="46">
        <v>5893.7396296475181</v>
      </c>
      <c r="U7" s="46">
        <v>5893.7396296475181</v>
      </c>
      <c r="V7" s="46">
        <v>5893.7396296475181</v>
      </c>
      <c r="W7" s="74" t="str">
        <f t="shared" si="1"/>
        <v>-</v>
      </c>
      <c r="X7" s="74">
        <f t="shared" si="2"/>
        <v>1.4068161330427875E-2</v>
      </c>
      <c r="Y7" s="74">
        <f t="shared" si="3"/>
        <v>1.4068161330427875E-2</v>
      </c>
      <c r="Z7" s="74">
        <f t="shared" si="4"/>
        <v>1.4068161330427875E-2</v>
      </c>
      <c r="AA7" s="16"/>
      <c r="AB7" s="160" t="s">
        <v>4986</v>
      </c>
      <c r="AC7" s="160" t="s">
        <v>4987</v>
      </c>
      <c r="AD7" s="160" t="s">
        <v>4988</v>
      </c>
      <c r="AE7" s="90"/>
      <c r="AF7" s="32"/>
      <c r="AG7" s="32"/>
      <c r="AI7" s="41">
        <v>199.69550808216175</v>
      </c>
      <c r="AJ7" s="41">
        <v>61</v>
      </c>
      <c r="AK7" s="41">
        <v>61</v>
      </c>
      <c r="AL7" s="40" t="s">
        <v>4215</v>
      </c>
      <c r="AM7" s="53">
        <v>0.30000000000000004</v>
      </c>
      <c r="AN7" s="67" t="s">
        <v>2</v>
      </c>
      <c r="AO7" s="64" t="s">
        <v>5427</v>
      </c>
      <c r="AP7" s="65" t="s">
        <v>2</v>
      </c>
    </row>
    <row r="8" spans="1:42" s="31" customFormat="1" ht="45" x14ac:dyDescent="0.25">
      <c r="A8" s="10" t="s">
        <v>245</v>
      </c>
      <c r="B8" s="11" t="s">
        <v>3791</v>
      </c>
      <c r="C8" s="94" t="s">
        <v>2</v>
      </c>
      <c r="D8" s="94">
        <v>1506.8411146687827</v>
      </c>
      <c r="E8" s="94">
        <v>1506.8411146687827</v>
      </c>
      <c r="F8" s="94">
        <v>1506.8411146687827</v>
      </c>
      <c r="G8" s="15" t="s">
        <v>2088</v>
      </c>
      <c r="H8" s="49">
        <v>51</v>
      </c>
      <c r="I8" s="15">
        <v>56</v>
      </c>
      <c r="J8" s="15">
        <v>1714</v>
      </c>
      <c r="K8" s="46" t="s">
        <v>2</v>
      </c>
      <c r="L8" s="46">
        <v>1374.1725549391572</v>
      </c>
      <c r="M8" s="46">
        <v>1374.1725549391572</v>
      </c>
      <c r="N8" s="46">
        <v>1514.4933379811132</v>
      </c>
      <c r="O8" s="95" t="str">
        <f t="shared" si="5"/>
        <v>-</v>
      </c>
      <c r="P8" s="95">
        <f t="shared" si="5"/>
        <v>9.6544323529659914E-2</v>
      </c>
      <c r="Q8" s="95">
        <f t="shared" si="0"/>
        <v>9.6544323529659914E-2</v>
      </c>
      <c r="R8" s="95">
        <f t="shared" si="0"/>
        <v>-5.0526622471190885E-3</v>
      </c>
      <c r="S8" s="46" t="s">
        <v>2</v>
      </c>
      <c r="T8" s="46">
        <v>1586.9689599006615</v>
      </c>
      <c r="U8" s="46">
        <v>1586.9689599006615</v>
      </c>
      <c r="V8" s="46">
        <v>1586.9689599006615</v>
      </c>
      <c r="W8" s="74" t="str">
        <f t="shared" si="1"/>
        <v>-</v>
      </c>
      <c r="X8" s="74">
        <f t="shared" si="2"/>
        <v>-5.0491123176659047E-2</v>
      </c>
      <c r="Y8" s="74">
        <f t="shared" si="3"/>
        <v>-5.0491123176659047E-2</v>
      </c>
      <c r="Z8" s="74">
        <f t="shared" si="4"/>
        <v>-5.0491123176659047E-2</v>
      </c>
      <c r="AA8" s="16"/>
      <c r="AB8" s="160" t="s">
        <v>4986</v>
      </c>
      <c r="AC8" s="160" t="s">
        <v>4987</v>
      </c>
      <c r="AD8" s="160" t="s">
        <v>4988</v>
      </c>
      <c r="AE8" s="90"/>
      <c r="AF8" s="32"/>
      <c r="AG8" s="32"/>
      <c r="AI8" s="41">
        <v>199.69550808216175</v>
      </c>
      <c r="AJ8" s="41">
        <v>8</v>
      </c>
      <c r="AK8" s="41">
        <v>8</v>
      </c>
      <c r="AL8" s="40" t="s">
        <v>4214</v>
      </c>
      <c r="AM8" s="53" t="s">
        <v>2</v>
      </c>
      <c r="AN8" s="67" t="s">
        <v>2</v>
      </c>
      <c r="AO8" s="64" t="s">
        <v>5428</v>
      </c>
      <c r="AP8" s="65" t="s">
        <v>2</v>
      </c>
    </row>
    <row r="9" spans="1:42" s="31" customFormat="1" ht="45" x14ac:dyDescent="0.25">
      <c r="A9" s="10" t="s">
        <v>246</v>
      </c>
      <c r="B9" s="11" t="s">
        <v>3792</v>
      </c>
      <c r="C9" s="94" t="s">
        <v>2</v>
      </c>
      <c r="D9" s="94">
        <v>2165.3393778558698</v>
      </c>
      <c r="E9" s="94">
        <v>2165.3393778558698</v>
      </c>
      <c r="F9" s="94">
        <v>2165.3393778558698</v>
      </c>
      <c r="G9" s="15" t="s">
        <v>2088</v>
      </c>
      <c r="H9" s="49">
        <v>9</v>
      </c>
      <c r="I9" s="15">
        <v>15</v>
      </c>
      <c r="J9" s="15">
        <v>937</v>
      </c>
      <c r="K9" s="46" t="s">
        <v>2</v>
      </c>
      <c r="L9" s="46">
        <v>1994.6270078735133</v>
      </c>
      <c r="M9" s="46">
        <v>1994.6270078735133</v>
      </c>
      <c r="N9" s="46">
        <v>2168.8381600256512</v>
      </c>
      <c r="O9" s="95" t="str">
        <f t="shared" si="5"/>
        <v>-</v>
      </c>
      <c r="P9" s="95">
        <f t="shared" si="5"/>
        <v>8.5586111743445326E-2</v>
      </c>
      <c r="Q9" s="95">
        <f t="shared" si="0"/>
        <v>8.5586111743445326E-2</v>
      </c>
      <c r="R9" s="95">
        <f t="shared" si="0"/>
        <v>-1.6132057404135702E-3</v>
      </c>
      <c r="S9" s="46" t="s">
        <v>2</v>
      </c>
      <c r="T9" s="46">
        <v>2213.4173796065193</v>
      </c>
      <c r="U9" s="46">
        <v>2213.4173796065193</v>
      </c>
      <c r="V9" s="46">
        <v>2213.4173796065193</v>
      </c>
      <c r="W9" s="74" t="str">
        <f t="shared" si="1"/>
        <v>-</v>
      </c>
      <c r="X9" s="74">
        <f t="shared" si="2"/>
        <v>-2.1721163931222254E-2</v>
      </c>
      <c r="Y9" s="74">
        <f t="shared" si="3"/>
        <v>-2.1721163931222254E-2</v>
      </c>
      <c r="Z9" s="74">
        <f t="shared" si="4"/>
        <v>-2.1721163931222254E-2</v>
      </c>
      <c r="AA9" s="16"/>
      <c r="AB9" s="160" t="s">
        <v>4986</v>
      </c>
      <c r="AC9" s="160" t="s">
        <v>4987</v>
      </c>
      <c r="AD9" s="160" t="s">
        <v>4988</v>
      </c>
      <c r="AE9" s="90"/>
      <c r="AF9" s="32"/>
      <c r="AG9" s="32"/>
      <c r="AI9" s="41">
        <v>199.69550808216175</v>
      </c>
      <c r="AJ9" s="41">
        <v>14</v>
      </c>
      <c r="AK9" s="41">
        <v>14</v>
      </c>
      <c r="AL9" s="40" t="s">
        <v>4214</v>
      </c>
      <c r="AM9" s="53" t="s">
        <v>2</v>
      </c>
      <c r="AN9" s="67" t="s">
        <v>2</v>
      </c>
      <c r="AO9" s="64" t="s">
        <v>5374</v>
      </c>
      <c r="AP9" s="65" t="s">
        <v>2</v>
      </c>
    </row>
    <row r="10" spans="1:42" s="31" customFormat="1" ht="45" x14ac:dyDescent="0.25">
      <c r="A10" s="10" t="s">
        <v>247</v>
      </c>
      <c r="B10" s="11" t="s">
        <v>3793</v>
      </c>
      <c r="C10" s="94" t="s">
        <v>2</v>
      </c>
      <c r="D10" s="94">
        <v>3441.0323923474866</v>
      </c>
      <c r="E10" s="94">
        <v>3441.0323923474866</v>
      </c>
      <c r="F10" s="94">
        <v>3441.0323923474866</v>
      </c>
      <c r="G10" s="15" t="s">
        <v>2088</v>
      </c>
      <c r="H10" s="49">
        <v>3</v>
      </c>
      <c r="I10" s="15">
        <v>18</v>
      </c>
      <c r="J10" s="15">
        <v>1097</v>
      </c>
      <c r="K10" s="46" t="s">
        <v>2</v>
      </c>
      <c r="L10" s="46">
        <v>4094.4540254307767</v>
      </c>
      <c r="M10" s="46">
        <v>4094.4540254307767</v>
      </c>
      <c r="N10" s="46">
        <v>3427.1440544635361</v>
      </c>
      <c r="O10" s="95" t="str">
        <f t="shared" si="5"/>
        <v>-</v>
      </c>
      <c r="P10" s="95">
        <f t="shared" si="5"/>
        <v>-0.15958699964021306</v>
      </c>
      <c r="Q10" s="95">
        <f t="shared" si="0"/>
        <v>-0.15958699964021306</v>
      </c>
      <c r="R10" s="95">
        <f t="shared" si="0"/>
        <v>4.052452322761857E-3</v>
      </c>
      <c r="S10" s="46" t="s">
        <v>2</v>
      </c>
      <c r="T10" s="46">
        <v>3714.0836413076599</v>
      </c>
      <c r="U10" s="46">
        <v>3714.0836413076599</v>
      </c>
      <c r="V10" s="46">
        <v>3714.0836413076599</v>
      </c>
      <c r="W10" s="74" t="str">
        <f t="shared" si="1"/>
        <v>-</v>
      </c>
      <c r="X10" s="74">
        <f t="shared" si="2"/>
        <v>-7.3517797478582669E-2</v>
      </c>
      <c r="Y10" s="74">
        <f t="shared" si="3"/>
        <v>-7.3517797478582669E-2</v>
      </c>
      <c r="Z10" s="74">
        <f t="shared" si="4"/>
        <v>-7.3517797478582669E-2</v>
      </c>
      <c r="AA10" s="16"/>
      <c r="AB10" s="160" t="s">
        <v>4986</v>
      </c>
      <c r="AC10" s="160" t="s">
        <v>4987</v>
      </c>
      <c r="AD10" s="160" t="s">
        <v>4988</v>
      </c>
      <c r="AE10" s="90"/>
      <c r="AF10" s="32"/>
      <c r="AG10" s="32"/>
      <c r="AI10" s="41">
        <v>199.69550808216175</v>
      </c>
      <c r="AJ10" s="41">
        <v>31</v>
      </c>
      <c r="AK10" s="41">
        <v>31</v>
      </c>
      <c r="AL10" s="40" t="s">
        <v>4214</v>
      </c>
      <c r="AM10" s="53" t="s">
        <v>2</v>
      </c>
      <c r="AN10" s="67" t="s">
        <v>2</v>
      </c>
      <c r="AO10" s="64" t="s">
        <v>5429</v>
      </c>
      <c r="AP10" s="65" t="s">
        <v>2</v>
      </c>
    </row>
    <row r="11" spans="1:42" s="31" customFormat="1" ht="95.25" customHeight="1" x14ac:dyDescent="0.25">
      <c r="A11" s="10" t="s">
        <v>248</v>
      </c>
      <c r="B11" s="11" t="s">
        <v>3794</v>
      </c>
      <c r="C11" s="94" t="s">
        <v>2</v>
      </c>
      <c r="D11" s="94">
        <v>7057.218405460414</v>
      </c>
      <c r="E11" s="94">
        <v>7057.218405460414</v>
      </c>
      <c r="F11" s="94">
        <v>7057.218405460414</v>
      </c>
      <c r="G11" s="15" t="s">
        <v>2088</v>
      </c>
      <c r="H11" s="49">
        <v>1</v>
      </c>
      <c r="I11" s="15">
        <v>7</v>
      </c>
      <c r="J11" s="15">
        <v>1023</v>
      </c>
      <c r="K11" s="46" t="s">
        <v>2</v>
      </c>
      <c r="L11" s="46">
        <v>6063.5256406522576</v>
      </c>
      <c r="M11" s="46">
        <v>6063.5256406522576</v>
      </c>
      <c r="N11" s="46">
        <v>7062.1908035567485</v>
      </c>
      <c r="O11" s="95" t="str">
        <f t="shared" si="5"/>
        <v>-</v>
      </c>
      <c r="P11" s="95">
        <f t="shared" si="5"/>
        <v>0.1638803599915617</v>
      </c>
      <c r="Q11" s="95">
        <f t="shared" si="0"/>
        <v>0.1638803599915617</v>
      </c>
      <c r="R11" s="95">
        <f t="shared" si="0"/>
        <v>-7.040871925790837E-4</v>
      </c>
      <c r="S11" s="46" t="s">
        <v>2</v>
      </c>
      <c r="T11" s="46">
        <v>6963.2061468673828</v>
      </c>
      <c r="U11" s="46">
        <v>6963.2061468673828</v>
      </c>
      <c r="V11" s="46">
        <v>6963.2061468673828</v>
      </c>
      <c r="W11" s="74" t="str">
        <f t="shared" si="1"/>
        <v>-</v>
      </c>
      <c r="X11" s="74">
        <f t="shared" si="2"/>
        <v>1.3501289005399597E-2</v>
      </c>
      <c r="Y11" s="74">
        <f t="shared" si="3"/>
        <v>1.3501289005399597E-2</v>
      </c>
      <c r="Z11" s="74">
        <f t="shared" si="4"/>
        <v>1.3501289005399597E-2</v>
      </c>
      <c r="AA11" s="16"/>
      <c r="AB11" s="160" t="s">
        <v>4986</v>
      </c>
      <c r="AC11" s="160" t="s">
        <v>4987</v>
      </c>
      <c r="AD11" s="160" t="s">
        <v>4988</v>
      </c>
      <c r="AE11" s="90"/>
      <c r="AF11" s="32"/>
      <c r="AG11" s="32"/>
      <c r="AI11" s="41">
        <v>199.69550808216175</v>
      </c>
      <c r="AJ11" s="41">
        <v>67</v>
      </c>
      <c r="AK11" s="41">
        <v>67</v>
      </c>
      <c r="AL11" s="40" t="s">
        <v>4214</v>
      </c>
      <c r="AM11" s="53" t="s">
        <v>2</v>
      </c>
      <c r="AN11" s="67" t="s">
        <v>2</v>
      </c>
      <c r="AO11" s="64" t="s">
        <v>5359</v>
      </c>
      <c r="AP11" s="65" t="s">
        <v>2</v>
      </c>
    </row>
    <row r="12" spans="1:42" s="31" customFormat="1" ht="45" x14ac:dyDescent="0.25">
      <c r="A12" s="10" t="s">
        <v>249</v>
      </c>
      <c r="B12" s="11" t="s">
        <v>3795</v>
      </c>
      <c r="C12" s="94" t="s">
        <v>2</v>
      </c>
      <c r="D12" s="94">
        <v>3461.3943036714663</v>
      </c>
      <c r="E12" s="94">
        <v>3461.3943036714663</v>
      </c>
      <c r="F12" s="94">
        <v>3461.3943036714663</v>
      </c>
      <c r="G12" s="15" t="s">
        <v>2088</v>
      </c>
      <c r="H12" s="49">
        <v>107</v>
      </c>
      <c r="I12" s="15">
        <v>183</v>
      </c>
      <c r="J12" s="15">
        <v>2703</v>
      </c>
      <c r="K12" s="46" t="s">
        <v>2</v>
      </c>
      <c r="L12" s="46">
        <v>2341.2656883011337</v>
      </c>
      <c r="M12" s="46">
        <v>2341.2656883011337</v>
      </c>
      <c r="N12" s="46">
        <v>3580.0628639008955</v>
      </c>
      <c r="O12" s="95" t="str">
        <f t="shared" si="5"/>
        <v>-</v>
      </c>
      <c r="P12" s="95">
        <f t="shared" si="5"/>
        <v>0.47842866402023732</v>
      </c>
      <c r="Q12" s="95">
        <f t="shared" si="0"/>
        <v>0.47842866402023732</v>
      </c>
      <c r="R12" s="95">
        <f t="shared" si="0"/>
        <v>-3.3147060468129874E-2</v>
      </c>
      <c r="S12" s="46" t="s">
        <v>2</v>
      </c>
      <c r="T12" s="46">
        <v>3446.2120796677546</v>
      </c>
      <c r="U12" s="46">
        <v>3446.2120796677546</v>
      </c>
      <c r="V12" s="46">
        <v>3446.2120796677546</v>
      </c>
      <c r="W12" s="74" t="str">
        <f t="shared" si="1"/>
        <v>-</v>
      </c>
      <c r="X12" s="74">
        <f t="shared" si="2"/>
        <v>4.4054816281577924E-3</v>
      </c>
      <c r="Y12" s="74">
        <f t="shared" si="3"/>
        <v>4.4054816281577924E-3</v>
      </c>
      <c r="Z12" s="74">
        <f t="shared" si="4"/>
        <v>4.4054816281577924E-3</v>
      </c>
      <c r="AA12" s="16"/>
      <c r="AB12" s="160" t="s">
        <v>4986</v>
      </c>
      <c r="AC12" s="160" t="s">
        <v>4987</v>
      </c>
      <c r="AD12" s="160" t="s">
        <v>4988</v>
      </c>
      <c r="AE12" s="90"/>
      <c r="AF12" s="32"/>
      <c r="AG12" s="32"/>
      <c r="AI12" s="41">
        <v>199.69550808216175</v>
      </c>
      <c r="AJ12" s="41">
        <v>19</v>
      </c>
      <c r="AK12" s="41">
        <v>19</v>
      </c>
      <c r="AL12" s="40" t="s">
        <v>4214</v>
      </c>
      <c r="AM12" s="53" t="s">
        <v>2</v>
      </c>
      <c r="AN12" s="67" t="s">
        <v>2</v>
      </c>
      <c r="AO12" s="64" t="s">
        <v>5430</v>
      </c>
      <c r="AP12" s="65" t="s">
        <v>2</v>
      </c>
    </row>
    <row r="13" spans="1:42" s="31" customFormat="1" ht="45" x14ac:dyDescent="0.25">
      <c r="A13" s="10" t="s">
        <v>250</v>
      </c>
      <c r="B13" s="11" t="s">
        <v>3796</v>
      </c>
      <c r="C13" s="94" t="s">
        <v>2</v>
      </c>
      <c r="D13" s="94">
        <v>4773.9797120683779</v>
      </c>
      <c r="E13" s="94">
        <v>4773.9797120683779</v>
      </c>
      <c r="F13" s="94">
        <v>4773.9797120683779</v>
      </c>
      <c r="G13" s="15" t="s">
        <v>2088</v>
      </c>
      <c r="H13" s="49">
        <v>24</v>
      </c>
      <c r="I13" s="15">
        <v>72</v>
      </c>
      <c r="J13" s="15">
        <v>2060</v>
      </c>
      <c r="K13" s="46" t="s">
        <v>2</v>
      </c>
      <c r="L13" s="46">
        <v>2749.2624002931352</v>
      </c>
      <c r="M13" s="46">
        <v>2749.2624002931352</v>
      </c>
      <c r="N13" s="46">
        <v>4866.369587209525</v>
      </c>
      <c r="O13" s="95" t="str">
        <f t="shared" si="5"/>
        <v>-</v>
      </c>
      <c r="P13" s="95">
        <f t="shared" si="5"/>
        <v>0.73645837209258769</v>
      </c>
      <c r="Q13" s="95">
        <f t="shared" si="0"/>
        <v>0.73645837209258769</v>
      </c>
      <c r="R13" s="95">
        <f t="shared" si="0"/>
        <v>-1.8985379857703211E-2</v>
      </c>
      <c r="S13" s="46" t="s">
        <v>2</v>
      </c>
      <c r="T13" s="46">
        <v>4983.5749393710184</v>
      </c>
      <c r="U13" s="46">
        <v>4983.5749393710184</v>
      </c>
      <c r="V13" s="46">
        <v>4983.5749393710184</v>
      </c>
      <c r="W13" s="74" t="str">
        <f t="shared" si="1"/>
        <v>-</v>
      </c>
      <c r="X13" s="74">
        <f t="shared" si="2"/>
        <v>-4.2057203885268346E-2</v>
      </c>
      <c r="Y13" s="74">
        <f t="shared" si="3"/>
        <v>-4.2057203885268346E-2</v>
      </c>
      <c r="Z13" s="74">
        <f t="shared" si="4"/>
        <v>-4.2057203885268346E-2</v>
      </c>
      <c r="AA13" s="16"/>
      <c r="AB13" s="160" t="s">
        <v>4986</v>
      </c>
      <c r="AC13" s="160" t="s">
        <v>4987</v>
      </c>
      <c r="AD13" s="160" t="s">
        <v>4988</v>
      </c>
      <c r="AE13" s="90"/>
      <c r="AF13" s="32"/>
      <c r="AG13" s="32"/>
      <c r="AI13" s="41">
        <v>199.69550808216175</v>
      </c>
      <c r="AJ13" s="41">
        <v>31</v>
      </c>
      <c r="AK13" s="41">
        <v>31</v>
      </c>
      <c r="AL13" s="40" t="s">
        <v>4214</v>
      </c>
      <c r="AM13" s="53" t="s">
        <v>2</v>
      </c>
      <c r="AN13" s="67" t="s">
        <v>2</v>
      </c>
      <c r="AO13" s="64" t="s">
        <v>5431</v>
      </c>
      <c r="AP13" s="65" t="s">
        <v>2</v>
      </c>
    </row>
    <row r="14" spans="1:42" s="31" customFormat="1" ht="45" x14ac:dyDescent="0.25">
      <c r="A14" s="10" t="s">
        <v>251</v>
      </c>
      <c r="B14" s="11" t="s">
        <v>3797</v>
      </c>
      <c r="C14" s="94" t="s">
        <v>2</v>
      </c>
      <c r="D14" s="94">
        <v>6256.8916748650236</v>
      </c>
      <c r="E14" s="94">
        <v>6256.8916748650236</v>
      </c>
      <c r="F14" s="94">
        <v>6256.8916748650236</v>
      </c>
      <c r="G14" s="15" t="s">
        <v>2088</v>
      </c>
      <c r="H14" s="49">
        <v>10</v>
      </c>
      <c r="I14" s="15">
        <v>32</v>
      </c>
      <c r="J14" s="15">
        <v>2980</v>
      </c>
      <c r="K14" s="46" t="s">
        <v>2</v>
      </c>
      <c r="L14" s="46">
        <v>3847.9891134342079</v>
      </c>
      <c r="M14" s="46">
        <v>3847.9891134342079</v>
      </c>
      <c r="N14" s="46">
        <v>6288.3461457302919</v>
      </c>
      <c r="O14" s="95" t="str">
        <f t="shared" si="5"/>
        <v>-</v>
      </c>
      <c r="P14" s="95">
        <f t="shared" si="5"/>
        <v>0.62601595025848367</v>
      </c>
      <c r="Q14" s="95">
        <f t="shared" si="0"/>
        <v>0.62601595025848367</v>
      </c>
      <c r="R14" s="95">
        <f t="shared" si="0"/>
        <v>-5.0020259916234711E-3</v>
      </c>
      <c r="S14" s="46" t="s">
        <v>2</v>
      </c>
      <c r="T14" s="46">
        <v>6399.4011443630216</v>
      </c>
      <c r="U14" s="46">
        <v>6399.4011443630216</v>
      </c>
      <c r="V14" s="46">
        <v>6399.4011443630216</v>
      </c>
      <c r="W14" s="74" t="str">
        <f t="shared" si="1"/>
        <v>-</v>
      </c>
      <c r="X14" s="74">
        <f t="shared" si="2"/>
        <v>-2.2269188363590708E-2</v>
      </c>
      <c r="Y14" s="74">
        <f t="shared" si="3"/>
        <v>-2.2269188363590708E-2</v>
      </c>
      <c r="Z14" s="74">
        <f t="shared" si="4"/>
        <v>-2.2269188363590708E-2</v>
      </c>
      <c r="AA14" s="16"/>
      <c r="AB14" s="160" t="s">
        <v>4986</v>
      </c>
      <c r="AC14" s="160" t="s">
        <v>4987</v>
      </c>
      <c r="AD14" s="160" t="s">
        <v>4988</v>
      </c>
      <c r="AE14" s="90"/>
      <c r="AF14" s="32"/>
      <c r="AG14" s="32"/>
      <c r="AI14" s="41">
        <v>199.69550808216175</v>
      </c>
      <c r="AJ14" s="41">
        <v>40</v>
      </c>
      <c r="AK14" s="41">
        <v>40</v>
      </c>
      <c r="AL14" s="40" t="s">
        <v>4214</v>
      </c>
      <c r="AM14" s="53" t="s">
        <v>2</v>
      </c>
      <c r="AN14" s="67" t="s">
        <v>2</v>
      </c>
      <c r="AO14" s="64" t="s">
        <v>5383</v>
      </c>
      <c r="AP14" s="65" t="s">
        <v>2</v>
      </c>
    </row>
    <row r="15" spans="1:42" s="31" customFormat="1" ht="45" x14ac:dyDescent="0.25">
      <c r="A15" s="10" t="s">
        <v>252</v>
      </c>
      <c r="B15" s="11" t="s">
        <v>3798</v>
      </c>
      <c r="C15" s="94" t="s">
        <v>2</v>
      </c>
      <c r="D15" s="94">
        <v>9314.7140672345067</v>
      </c>
      <c r="E15" s="94">
        <v>9314.7140672345067</v>
      </c>
      <c r="F15" s="94">
        <v>9314.7140672345067</v>
      </c>
      <c r="G15" s="15" t="s">
        <v>2088</v>
      </c>
      <c r="H15" s="49">
        <v>1</v>
      </c>
      <c r="I15" s="15">
        <v>18</v>
      </c>
      <c r="J15" s="15">
        <v>2891</v>
      </c>
      <c r="K15" s="46" t="s">
        <v>2</v>
      </c>
      <c r="L15" s="46">
        <v>14304.267122833975</v>
      </c>
      <c r="M15" s="46">
        <v>14304.267122833975</v>
      </c>
      <c r="N15" s="46">
        <v>9278.2331124833727</v>
      </c>
      <c r="O15" s="95" t="str">
        <f t="shared" si="5"/>
        <v>-</v>
      </c>
      <c r="P15" s="95">
        <f t="shared" si="5"/>
        <v>-0.34881570742164203</v>
      </c>
      <c r="Q15" s="95">
        <f t="shared" si="0"/>
        <v>-0.34881570742164203</v>
      </c>
      <c r="R15" s="95">
        <f t="shared" si="0"/>
        <v>3.9318859861421362E-3</v>
      </c>
      <c r="S15" s="46" t="s">
        <v>2</v>
      </c>
      <c r="T15" s="46">
        <v>9539.0996748176822</v>
      </c>
      <c r="U15" s="46">
        <v>9539.0996748176822</v>
      </c>
      <c r="V15" s="46">
        <v>9539.0996748176822</v>
      </c>
      <c r="W15" s="74" t="str">
        <f t="shared" si="1"/>
        <v>-</v>
      </c>
      <c r="X15" s="74">
        <f t="shared" si="2"/>
        <v>-2.3522723866229445E-2</v>
      </c>
      <c r="Y15" s="74">
        <f t="shared" si="3"/>
        <v>-2.3522723866229445E-2</v>
      </c>
      <c r="Z15" s="74">
        <f t="shared" si="4"/>
        <v>-2.3522723866229445E-2</v>
      </c>
      <c r="AA15" s="16"/>
      <c r="AB15" s="160" t="s">
        <v>4986</v>
      </c>
      <c r="AC15" s="160" t="s">
        <v>4987</v>
      </c>
      <c r="AD15" s="160" t="s">
        <v>4988</v>
      </c>
      <c r="AE15" s="90"/>
      <c r="AF15" s="32"/>
      <c r="AG15" s="32"/>
      <c r="AI15" s="41">
        <v>199.69550808216175</v>
      </c>
      <c r="AJ15" s="41">
        <v>70</v>
      </c>
      <c r="AK15" s="41">
        <v>70</v>
      </c>
      <c r="AL15" s="40" t="s">
        <v>4214</v>
      </c>
      <c r="AM15" s="53" t="s">
        <v>2</v>
      </c>
      <c r="AN15" s="67" t="s">
        <v>2</v>
      </c>
      <c r="AO15" s="64" t="s">
        <v>5432</v>
      </c>
      <c r="AP15" s="65" t="s">
        <v>2</v>
      </c>
    </row>
    <row r="16" spans="1:42" s="31" customFormat="1" ht="45" x14ac:dyDescent="0.25">
      <c r="A16" s="10" t="s">
        <v>253</v>
      </c>
      <c r="B16" s="11" t="s">
        <v>3799</v>
      </c>
      <c r="C16" s="94" t="s">
        <v>2</v>
      </c>
      <c r="D16" s="94">
        <v>3984.2852687866939</v>
      </c>
      <c r="E16" s="94">
        <v>3984.2852687866939</v>
      </c>
      <c r="F16" s="94">
        <v>3984.2852687866939</v>
      </c>
      <c r="G16" s="15" t="s">
        <v>2088</v>
      </c>
      <c r="H16" s="49">
        <v>19</v>
      </c>
      <c r="I16" s="15">
        <v>32</v>
      </c>
      <c r="J16" s="15">
        <v>840</v>
      </c>
      <c r="K16" s="46" t="s">
        <v>2</v>
      </c>
      <c r="L16" s="46">
        <v>2400.6213624860834</v>
      </c>
      <c r="M16" s="46">
        <v>2400.6213624860834</v>
      </c>
      <c r="N16" s="46">
        <v>4078.7734747963714</v>
      </c>
      <c r="O16" s="95" t="str">
        <f t="shared" si="5"/>
        <v>-</v>
      </c>
      <c r="P16" s="95">
        <f t="shared" si="5"/>
        <v>0.65968916674996514</v>
      </c>
      <c r="Q16" s="95">
        <f t="shared" si="0"/>
        <v>0.65968916674996514</v>
      </c>
      <c r="R16" s="95">
        <f t="shared" si="0"/>
        <v>-2.3165838111270598E-2</v>
      </c>
      <c r="S16" s="46" t="s">
        <v>2</v>
      </c>
      <c r="T16" s="46">
        <v>3858.5121514345128</v>
      </c>
      <c r="U16" s="46">
        <v>3858.5121514345128</v>
      </c>
      <c r="V16" s="46">
        <v>3858.5121514345128</v>
      </c>
      <c r="W16" s="74" t="str">
        <f t="shared" si="1"/>
        <v>-</v>
      </c>
      <c r="X16" s="74">
        <f t="shared" si="2"/>
        <v>3.2596273489879035E-2</v>
      </c>
      <c r="Y16" s="74">
        <f t="shared" si="3"/>
        <v>3.2596273489879035E-2</v>
      </c>
      <c r="Z16" s="74">
        <f t="shared" si="4"/>
        <v>3.2596273489879035E-2</v>
      </c>
      <c r="AA16" s="16"/>
      <c r="AB16" s="160" t="s">
        <v>4986</v>
      </c>
      <c r="AC16" s="160" t="s">
        <v>4987</v>
      </c>
      <c r="AD16" s="160" t="s">
        <v>4988</v>
      </c>
      <c r="AE16" s="90"/>
      <c r="AF16" s="32"/>
      <c r="AG16" s="32"/>
      <c r="AI16" s="41">
        <v>199.69550808216175</v>
      </c>
      <c r="AJ16" s="41">
        <v>15</v>
      </c>
      <c r="AK16" s="41">
        <v>15</v>
      </c>
      <c r="AL16" s="40" t="s">
        <v>4214</v>
      </c>
      <c r="AM16" s="53" t="s">
        <v>2</v>
      </c>
      <c r="AN16" s="67" t="s">
        <v>2</v>
      </c>
      <c r="AO16" s="64" t="s">
        <v>5433</v>
      </c>
      <c r="AP16" s="65" t="s">
        <v>2</v>
      </c>
    </row>
    <row r="17" spans="1:42" s="31" customFormat="1" ht="45" x14ac:dyDescent="0.25">
      <c r="A17" s="10" t="s">
        <v>254</v>
      </c>
      <c r="B17" s="11" t="s">
        <v>3800</v>
      </c>
      <c r="C17" s="94" t="s">
        <v>2</v>
      </c>
      <c r="D17" s="94">
        <v>5059.6120718823076</v>
      </c>
      <c r="E17" s="94">
        <v>5059.6120718823076</v>
      </c>
      <c r="F17" s="94">
        <v>5059.6120718823076</v>
      </c>
      <c r="G17" s="15" t="s">
        <v>2088</v>
      </c>
      <c r="H17" s="49">
        <v>10</v>
      </c>
      <c r="I17" s="15">
        <v>12</v>
      </c>
      <c r="J17" s="15">
        <v>554</v>
      </c>
      <c r="K17" s="46" t="s">
        <v>2</v>
      </c>
      <c r="L17" s="46">
        <v>2696.7070129849772</v>
      </c>
      <c r="M17" s="46">
        <v>2696.7070129849772</v>
      </c>
      <c r="N17" s="46">
        <v>5151.3760604375093</v>
      </c>
      <c r="O17" s="95" t="str">
        <f t="shared" si="5"/>
        <v>-</v>
      </c>
      <c r="P17" s="95">
        <f t="shared" si="5"/>
        <v>0.87621867986386759</v>
      </c>
      <c r="Q17" s="95">
        <f t="shared" si="0"/>
        <v>0.87621867986386759</v>
      </c>
      <c r="R17" s="95">
        <f t="shared" si="0"/>
        <v>-1.7813490507895158E-2</v>
      </c>
      <c r="S17" s="46" t="s">
        <v>2</v>
      </c>
      <c r="T17" s="46">
        <v>5456.5450035012836</v>
      </c>
      <c r="U17" s="46">
        <v>5456.5450035012836</v>
      </c>
      <c r="V17" s="46">
        <v>5456.5450035012836</v>
      </c>
      <c r="W17" s="74" t="str">
        <f t="shared" si="1"/>
        <v>-</v>
      </c>
      <c r="X17" s="74">
        <f t="shared" si="2"/>
        <v>-7.2744370542949355E-2</v>
      </c>
      <c r="Y17" s="74">
        <f t="shared" si="3"/>
        <v>-7.2744370542949355E-2</v>
      </c>
      <c r="Z17" s="74">
        <f t="shared" si="4"/>
        <v>-7.2744370542949355E-2</v>
      </c>
      <c r="AA17" s="16"/>
      <c r="AB17" s="160" t="s">
        <v>4986</v>
      </c>
      <c r="AC17" s="160" t="s">
        <v>4987</v>
      </c>
      <c r="AD17" s="160" t="s">
        <v>4988</v>
      </c>
      <c r="AE17" s="90"/>
      <c r="AF17" s="32"/>
      <c r="AG17" s="32"/>
      <c r="AI17" s="41">
        <v>199.69550808216175</v>
      </c>
      <c r="AJ17" s="41">
        <v>25</v>
      </c>
      <c r="AK17" s="41">
        <v>25</v>
      </c>
      <c r="AL17" s="40" t="s">
        <v>4214</v>
      </c>
      <c r="AM17" s="53" t="s">
        <v>2</v>
      </c>
      <c r="AN17" s="67" t="s">
        <v>2</v>
      </c>
      <c r="AO17" s="64" t="s">
        <v>5434</v>
      </c>
      <c r="AP17" s="65" t="s">
        <v>2</v>
      </c>
    </row>
    <row r="18" spans="1:42" s="31" customFormat="1" ht="45" x14ac:dyDescent="0.25">
      <c r="A18" s="10" t="s">
        <v>255</v>
      </c>
      <c r="B18" s="11" t="s">
        <v>3801</v>
      </c>
      <c r="C18" s="94" t="s">
        <v>2</v>
      </c>
      <c r="D18" s="94">
        <v>7051.6454955851696</v>
      </c>
      <c r="E18" s="94">
        <v>7051.6454955851696</v>
      </c>
      <c r="F18" s="94">
        <v>7051.6454955851696</v>
      </c>
      <c r="G18" s="15" t="s">
        <v>2088</v>
      </c>
      <c r="H18" s="49">
        <v>3</v>
      </c>
      <c r="I18" s="15">
        <v>12</v>
      </c>
      <c r="J18" s="15">
        <v>811</v>
      </c>
      <c r="K18" s="46" t="s">
        <v>2</v>
      </c>
      <c r="L18" s="46">
        <v>6788.8536793958392</v>
      </c>
      <c r="M18" s="46">
        <v>6788.8536793958392</v>
      </c>
      <c r="N18" s="46">
        <v>7053.6801851933133</v>
      </c>
      <c r="O18" s="95" t="str">
        <f t="shared" si="5"/>
        <v>-</v>
      </c>
      <c r="P18" s="95">
        <f t="shared" si="5"/>
        <v>3.8709306254000264E-2</v>
      </c>
      <c r="Q18" s="95">
        <f t="shared" si="0"/>
        <v>3.8709306254000264E-2</v>
      </c>
      <c r="R18" s="95">
        <f t="shared" si="0"/>
        <v>-2.8845787655851218E-4</v>
      </c>
      <c r="S18" s="46" t="s">
        <v>2</v>
      </c>
      <c r="T18" s="46">
        <v>7408.7838094469025</v>
      </c>
      <c r="U18" s="46">
        <v>7408.7838094469025</v>
      </c>
      <c r="V18" s="46">
        <v>7408.7838094469025</v>
      </c>
      <c r="W18" s="74" t="str">
        <f t="shared" si="1"/>
        <v>-</v>
      </c>
      <c r="X18" s="74">
        <f t="shared" si="2"/>
        <v>-4.8204715247102681E-2</v>
      </c>
      <c r="Y18" s="74">
        <f t="shared" si="3"/>
        <v>-4.8204715247102681E-2</v>
      </c>
      <c r="Z18" s="74">
        <f t="shared" si="4"/>
        <v>-4.8204715247102681E-2</v>
      </c>
      <c r="AA18" s="16"/>
      <c r="AB18" s="160" t="s">
        <v>4986</v>
      </c>
      <c r="AC18" s="160" t="s">
        <v>4987</v>
      </c>
      <c r="AD18" s="160" t="s">
        <v>4988</v>
      </c>
      <c r="AE18" s="90"/>
      <c r="AF18" s="32"/>
      <c r="AG18" s="32"/>
      <c r="AI18" s="41">
        <v>199.69550808216175</v>
      </c>
      <c r="AJ18" s="41">
        <v>37</v>
      </c>
      <c r="AK18" s="41">
        <v>37</v>
      </c>
      <c r="AL18" s="40" t="s">
        <v>4214</v>
      </c>
      <c r="AM18" s="53" t="s">
        <v>2</v>
      </c>
      <c r="AN18" s="67" t="s">
        <v>2</v>
      </c>
      <c r="AO18" s="64" t="s">
        <v>5435</v>
      </c>
      <c r="AP18" s="65" t="s">
        <v>2</v>
      </c>
    </row>
    <row r="19" spans="1:42" s="31" customFormat="1" ht="45" x14ac:dyDescent="0.25">
      <c r="A19" s="10" t="s">
        <v>256</v>
      </c>
      <c r="B19" s="11" t="s">
        <v>3802</v>
      </c>
      <c r="C19" s="94" t="s">
        <v>2</v>
      </c>
      <c r="D19" s="94">
        <v>11434.720311118019</v>
      </c>
      <c r="E19" s="94">
        <v>11434.720311118019</v>
      </c>
      <c r="F19" s="94">
        <v>11434.720311118019</v>
      </c>
      <c r="G19" s="15" t="s">
        <v>2088</v>
      </c>
      <c r="H19" s="49">
        <v>0</v>
      </c>
      <c r="I19" s="15">
        <v>5</v>
      </c>
      <c r="J19" s="15">
        <v>853</v>
      </c>
      <c r="K19" s="46" t="s">
        <v>2</v>
      </c>
      <c r="L19" s="46">
        <v>14521.246961277133</v>
      </c>
      <c r="M19" s="46">
        <v>14521.246961277133</v>
      </c>
      <c r="N19" s="46">
        <v>11412.102701659311</v>
      </c>
      <c r="O19" s="95" t="str">
        <f t="shared" si="5"/>
        <v>-</v>
      </c>
      <c r="P19" s="95">
        <f t="shared" si="5"/>
        <v>-0.21255245216817498</v>
      </c>
      <c r="Q19" s="95">
        <f t="shared" si="0"/>
        <v>-0.21255245216817498</v>
      </c>
      <c r="R19" s="95">
        <f t="shared" si="0"/>
        <v>1.9818967678426613E-3</v>
      </c>
      <c r="S19" s="46" t="s">
        <v>2</v>
      </c>
      <c r="T19" s="46">
        <v>11417.053361508813</v>
      </c>
      <c r="U19" s="46">
        <v>11417.053361508813</v>
      </c>
      <c r="V19" s="46">
        <v>11417.053361508813</v>
      </c>
      <c r="W19" s="74" t="str">
        <f t="shared" si="1"/>
        <v>-</v>
      </c>
      <c r="X19" s="74">
        <f t="shared" si="2"/>
        <v>1.5474176260545924E-3</v>
      </c>
      <c r="Y19" s="74">
        <f t="shared" si="3"/>
        <v>1.5474176260545924E-3</v>
      </c>
      <c r="Z19" s="74">
        <f t="shared" si="4"/>
        <v>1.5474176260545924E-3</v>
      </c>
      <c r="AA19" s="16"/>
      <c r="AB19" s="160" t="s">
        <v>4986</v>
      </c>
      <c r="AC19" s="160" t="s">
        <v>4987</v>
      </c>
      <c r="AD19" s="160" t="s">
        <v>4988</v>
      </c>
      <c r="AE19" s="90"/>
      <c r="AF19" s="32"/>
      <c r="AG19" s="32"/>
      <c r="AI19" s="41">
        <v>199.69550808216175</v>
      </c>
      <c r="AJ19" s="41">
        <v>76</v>
      </c>
      <c r="AK19" s="41">
        <v>76</v>
      </c>
      <c r="AL19" s="40" t="s">
        <v>4214</v>
      </c>
      <c r="AM19" s="53" t="s">
        <v>2</v>
      </c>
      <c r="AN19" s="67" t="s">
        <v>2</v>
      </c>
      <c r="AO19" s="64" t="s">
        <v>5436</v>
      </c>
      <c r="AP19" s="65" t="s">
        <v>2</v>
      </c>
    </row>
    <row r="20" spans="1:42" s="31" customFormat="1" ht="45" x14ac:dyDescent="0.25">
      <c r="A20" s="10" t="s">
        <v>257</v>
      </c>
      <c r="B20" s="11" t="s">
        <v>3803</v>
      </c>
      <c r="C20" s="94" t="s">
        <v>2</v>
      </c>
      <c r="D20" s="94">
        <v>6054.8332899477346</v>
      </c>
      <c r="E20" s="94">
        <v>6054.8332899477346</v>
      </c>
      <c r="F20" s="94">
        <v>6054.8332899477346</v>
      </c>
      <c r="G20" s="15" t="s">
        <v>2088</v>
      </c>
      <c r="H20" s="49">
        <v>7</v>
      </c>
      <c r="I20" s="15">
        <v>6</v>
      </c>
      <c r="J20" s="15">
        <v>249</v>
      </c>
      <c r="K20" s="46" t="s">
        <v>2</v>
      </c>
      <c r="L20" s="46">
        <v>2620.1937021479625</v>
      </c>
      <c r="M20" s="46">
        <v>2620.1937021479625</v>
      </c>
      <c r="N20" s="46">
        <v>6231.6451379263644</v>
      </c>
      <c r="O20" s="95" t="str">
        <f t="shared" si="5"/>
        <v>-</v>
      </c>
      <c r="P20" s="95">
        <f t="shared" si="5"/>
        <v>1.3108342276313958</v>
      </c>
      <c r="Q20" s="95">
        <f t="shared" si="5"/>
        <v>1.3108342276313958</v>
      </c>
      <c r="R20" s="95">
        <f t="shared" si="5"/>
        <v>-2.8373221527416059E-2</v>
      </c>
      <c r="S20" s="46" t="s">
        <v>2</v>
      </c>
      <c r="T20" s="46">
        <v>5825.0772118150098</v>
      </c>
      <c r="U20" s="46">
        <v>5825.0772118150098</v>
      </c>
      <c r="V20" s="46">
        <v>5825.0772118150098</v>
      </c>
      <c r="W20" s="74" t="str">
        <f t="shared" si="1"/>
        <v>-</v>
      </c>
      <c r="X20" s="74">
        <f t="shared" si="2"/>
        <v>3.9442580720940423E-2</v>
      </c>
      <c r="Y20" s="74">
        <f t="shared" si="3"/>
        <v>3.9442580720940423E-2</v>
      </c>
      <c r="Z20" s="74">
        <f t="shared" si="4"/>
        <v>3.9442580720940423E-2</v>
      </c>
      <c r="AA20" s="16"/>
      <c r="AB20" s="160" t="s">
        <v>4986</v>
      </c>
      <c r="AC20" s="160" t="s">
        <v>4987</v>
      </c>
      <c r="AD20" s="160" t="s">
        <v>4988</v>
      </c>
      <c r="AE20" s="90"/>
      <c r="AF20" s="32"/>
      <c r="AG20" s="32"/>
      <c r="AI20" s="41">
        <v>199.69550808216175</v>
      </c>
      <c r="AJ20" s="41">
        <v>22</v>
      </c>
      <c r="AK20" s="41">
        <v>22</v>
      </c>
      <c r="AL20" s="40" t="s">
        <v>4214</v>
      </c>
      <c r="AM20" s="53" t="s">
        <v>2</v>
      </c>
      <c r="AN20" s="67" t="s">
        <v>2</v>
      </c>
      <c r="AO20" s="64" t="s">
        <v>5437</v>
      </c>
      <c r="AP20" s="65" t="s">
        <v>2</v>
      </c>
    </row>
    <row r="21" spans="1:42" s="31" customFormat="1" ht="45" x14ac:dyDescent="0.25">
      <c r="A21" s="10" t="s">
        <v>258</v>
      </c>
      <c r="B21" s="11" t="s">
        <v>3804</v>
      </c>
      <c r="C21" s="94" t="s">
        <v>2</v>
      </c>
      <c r="D21" s="94">
        <v>6731.5904733819089</v>
      </c>
      <c r="E21" s="94">
        <v>6731.5904733819089</v>
      </c>
      <c r="F21" s="94">
        <v>6731.5904733819089</v>
      </c>
      <c r="G21" s="15" t="s">
        <v>2088</v>
      </c>
      <c r="H21" s="49">
        <v>2</v>
      </c>
      <c r="I21" s="15">
        <v>10</v>
      </c>
      <c r="J21" s="15">
        <v>222</v>
      </c>
      <c r="K21" s="46" t="s">
        <v>2</v>
      </c>
      <c r="L21" s="46">
        <v>2499.4711926536766</v>
      </c>
      <c r="M21" s="46">
        <v>2499.4711926536766</v>
      </c>
      <c r="N21" s="46">
        <v>6957.5619301604938</v>
      </c>
      <c r="O21" s="95" t="str">
        <f t="shared" si="5"/>
        <v>-</v>
      </c>
      <c r="P21" s="95">
        <f t="shared" si="5"/>
        <v>1.6932058641712175</v>
      </c>
      <c r="Q21" s="95">
        <f t="shared" si="5"/>
        <v>1.6932058641712175</v>
      </c>
      <c r="R21" s="95">
        <f t="shared" si="5"/>
        <v>-3.2478540478240836E-2</v>
      </c>
      <c r="S21" s="46" t="s">
        <v>2</v>
      </c>
      <c r="T21" s="46">
        <v>7117.6095698730696</v>
      </c>
      <c r="U21" s="46">
        <v>7117.6095698730696</v>
      </c>
      <c r="V21" s="46">
        <v>7117.6095698730696</v>
      </c>
      <c r="W21" s="74" t="str">
        <f t="shared" si="1"/>
        <v>-</v>
      </c>
      <c r="X21" s="74">
        <f t="shared" si="2"/>
        <v>-5.4234373591532159E-2</v>
      </c>
      <c r="Y21" s="74">
        <f t="shared" si="3"/>
        <v>-5.4234373591532159E-2</v>
      </c>
      <c r="Z21" s="74">
        <f t="shared" si="4"/>
        <v>-5.4234373591532159E-2</v>
      </c>
      <c r="AA21" s="16"/>
      <c r="AB21" s="160" t="s">
        <v>4986</v>
      </c>
      <c r="AC21" s="160" t="s">
        <v>4987</v>
      </c>
      <c r="AD21" s="160" t="s">
        <v>4988</v>
      </c>
      <c r="AE21" s="90"/>
      <c r="AF21" s="32"/>
      <c r="AG21" s="32"/>
      <c r="AI21" s="41">
        <v>199.69550808216175</v>
      </c>
      <c r="AJ21" s="41">
        <v>31</v>
      </c>
      <c r="AK21" s="41">
        <v>31</v>
      </c>
      <c r="AL21" s="40" t="s">
        <v>4214</v>
      </c>
      <c r="AM21" s="53" t="s">
        <v>2</v>
      </c>
      <c r="AN21" s="67" t="s">
        <v>2</v>
      </c>
      <c r="AO21" s="64" t="s">
        <v>5438</v>
      </c>
      <c r="AP21" s="65" t="s">
        <v>2</v>
      </c>
    </row>
    <row r="22" spans="1:42" s="31" customFormat="1" ht="45" x14ac:dyDescent="0.25">
      <c r="A22" s="10" t="s">
        <v>259</v>
      </c>
      <c r="B22" s="11" t="s">
        <v>3805</v>
      </c>
      <c r="C22" s="94" t="s">
        <v>2</v>
      </c>
      <c r="D22" s="94">
        <v>8715.103129346784</v>
      </c>
      <c r="E22" s="94">
        <v>8715.103129346784</v>
      </c>
      <c r="F22" s="94">
        <v>8715.103129346784</v>
      </c>
      <c r="G22" s="15" t="s">
        <v>2088</v>
      </c>
      <c r="H22" s="49">
        <v>1</v>
      </c>
      <c r="I22" s="15">
        <v>3</v>
      </c>
      <c r="J22" s="15">
        <v>389</v>
      </c>
      <c r="K22" s="46" t="s">
        <v>2</v>
      </c>
      <c r="L22" s="46">
        <v>2511.7900914395464</v>
      </c>
      <c r="M22" s="46">
        <v>2511.7900914395464</v>
      </c>
      <c r="N22" s="46">
        <v>8775.426145319947</v>
      </c>
      <c r="O22" s="95" t="str">
        <f t="shared" si="5"/>
        <v>-</v>
      </c>
      <c r="P22" s="95">
        <f t="shared" si="5"/>
        <v>2.4696781228052465</v>
      </c>
      <c r="Q22" s="95">
        <f t="shared" si="5"/>
        <v>2.4696781228052465</v>
      </c>
      <c r="R22" s="95">
        <f t="shared" si="5"/>
        <v>-6.8740839446679303E-3</v>
      </c>
      <c r="S22" s="46" t="s">
        <v>2</v>
      </c>
      <c r="T22" s="46">
        <v>9285.1510184838935</v>
      </c>
      <c r="U22" s="46">
        <v>9285.1510184838935</v>
      </c>
      <c r="V22" s="46">
        <v>9285.1510184838935</v>
      </c>
      <c r="W22" s="74" t="str">
        <f t="shared" si="1"/>
        <v>-</v>
      </c>
      <c r="X22" s="74">
        <f t="shared" si="2"/>
        <v>-6.139349677806194E-2</v>
      </c>
      <c r="Y22" s="74">
        <f t="shared" si="3"/>
        <v>-6.139349677806194E-2</v>
      </c>
      <c r="Z22" s="74">
        <f t="shared" si="4"/>
        <v>-6.139349677806194E-2</v>
      </c>
      <c r="AA22" s="16"/>
      <c r="AB22" s="160" t="s">
        <v>4986</v>
      </c>
      <c r="AC22" s="160" t="s">
        <v>4987</v>
      </c>
      <c r="AD22" s="160" t="s">
        <v>4988</v>
      </c>
      <c r="AE22" s="90"/>
      <c r="AF22" s="32"/>
      <c r="AG22" s="32"/>
      <c r="AI22" s="41">
        <v>199.69550808216175</v>
      </c>
      <c r="AJ22" s="41">
        <v>39</v>
      </c>
      <c r="AK22" s="41">
        <v>39</v>
      </c>
      <c r="AL22" s="40" t="s">
        <v>4214</v>
      </c>
      <c r="AM22" s="53" t="s">
        <v>2</v>
      </c>
      <c r="AN22" s="67" t="s">
        <v>2</v>
      </c>
      <c r="AO22" s="64" t="s">
        <v>5439</v>
      </c>
      <c r="AP22" s="65" t="s">
        <v>2</v>
      </c>
    </row>
    <row r="23" spans="1:42" s="31" customFormat="1" ht="45" x14ac:dyDescent="0.25">
      <c r="A23" s="10" t="s">
        <v>260</v>
      </c>
      <c r="B23" s="11" t="s">
        <v>3806</v>
      </c>
      <c r="C23" s="94" t="s">
        <v>2</v>
      </c>
      <c r="D23" s="94">
        <v>13648.237440497327</v>
      </c>
      <c r="E23" s="94">
        <v>13648.237440497327</v>
      </c>
      <c r="F23" s="94">
        <v>13648.237440497327</v>
      </c>
      <c r="G23" s="15" t="s">
        <v>2088</v>
      </c>
      <c r="H23" s="49">
        <v>0</v>
      </c>
      <c r="I23" s="15">
        <v>4</v>
      </c>
      <c r="J23" s="15">
        <v>667</v>
      </c>
      <c r="K23" s="46" t="s">
        <v>2</v>
      </c>
      <c r="L23" s="46">
        <v>14868.309852232345</v>
      </c>
      <c r="M23" s="46">
        <v>14868.309852232345</v>
      </c>
      <c r="N23" s="46">
        <v>13635.518487102529</v>
      </c>
      <c r="O23" s="95" t="str">
        <f t="shared" si="5"/>
        <v>-</v>
      </c>
      <c r="P23" s="95">
        <f t="shared" si="5"/>
        <v>-8.2058581228170668E-2</v>
      </c>
      <c r="Q23" s="95">
        <f t="shared" si="5"/>
        <v>-8.2058581228170668E-2</v>
      </c>
      <c r="R23" s="95">
        <f t="shared" si="5"/>
        <v>9.3278106049488052E-4</v>
      </c>
      <c r="S23" s="46" t="s">
        <v>2</v>
      </c>
      <c r="T23" s="46">
        <v>13976.310216280392</v>
      </c>
      <c r="U23" s="46">
        <v>13976.310216280392</v>
      </c>
      <c r="V23" s="46">
        <v>13976.310216280392</v>
      </c>
      <c r="W23" s="74" t="str">
        <f t="shared" si="1"/>
        <v>-</v>
      </c>
      <c r="X23" s="74">
        <f t="shared" si="2"/>
        <v>-2.3473489834313188E-2</v>
      </c>
      <c r="Y23" s="74">
        <f t="shared" si="3"/>
        <v>-2.3473489834313188E-2</v>
      </c>
      <c r="Z23" s="74">
        <f t="shared" si="4"/>
        <v>-2.3473489834313188E-2</v>
      </c>
      <c r="AA23" s="16"/>
      <c r="AB23" s="160" t="s">
        <v>4986</v>
      </c>
      <c r="AC23" s="160" t="s">
        <v>4987</v>
      </c>
      <c r="AD23" s="160" t="s">
        <v>4988</v>
      </c>
      <c r="AE23" s="90"/>
      <c r="AF23" s="32"/>
      <c r="AG23" s="32"/>
      <c r="AI23" s="41">
        <v>199.69550808216175</v>
      </c>
      <c r="AJ23" s="41">
        <v>84</v>
      </c>
      <c r="AK23" s="41">
        <v>84</v>
      </c>
      <c r="AL23" s="40" t="s">
        <v>4214</v>
      </c>
      <c r="AM23" s="53" t="s">
        <v>2</v>
      </c>
      <c r="AN23" s="67" t="s">
        <v>2</v>
      </c>
      <c r="AO23" s="64" t="s">
        <v>5440</v>
      </c>
      <c r="AP23" s="65" t="s">
        <v>2</v>
      </c>
    </row>
    <row r="24" spans="1:42" s="31" customFormat="1" ht="45" x14ac:dyDescent="0.25">
      <c r="A24" s="10" t="s">
        <v>261</v>
      </c>
      <c r="B24" s="11" t="s">
        <v>3807</v>
      </c>
      <c r="C24" s="94" t="s">
        <v>2</v>
      </c>
      <c r="D24" s="94">
        <v>8733.5327265335545</v>
      </c>
      <c r="E24" s="94">
        <v>8733.5327265335545</v>
      </c>
      <c r="F24" s="94">
        <v>8733.5327265335545</v>
      </c>
      <c r="G24" s="15" t="s">
        <v>2088</v>
      </c>
      <c r="H24" s="49">
        <v>0</v>
      </c>
      <c r="I24" s="15">
        <v>0</v>
      </c>
      <c r="J24" s="15">
        <v>55</v>
      </c>
      <c r="K24" s="46" t="s">
        <v>2</v>
      </c>
      <c r="L24" s="46">
        <v>8730.0964703764002</v>
      </c>
      <c r="M24" s="46">
        <v>8730.0964703764002</v>
      </c>
      <c r="N24" s="46">
        <v>8730.0964703764002</v>
      </c>
      <c r="O24" s="95" t="str">
        <f t="shared" si="5"/>
        <v>-</v>
      </c>
      <c r="P24" s="95">
        <f t="shared" si="5"/>
        <v>3.9361033051754646E-4</v>
      </c>
      <c r="Q24" s="95">
        <f t="shared" si="5"/>
        <v>3.9361033051754646E-4</v>
      </c>
      <c r="R24" s="95">
        <f t="shared" si="5"/>
        <v>3.9361033051754646E-4</v>
      </c>
      <c r="S24" s="46" t="s">
        <v>2</v>
      </c>
      <c r="T24" s="46">
        <v>8170.0797218650514</v>
      </c>
      <c r="U24" s="46">
        <v>8170.0797218650514</v>
      </c>
      <c r="V24" s="46">
        <v>8170.0797218650514</v>
      </c>
      <c r="W24" s="74" t="str">
        <f t="shared" si="1"/>
        <v>-</v>
      </c>
      <c r="X24" s="74">
        <f t="shared" si="2"/>
        <v>6.8965423086456701E-2</v>
      </c>
      <c r="Y24" s="74">
        <f t="shared" si="3"/>
        <v>6.8965423086456701E-2</v>
      </c>
      <c r="Z24" s="74">
        <f t="shared" si="4"/>
        <v>6.8965423086456701E-2</v>
      </c>
      <c r="AA24" s="16"/>
      <c r="AB24" s="160">
        <v>0</v>
      </c>
      <c r="AC24" s="160">
        <v>0</v>
      </c>
      <c r="AD24" s="160">
        <v>0</v>
      </c>
      <c r="AE24" s="90"/>
      <c r="AF24" s="32"/>
      <c r="AG24" s="32"/>
      <c r="AI24" s="41">
        <v>199.69550808216175</v>
      </c>
      <c r="AJ24" s="41">
        <v>46</v>
      </c>
      <c r="AK24" s="41">
        <v>46</v>
      </c>
      <c r="AL24" s="40" t="s">
        <v>4214</v>
      </c>
      <c r="AM24" s="53" t="s">
        <v>2</v>
      </c>
      <c r="AN24" s="67" t="s">
        <v>2</v>
      </c>
      <c r="AO24" s="64" t="s">
        <v>5441</v>
      </c>
      <c r="AP24" s="65" t="s">
        <v>2</v>
      </c>
    </row>
    <row r="25" spans="1:42" s="31" customFormat="1" ht="45" x14ac:dyDescent="0.25">
      <c r="A25" s="10" t="s">
        <v>262</v>
      </c>
      <c r="B25" s="11" t="s">
        <v>3808</v>
      </c>
      <c r="C25" s="94" t="s">
        <v>2</v>
      </c>
      <c r="D25" s="94">
        <v>9303.1411028117127</v>
      </c>
      <c r="E25" s="94">
        <v>9303.1411028117127</v>
      </c>
      <c r="F25" s="94">
        <v>9303.1411028117127</v>
      </c>
      <c r="G25" s="15" t="s">
        <v>2088</v>
      </c>
      <c r="H25" s="49">
        <v>1</v>
      </c>
      <c r="I25" s="15">
        <v>0</v>
      </c>
      <c r="J25" s="15">
        <v>61</v>
      </c>
      <c r="K25" s="46" t="s">
        <v>2</v>
      </c>
      <c r="L25" s="46">
        <v>401.95844188282638</v>
      </c>
      <c r="M25" s="46">
        <v>401.95844188282638</v>
      </c>
      <c r="N25" s="46">
        <v>9445.3417522626514</v>
      </c>
      <c r="O25" s="95" t="str">
        <f t="shared" si="5"/>
        <v>-</v>
      </c>
      <c r="P25" s="95">
        <f t="shared" si="5"/>
        <v>22.144534691781995</v>
      </c>
      <c r="Q25" s="95">
        <f t="shared" si="5"/>
        <v>22.144534691781995</v>
      </c>
      <c r="R25" s="95">
        <f t="shared" si="5"/>
        <v>-1.505510898182949E-2</v>
      </c>
      <c r="S25" s="46" t="s">
        <v>2</v>
      </c>
      <c r="T25" s="46">
        <v>13495.342290349652</v>
      </c>
      <c r="U25" s="46">
        <v>13495.342290349652</v>
      </c>
      <c r="V25" s="46">
        <v>13495.342290349652</v>
      </c>
      <c r="W25" s="74" t="str">
        <f t="shared" si="1"/>
        <v>-</v>
      </c>
      <c r="X25" s="74">
        <f t="shared" si="2"/>
        <v>-0.31064059712925762</v>
      </c>
      <c r="Y25" s="74">
        <f t="shared" si="3"/>
        <v>-0.31064059712925762</v>
      </c>
      <c r="Z25" s="74">
        <f t="shared" si="4"/>
        <v>-0.31064059712925762</v>
      </c>
      <c r="AA25" s="16"/>
      <c r="AB25" s="160" t="s">
        <v>4986</v>
      </c>
      <c r="AC25" s="160" t="s">
        <v>4987</v>
      </c>
      <c r="AD25" s="160" t="s">
        <v>4988</v>
      </c>
      <c r="AE25" s="90"/>
      <c r="AF25" s="32"/>
      <c r="AG25" s="32"/>
      <c r="AI25" s="41">
        <v>199.69550808216175</v>
      </c>
      <c r="AJ25" s="41">
        <v>42</v>
      </c>
      <c r="AK25" s="41">
        <v>42</v>
      </c>
      <c r="AL25" s="40" t="s">
        <v>4214</v>
      </c>
      <c r="AM25" s="53" t="s">
        <v>2</v>
      </c>
      <c r="AN25" s="67" t="s">
        <v>2</v>
      </c>
      <c r="AO25" s="64" t="s">
        <v>5442</v>
      </c>
      <c r="AP25" s="65" t="s">
        <v>2</v>
      </c>
    </row>
    <row r="26" spans="1:42" s="31" customFormat="1" ht="45" x14ac:dyDescent="0.25">
      <c r="A26" s="10" t="s">
        <v>263</v>
      </c>
      <c r="B26" s="11" t="s">
        <v>3809</v>
      </c>
      <c r="C26" s="94" t="s">
        <v>2</v>
      </c>
      <c r="D26" s="94">
        <v>12321.209838098726</v>
      </c>
      <c r="E26" s="94">
        <v>12321.209838098726</v>
      </c>
      <c r="F26" s="94">
        <v>12321.209838098726</v>
      </c>
      <c r="G26" s="15" t="s">
        <v>2088</v>
      </c>
      <c r="H26" s="49">
        <v>0</v>
      </c>
      <c r="I26" s="15">
        <v>0</v>
      </c>
      <c r="J26" s="15">
        <v>167</v>
      </c>
      <c r="K26" s="46" t="s">
        <v>2</v>
      </c>
      <c r="L26" s="46">
        <v>12316.361990784761</v>
      </c>
      <c r="M26" s="46">
        <v>12316.361990784761</v>
      </c>
      <c r="N26" s="46">
        <v>12316.361990784761</v>
      </c>
      <c r="O26" s="95" t="str">
        <f t="shared" si="5"/>
        <v>-</v>
      </c>
      <c r="P26" s="95">
        <f t="shared" si="5"/>
        <v>3.9361033051754646E-4</v>
      </c>
      <c r="Q26" s="95">
        <f t="shared" si="5"/>
        <v>3.9361033051754646E-4</v>
      </c>
      <c r="R26" s="95">
        <f t="shared" si="5"/>
        <v>3.9361033051754646E-4</v>
      </c>
      <c r="S26" s="46" t="s">
        <v>2</v>
      </c>
      <c r="T26" s="46">
        <v>14270.390594730883</v>
      </c>
      <c r="U26" s="46">
        <v>14270.390594730883</v>
      </c>
      <c r="V26" s="46">
        <v>14270.390594730883</v>
      </c>
      <c r="W26" s="74" t="str">
        <f t="shared" si="1"/>
        <v>-</v>
      </c>
      <c r="X26" s="74">
        <f t="shared" si="2"/>
        <v>-0.13658916647676489</v>
      </c>
      <c r="Y26" s="74">
        <f t="shared" si="3"/>
        <v>-0.13658916647676489</v>
      </c>
      <c r="Z26" s="74">
        <f t="shared" si="4"/>
        <v>-0.13658916647676489</v>
      </c>
      <c r="AA26" s="16"/>
      <c r="AB26" s="160">
        <v>0</v>
      </c>
      <c r="AC26" s="160">
        <v>0</v>
      </c>
      <c r="AD26" s="160">
        <v>0</v>
      </c>
      <c r="AE26" s="90"/>
      <c r="AF26" s="32"/>
      <c r="AG26" s="32"/>
      <c r="AI26" s="41">
        <v>199.69550808216175</v>
      </c>
      <c r="AJ26" s="41">
        <v>57</v>
      </c>
      <c r="AK26" s="41">
        <v>57</v>
      </c>
      <c r="AL26" s="40" t="s">
        <v>4214</v>
      </c>
      <c r="AM26" s="53" t="s">
        <v>2</v>
      </c>
      <c r="AN26" s="67" t="s">
        <v>2</v>
      </c>
      <c r="AO26" s="64" t="s">
        <v>5443</v>
      </c>
      <c r="AP26" s="65" t="s">
        <v>2</v>
      </c>
    </row>
    <row r="27" spans="1:42" s="31" customFormat="1" ht="45" x14ac:dyDescent="0.25">
      <c r="A27" s="10" t="s">
        <v>264</v>
      </c>
      <c r="B27" s="11" t="s">
        <v>3810</v>
      </c>
      <c r="C27" s="94" t="s">
        <v>2</v>
      </c>
      <c r="D27" s="94">
        <v>21968.247377221756</v>
      </c>
      <c r="E27" s="94">
        <v>21968.247377221756</v>
      </c>
      <c r="F27" s="94">
        <v>21968.247377221756</v>
      </c>
      <c r="G27" s="15" t="s">
        <v>2088</v>
      </c>
      <c r="H27" s="49">
        <v>0</v>
      </c>
      <c r="I27" s="15">
        <v>0</v>
      </c>
      <c r="J27" s="15">
        <v>543</v>
      </c>
      <c r="K27" s="46" t="s">
        <v>2</v>
      </c>
      <c r="L27" s="46">
        <v>21959.603850292209</v>
      </c>
      <c r="M27" s="46">
        <v>21959.603850292209</v>
      </c>
      <c r="N27" s="46">
        <v>21959.603850292209</v>
      </c>
      <c r="O27" s="95" t="str">
        <f t="shared" si="5"/>
        <v>-</v>
      </c>
      <c r="P27" s="95">
        <f t="shared" si="5"/>
        <v>3.9361033051754646E-4</v>
      </c>
      <c r="Q27" s="95">
        <f t="shared" si="5"/>
        <v>3.9361033051754646E-4</v>
      </c>
      <c r="R27" s="95">
        <f t="shared" si="5"/>
        <v>3.9361033051754646E-4</v>
      </c>
      <c r="S27" s="46" t="s">
        <v>2</v>
      </c>
      <c r="T27" s="46">
        <v>24147.598733377767</v>
      </c>
      <c r="U27" s="46">
        <v>24147.598733377767</v>
      </c>
      <c r="V27" s="46">
        <v>24147.598733377767</v>
      </c>
      <c r="W27" s="74" t="str">
        <f t="shared" si="1"/>
        <v>-</v>
      </c>
      <c r="X27" s="74">
        <f t="shared" si="2"/>
        <v>-9.0251265983794293E-2</v>
      </c>
      <c r="Y27" s="74">
        <f t="shared" si="3"/>
        <v>-9.0251265983794293E-2</v>
      </c>
      <c r="Z27" s="74">
        <f t="shared" si="4"/>
        <v>-9.0251265983794293E-2</v>
      </c>
      <c r="AA27" s="16"/>
      <c r="AB27" s="160">
        <v>0</v>
      </c>
      <c r="AC27" s="160">
        <v>0</v>
      </c>
      <c r="AD27" s="160">
        <v>0</v>
      </c>
      <c r="AE27" s="90"/>
      <c r="AF27" s="32"/>
      <c r="AG27" s="32"/>
      <c r="AI27" s="41">
        <v>199.69550808216175</v>
      </c>
      <c r="AJ27" s="41">
        <v>100</v>
      </c>
      <c r="AK27" s="41">
        <v>100</v>
      </c>
      <c r="AL27" s="40" t="s">
        <v>4214</v>
      </c>
      <c r="AM27" s="53" t="s">
        <v>2</v>
      </c>
      <c r="AN27" s="67" t="s">
        <v>2</v>
      </c>
      <c r="AO27" s="64" t="s">
        <v>5444</v>
      </c>
      <c r="AP27" s="65" t="s">
        <v>2</v>
      </c>
    </row>
    <row r="28" spans="1:42" x14ac:dyDescent="0.25">
      <c r="O28" s="85"/>
      <c r="P28" s="85"/>
      <c r="Q28" s="85"/>
      <c r="R28" s="85"/>
    </row>
    <row r="29" spans="1:42" x14ac:dyDescent="0.25">
      <c r="O29" s="85"/>
      <c r="P29" s="85"/>
      <c r="Q29" s="85"/>
      <c r="R29" s="85"/>
    </row>
    <row r="30" spans="1:42" x14ac:dyDescent="0.25">
      <c r="O30" s="85"/>
      <c r="P30" s="85"/>
      <c r="Q30" s="85"/>
      <c r="R30" s="85"/>
    </row>
    <row r="31" spans="1:42" x14ac:dyDescent="0.25">
      <c r="O31" s="85"/>
      <c r="P31" s="85"/>
      <c r="Q31" s="85"/>
      <c r="R31" s="85"/>
    </row>
    <row r="32" spans="1:42" x14ac:dyDescent="0.25">
      <c r="O32" s="85"/>
      <c r="P32" s="85"/>
      <c r="Q32" s="85"/>
      <c r="R32" s="85"/>
    </row>
    <row r="33" spans="15:18" x14ac:dyDescent="0.25">
      <c r="O33" s="85"/>
      <c r="P33" s="85"/>
      <c r="Q33" s="85"/>
      <c r="R33" s="85"/>
    </row>
    <row r="34" spans="15:18" x14ac:dyDescent="0.25">
      <c r="O34" s="85"/>
      <c r="P34" s="85"/>
      <c r="Q34" s="85"/>
      <c r="R34" s="85"/>
    </row>
    <row r="35" spans="15:18" x14ac:dyDescent="0.25">
      <c r="O35" s="85"/>
      <c r="P35" s="85"/>
      <c r="Q35" s="85"/>
      <c r="R35" s="85"/>
    </row>
    <row r="36" spans="15:18" x14ac:dyDescent="0.25">
      <c r="O36" s="85"/>
      <c r="P36" s="85"/>
      <c r="Q36" s="85"/>
      <c r="R36" s="85"/>
    </row>
    <row r="37" spans="15:18" x14ac:dyDescent="0.25">
      <c r="O37" s="85"/>
      <c r="P37" s="85"/>
      <c r="Q37" s="85"/>
      <c r="R37" s="85"/>
    </row>
    <row r="38" spans="15:18" x14ac:dyDescent="0.25">
      <c r="O38" s="85"/>
      <c r="P38" s="85"/>
      <c r="Q38" s="85"/>
      <c r="R38" s="85"/>
    </row>
    <row r="39" spans="15:18" x14ac:dyDescent="0.25">
      <c r="O39" s="85"/>
      <c r="P39" s="85"/>
      <c r="Q39" s="85"/>
      <c r="R39" s="85"/>
    </row>
    <row r="40" spans="15:18" x14ac:dyDescent="0.25">
      <c r="O40" s="85"/>
      <c r="P40" s="85"/>
      <c r="Q40" s="85"/>
      <c r="R40" s="85"/>
    </row>
    <row r="41" spans="15:18" x14ac:dyDescent="0.25">
      <c r="O41" s="85"/>
      <c r="P41" s="85"/>
      <c r="Q41" s="85"/>
      <c r="R41" s="85"/>
    </row>
    <row r="42" spans="15:18" x14ac:dyDescent="0.25">
      <c r="O42" s="85"/>
      <c r="P42" s="85"/>
      <c r="Q42" s="85"/>
      <c r="R42" s="85"/>
    </row>
    <row r="43" spans="15:18" x14ac:dyDescent="0.25">
      <c r="O43" s="85"/>
      <c r="P43" s="85"/>
      <c r="Q43" s="85"/>
      <c r="R43" s="85"/>
    </row>
    <row r="44" spans="15:18" x14ac:dyDescent="0.25">
      <c r="O44" s="85"/>
      <c r="P44" s="85"/>
      <c r="Q44" s="85"/>
      <c r="R44" s="85"/>
    </row>
    <row r="45" spans="15:18" x14ac:dyDescent="0.25">
      <c r="O45" s="85"/>
      <c r="P45" s="85"/>
      <c r="Q45" s="85"/>
      <c r="R45" s="85"/>
    </row>
    <row r="46" spans="15:18" x14ac:dyDescent="0.25">
      <c r="O46" s="85"/>
      <c r="P46" s="85"/>
      <c r="Q46" s="85"/>
      <c r="R46" s="85"/>
    </row>
    <row r="47" spans="15:18" x14ac:dyDescent="0.25">
      <c r="O47" s="85"/>
      <c r="P47" s="85"/>
      <c r="Q47" s="85"/>
      <c r="R47" s="85"/>
    </row>
    <row r="48" spans="15:18" x14ac:dyDescent="0.25">
      <c r="O48" s="85"/>
      <c r="P48" s="85"/>
      <c r="Q48" s="85"/>
      <c r="R48" s="85"/>
    </row>
    <row r="49" spans="15:18" x14ac:dyDescent="0.25">
      <c r="O49" s="85"/>
      <c r="P49" s="85"/>
      <c r="Q49" s="85"/>
      <c r="R49" s="85"/>
    </row>
    <row r="50" spans="15:18" x14ac:dyDescent="0.25">
      <c r="O50" s="85"/>
      <c r="P50" s="85"/>
      <c r="Q50" s="85"/>
      <c r="R50" s="85"/>
    </row>
    <row r="51" spans="15:18" x14ac:dyDescent="0.25">
      <c r="O51" s="85"/>
      <c r="P51" s="85"/>
      <c r="Q51" s="85"/>
      <c r="R51" s="85"/>
    </row>
    <row r="52" spans="15:18" x14ac:dyDescent="0.25">
      <c r="O52" s="85"/>
      <c r="P52" s="85"/>
      <c r="Q52" s="85"/>
      <c r="R52" s="85"/>
    </row>
    <row r="53" spans="15:18" x14ac:dyDescent="0.25">
      <c r="O53" s="85"/>
      <c r="P53" s="85"/>
      <c r="Q53" s="85"/>
      <c r="R53" s="85"/>
    </row>
    <row r="54" spans="15:18" x14ac:dyDescent="0.25">
      <c r="O54" s="85"/>
      <c r="P54" s="85"/>
      <c r="Q54" s="85"/>
      <c r="R54" s="85"/>
    </row>
    <row r="55" spans="15:18" x14ac:dyDescent="0.25">
      <c r="O55" s="85"/>
      <c r="P55" s="85"/>
      <c r="Q55" s="85"/>
      <c r="R55" s="85"/>
    </row>
    <row r="56" spans="15:18" x14ac:dyDescent="0.25">
      <c r="O56" s="85"/>
      <c r="P56" s="85"/>
      <c r="Q56" s="85"/>
      <c r="R56" s="85"/>
    </row>
    <row r="57" spans="15:18" x14ac:dyDescent="0.25">
      <c r="O57" s="85"/>
      <c r="P57" s="85"/>
      <c r="Q57" s="85"/>
      <c r="R57" s="85"/>
    </row>
    <row r="58" spans="15:18" x14ac:dyDescent="0.25">
      <c r="O58" s="85"/>
      <c r="P58" s="85"/>
      <c r="Q58" s="85"/>
      <c r="R58" s="85"/>
    </row>
    <row r="59" spans="15:18" x14ac:dyDescent="0.25">
      <c r="O59" s="85"/>
      <c r="P59" s="85"/>
      <c r="Q59" s="85"/>
      <c r="R59" s="85"/>
    </row>
    <row r="60" spans="15:18" x14ac:dyDescent="0.25">
      <c r="O60" s="85"/>
      <c r="P60" s="85"/>
      <c r="Q60" s="85"/>
      <c r="R60" s="85"/>
    </row>
    <row r="61" spans="15:18" x14ac:dyDescent="0.25">
      <c r="O61" s="85"/>
      <c r="P61" s="85"/>
      <c r="Q61" s="85"/>
      <c r="R61" s="85"/>
    </row>
    <row r="62" spans="15:18" x14ac:dyDescent="0.25">
      <c r="O62" s="85"/>
      <c r="P62" s="85"/>
      <c r="Q62" s="85"/>
      <c r="R62" s="85"/>
    </row>
    <row r="63" spans="15:18" x14ac:dyDescent="0.25">
      <c r="O63" s="85"/>
      <c r="P63" s="85"/>
      <c r="Q63" s="85"/>
      <c r="R63" s="85"/>
    </row>
    <row r="64" spans="15:18" x14ac:dyDescent="0.25">
      <c r="O64" s="85"/>
      <c r="P64" s="85"/>
      <c r="Q64" s="85"/>
      <c r="R64" s="85"/>
    </row>
    <row r="65" spans="15:18" x14ac:dyDescent="0.25">
      <c r="O65" s="85"/>
      <c r="P65" s="85"/>
      <c r="Q65" s="85"/>
      <c r="R65" s="85"/>
    </row>
    <row r="66" spans="15:18" x14ac:dyDescent="0.25">
      <c r="O66" s="85"/>
      <c r="P66" s="85"/>
      <c r="Q66" s="85"/>
      <c r="R66" s="85"/>
    </row>
    <row r="67" spans="15:18" x14ac:dyDescent="0.25">
      <c r="O67" s="85"/>
      <c r="P67" s="85"/>
      <c r="Q67" s="85"/>
      <c r="R67" s="85"/>
    </row>
    <row r="68" spans="15:18" x14ac:dyDescent="0.25">
      <c r="O68" s="85"/>
      <c r="P68" s="85"/>
      <c r="Q68" s="85"/>
      <c r="R68" s="85"/>
    </row>
    <row r="69" spans="15:18" x14ac:dyDescent="0.25">
      <c r="O69" s="85"/>
      <c r="P69" s="85"/>
      <c r="Q69" s="85"/>
      <c r="R69" s="85"/>
    </row>
    <row r="70" spans="15:18" x14ac:dyDescent="0.25">
      <c r="O70" s="85"/>
      <c r="P70" s="85"/>
      <c r="Q70" s="85"/>
      <c r="R70" s="85"/>
    </row>
    <row r="71" spans="15:18" x14ac:dyDescent="0.25">
      <c r="O71" s="85"/>
      <c r="P71" s="85"/>
      <c r="Q71" s="85"/>
      <c r="R71" s="85"/>
    </row>
    <row r="72" spans="15:18" x14ac:dyDescent="0.25">
      <c r="O72" s="85"/>
      <c r="P72" s="85"/>
      <c r="Q72" s="85"/>
      <c r="R72" s="85"/>
    </row>
    <row r="73" spans="15:18" x14ac:dyDescent="0.25">
      <c r="O73" s="85"/>
      <c r="P73" s="85"/>
      <c r="Q73" s="85"/>
      <c r="R73" s="85"/>
    </row>
    <row r="74" spans="15:18" x14ac:dyDescent="0.25">
      <c r="O74" s="85"/>
      <c r="P74" s="85"/>
      <c r="Q74" s="85"/>
      <c r="R74" s="85"/>
    </row>
    <row r="75" spans="15:18" x14ac:dyDescent="0.25">
      <c r="O75" s="85"/>
      <c r="P75" s="85"/>
      <c r="Q75" s="85"/>
      <c r="R75" s="85"/>
    </row>
    <row r="76" spans="15:18" x14ac:dyDescent="0.25">
      <c r="O76" s="85"/>
      <c r="P76" s="85"/>
      <c r="Q76" s="85"/>
      <c r="R76" s="85"/>
    </row>
    <row r="77" spans="15:18" x14ac:dyDescent="0.25">
      <c r="O77" s="85"/>
      <c r="P77" s="85"/>
      <c r="Q77" s="85"/>
      <c r="R77" s="85"/>
    </row>
    <row r="78" spans="15:18" x14ac:dyDescent="0.25">
      <c r="O78" s="85"/>
      <c r="P78" s="85"/>
      <c r="Q78" s="85"/>
      <c r="R78" s="85"/>
    </row>
    <row r="79" spans="15:18" x14ac:dyDescent="0.25">
      <c r="O79" s="85"/>
      <c r="P79" s="85"/>
      <c r="Q79" s="85"/>
      <c r="R79" s="85"/>
    </row>
    <row r="80" spans="15:18" x14ac:dyDescent="0.25">
      <c r="O80" s="85"/>
      <c r="P80" s="85"/>
      <c r="Q80" s="85"/>
      <c r="R80" s="85"/>
    </row>
    <row r="81" spans="15:18" x14ac:dyDescent="0.25">
      <c r="O81" s="85"/>
      <c r="P81" s="85"/>
      <c r="Q81" s="85"/>
      <c r="R81" s="85"/>
    </row>
    <row r="82" spans="15:18" x14ac:dyDescent="0.25">
      <c r="O82" s="85"/>
      <c r="P82" s="85"/>
      <c r="Q82" s="85"/>
      <c r="R82" s="85"/>
    </row>
    <row r="83" spans="15:18" x14ac:dyDescent="0.25">
      <c r="O83" s="85"/>
      <c r="P83" s="85"/>
      <c r="Q83" s="85"/>
      <c r="R83" s="85"/>
    </row>
    <row r="84" spans="15:18" x14ac:dyDescent="0.25">
      <c r="O84" s="85"/>
      <c r="P84" s="85"/>
      <c r="Q84" s="85"/>
      <c r="R84" s="85"/>
    </row>
    <row r="85" spans="15:18" x14ac:dyDescent="0.25">
      <c r="O85" s="85"/>
      <c r="P85" s="85"/>
      <c r="Q85" s="85"/>
      <c r="R85" s="85"/>
    </row>
    <row r="86" spans="15:18" x14ac:dyDescent="0.25">
      <c r="O86" s="85"/>
      <c r="P86" s="85"/>
      <c r="Q86" s="85"/>
      <c r="R86" s="85"/>
    </row>
    <row r="87" spans="15:18" x14ac:dyDescent="0.25">
      <c r="O87" s="85"/>
      <c r="P87" s="85"/>
      <c r="Q87" s="85"/>
      <c r="R87" s="85"/>
    </row>
    <row r="88" spans="15:18" x14ac:dyDescent="0.25">
      <c r="O88" s="85"/>
      <c r="P88" s="85"/>
      <c r="Q88" s="85"/>
      <c r="R88" s="85"/>
    </row>
    <row r="89" spans="15:18" x14ac:dyDescent="0.25">
      <c r="O89" s="85"/>
      <c r="P89" s="85"/>
      <c r="Q89" s="85"/>
      <c r="R89" s="85"/>
    </row>
    <row r="90" spans="15:18" x14ac:dyDescent="0.25">
      <c r="O90" s="85"/>
      <c r="P90" s="85"/>
      <c r="Q90" s="85"/>
      <c r="R90" s="85"/>
    </row>
    <row r="91" spans="15:18" x14ac:dyDescent="0.25">
      <c r="O91" s="85"/>
      <c r="P91" s="85"/>
      <c r="Q91" s="85"/>
      <c r="R91" s="85"/>
    </row>
    <row r="92" spans="15:18" x14ac:dyDescent="0.25">
      <c r="O92" s="85"/>
      <c r="P92" s="85"/>
      <c r="Q92" s="85"/>
      <c r="R92" s="85"/>
    </row>
    <row r="93" spans="15:18" x14ac:dyDescent="0.25">
      <c r="O93" s="85"/>
      <c r="P93" s="85"/>
      <c r="Q93" s="85"/>
      <c r="R93" s="85"/>
    </row>
    <row r="94" spans="15:18" x14ac:dyDescent="0.25">
      <c r="O94" s="85"/>
      <c r="P94" s="85"/>
      <c r="Q94" s="85"/>
      <c r="R94" s="85"/>
    </row>
    <row r="95" spans="15:18" x14ac:dyDescent="0.25">
      <c r="O95" s="85"/>
      <c r="P95" s="85"/>
      <c r="Q95" s="85"/>
      <c r="R95" s="85"/>
    </row>
    <row r="96" spans="15:18" x14ac:dyDescent="0.25">
      <c r="O96" s="85"/>
      <c r="P96" s="85"/>
      <c r="Q96" s="85"/>
      <c r="R96" s="85"/>
    </row>
    <row r="97" spans="15:18" x14ac:dyDescent="0.25">
      <c r="O97" s="85"/>
      <c r="P97" s="85"/>
      <c r="Q97" s="85"/>
      <c r="R97" s="85"/>
    </row>
    <row r="98" spans="15:18" x14ac:dyDescent="0.25">
      <c r="O98" s="85"/>
      <c r="P98" s="85"/>
      <c r="Q98" s="85"/>
      <c r="R98" s="85"/>
    </row>
    <row r="99" spans="15:18" x14ac:dyDescent="0.25">
      <c r="O99" s="85"/>
      <c r="P99" s="85"/>
      <c r="Q99" s="85"/>
      <c r="R99" s="85"/>
    </row>
    <row r="100" spans="15:18" x14ac:dyDescent="0.25">
      <c r="O100" s="85"/>
      <c r="P100" s="85"/>
      <c r="Q100" s="85"/>
      <c r="R100" s="85"/>
    </row>
    <row r="101" spans="15:18" x14ac:dyDescent="0.25">
      <c r="O101" s="85"/>
      <c r="P101" s="85"/>
      <c r="Q101" s="85"/>
      <c r="R101" s="85"/>
    </row>
    <row r="102" spans="15:18" x14ac:dyDescent="0.25">
      <c r="O102" s="85"/>
      <c r="P102" s="85"/>
      <c r="Q102" s="85"/>
      <c r="R102" s="85"/>
    </row>
    <row r="103" spans="15:18" x14ac:dyDescent="0.25">
      <c r="O103" s="85"/>
      <c r="P103" s="85"/>
      <c r="Q103" s="85"/>
      <c r="R103" s="85"/>
    </row>
    <row r="104" spans="15:18" x14ac:dyDescent="0.25">
      <c r="O104" s="85"/>
      <c r="P104" s="85"/>
      <c r="Q104" s="85"/>
      <c r="R104" s="85"/>
    </row>
    <row r="105" spans="15:18" x14ac:dyDescent="0.25">
      <c r="O105" s="85"/>
      <c r="P105" s="85"/>
      <c r="Q105" s="85"/>
      <c r="R105" s="85"/>
    </row>
    <row r="106" spans="15:18" x14ac:dyDescent="0.25">
      <c r="O106" s="85"/>
      <c r="P106" s="85"/>
      <c r="Q106" s="85"/>
      <c r="R106" s="85"/>
    </row>
    <row r="107" spans="15:18" x14ac:dyDescent="0.25">
      <c r="O107" s="85"/>
      <c r="P107" s="85"/>
      <c r="Q107" s="85"/>
      <c r="R107" s="85"/>
    </row>
    <row r="108" spans="15:18" x14ac:dyDescent="0.25">
      <c r="O108" s="85"/>
      <c r="P108" s="85"/>
      <c r="Q108" s="85"/>
      <c r="R108" s="85"/>
    </row>
    <row r="109" spans="15:18" x14ac:dyDescent="0.25">
      <c r="O109" s="85"/>
      <c r="P109" s="85"/>
      <c r="Q109" s="85"/>
      <c r="R109" s="85"/>
    </row>
    <row r="110" spans="15:18" x14ac:dyDescent="0.25">
      <c r="O110" s="85"/>
      <c r="P110" s="85"/>
      <c r="Q110" s="85"/>
      <c r="R110" s="85"/>
    </row>
    <row r="111" spans="15:18" x14ac:dyDescent="0.25">
      <c r="O111" s="85"/>
      <c r="P111" s="85"/>
      <c r="Q111" s="85"/>
      <c r="R111" s="85"/>
    </row>
    <row r="112" spans="15:18" x14ac:dyDescent="0.25">
      <c r="O112" s="85"/>
      <c r="P112" s="85"/>
      <c r="Q112" s="85"/>
      <c r="R112" s="85"/>
    </row>
    <row r="113" spans="15:18" x14ac:dyDescent="0.25">
      <c r="O113" s="85"/>
      <c r="P113" s="85"/>
      <c r="Q113" s="85"/>
      <c r="R113" s="85"/>
    </row>
    <row r="114" spans="15:18" x14ac:dyDescent="0.25">
      <c r="O114" s="85"/>
      <c r="P114" s="85"/>
      <c r="Q114" s="85"/>
      <c r="R114" s="85"/>
    </row>
    <row r="115" spans="15:18" x14ac:dyDescent="0.25">
      <c r="O115" s="85"/>
      <c r="P115" s="85"/>
      <c r="Q115" s="85"/>
      <c r="R115" s="85"/>
    </row>
    <row r="116" spans="15:18" x14ac:dyDescent="0.25">
      <c r="O116" s="85"/>
      <c r="P116" s="85"/>
      <c r="Q116" s="85"/>
      <c r="R116" s="85"/>
    </row>
    <row r="117" spans="15:18" x14ac:dyDescent="0.25">
      <c r="O117" s="85"/>
      <c r="P117" s="85"/>
      <c r="Q117" s="85"/>
      <c r="R117" s="85"/>
    </row>
    <row r="118" spans="15:18" x14ac:dyDescent="0.25">
      <c r="O118" s="85"/>
      <c r="P118" s="85"/>
      <c r="Q118" s="85"/>
      <c r="R118" s="85"/>
    </row>
    <row r="119" spans="15:18" x14ac:dyDescent="0.25">
      <c r="O119" s="85"/>
      <c r="P119" s="85"/>
      <c r="Q119" s="85"/>
      <c r="R119" s="85"/>
    </row>
    <row r="120" spans="15:18" x14ac:dyDescent="0.25">
      <c r="O120" s="85"/>
      <c r="P120" s="85"/>
      <c r="Q120" s="85"/>
      <c r="R120" s="85"/>
    </row>
    <row r="121" spans="15:18" x14ac:dyDescent="0.25">
      <c r="O121" s="85"/>
      <c r="P121" s="85"/>
      <c r="Q121" s="85"/>
      <c r="R121" s="85"/>
    </row>
    <row r="122" spans="15:18" x14ac:dyDescent="0.25">
      <c r="O122" s="85"/>
      <c r="P122" s="85"/>
      <c r="Q122" s="85"/>
      <c r="R122" s="85"/>
    </row>
    <row r="123" spans="15:18" x14ac:dyDescent="0.25">
      <c r="O123" s="85"/>
      <c r="P123" s="85"/>
      <c r="Q123" s="85"/>
      <c r="R123" s="85"/>
    </row>
    <row r="124" spans="15:18" x14ac:dyDescent="0.25">
      <c r="O124" s="85"/>
      <c r="P124" s="85"/>
      <c r="Q124" s="85"/>
      <c r="R124" s="85"/>
    </row>
    <row r="125" spans="15:18" x14ac:dyDescent="0.25">
      <c r="O125" s="85"/>
      <c r="P125" s="85"/>
      <c r="Q125" s="85"/>
      <c r="R125" s="85"/>
    </row>
    <row r="126" spans="15:18" x14ac:dyDescent="0.25">
      <c r="O126" s="85"/>
      <c r="P126" s="85"/>
      <c r="Q126" s="85"/>
      <c r="R126" s="85"/>
    </row>
    <row r="127" spans="15:18" x14ac:dyDescent="0.25">
      <c r="O127" s="85"/>
      <c r="P127" s="85"/>
      <c r="Q127" s="85"/>
      <c r="R127" s="85"/>
    </row>
    <row r="128" spans="15:18" x14ac:dyDescent="0.25">
      <c r="O128" s="85"/>
      <c r="P128" s="85"/>
      <c r="Q128" s="85"/>
      <c r="R128" s="85"/>
    </row>
    <row r="129" spans="15:18" x14ac:dyDescent="0.25">
      <c r="O129" s="85"/>
      <c r="P129" s="85"/>
      <c r="Q129" s="85"/>
      <c r="R129" s="85"/>
    </row>
    <row r="130" spans="15:18" x14ac:dyDescent="0.25">
      <c r="O130" s="85"/>
      <c r="P130" s="85"/>
      <c r="Q130" s="85"/>
      <c r="R130" s="85"/>
    </row>
    <row r="131" spans="15:18" x14ac:dyDescent="0.25">
      <c r="O131" s="85"/>
      <c r="P131" s="85"/>
      <c r="Q131" s="85"/>
      <c r="R131" s="85"/>
    </row>
    <row r="132" spans="15:18" x14ac:dyDescent="0.25">
      <c r="O132" s="85"/>
      <c r="P132" s="85"/>
      <c r="Q132" s="85"/>
      <c r="R132" s="85"/>
    </row>
    <row r="133" spans="15:18" x14ac:dyDescent="0.25">
      <c r="O133" s="85"/>
      <c r="P133" s="85"/>
      <c r="Q133" s="85"/>
      <c r="R133" s="85"/>
    </row>
    <row r="134" spans="15:18" x14ac:dyDescent="0.25">
      <c r="O134" s="85"/>
      <c r="P134" s="85"/>
      <c r="Q134" s="85"/>
      <c r="R134" s="85"/>
    </row>
    <row r="135" spans="15:18" x14ac:dyDescent="0.25">
      <c r="O135" s="85"/>
      <c r="P135" s="85"/>
      <c r="Q135" s="85"/>
      <c r="R135" s="85"/>
    </row>
    <row r="136" spans="15:18" x14ac:dyDescent="0.25">
      <c r="O136" s="85"/>
      <c r="P136" s="85"/>
      <c r="Q136" s="85"/>
      <c r="R136" s="85"/>
    </row>
    <row r="137" spans="15:18" x14ac:dyDescent="0.25">
      <c r="O137" s="85"/>
      <c r="P137" s="85"/>
      <c r="Q137" s="85"/>
      <c r="R137" s="85"/>
    </row>
    <row r="138" spans="15:18" x14ac:dyDescent="0.25">
      <c r="O138" s="85"/>
      <c r="P138" s="85"/>
      <c r="Q138" s="85"/>
      <c r="R138" s="85"/>
    </row>
    <row r="139" spans="15:18" x14ac:dyDescent="0.25">
      <c r="O139" s="85"/>
      <c r="P139" s="85"/>
      <c r="Q139" s="85"/>
      <c r="R139" s="85"/>
    </row>
    <row r="140" spans="15:18" x14ac:dyDescent="0.25">
      <c r="O140" s="85"/>
      <c r="P140" s="85"/>
      <c r="Q140" s="85"/>
      <c r="R140" s="85"/>
    </row>
    <row r="141" spans="15:18" x14ac:dyDescent="0.25">
      <c r="O141" s="85"/>
      <c r="P141" s="85"/>
      <c r="Q141" s="85"/>
      <c r="R141" s="85"/>
    </row>
    <row r="142" spans="15:18" x14ac:dyDescent="0.25">
      <c r="O142" s="85"/>
      <c r="P142" s="85"/>
      <c r="Q142" s="85"/>
      <c r="R142" s="85"/>
    </row>
    <row r="143" spans="15:18" x14ac:dyDescent="0.25">
      <c r="O143" s="85"/>
      <c r="P143" s="85"/>
      <c r="Q143" s="85"/>
      <c r="R143" s="85"/>
    </row>
    <row r="144" spans="15:18" x14ac:dyDescent="0.25">
      <c r="O144" s="85"/>
      <c r="P144" s="85"/>
      <c r="Q144" s="85"/>
      <c r="R144" s="85"/>
    </row>
    <row r="145" spans="15:18" x14ac:dyDescent="0.25">
      <c r="O145" s="85"/>
      <c r="P145" s="85"/>
      <c r="Q145" s="85"/>
      <c r="R145" s="85"/>
    </row>
    <row r="146" spans="15:18" x14ac:dyDescent="0.25">
      <c r="O146" s="85"/>
      <c r="P146" s="85"/>
      <c r="Q146" s="85"/>
      <c r="R146" s="85"/>
    </row>
    <row r="147" spans="15:18" x14ac:dyDescent="0.25">
      <c r="O147" s="85"/>
      <c r="P147" s="85"/>
      <c r="Q147" s="85"/>
      <c r="R147" s="85"/>
    </row>
    <row r="148" spans="15:18" x14ac:dyDescent="0.25">
      <c r="O148" s="85"/>
      <c r="P148" s="85"/>
      <c r="Q148" s="85"/>
      <c r="R148" s="85"/>
    </row>
    <row r="149" spans="15:18" x14ac:dyDescent="0.25">
      <c r="O149" s="85"/>
      <c r="P149" s="85"/>
      <c r="Q149" s="85"/>
      <c r="R149" s="85"/>
    </row>
    <row r="150" spans="15:18" x14ac:dyDescent="0.25">
      <c r="O150" s="85"/>
      <c r="P150" s="85"/>
      <c r="Q150" s="85"/>
      <c r="R150" s="85"/>
    </row>
    <row r="151" spans="15:18" x14ac:dyDescent="0.25">
      <c r="O151" s="85"/>
      <c r="P151" s="85"/>
      <c r="Q151" s="85"/>
      <c r="R151" s="85"/>
    </row>
    <row r="152" spans="15:18" x14ac:dyDescent="0.25">
      <c r="O152" s="85"/>
      <c r="P152" s="85"/>
      <c r="Q152" s="85"/>
      <c r="R152" s="85"/>
    </row>
    <row r="153" spans="15:18" x14ac:dyDescent="0.25">
      <c r="O153" s="85"/>
      <c r="P153" s="85"/>
      <c r="Q153" s="85"/>
      <c r="R153" s="85"/>
    </row>
    <row r="154" spans="15:18" x14ac:dyDescent="0.25">
      <c r="O154" s="85"/>
      <c r="P154" s="85"/>
      <c r="Q154" s="85"/>
      <c r="R154" s="85"/>
    </row>
    <row r="155" spans="15:18" x14ac:dyDescent="0.25">
      <c r="O155" s="85"/>
      <c r="P155" s="85"/>
      <c r="Q155" s="85"/>
      <c r="R155" s="85"/>
    </row>
    <row r="156" spans="15:18" x14ac:dyDescent="0.25">
      <c r="O156" s="85"/>
      <c r="P156" s="85"/>
      <c r="Q156" s="85"/>
      <c r="R156" s="85"/>
    </row>
    <row r="157" spans="15:18" x14ac:dyDescent="0.25">
      <c r="O157" s="85"/>
      <c r="P157" s="85"/>
      <c r="Q157" s="85"/>
      <c r="R157" s="85"/>
    </row>
    <row r="158" spans="15:18" x14ac:dyDescent="0.25">
      <c r="O158" s="85"/>
      <c r="P158" s="85"/>
      <c r="Q158" s="85"/>
      <c r="R158" s="85"/>
    </row>
    <row r="159" spans="15:18" x14ac:dyDescent="0.25">
      <c r="O159" s="85"/>
      <c r="P159" s="85"/>
      <c r="Q159" s="85"/>
      <c r="R159" s="85"/>
    </row>
    <row r="160" spans="15:18" x14ac:dyDescent="0.25">
      <c r="O160" s="85"/>
      <c r="P160" s="85"/>
      <c r="Q160" s="85"/>
      <c r="R160" s="85"/>
    </row>
    <row r="161" spans="15:18" x14ac:dyDescent="0.25">
      <c r="O161" s="85"/>
      <c r="P161" s="85"/>
      <c r="Q161" s="85"/>
      <c r="R161" s="85"/>
    </row>
    <row r="162" spans="15:18" x14ac:dyDescent="0.25">
      <c r="O162" s="85"/>
      <c r="P162" s="85"/>
      <c r="Q162" s="85"/>
      <c r="R162" s="85"/>
    </row>
    <row r="163" spans="15:18" x14ac:dyDescent="0.25">
      <c r="O163" s="85"/>
      <c r="P163" s="85"/>
      <c r="Q163" s="85"/>
      <c r="R163" s="85"/>
    </row>
    <row r="164" spans="15:18" x14ac:dyDescent="0.25">
      <c r="O164" s="85"/>
      <c r="P164" s="85"/>
      <c r="Q164" s="85"/>
      <c r="R164" s="85"/>
    </row>
    <row r="165" spans="15:18" x14ac:dyDescent="0.25">
      <c r="O165" s="85"/>
      <c r="P165" s="85"/>
      <c r="Q165" s="85"/>
      <c r="R165" s="85"/>
    </row>
    <row r="166" spans="15:18" x14ac:dyDescent="0.25">
      <c r="O166" s="85"/>
      <c r="P166" s="85"/>
      <c r="Q166" s="85"/>
      <c r="R166" s="85"/>
    </row>
    <row r="167" spans="15:18" x14ac:dyDescent="0.25">
      <c r="O167" s="85"/>
      <c r="P167" s="85"/>
      <c r="Q167" s="85"/>
      <c r="R167" s="85"/>
    </row>
    <row r="168" spans="15:18" x14ac:dyDescent="0.25">
      <c r="O168" s="85"/>
      <c r="P168" s="85"/>
      <c r="Q168" s="85"/>
      <c r="R168" s="85"/>
    </row>
    <row r="169" spans="15:18" x14ac:dyDescent="0.25">
      <c r="O169" s="85"/>
      <c r="P169" s="85"/>
      <c r="Q169" s="85"/>
      <c r="R169" s="85"/>
    </row>
    <row r="170" spans="15:18" x14ac:dyDescent="0.25">
      <c r="O170" s="85"/>
      <c r="P170" s="85"/>
      <c r="Q170" s="85"/>
      <c r="R170" s="85"/>
    </row>
    <row r="171" spans="15:18" x14ac:dyDescent="0.25">
      <c r="O171" s="85"/>
      <c r="P171" s="85"/>
      <c r="Q171" s="85"/>
      <c r="R171" s="85"/>
    </row>
    <row r="172" spans="15:18" x14ac:dyDescent="0.25">
      <c r="O172" s="85"/>
      <c r="P172" s="85"/>
      <c r="Q172" s="85"/>
      <c r="R172" s="85"/>
    </row>
    <row r="173" spans="15:18" x14ac:dyDescent="0.25">
      <c r="O173" s="85"/>
      <c r="P173" s="85"/>
      <c r="Q173" s="85"/>
      <c r="R173" s="85"/>
    </row>
    <row r="174" spans="15:18" x14ac:dyDescent="0.25">
      <c r="O174" s="85"/>
      <c r="P174" s="85"/>
      <c r="Q174" s="85"/>
      <c r="R174" s="85"/>
    </row>
    <row r="175" spans="15:18" x14ac:dyDescent="0.25">
      <c r="O175" s="85"/>
      <c r="P175" s="85"/>
      <c r="Q175" s="85"/>
      <c r="R175" s="85"/>
    </row>
    <row r="176" spans="15:18" x14ac:dyDescent="0.25">
      <c r="O176" s="85"/>
      <c r="P176" s="85"/>
      <c r="Q176" s="85"/>
      <c r="R176" s="85"/>
    </row>
    <row r="177" spans="15:18" x14ac:dyDescent="0.25">
      <c r="O177" s="85"/>
      <c r="P177" s="85"/>
      <c r="Q177" s="85"/>
      <c r="R177" s="85"/>
    </row>
    <row r="178" spans="15:18" x14ac:dyDescent="0.25">
      <c r="O178" s="85"/>
      <c r="P178" s="85"/>
      <c r="Q178" s="85"/>
      <c r="R178" s="85"/>
    </row>
    <row r="179" spans="15:18" x14ac:dyDescent="0.25">
      <c r="O179" s="85"/>
      <c r="P179" s="85"/>
      <c r="Q179" s="85"/>
      <c r="R179" s="85"/>
    </row>
    <row r="180" spans="15:18" x14ac:dyDescent="0.25">
      <c r="O180" s="85"/>
      <c r="P180" s="85"/>
      <c r="Q180" s="85"/>
      <c r="R180" s="85"/>
    </row>
    <row r="181" spans="15:18" x14ac:dyDescent="0.25">
      <c r="O181" s="85"/>
      <c r="P181" s="85"/>
      <c r="Q181" s="85"/>
      <c r="R181" s="85"/>
    </row>
    <row r="182" spans="15:18" x14ac:dyDescent="0.25">
      <c r="O182" s="85"/>
      <c r="P182" s="85"/>
      <c r="Q182" s="85"/>
      <c r="R182" s="85"/>
    </row>
    <row r="183" spans="15:18" x14ac:dyDescent="0.25">
      <c r="O183" s="85"/>
      <c r="P183" s="85"/>
      <c r="Q183" s="85"/>
      <c r="R183" s="85"/>
    </row>
    <row r="184" spans="15:18" x14ac:dyDescent="0.25">
      <c r="O184" s="85"/>
      <c r="P184" s="85"/>
      <c r="Q184" s="85"/>
      <c r="R184" s="85"/>
    </row>
    <row r="185" spans="15:18" x14ac:dyDescent="0.25">
      <c r="O185" s="85"/>
      <c r="P185" s="85"/>
      <c r="Q185" s="85"/>
      <c r="R185" s="85"/>
    </row>
    <row r="186" spans="15:18" x14ac:dyDescent="0.25">
      <c r="O186" s="85"/>
      <c r="P186" s="85"/>
      <c r="Q186" s="85"/>
      <c r="R186" s="85"/>
    </row>
    <row r="187" spans="15:18" x14ac:dyDescent="0.25">
      <c r="O187" s="85"/>
      <c r="P187" s="85"/>
      <c r="Q187" s="85"/>
      <c r="R187" s="85"/>
    </row>
    <row r="188" spans="15:18" x14ac:dyDescent="0.25">
      <c r="O188" s="85"/>
      <c r="P188" s="85"/>
      <c r="Q188" s="85"/>
      <c r="R188" s="85"/>
    </row>
    <row r="189" spans="15:18" x14ac:dyDescent="0.25">
      <c r="O189" s="85"/>
      <c r="P189" s="85"/>
      <c r="Q189" s="85"/>
      <c r="R189" s="85"/>
    </row>
    <row r="190" spans="15:18" x14ac:dyDescent="0.25">
      <c r="O190" s="85"/>
      <c r="P190" s="85"/>
      <c r="Q190" s="85"/>
      <c r="R190" s="85"/>
    </row>
    <row r="191" spans="15:18" x14ac:dyDescent="0.25">
      <c r="O191" s="85"/>
      <c r="P191" s="85"/>
      <c r="Q191" s="85"/>
      <c r="R191" s="85"/>
    </row>
    <row r="192" spans="15:18" x14ac:dyDescent="0.25">
      <c r="O192" s="85"/>
      <c r="P192" s="85"/>
      <c r="Q192" s="85"/>
      <c r="R192" s="85"/>
    </row>
    <row r="193" spans="15:18" x14ac:dyDescent="0.25">
      <c r="O193" s="85"/>
      <c r="P193" s="85"/>
      <c r="Q193" s="85"/>
      <c r="R193" s="85"/>
    </row>
    <row r="194" spans="15:18" x14ac:dyDescent="0.25">
      <c r="O194" s="85"/>
      <c r="P194" s="85"/>
      <c r="Q194" s="85"/>
      <c r="R194" s="85"/>
    </row>
    <row r="195" spans="15:18" x14ac:dyDescent="0.25">
      <c r="O195" s="85"/>
      <c r="P195" s="85"/>
      <c r="Q195" s="85"/>
      <c r="R195" s="85"/>
    </row>
    <row r="196" spans="15:18" x14ac:dyDescent="0.25">
      <c r="O196" s="85"/>
      <c r="P196" s="85"/>
      <c r="Q196" s="85"/>
      <c r="R196" s="85"/>
    </row>
    <row r="197" spans="15:18" x14ac:dyDescent="0.25">
      <c r="O197" s="85"/>
      <c r="P197" s="85"/>
      <c r="Q197" s="85"/>
      <c r="R197" s="85"/>
    </row>
    <row r="198" spans="15:18" x14ac:dyDescent="0.25">
      <c r="O198" s="85"/>
      <c r="P198" s="85"/>
      <c r="Q198" s="85"/>
      <c r="R198" s="85"/>
    </row>
  </sheetData>
  <autoFilter ref="A3:AP27"/>
  <dataConsolidate/>
  <conditionalFormatting sqref="G4:J27">
    <cfRule type="expression" dxfId="118" priority="6">
      <formula>IF(ISNUMBER(G4),G4&lt;$H$2)</formula>
    </cfRule>
    <cfRule type="expression" dxfId="117" priority="7">
      <formula>IF(ISNUMBER(G4),G4&gt;$J$2)</formula>
    </cfRule>
  </conditionalFormatting>
  <conditionalFormatting sqref="AP4:AP27">
    <cfRule type="expression" dxfId="116" priority="5">
      <formula>IF(AP4="OPROC &lt; OPATT",1,0)</formula>
    </cfRule>
  </conditionalFormatting>
  <conditionalFormatting sqref="W4:Z27">
    <cfRule type="expression" dxfId="115" priority="8">
      <formula>IF(ISNUMBER(W4),W4&lt;=$X$2)</formula>
    </cfRule>
    <cfRule type="expression" dxfId="114" priority="9">
      <formula>IF(ISNUMBER(W4),W4&gt;=$Z$2)</formula>
    </cfRule>
  </conditionalFormatting>
  <conditionalFormatting sqref="O4:R2700">
    <cfRule type="expression" dxfId="113" priority="3">
      <formula>IF(ISNUMBER(O4),O4&lt;=$P$2)</formula>
    </cfRule>
    <cfRule type="expression" dxfId="112"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8"/>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2.5703125"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82"/>
      <c r="AE2" s="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ht="30" x14ac:dyDescent="0.25">
      <c r="A4" s="10" t="s">
        <v>265</v>
      </c>
      <c r="B4" s="11" t="s">
        <v>3811</v>
      </c>
      <c r="C4" s="94" t="s">
        <v>2</v>
      </c>
      <c r="D4" s="94">
        <v>2545.3352625282828</v>
      </c>
      <c r="E4" s="94">
        <v>2545.3352625282828</v>
      </c>
      <c r="F4" s="94">
        <v>4046.6676472175304</v>
      </c>
      <c r="G4" s="15" t="s">
        <v>2088</v>
      </c>
      <c r="H4" s="49">
        <v>126</v>
      </c>
      <c r="I4" s="15">
        <v>181</v>
      </c>
      <c r="J4" s="15">
        <v>1873</v>
      </c>
      <c r="K4" s="40" t="s">
        <v>2</v>
      </c>
      <c r="L4" s="40">
        <v>2545.0384424665299</v>
      </c>
      <c r="M4" s="40">
        <v>2545.0384424665299</v>
      </c>
      <c r="N4" s="40">
        <v>4046.195751762883</v>
      </c>
      <c r="O4" s="95" t="str">
        <f>IFERROR(C4/K4-1,"-")</f>
        <v>-</v>
      </c>
      <c r="P4" s="95">
        <f>IFERROR(D4/L4-1,"-")</f>
        <v>1.1662694629688275E-4</v>
      </c>
      <c r="Q4" s="95">
        <f t="shared" ref="Q4:R19" si="0">IFERROR(E4/M4-1,"-")</f>
        <v>1.1662694629688275E-4</v>
      </c>
      <c r="R4" s="95">
        <f t="shared" si="0"/>
        <v>1.1662694629688275E-4</v>
      </c>
      <c r="S4" s="40" t="s">
        <v>2</v>
      </c>
      <c r="T4" s="40">
        <v>883.83335531766136</v>
      </c>
      <c r="U4" s="40">
        <v>883.83335531766136</v>
      </c>
      <c r="V4" s="40">
        <v>3653.2388016594541</v>
      </c>
      <c r="W4" s="74" t="str">
        <f t="shared" ref="W4:W35" si="1">IFERROR((C4/S4-1),"-")</f>
        <v>-</v>
      </c>
      <c r="X4" s="74">
        <f t="shared" ref="X4:X35" si="2">IFERROR((D4/T4-1),"-")</f>
        <v>1.8798814247211295</v>
      </c>
      <c r="Y4" s="74">
        <f t="shared" ref="Y4:Y35" si="3">IFERROR((E4/U4-1),"-")</f>
        <v>1.8798814247211295</v>
      </c>
      <c r="Z4" s="74">
        <f t="shared" ref="Z4:Z35" si="4">IFERROR((F4/V4-1),"-")</f>
        <v>0.10769316404374241</v>
      </c>
      <c r="AA4" s="16"/>
      <c r="AB4" s="164">
        <v>0</v>
      </c>
      <c r="AC4" s="164">
        <v>0</v>
      </c>
      <c r="AD4" s="164">
        <v>0</v>
      </c>
      <c r="AE4" s="16"/>
      <c r="AF4" s="32"/>
      <c r="AG4" s="32"/>
      <c r="AI4" s="40">
        <v>196.97463374299483</v>
      </c>
      <c r="AJ4" s="40">
        <v>20</v>
      </c>
      <c r="AK4" s="40">
        <v>25</v>
      </c>
      <c r="AL4" s="40" t="s">
        <v>4215</v>
      </c>
      <c r="AM4" s="53">
        <v>0.30000000000000004</v>
      </c>
      <c r="AN4" s="65" t="s">
        <v>2</v>
      </c>
      <c r="AO4" s="64" t="s">
        <v>5377</v>
      </c>
      <c r="AP4" s="65" t="s">
        <v>2</v>
      </c>
    </row>
    <row r="5" spans="1:42" s="31" customFormat="1" ht="30" x14ac:dyDescent="0.25">
      <c r="A5" s="10" t="s">
        <v>266</v>
      </c>
      <c r="B5" s="11" t="s">
        <v>3812</v>
      </c>
      <c r="C5" s="94" t="s">
        <v>2</v>
      </c>
      <c r="D5" s="94">
        <v>534.58327908600404</v>
      </c>
      <c r="E5" s="94">
        <v>534.58327908600404</v>
      </c>
      <c r="F5" s="94">
        <v>2601.9626734510412</v>
      </c>
      <c r="G5" s="15" t="s">
        <v>2088</v>
      </c>
      <c r="H5" s="49">
        <v>398</v>
      </c>
      <c r="I5" s="15">
        <v>124</v>
      </c>
      <c r="J5" s="15">
        <v>929</v>
      </c>
      <c r="K5" s="46" t="s">
        <v>2</v>
      </c>
      <c r="L5" s="46">
        <v>534.52093954109364</v>
      </c>
      <c r="M5" s="46">
        <v>534.52093954109364</v>
      </c>
      <c r="N5" s="46">
        <v>2601.659249877423</v>
      </c>
      <c r="O5" s="95" t="str">
        <f t="shared" ref="O5:R53" si="5">IFERROR(C5/K5-1,"-")</f>
        <v>-</v>
      </c>
      <c r="P5" s="95">
        <f t="shared" si="5"/>
        <v>1.1662694629688275E-4</v>
      </c>
      <c r="Q5" s="95">
        <f t="shared" si="0"/>
        <v>1.1662694629688275E-4</v>
      </c>
      <c r="R5" s="95">
        <f t="shared" si="0"/>
        <v>1.1662694629688275E-4</v>
      </c>
      <c r="S5" s="46" t="s">
        <v>2</v>
      </c>
      <c r="T5" s="46">
        <v>459.73958399667384</v>
      </c>
      <c r="U5" s="46">
        <v>459.73958399667384</v>
      </c>
      <c r="V5" s="46">
        <v>2396.4954060423038</v>
      </c>
      <c r="W5" s="74" t="str">
        <f t="shared" si="1"/>
        <v>-</v>
      </c>
      <c r="X5" s="74">
        <f t="shared" si="2"/>
        <v>0.16279584724614815</v>
      </c>
      <c r="Y5" s="74">
        <f t="shared" si="3"/>
        <v>0.16279584724614815</v>
      </c>
      <c r="Z5" s="74">
        <f t="shared" si="4"/>
        <v>8.5736558013293607E-2</v>
      </c>
      <c r="AA5" s="16"/>
      <c r="AB5" s="164">
        <v>0</v>
      </c>
      <c r="AC5" s="164">
        <v>0</v>
      </c>
      <c r="AD5" s="164">
        <v>0</v>
      </c>
      <c r="AE5" s="16"/>
      <c r="AF5" s="32"/>
      <c r="AG5" s="32"/>
      <c r="AI5" s="41">
        <v>196.97463374299483</v>
      </c>
      <c r="AJ5" s="41">
        <v>5</v>
      </c>
      <c r="AK5" s="41">
        <v>14</v>
      </c>
      <c r="AL5" s="40" t="s">
        <v>4215</v>
      </c>
      <c r="AM5" s="53">
        <v>0.30000000000000004</v>
      </c>
      <c r="AN5" s="65" t="s">
        <v>2</v>
      </c>
      <c r="AO5" s="64" t="s">
        <v>5377</v>
      </c>
      <c r="AP5" s="65" t="s">
        <v>2</v>
      </c>
    </row>
    <row r="6" spans="1:42" s="31" customFormat="1" ht="30" x14ac:dyDescent="0.25">
      <c r="A6" s="10" t="s">
        <v>1763</v>
      </c>
      <c r="B6" s="11" t="s">
        <v>3813</v>
      </c>
      <c r="C6" s="94" t="s">
        <v>2</v>
      </c>
      <c r="D6" s="94">
        <v>279.91683776770662</v>
      </c>
      <c r="E6" s="94">
        <v>279.91683776770662</v>
      </c>
      <c r="F6" s="94">
        <v>1734.9146011112762</v>
      </c>
      <c r="G6" s="15" t="s">
        <v>2088</v>
      </c>
      <c r="H6" s="49">
        <v>17902</v>
      </c>
      <c r="I6" s="15">
        <v>344</v>
      </c>
      <c r="J6" s="15">
        <v>367</v>
      </c>
      <c r="K6" s="46" t="s">
        <v>2</v>
      </c>
      <c r="L6" s="46">
        <v>279.88419572864206</v>
      </c>
      <c r="M6" s="46">
        <v>279.88419572864206</v>
      </c>
      <c r="N6" s="46">
        <v>1734.7122869145496</v>
      </c>
      <c r="O6" s="95" t="str">
        <f t="shared" si="5"/>
        <v>-</v>
      </c>
      <c r="P6" s="95">
        <f t="shared" si="5"/>
        <v>1.1662694629688275E-4</v>
      </c>
      <c r="Q6" s="95">
        <f t="shared" si="0"/>
        <v>1.1662694629688275E-4</v>
      </c>
      <c r="R6" s="95">
        <f t="shared" si="0"/>
        <v>1.1662694629688275E-4</v>
      </c>
      <c r="S6" s="46" t="s">
        <v>2</v>
      </c>
      <c r="T6" s="46" t="s">
        <v>2</v>
      </c>
      <c r="U6" s="46" t="s">
        <v>2</v>
      </c>
      <c r="V6" s="46" t="s">
        <v>2</v>
      </c>
      <c r="W6" s="74" t="str">
        <f t="shared" si="1"/>
        <v>-</v>
      </c>
      <c r="X6" s="74" t="str">
        <f t="shared" si="2"/>
        <v>-</v>
      </c>
      <c r="Y6" s="74" t="str">
        <f t="shared" si="3"/>
        <v>-</v>
      </c>
      <c r="Z6" s="74" t="str">
        <f t="shared" si="4"/>
        <v>-</v>
      </c>
      <c r="AA6" s="16"/>
      <c r="AB6" s="164">
        <v>0</v>
      </c>
      <c r="AC6" s="164">
        <v>0</v>
      </c>
      <c r="AD6" s="164">
        <v>0</v>
      </c>
      <c r="AE6" s="16"/>
      <c r="AF6" s="32"/>
      <c r="AG6" s="32"/>
      <c r="AI6" s="41">
        <v>196.97463374299483</v>
      </c>
      <c r="AJ6" s="41">
        <v>5</v>
      </c>
      <c r="AK6" s="41">
        <v>5</v>
      </c>
      <c r="AL6" s="40" t="s">
        <v>4215</v>
      </c>
      <c r="AM6" s="53">
        <v>0.4</v>
      </c>
      <c r="AN6" s="67" t="s">
        <v>2</v>
      </c>
      <c r="AO6" s="64" t="s">
        <v>5377</v>
      </c>
      <c r="AP6" s="65" t="s">
        <v>2</v>
      </c>
    </row>
    <row r="7" spans="1:42" s="31" customFormat="1" ht="75" x14ac:dyDescent="0.25">
      <c r="A7" s="10" t="s">
        <v>1764</v>
      </c>
      <c r="B7" s="11" t="s">
        <v>3814</v>
      </c>
      <c r="C7" s="94" t="s">
        <v>2</v>
      </c>
      <c r="D7" s="94">
        <v>8124.8531259212223</v>
      </c>
      <c r="E7" s="94">
        <v>8124.8531259212223</v>
      </c>
      <c r="F7" s="94">
        <v>6051.4509521875671</v>
      </c>
      <c r="G7" s="15" t="s">
        <v>2088</v>
      </c>
      <c r="H7" s="49">
        <v>1</v>
      </c>
      <c r="I7" s="15">
        <v>54</v>
      </c>
      <c r="J7" s="15">
        <v>3065</v>
      </c>
      <c r="K7" s="46" t="s">
        <v>2</v>
      </c>
      <c r="L7" s="46">
        <v>8123.9056596121382</v>
      </c>
      <c r="M7" s="46">
        <v>8123.9056596121382</v>
      </c>
      <c r="N7" s="46">
        <v>6050.7452722436446</v>
      </c>
      <c r="O7" s="95" t="str">
        <f t="shared" si="5"/>
        <v>-</v>
      </c>
      <c r="P7" s="95">
        <f t="shared" si="5"/>
        <v>1.1662694629688275E-4</v>
      </c>
      <c r="Q7" s="95">
        <f t="shared" si="0"/>
        <v>1.1662694629688275E-4</v>
      </c>
      <c r="R7" s="95">
        <f t="shared" si="0"/>
        <v>1.1662694629688275E-4</v>
      </c>
      <c r="S7" s="46" t="s">
        <v>2</v>
      </c>
      <c r="T7" s="46" t="s">
        <v>2</v>
      </c>
      <c r="U7" s="46" t="s">
        <v>2</v>
      </c>
      <c r="V7" s="46" t="s">
        <v>2</v>
      </c>
      <c r="W7" s="74" t="str">
        <f t="shared" si="1"/>
        <v>-</v>
      </c>
      <c r="X7" s="74" t="str">
        <f t="shared" si="2"/>
        <v>-</v>
      </c>
      <c r="Y7" s="74" t="str">
        <f t="shared" si="3"/>
        <v>-</v>
      </c>
      <c r="Z7" s="74" t="str">
        <f t="shared" si="4"/>
        <v>-</v>
      </c>
      <c r="AA7" s="16"/>
      <c r="AB7" s="164" t="s">
        <v>4989</v>
      </c>
      <c r="AC7" s="164" t="s">
        <v>4990</v>
      </c>
      <c r="AD7" s="164" t="s">
        <v>4991</v>
      </c>
      <c r="AE7" s="16"/>
      <c r="AF7" s="32"/>
      <c r="AG7" s="32"/>
      <c r="AI7" s="41">
        <v>196.97463374299483</v>
      </c>
      <c r="AJ7" s="41">
        <v>52</v>
      </c>
      <c r="AK7" s="41">
        <v>59</v>
      </c>
      <c r="AL7" s="40" t="s">
        <v>4215</v>
      </c>
      <c r="AM7" s="53">
        <v>0.30000000000000004</v>
      </c>
      <c r="AN7" s="67" t="s">
        <v>2</v>
      </c>
      <c r="AO7" s="64" t="s">
        <v>5377</v>
      </c>
      <c r="AP7" s="65" t="s">
        <v>2</v>
      </c>
    </row>
    <row r="8" spans="1:42" s="31" customFormat="1" ht="75" x14ac:dyDescent="0.25">
      <c r="A8" s="10" t="s">
        <v>1765</v>
      </c>
      <c r="B8" s="11" t="s">
        <v>3815</v>
      </c>
      <c r="C8" s="94" t="s">
        <v>2</v>
      </c>
      <c r="D8" s="94">
        <v>5374.8413580001725</v>
      </c>
      <c r="E8" s="94">
        <v>5374.8413580001725</v>
      </c>
      <c r="F8" s="94">
        <v>4004.1961303989774</v>
      </c>
      <c r="G8" s="15" t="s">
        <v>2088</v>
      </c>
      <c r="H8" s="49">
        <v>25</v>
      </c>
      <c r="I8" s="15">
        <v>247</v>
      </c>
      <c r="J8" s="15">
        <v>10037</v>
      </c>
      <c r="K8" s="46" t="s">
        <v>2</v>
      </c>
      <c r="L8" s="46">
        <v>5374.21457976499</v>
      </c>
      <c r="M8" s="46">
        <v>5374.21457976499</v>
      </c>
      <c r="N8" s="46">
        <v>4003.7291876900176</v>
      </c>
      <c r="O8" s="95" t="str">
        <f t="shared" si="5"/>
        <v>-</v>
      </c>
      <c r="P8" s="95">
        <f t="shared" si="5"/>
        <v>1.1662694629688275E-4</v>
      </c>
      <c r="Q8" s="95">
        <f t="shared" si="0"/>
        <v>1.1662694629688275E-4</v>
      </c>
      <c r="R8" s="95">
        <f t="shared" si="0"/>
        <v>1.1662694629688275E-4</v>
      </c>
      <c r="S8" s="46" t="s">
        <v>2</v>
      </c>
      <c r="T8" s="46" t="s">
        <v>2</v>
      </c>
      <c r="U8" s="46" t="s">
        <v>2</v>
      </c>
      <c r="V8" s="46" t="s">
        <v>2</v>
      </c>
      <c r="W8" s="74" t="str">
        <f t="shared" si="1"/>
        <v>-</v>
      </c>
      <c r="X8" s="74" t="str">
        <f t="shared" si="2"/>
        <v>-</v>
      </c>
      <c r="Y8" s="74" t="str">
        <f t="shared" si="3"/>
        <v>-</v>
      </c>
      <c r="Z8" s="74" t="str">
        <f t="shared" si="4"/>
        <v>-</v>
      </c>
      <c r="AA8" s="16"/>
      <c r="AB8" s="164" t="s">
        <v>4989</v>
      </c>
      <c r="AC8" s="164" t="s">
        <v>4990</v>
      </c>
      <c r="AD8" s="164" t="s">
        <v>4991</v>
      </c>
      <c r="AE8" s="16"/>
      <c r="AF8" s="32"/>
      <c r="AG8" s="32"/>
      <c r="AI8" s="41">
        <v>196.97463374299483</v>
      </c>
      <c r="AJ8" s="41">
        <v>38</v>
      </c>
      <c r="AK8" s="41">
        <v>35</v>
      </c>
      <c r="AL8" s="40" t="s">
        <v>4215</v>
      </c>
      <c r="AM8" s="53">
        <v>0.30000000000000004</v>
      </c>
      <c r="AN8" s="67" t="s">
        <v>2</v>
      </c>
      <c r="AO8" s="64" t="s">
        <v>5377</v>
      </c>
      <c r="AP8" s="65" t="s">
        <v>2</v>
      </c>
    </row>
    <row r="9" spans="1:42" s="31" customFormat="1" ht="75" x14ac:dyDescent="0.25">
      <c r="A9" s="10" t="s">
        <v>1766</v>
      </c>
      <c r="B9" s="11" t="s">
        <v>3816</v>
      </c>
      <c r="C9" s="94" t="s">
        <v>2</v>
      </c>
      <c r="D9" s="94">
        <v>2837.2855338532886</v>
      </c>
      <c r="E9" s="94">
        <v>2837.2855338532886</v>
      </c>
      <c r="F9" s="94">
        <v>2513.9337572890408</v>
      </c>
      <c r="G9" s="15" t="s">
        <v>2088</v>
      </c>
      <c r="H9" s="49">
        <v>279</v>
      </c>
      <c r="I9" s="15">
        <v>1091</v>
      </c>
      <c r="J9" s="15">
        <v>26706</v>
      </c>
      <c r="K9" s="46" t="s">
        <v>2</v>
      </c>
      <c r="L9" s="46">
        <v>2836.9546684935194</v>
      </c>
      <c r="M9" s="46">
        <v>2836.9546684935194</v>
      </c>
      <c r="N9" s="46">
        <v>2513.6405990618846</v>
      </c>
      <c r="O9" s="95" t="str">
        <f t="shared" si="5"/>
        <v>-</v>
      </c>
      <c r="P9" s="95">
        <f t="shared" si="5"/>
        <v>1.1662694629688275E-4</v>
      </c>
      <c r="Q9" s="95">
        <f t="shared" si="0"/>
        <v>1.1662694629688275E-4</v>
      </c>
      <c r="R9" s="95">
        <f t="shared" si="0"/>
        <v>1.1662694629688275E-4</v>
      </c>
      <c r="S9" s="46" t="s">
        <v>2</v>
      </c>
      <c r="T9" s="46" t="s">
        <v>2</v>
      </c>
      <c r="U9" s="46" t="s">
        <v>2</v>
      </c>
      <c r="V9" s="46" t="s">
        <v>2</v>
      </c>
      <c r="W9" s="74" t="str">
        <f t="shared" si="1"/>
        <v>-</v>
      </c>
      <c r="X9" s="74" t="str">
        <f t="shared" si="2"/>
        <v>-</v>
      </c>
      <c r="Y9" s="74" t="str">
        <f t="shared" si="3"/>
        <v>-</v>
      </c>
      <c r="Z9" s="74" t="str">
        <f t="shared" si="4"/>
        <v>-</v>
      </c>
      <c r="AA9" s="16"/>
      <c r="AB9" s="164" t="s">
        <v>4989</v>
      </c>
      <c r="AC9" s="164" t="s">
        <v>4990</v>
      </c>
      <c r="AD9" s="164" t="s">
        <v>4991</v>
      </c>
      <c r="AE9" s="16"/>
      <c r="AF9" s="32"/>
      <c r="AG9" s="32"/>
      <c r="AI9" s="41">
        <v>196.97463374299483</v>
      </c>
      <c r="AJ9" s="41">
        <v>19</v>
      </c>
      <c r="AK9" s="41">
        <v>18</v>
      </c>
      <c r="AL9" s="40" t="s">
        <v>4215</v>
      </c>
      <c r="AM9" s="53">
        <v>0.30000000000000004</v>
      </c>
      <c r="AN9" s="67" t="s">
        <v>2</v>
      </c>
      <c r="AO9" s="64" t="s">
        <v>5377</v>
      </c>
      <c r="AP9" s="65" t="s">
        <v>2</v>
      </c>
    </row>
    <row r="10" spans="1:42" s="31" customFormat="1" ht="75" x14ac:dyDescent="0.25">
      <c r="A10" s="10" t="s">
        <v>1767</v>
      </c>
      <c r="B10" s="11" t="s">
        <v>3817</v>
      </c>
      <c r="C10" s="94" t="s">
        <v>2</v>
      </c>
      <c r="D10" s="94">
        <v>770.76340393621763</v>
      </c>
      <c r="E10" s="94">
        <v>770.76340393621763</v>
      </c>
      <c r="F10" s="94">
        <v>692.92478035514523</v>
      </c>
      <c r="G10" s="15" t="s">
        <v>2088</v>
      </c>
      <c r="H10" s="49">
        <v>161</v>
      </c>
      <c r="I10" s="15">
        <v>235</v>
      </c>
      <c r="J10" s="15">
        <v>8132</v>
      </c>
      <c r="K10" s="46" t="s">
        <v>2</v>
      </c>
      <c r="L10" s="46">
        <v>770.67352263668067</v>
      </c>
      <c r="M10" s="46">
        <v>770.67352263668067</v>
      </c>
      <c r="N10" s="46">
        <v>692.84397607795506</v>
      </c>
      <c r="O10" s="95" t="str">
        <f t="shared" si="5"/>
        <v>-</v>
      </c>
      <c r="P10" s="95">
        <f t="shared" si="5"/>
        <v>1.1662694629688275E-4</v>
      </c>
      <c r="Q10" s="95">
        <f t="shared" si="0"/>
        <v>1.1662694629688275E-4</v>
      </c>
      <c r="R10" s="95">
        <f t="shared" si="0"/>
        <v>1.1662694629688275E-4</v>
      </c>
      <c r="S10" s="46" t="s">
        <v>2</v>
      </c>
      <c r="T10" s="46" t="s">
        <v>2</v>
      </c>
      <c r="U10" s="46" t="s">
        <v>2</v>
      </c>
      <c r="V10" s="46" t="s">
        <v>2</v>
      </c>
      <c r="W10" s="74" t="str">
        <f t="shared" si="1"/>
        <v>-</v>
      </c>
      <c r="X10" s="74" t="str">
        <f t="shared" si="2"/>
        <v>-</v>
      </c>
      <c r="Y10" s="74" t="str">
        <f t="shared" si="3"/>
        <v>-</v>
      </c>
      <c r="Z10" s="74" t="str">
        <f t="shared" si="4"/>
        <v>-</v>
      </c>
      <c r="AA10" s="16"/>
      <c r="AB10" s="164" t="s">
        <v>4992</v>
      </c>
      <c r="AC10" s="164" t="s">
        <v>4990</v>
      </c>
      <c r="AD10" s="164" t="s">
        <v>4991</v>
      </c>
      <c r="AE10" s="16"/>
      <c r="AF10" s="32"/>
      <c r="AG10" s="32"/>
      <c r="AI10" s="41">
        <v>196.97463374299483</v>
      </c>
      <c r="AJ10" s="41">
        <v>5</v>
      </c>
      <c r="AK10" s="41">
        <v>5</v>
      </c>
      <c r="AL10" s="40" t="s">
        <v>4215</v>
      </c>
      <c r="AM10" s="53">
        <v>1</v>
      </c>
      <c r="AN10" s="67" t="s">
        <v>2</v>
      </c>
      <c r="AO10" s="64" t="s">
        <v>5377</v>
      </c>
      <c r="AP10" s="65" t="s">
        <v>2</v>
      </c>
    </row>
    <row r="11" spans="1:42" s="31" customFormat="1" ht="95.25" customHeight="1" x14ac:dyDescent="0.25">
      <c r="A11" s="10" t="s">
        <v>1768</v>
      </c>
      <c r="B11" s="11" t="s">
        <v>3818</v>
      </c>
      <c r="C11" s="94" t="s">
        <v>2</v>
      </c>
      <c r="D11" s="94">
        <v>4309.8880575469911</v>
      </c>
      <c r="E11" s="94">
        <v>4309.8880575469911</v>
      </c>
      <c r="F11" s="94">
        <v>2916.9516258970434</v>
      </c>
      <c r="G11" s="15" t="s">
        <v>2088</v>
      </c>
      <c r="H11" s="49">
        <v>0</v>
      </c>
      <c r="I11" s="15">
        <v>97</v>
      </c>
      <c r="J11" s="15">
        <v>1928</v>
      </c>
      <c r="K11" s="46" t="s">
        <v>2</v>
      </c>
      <c r="L11" s="46">
        <v>4309.3854670795499</v>
      </c>
      <c r="M11" s="46">
        <v>4309.3854670795499</v>
      </c>
      <c r="N11" s="46">
        <v>2916.6114704077154</v>
      </c>
      <c r="O11" s="95" t="str">
        <f t="shared" si="5"/>
        <v>-</v>
      </c>
      <c r="P11" s="95">
        <f t="shared" si="5"/>
        <v>1.1662694629688275E-4</v>
      </c>
      <c r="Q11" s="95">
        <f t="shared" si="0"/>
        <v>1.1662694629688275E-4</v>
      </c>
      <c r="R11" s="95">
        <f t="shared" si="0"/>
        <v>1.1662694629688275E-4</v>
      </c>
      <c r="S11" s="46" t="s">
        <v>2</v>
      </c>
      <c r="T11" s="46" t="s">
        <v>2</v>
      </c>
      <c r="U11" s="46" t="s">
        <v>2</v>
      </c>
      <c r="V11" s="46" t="s">
        <v>2</v>
      </c>
      <c r="W11" s="74" t="str">
        <f t="shared" si="1"/>
        <v>-</v>
      </c>
      <c r="X11" s="74" t="str">
        <f t="shared" si="2"/>
        <v>-</v>
      </c>
      <c r="Y11" s="74" t="str">
        <f t="shared" si="3"/>
        <v>-</v>
      </c>
      <c r="Z11" s="74" t="str">
        <f t="shared" si="4"/>
        <v>-</v>
      </c>
      <c r="AA11" s="16"/>
      <c r="AB11" s="164">
        <v>0</v>
      </c>
      <c r="AC11" s="164">
        <v>0</v>
      </c>
      <c r="AD11" s="164">
        <v>0</v>
      </c>
      <c r="AE11" s="16"/>
      <c r="AF11" s="32"/>
      <c r="AG11" s="32"/>
      <c r="AI11" s="41">
        <v>196.97463374299483</v>
      </c>
      <c r="AJ11" s="41">
        <v>21</v>
      </c>
      <c r="AK11" s="41">
        <v>19</v>
      </c>
      <c r="AL11" s="40" t="s">
        <v>4214</v>
      </c>
      <c r="AM11" s="53" t="s">
        <v>2</v>
      </c>
      <c r="AN11" s="67" t="s">
        <v>2</v>
      </c>
      <c r="AO11" s="64" t="s">
        <v>5377</v>
      </c>
      <c r="AP11" s="65" t="s">
        <v>2</v>
      </c>
    </row>
    <row r="12" spans="1:42" s="31" customFormat="1" ht="90" x14ac:dyDescent="0.25">
      <c r="A12" s="10" t="s">
        <v>1769</v>
      </c>
      <c r="B12" s="11" t="s">
        <v>3819</v>
      </c>
      <c r="C12" s="94" t="s">
        <v>2</v>
      </c>
      <c r="D12" s="94">
        <v>3310.3630649835472</v>
      </c>
      <c r="E12" s="94">
        <v>3310.3630649835472</v>
      </c>
      <c r="F12" s="94">
        <v>3310.3630649835472</v>
      </c>
      <c r="G12" s="15" t="s">
        <v>2088</v>
      </c>
      <c r="H12" s="49">
        <v>33</v>
      </c>
      <c r="I12" s="15">
        <v>34</v>
      </c>
      <c r="J12" s="15">
        <v>764</v>
      </c>
      <c r="K12" s="46" t="s">
        <v>2</v>
      </c>
      <c r="L12" s="46">
        <v>4398.4844774777557</v>
      </c>
      <c r="M12" s="46">
        <v>4398.4844774777557</v>
      </c>
      <c r="N12" s="46">
        <v>3214.5189188370528</v>
      </c>
      <c r="O12" s="95" t="str">
        <f t="shared" si="5"/>
        <v>-</v>
      </c>
      <c r="P12" s="95">
        <f t="shared" si="5"/>
        <v>-0.24738552973549999</v>
      </c>
      <c r="Q12" s="95">
        <f t="shared" si="0"/>
        <v>-0.24738552973549999</v>
      </c>
      <c r="R12" s="95">
        <f t="shared" si="0"/>
        <v>2.9816015573854271E-2</v>
      </c>
      <c r="S12" s="46" t="s">
        <v>2</v>
      </c>
      <c r="T12" s="46" t="s">
        <v>2</v>
      </c>
      <c r="U12" s="46" t="s">
        <v>2</v>
      </c>
      <c r="V12" s="46" t="s">
        <v>2</v>
      </c>
      <c r="W12" s="74" t="str">
        <f t="shared" si="1"/>
        <v>-</v>
      </c>
      <c r="X12" s="74" t="str">
        <f t="shared" si="2"/>
        <v>-</v>
      </c>
      <c r="Y12" s="74" t="str">
        <f t="shared" si="3"/>
        <v>-</v>
      </c>
      <c r="Z12" s="74" t="str">
        <f t="shared" si="4"/>
        <v>-</v>
      </c>
      <c r="AA12" s="16"/>
      <c r="AB12" s="164" t="s">
        <v>4993</v>
      </c>
      <c r="AC12" s="164" t="s">
        <v>4994</v>
      </c>
      <c r="AD12" s="164" t="s">
        <v>4995</v>
      </c>
      <c r="AE12" s="16"/>
      <c r="AF12" s="32"/>
      <c r="AG12" s="32"/>
      <c r="AI12" s="41">
        <v>196.97463374299483</v>
      </c>
      <c r="AJ12" s="41">
        <v>26</v>
      </c>
      <c r="AK12" s="41">
        <v>26</v>
      </c>
      <c r="AL12" s="40" t="s">
        <v>4215</v>
      </c>
      <c r="AM12" s="53">
        <v>0.30000000000000004</v>
      </c>
      <c r="AN12" s="67" t="s">
        <v>2</v>
      </c>
      <c r="AO12" s="64" t="s">
        <v>5377</v>
      </c>
      <c r="AP12" s="65" t="s">
        <v>2</v>
      </c>
    </row>
    <row r="13" spans="1:42" s="31" customFormat="1" ht="90" x14ac:dyDescent="0.25">
      <c r="A13" s="10" t="s">
        <v>1770</v>
      </c>
      <c r="B13" s="11" t="s">
        <v>3820</v>
      </c>
      <c r="C13" s="94" t="s">
        <v>2</v>
      </c>
      <c r="D13" s="94">
        <v>1751.1087121656192</v>
      </c>
      <c r="E13" s="94">
        <v>1751.1087121656192</v>
      </c>
      <c r="F13" s="94">
        <v>1510.9654280085215</v>
      </c>
      <c r="G13" s="15" t="s">
        <v>2088</v>
      </c>
      <c r="H13" s="49">
        <v>95</v>
      </c>
      <c r="I13" s="15">
        <v>75</v>
      </c>
      <c r="J13" s="15">
        <v>2555</v>
      </c>
      <c r="K13" s="46" t="s">
        <v>2</v>
      </c>
      <c r="L13" s="46">
        <v>1750.9045095194165</v>
      </c>
      <c r="M13" s="46">
        <v>1750.9045095194165</v>
      </c>
      <c r="N13" s="46">
        <v>1510.7892292742131</v>
      </c>
      <c r="O13" s="95" t="str">
        <f t="shared" si="5"/>
        <v>-</v>
      </c>
      <c r="P13" s="95">
        <f t="shared" si="5"/>
        <v>1.1662694629688275E-4</v>
      </c>
      <c r="Q13" s="95">
        <f t="shared" si="0"/>
        <v>1.1662694629688275E-4</v>
      </c>
      <c r="R13" s="95">
        <f t="shared" si="0"/>
        <v>1.1662694629688275E-4</v>
      </c>
      <c r="S13" s="46" t="s">
        <v>2</v>
      </c>
      <c r="T13" s="46" t="s">
        <v>2</v>
      </c>
      <c r="U13" s="46" t="s">
        <v>2</v>
      </c>
      <c r="V13" s="46" t="s">
        <v>2</v>
      </c>
      <c r="W13" s="74" t="str">
        <f t="shared" si="1"/>
        <v>-</v>
      </c>
      <c r="X13" s="74" t="str">
        <f t="shared" si="2"/>
        <v>-</v>
      </c>
      <c r="Y13" s="74" t="str">
        <f t="shared" si="3"/>
        <v>-</v>
      </c>
      <c r="Z13" s="74" t="str">
        <f t="shared" si="4"/>
        <v>-</v>
      </c>
      <c r="AA13" s="16"/>
      <c r="AB13" s="164" t="s">
        <v>4993</v>
      </c>
      <c r="AC13" s="164" t="s">
        <v>4990</v>
      </c>
      <c r="AD13" s="164" t="s">
        <v>4991</v>
      </c>
      <c r="AE13" s="16"/>
      <c r="AF13" s="32"/>
      <c r="AG13" s="32"/>
      <c r="AI13" s="41">
        <v>196.97463374299483</v>
      </c>
      <c r="AJ13" s="41">
        <v>8</v>
      </c>
      <c r="AK13" s="41">
        <v>10</v>
      </c>
      <c r="AL13" s="40" t="s">
        <v>4215</v>
      </c>
      <c r="AM13" s="53">
        <v>0.4</v>
      </c>
      <c r="AN13" s="67" t="s">
        <v>2</v>
      </c>
      <c r="AO13" s="64" t="s">
        <v>5377</v>
      </c>
      <c r="AP13" s="65" t="s">
        <v>2</v>
      </c>
    </row>
    <row r="14" spans="1:42" s="31" customFormat="1" ht="90" x14ac:dyDescent="0.25">
      <c r="A14" s="10" t="s">
        <v>1771</v>
      </c>
      <c r="B14" s="11" t="s">
        <v>3821</v>
      </c>
      <c r="C14" s="94" t="s">
        <v>2</v>
      </c>
      <c r="D14" s="94">
        <v>649.94327921176784</v>
      </c>
      <c r="E14" s="94">
        <v>649.94327921176784</v>
      </c>
      <c r="F14" s="94">
        <v>636.56430251335405</v>
      </c>
      <c r="G14" s="15" t="s">
        <v>2088</v>
      </c>
      <c r="H14" s="49">
        <v>132</v>
      </c>
      <c r="I14" s="15">
        <v>107</v>
      </c>
      <c r="J14" s="15">
        <v>10722</v>
      </c>
      <c r="K14" s="46" t="s">
        <v>2</v>
      </c>
      <c r="L14" s="46">
        <v>649.86748715124372</v>
      </c>
      <c r="M14" s="46">
        <v>649.86748715124372</v>
      </c>
      <c r="N14" s="46">
        <v>636.49007062006933</v>
      </c>
      <c r="O14" s="95" t="str">
        <f t="shared" si="5"/>
        <v>-</v>
      </c>
      <c r="P14" s="95">
        <f t="shared" si="5"/>
        <v>1.1662694629688275E-4</v>
      </c>
      <c r="Q14" s="95">
        <f t="shared" si="0"/>
        <v>1.1662694629688275E-4</v>
      </c>
      <c r="R14" s="95">
        <f t="shared" si="0"/>
        <v>1.1662694629688275E-4</v>
      </c>
      <c r="S14" s="46" t="s">
        <v>2</v>
      </c>
      <c r="T14" s="46" t="s">
        <v>2</v>
      </c>
      <c r="U14" s="46" t="s">
        <v>2</v>
      </c>
      <c r="V14" s="46" t="s">
        <v>2</v>
      </c>
      <c r="W14" s="74" t="str">
        <f t="shared" si="1"/>
        <v>-</v>
      </c>
      <c r="X14" s="74" t="str">
        <f t="shared" si="2"/>
        <v>-</v>
      </c>
      <c r="Y14" s="74" t="str">
        <f t="shared" si="3"/>
        <v>-</v>
      </c>
      <c r="Z14" s="74" t="str">
        <f t="shared" si="4"/>
        <v>-</v>
      </c>
      <c r="AA14" s="16"/>
      <c r="AB14" s="164" t="s">
        <v>4993</v>
      </c>
      <c r="AC14" s="164" t="s">
        <v>4990</v>
      </c>
      <c r="AD14" s="164" t="s">
        <v>4991</v>
      </c>
      <c r="AE14" s="16"/>
      <c r="AF14" s="32"/>
      <c r="AG14" s="32"/>
      <c r="AI14" s="41">
        <v>196.97463374299483</v>
      </c>
      <c r="AJ14" s="41">
        <v>5</v>
      </c>
      <c r="AK14" s="41">
        <v>5</v>
      </c>
      <c r="AL14" s="40" t="s">
        <v>4215</v>
      </c>
      <c r="AM14" s="53">
        <v>1</v>
      </c>
      <c r="AN14" s="67" t="s">
        <v>2</v>
      </c>
      <c r="AO14" s="64" t="s">
        <v>5377</v>
      </c>
      <c r="AP14" s="65" t="s">
        <v>2</v>
      </c>
    </row>
    <row r="15" spans="1:42" s="31" customFormat="1" x14ac:dyDescent="0.25">
      <c r="A15" s="10" t="s">
        <v>267</v>
      </c>
      <c r="B15" s="11" t="s">
        <v>3822</v>
      </c>
      <c r="C15" s="94" t="s">
        <v>2</v>
      </c>
      <c r="D15" s="94">
        <v>259.95464931009741</v>
      </c>
      <c r="E15" s="94">
        <v>259.95464931009741</v>
      </c>
      <c r="F15" s="94">
        <v>5343.457046501786</v>
      </c>
      <c r="G15" s="15" t="s">
        <v>2088</v>
      </c>
      <c r="H15" s="49">
        <v>258</v>
      </c>
      <c r="I15" s="15">
        <v>11</v>
      </c>
      <c r="J15" s="15">
        <v>200</v>
      </c>
      <c r="K15" s="46" t="s">
        <v>2</v>
      </c>
      <c r="L15" s="46">
        <v>259.92433512862311</v>
      </c>
      <c r="M15" s="46">
        <v>259.92433512862311</v>
      </c>
      <c r="N15" s="46">
        <v>5342.8339280961809</v>
      </c>
      <c r="O15" s="95" t="str">
        <f t="shared" si="5"/>
        <v>-</v>
      </c>
      <c r="P15" s="95">
        <f t="shared" si="5"/>
        <v>1.1662694629688275E-4</v>
      </c>
      <c r="Q15" s="95">
        <f t="shared" si="0"/>
        <v>1.1662694629688275E-4</v>
      </c>
      <c r="R15" s="95">
        <f t="shared" si="0"/>
        <v>1.1662694629688275E-4</v>
      </c>
      <c r="S15" s="46" t="s">
        <v>2</v>
      </c>
      <c r="T15" s="46">
        <v>182.7990393624946</v>
      </c>
      <c r="U15" s="46">
        <v>182.7990393624946</v>
      </c>
      <c r="V15" s="46">
        <v>2887.310826730602</v>
      </c>
      <c r="W15" s="74" t="str">
        <f t="shared" si="1"/>
        <v>-</v>
      </c>
      <c r="X15" s="74">
        <f t="shared" si="2"/>
        <v>0.42207885892989583</v>
      </c>
      <c r="Y15" s="74">
        <f t="shared" si="3"/>
        <v>0.42207885892989583</v>
      </c>
      <c r="Z15" s="74">
        <f t="shared" si="4"/>
        <v>0.85066914065236254</v>
      </c>
      <c r="AA15" s="16"/>
      <c r="AB15" s="164">
        <v>0</v>
      </c>
      <c r="AC15" s="164">
        <v>0</v>
      </c>
      <c r="AD15" s="164">
        <v>0</v>
      </c>
      <c r="AE15" s="16"/>
      <c r="AF15" s="32"/>
      <c r="AG15" s="32"/>
      <c r="AI15" s="41">
        <v>196.97463374299483</v>
      </c>
      <c r="AJ15" s="41">
        <v>5</v>
      </c>
      <c r="AK15" s="41">
        <v>50</v>
      </c>
      <c r="AL15" s="40" t="s">
        <v>4215</v>
      </c>
      <c r="AM15" s="53">
        <v>0.30000000000000004</v>
      </c>
      <c r="AN15" s="67" t="s">
        <v>2</v>
      </c>
      <c r="AO15" s="64" t="s">
        <v>5377</v>
      </c>
      <c r="AP15" s="65" t="s">
        <v>2</v>
      </c>
    </row>
    <row r="16" spans="1:42" s="31" customFormat="1" x14ac:dyDescent="0.25">
      <c r="A16" s="10" t="s">
        <v>268</v>
      </c>
      <c r="B16" s="11" t="s">
        <v>3823</v>
      </c>
      <c r="C16" s="94" t="s">
        <v>2</v>
      </c>
      <c r="D16" s="94">
        <v>1015.3780420046528</v>
      </c>
      <c r="E16" s="94">
        <v>1015.3780420046528</v>
      </c>
      <c r="F16" s="94">
        <v>1413.0734318124346</v>
      </c>
      <c r="G16" s="15" t="s">
        <v>2088</v>
      </c>
      <c r="H16" s="49">
        <v>2</v>
      </c>
      <c r="I16" s="15">
        <v>11</v>
      </c>
      <c r="J16" s="15">
        <v>1298</v>
      </c>
      <c r="K16" s="46" t="s">
        <v>2</v>
      </c>
      <c r="L16" s="46">
        <v>1015.2596353736807</v>
      </c>
      <c r="M16" s="46">
        <v>1015.2596353736807</v>
      </c>
      <c r="N16" s="46">
        <v>1412.9086485913529</v>
      </c>
      <c r="O16" s="95" t="str">
        <f t="shared" si="5"/>
        <v>-</v>
      </c>
      <c r="P16" s="95">
        <f t="shared" si="5"/>
        <v>1.1662694629688275E-4</v>
      </c>
      <c r="Q16" s="95">
        <f t="shared" si="0"/>
        <v>1.1662694629688275E-4</v>
      </c>
      <c r="R16" s="95">
        <f t="shared" si="0"/>
        <v>1.1662694629688275E-4</v>
      </c>
      <c r="S16" s="46" t="s">
        <v>2</v>
      </c>
      <c r="T16" s="46">
        <v>998.99675011603279</v>
      </c>
      <c r="U16" s="46">
        <v>998.99675011603279</v>
      </c>
      <c r="V16" s="46">
        <v>1285.9912419151492</v>
      </c>
      <c r="W16" s="74" t="str">
        <f t="shared" si="1"/>
        <v>-</v>
      </c>
      <c r="X16" s="74">
        <f t="shared" si="2"/>
        <v>1.6397742922304115E-2</v>
      </c>
      <c r="Y16" s="74">
        <f t="shared" si="3"/>
        <v>1.6397742922304115E-2</v>
      </c>
      <c r="Z16" s="74">
        <f t="shared" si="4"/>
        <v>9.8820416310168246E-2</v>
      </c>
      <c r="AA16" s="16"/>
      <c r="AB16" s="164">
        <v>0</v>
      </c>
      <c r="AC16" s="164">
        <v>0</v>
      </c>
      <c r="AD16" s="164">
        <v>0</v>
      </c>
      <c r="AE16" s="16"/>
      <c r="AF16" s="32"/>
      <c r="AG16" s="32"/>
      <c r="AI16" s="41">
        <v>196.97463374299483</v>
      </c>
      <c r="AJ16" s="41">
        <v>10</v>
      </c>
      <c r="AK16" s="41">
        <v>6</v>
      </c>
      <c r="AL16" s="40" t="s">
        <v>4215</v>
      </c>
      <c r="AM16" s="53">
        <v>0.4</v>
      </c>
      <c r="AN16" s="67" t="s">
        <v>2</v>
      </c>
      <c r="AO16" s="64" t="s">
        <v>5377</v>
      </c>
      <c r="AP16" s="65" t="s">
        <v>2</v>
      </c>
    </row>
    <row r="17" spans="1:42" s="31" customFormat="1" ht="90" x14ac:dyDescent="0.25">
      <c r="A17" s="10" t="s">
        <v>1772</v>
      </c>
      <c r="B17" s="11" t="s">
        <v>3824</v>
      </c>
      <c r="C17" s="94" t="s">
        <v>2</v>
      </c>
      <c r="D17" s="94">
        <v>5440.0051973185709</v>
      </c>
      <c r="E17" s="94">
        <v>5440.0051973185709</v>
      </c>
      <c r="F17" s="94">
        <v>5440.0051973185709</v>
      </c>
      <c r="G17" s="15" t="s">
        <v>2088</v>
      </c>
      <c r="H17" s="49">
        <v>1</v>
      </c>
      <c r="I17" s="15">
        <v>16</v>
      </c>
      <c r="J17" s="15">
        <v>527</v>
      </c>
      <c r="K17" s="46" t="s">
        <v>2</v>
      </c>
      <c r="L17" s="46">
        <v>6372.171293086466</v>
      </c>
      <c r="M17" s="46">
        <v>6372.171293086466</v>
      </c>
      <c r="N17" s="46">
        <v>5409.2804822720973</v>
      </c>
      <c r="O17" s="95" t="str">
        <f t="shared" si="5"/>
        <v>-</v>
      </c>
      <c r="P17" s="95">
        <f t="shared" si="5"/>
        <v>-0.14628704297062067</v>
      </c>
      <c r="Q17" s="95">
        <f t="shared" si="0"/>
        <v>-0.14628704297062067</v>
      </c>
      <c r="R17" s="95">
        <f t="shared" si="0"/>
        <v>5.6800003525734333E-3</v>
      </c>
      <c r="S17" s="46" t="s">
        <v>2</v>
      </c>
      <c r="T17" s="46" t="s">
        <v>2</v>
      </c>
      <c r="U17" s="46" t="s">
        <v>2</v>
      </c>
      <c r="V17" s="46" t="s">
        <v>2</v>
      </c>
      <c r="W17" s="74" t="str">
        <f t="shared" si="1"/>
        <v>-</v>
      </c>
      <c r="X17" s="74" t="str">
        <f t="shared" si="2"/>
        <v>-</v>
      </c>
      <c r="Y17" s="74" t="str">
        <f t="shared" si="3"/>
        <v>-</v>
      </c>
      <c r="Z17" s="74" t="str">
        <f t="shared" si="4"/>
        <v>-</v>
      </c>
      <c r="AA17" s="16"/>
      <c r="AB17" s="164" t="s">
        <v>4996</v>
      </c>
      <c r="AC17" s="164" t="s">
        <v>4997</v>
      </c>
      <c r="AD17" s="164" t="s">
        <v>4995</v>
      </c>
      <c r="AE17" s="16"/>
      <c r="AF17" s="32"/>
      <c r="AG17" s="32"/>
      <c r="AI17" s="41">
        <v>196.97463374299483</v>
      </c>
      <c r="AJ17" s="41">
        <v>54</v>
      </c>
      <c r="AK17" s="41">
        <v>54</v>
      </c>
      <c r="AL17" s="40" t="s">
        <v>4215</v>
      </c>
      <c r="AM17" s="53">
        <v>0.30000000000000004</v>
      </c>
      <c r="AN17" s="67" t="s">
        <v>2</v>
      </c>
      <c r="AO17" s="64" t="s">
        <v>5377</v>
      </c>
      <c r="AP17" s="65" t="s">
        <v>2</v>
      </c>
    </row>
    <row r="18" spans="1:42" s="31" customFormat="1" ht="30" x14ac:dyDescent="0.25">
      <c r="A18" s="10" t="s">
        <v>1773</v>
      </c>
      <c r="B18" s="11" t="s">
        <v>3825</v>
      </c>
      <c r="C18" s="94" t="s">
        <v>2</v>
      </c>
      <c r="D18" s="94">
        <v>1652.1084717219094</v>
      </c>
      <c r="E18" s="94">
        <v>1652.1084717219094</v>
      </c>
      <c r="F18" s="94">
        <v>3188.8699661073847</v>
      </c>
      <c r="G18" s="15" t="s">
        <v>2088</v>
      </c>
      <c r="H18" s="49">
        <v>82</v>
      </c>
      <c r="I18" s="15">
        <v>75</v>
      </c>
      <c r="J18" s="15">
        <v>1721</v>
      </c>
      <c r="K18" s="46" t="s">
        <v>2</v>
      </c>
      <c r="L18" s="46">
        <v>1651.9158138250034</v>
      </c>
      <c r="M18" s="46">
        <v>1651.9158138250034</v>
      </c>
      <c r="N18" s="46">
        <v>3188.4981013105553</v>
      </c>
      <c r="O18" s="95" t="str">
        <f t="shared" si="5"/>
        <v>-</v>
      </c>
      <c r="P18" s="95">
        <f t="shared" si="5"/>
        <v>1.1662694629688275E-4</v>
      </c>
      <c r="Q18" s="95">
        <f t="shared" si="0"/>
        <v>1.1662694629688275E-4</v>
      </c>
      <c r="R18" s="95">
        <f t="shared" si="0"/>
        <v>1.1662694629688275E-4</v>
      </c>
      <c r="S18" s="46" t="s">
        <v>2</v>
      </c>
      <c r="T18" s="46" t="s">
        <v>2</v>
      </c>
      <c r="U18" s="46" t="s">
        <v>2</v>
      </c>
      <c r="V18" s="46" t="s">
        <v>2</v>
      </c>
      <c r="W18" s="74" t="str">
        <f t="shared" si="1"/>
        <v>-</v>
      </c>
      <c r="X18" s="74" t="str">
        <f t="shared" si="2"/>
        <v>-</v>
      </c>
      <c r="Y18" s="74" t="str">
        <f t="shared" si="3"/>
        <v>-</v>
      </c>
      <c r="Z18" s="74" t="str">
        <f t="shared" si="4"/>
        <v>-</v>
      </c>
      <c r="AA18" s="16"/>
      <c r="AB18" s="164">
        <v>0</v>
      </c>
      <c r="AC18" s="164">
        <v>0</v>
      </c>
      <c r="AD18" s="164">
        <v>0</v>
      </c>
      <c r="AE18" s="16"/>
      <c r="AF18" s="32"/>
      <c r="AG18" s="32"/>
      <c r="AI18" s="41">
        <v>196.97463374299483</v>
      </c>
      <c r="AJ18" s="41">
        <v>15</v>
      </c>
      <c r="AK18" s="41">
        <v>26</v>
      </c>
      <c r="AL18" s="40" t="s">
        <v>4215</v>
      </c>
      <c r="AM18" s="53">
        <v>0.30000000000000004</v>
      </c>
      <c r="AN18" s="67" t="s">
        <v>2</v>
      </c>
      <c r="AO18" s="64" t="s">
        <v>5377</v>
      </c>
      <c r="AP18" s="65" t="s">
        <v>2</v>
      </c>
    </row>
    <row r="19" spans="1:42" s="31" customFormat="1" ht="30" x14ac:dyDescent="0.25">
      <c r="A19" s="10" t="s">
        <v>1774</v>
      </c>
      <c r="B19" s="11" t="s">
        <v>3826</v>
      </c>
      <c r="C19" s="94" t="s">
        <v>2</v>
      </c>
      <c r="D19" s="94">
        <v>850.21136070745126</v>
      </c>
      <c r="E19" s="94">
        <v>850.21136070745126</v>
      </c>
      <c r="F19" s="94">
        <v>2076.8357515769712</v>
      </c>
      <c r="G19" s="15" t="s">
        <v>2088</v>
      </c>
      <c r="H19" s="49">
        <v>177</v>
      </c>
      <c r="I19" s="15">
        <v>85</v>
      </c>
      <c r="J19" s="15">
        <v>1959</v>
      </c>
      <c r="K19" s="46" t="s">
        <v>2</v>
      </c>
      <c r="L19" s="46">
        <v>850.11221471583929</v>
      </c>
      <c r="M19" s="46">
        <v>850.11221471583929</v>
      </c>
      <c r="N19" s="46">
        <v>2076.5935648108075</v>
      </c>
      <c r="O19" s="95" t="str">
        <f t="shared" si="5"/>
        <v>-</v>
      </c>
      <c r="P19" s="95">
        <f t="shared" si="5"/>
        <v>1.1662694629688275E-4</v>
      </c>
      <c r="Q19" s="95">
        <f t="shared" si="0"/>
        <v>1.1662694629688275E-4</v>
      </c>
      <c r="R19" s="95">
        <f t="shared" si="0"/>
        <v>1.1662694629688275E-4</v>
      </c>
      <c r="S19" s="46" t="s">
        <v>2</v>
      </c>
      <c r="T19" s="46" t="s">
        <v>2</v>
      </c>
      <c r="U19" s="46" t="s">
        <v>2</v>
      </c>
      <c r="V19" s="46" t="s">
        <v>2</v>
      </c>
      <c r="W19" s="74" t="str">
        <f t="shared" si="1"/>
        <v>-</v>
      </c>
      <c r="X19" s="74" t="str">
        <f t="shared" si="2"/>
        <v>-</v>
      </c>
      <c r="Y19" s="74" t="str">
        <f t="shared" si="3"/>
        <v>-</v>
      </c>
      <c r="Z19" s="74" t="str">
        <f t="shared" si="4"/>
        <v>-</v>
      </c>
      <c r="AA19" s="16"/>
      <c r="AB19" s="164">
        <v>0</v>
      </c>
      <c r="AC19" s="164">
        <v>0</v>
      </c>
      <c r="AD19" s="164">
        <v>0</v>
      </c>
      <c r="AE19" s="16"/>
      <c r="AF19" s="32"/>
      <c r="AG19" s="32"/>
      <c r="AI19" s="41">
        <v>196.97463374299483</v>
      </c>
      <c r="AJ19" s="41">
        <v>5</v>
      </c>
      <c r="AK19" s="41">
        <v>14</v>
      </c>
      <c r="AL19" s="40" t="s">
        <v>4215</v>
      </c>
      <c r="AM19" s="53">
        <v>0.30000000000000004</v>
      </c>
      <c r="AN19" s="67" t="s">
        <v>2</v>
      </c>
      <c r="AO19" s="64" t="s">
        <v>5377</v>
      </c>
      <c r="AP19" s="65" t="s">
        <v>2</v>
      </c>
    </row>
    <row r="20" spans="1:42" s="31" customFormat="1" ht="30" x14ac:dyDescent="0.25">
      <c r="A20" s="10" t="s">
        <v>269</v>
      </c>
      <c r="B20" s="11" t="s">
        <v>3827</v>
      </c>
      <c r="C20" s="94" t="s">
        <v>2</v>
      </c>
      <c r="D20" s="94">
        <v>1319.6826598465586</v>
      </c>
      <c r="E20" s="94">
        <v>1319.6826598465586</v>
      </c>
      <c r="F20" s="94">
        <v>1639.2636833527993</v>
      </c>
      <c r="G20" s="15" t="s">
        <v>2088</v>
      </c>
      <c r="H20" s="49">
        <v>30</v>
      </c>
      <c r="I20" s="15">
        <v>48</v>
      </c>
      <c r="J20" s="15">
        <v>513</v>
      </c>
      <c r="K20" s="46" t="s">
        <v>2</v>
      </c>
      <c r="L20" s="46">
        <v>1319.528767235885</v>
      </c>
      <c r="M20" s="46">
        <v>1319.528767235885</v>
      </c>
      <c r="N20" s="46">
        <v>1639.0725233296441</v>
      </c>
      <c r="O20" s="95" t="str">
        <f t="shared" si="5"/>
        <v>-</v>
      </c>
      <c r="P20" s="95">
        <f t="shared" si="5"/>
        <v>1.1662694629688275E-4</v>
      </c>
      <c r="Q20" s="95">
        <f t="shared" si="5"/>
        <v>1.1662694629688275E-4</v>
      </c>
      <c r="R20" s="95">
        <f t="shared" si="5"/>
        <v>1.1662694629688275E-4</v>
      </c>
      <c r="S20" s="46" t="s">
        <v>2</v>
      </c>
      <c r="T20" s="46">
        <v>872.86541295591167</v>
      </c>
      <c r="U20" s="46">
        <v>872.86541295591167</v>
      </c>
      <c r="V20" s="46">
        <v>1690.8911141030749</v>
      </c>
      <c r="W20" s="74" t="str">
        <f t="shared" si="1"/>
        <v>-</v>
      </c>
      <c r="X20" s="74">
        <f t="shared" si="2"/>
        <v>0.51189706942050139</v>
      </c>
      <c r="Y20" s="74">
        <f t="shared" si="3"/>
        <v>0.51189706942050139</v>
      </c>
      <c r="Z20" s="74">
        <f t="shared" si="4"/>
        <v>-3.0532676125429314E-2</v>
      </c>
      <c r="AA20" s="16"/>
      <c r="AB20" s="164">
        <v>0</v>
      </c>
      <c r="AC20" s="164">
        <v>0</v>
      </c>
      <c r="AD20" s="164">
        <v>0</v>
      </c>
      <c r="AE20" s="16"/>
      <c r="AF20" s="32"/>
      <c r="AG20" s="32"/>
      <c r="AI20" s="41">
        <v>196.97463374299483</v>
      </c>
      <c r="AJ20" s="41">
        <v>8</v>
      </c>
      <c r="AK20" s="41">
        <v>9</v>
      </c>
      <c r="AL20" s="40" t="s">
        <v>4215</v>
      </c>
      <c r="AM20" s="53">
        <v>0.4</v>
      </c>
      <c r="AN20" s="67" t="s">
        <v>2</v>
      </c>
      <c r="AO20" s="64" t="s">
        <v>5377</v>
      </c>
      <c r="AP20" s="65" t="s">
        <v>2</v>
      </c>
    </row>
    <row r="21" spans="1:42" s="31" customFormat="1" ht="60" x14ac:dyDescent="0.25">
      <c r="A21" s="10" t="s">
        <v>1775</v>
      </c>
      <c r="B21" s="11" t="s">
        <v>3828</v>
      </c>
      <c r="C21" s="94" t="s">
        <v>2</v>
      </c>
      <c r="D21" s="94">
        <v>2984.4065686784911</v>
      </c>
      <c r="E21" s="94">
        <v>2984.4065686784911</v>
      </c>
      <c r="F21" s="94">
        <v>2984.4065686784911</v>
      </c>
      <c r="G21" s="15" t="s">
        <v>2088</v>
      </c>
      <c r="H21" s="49">
        <v>0</v>
      </c>
      <c r="I21" s="15">
        <v>4</v>
      </c>
      <c r="J21" s="15">
        <v>610</v>
      </c>
      <c r="K21" s="46" t="s">
        <v>2</v>
      </c>
      <c r="L21" s="46">
        <v>3261.359517593306</v>
      </c>
      <c r="M21" s="46">
        <v>3261.359517593306</v>
      </c>
      <c r="N21" s="46">
        <v>2982.2401800225739</v>
      </c>
      <c r="O21" s="95" t="str">
        <f t="shared" si="5"/>
        <v>-</v>
      </c>
      <c r="P21" s="95">
        <f t="shared" si="5"/>
        <v>-8.491947834048974E-2</v>
      </c>
      <c r="Q21" s="95">
        <f t="shared" si="5"/>
        <v>-8.491947834048974E-2</v>
      </c>
      <c r="R21" s="95">
        <f t="shared" si="5"/>
        <v>7.2642997382610375E-4</v>
      </c>
      <c r="S21" s="46" t="s">
        <v>2</v>
      </c>
      <c r="T21" s="46" t="s">
        <v>2</v>
      </c>
      <c r="U21" s="46" t="s">
        <v>2</v>
      </c>
      <c r="V21" s="46" t="s">
        <v>2</v>
      </c>
      <c r="W21" s="74" t="str">
        <f t="shared" si="1"/>
        <v>-</v>
      </c>
      <c r="X21" s="74" t="str">
        <f t="shared" si="2"/>
        <v>-</v>
      </c>
      <c r="Y21" s="74" t="str">
        <f t="shared" si="3"/>
        <v>-</v>
      </c>
      <c r="Z21" s="74" t="str">
        <f t="shared" si="4"/>
        <v>-</v>
      </c>
      <c r="AA21" s="16"/>
      <c r="AB21" s="164" t="s">
        <v>4996</v>
      </c>
      <c r="AC21" s="164" t="s">
        <v>4994</v>
      </c>
      <c r="AD21" s="164" t="s">
        <v>4995</v>
      </c>
      <c r="AE21" s="16"/>
      <c r="AF21" s="32"/>
      <c r="AG21" s="32"/>
      <c r="AI21" s="41">
        <v>196.97463374299483</v>
      </c>
      <c r="AJ21" s="41">
        <v>36</v>
      </c>
      <c r="AK21" s="41">
        <v>36</v>
      </c>
      <c r="AL21" s="40" t="s">
        <v>4215</v>
      </c>
      <c r="AM21" s="53">
        <v>0.30000000000000004</v>
      </c>
      <c r="AN21" s="67" t="s">
        <v>2</v>
      </c>
      <c r="AO21" s="64" t="s">
        <v>5377</v>
      </c>
      <c r="AP21" s="65" t="s">
        <v>2</v>
      </c>
    </row>
    <row r="22" spans="1:42" s="31" customFormat="1" ht="60" x14ac:dyDescent="0.25">
      <c r="A22" s="10" t="s">
        <v>1776</v>
      </c>
      <c r="B22" s="11" t="s">
        <v>3829</v>
      </c>
      <c r="C22" s="94" t="s">
        <v>2</v>
      </c>
      <c r="D22" s="94">
        <v>1212.1238462795015</v>
      </c>
      <c r="E22" s="94">
        <v>1212.1238462795015</v>
      </c>
      <c r="F22" s="94">
        <v>1212.1238462795015</v>
      </c>
      <c r="G22" s="15" t="s">
        <v>2088</v>
      </c>
      <c r="H22" s="49">
        <v>2</v>
      </c>
      <c r="I22" s="15">
        <v>18</v>
      </c>
      <c r="J22" s="15">
        <v>9134</v>
      </c>
      <c r="K22" s="46" t="s">
        <v>2</v>
      </c>
      <c r="L22" s="46">
        <v>2315.5323150318095</v>
      </c>
      <c r="M22" s="46">
        <v>2315.5323150318095</v>
      </c>
      <c r="N22" s="46">
        <v>1209.5661403889067</v>
      </c>
      <c r="O22" s="95" t="str">
        <f t="shared" si="5"/>
        <v>-</v>
      </c>
      <c r="P22" s="95">
        <f t="shared" si="5"/>
        <v>-0.47652475484331558</v>
      </c>
      <c r="Q22" s="95">
        <f t="shared" si="5"/>
        <v>-0.47652475484331558</v>
      </c>
      <c r="R22" s="95">
        <f t="shared" si="5"/>
        <v>2.1145647229943165E-3</v>
      </c>
      <c r="S22" s="46" t="s">
        <v>2</v>
      </c>
      <c r="T22" s="46" t="s">
        <v>2</v>
      </c>
      <c r="U22" s="46" t="s">
        <v>2</v>
      </c>
      <c r="V22" s="46" t="s">
        <v>2</v>
      </c>
      <c r="W22" s="74" t="str">
        <f t="shared" si="1"/>
        <v>-</v>
      </c>
      <c r="X22" s="74" t="str">
        <f t="shared" si="2"/>
        <v>-</v>
      </c>
      <c r="Y22" s="74" t="str">
        <f t="shared" si="3"/>
        <v>-</v>
      </c>
      <c r="Z22" s="74" t="str">
        <f t="shared" si="4"/>
        <v>-</v>
      </c>
      <c r="AA22" s="16"/>
      <c r="AB22" s="164" t="s">
        <v>4996</v>
      </c>
      <c r="AC22" s="164" t="s">
        <v>4994</v>
      </c>
      <c r="AD22" s="164" t="s">
        <v>4995</v>
      </c>
      <c r="AE22" s="16"/>
      <c r="AF22" s="32"/>
      <c r="AG22" s="32"/>
      <c r="AI22" s="41">
        <v>196.97463374299483</v>
      </c>
      <c r="AJ22" s="41">
        <v>8</v>
      </c>
      <c r="AK22" s="41">
        <v>8</v>
      </c>
      <c r="AL22" s="40" t="s">
        <v>4215</v>
      </c>
      <c r="AM22" s="53">
        <v>0.4</v>
      </c>
      <c r="AN22" s="67" t="s">
        <v>2</v>
      </c>
      <c r="AO22" s="64" t="s">
        <v>5377</v>
      </c>
      <c r="AP22" s="65" t="s">
        <v>2</v>
      </c>
    </row>
    <row r="23" spans="1:42" s="31" customFormat="1" ht="45" x14ac:dyDescent="0.25">
      <c r="A23" s="10" t="s">
        <v>1777</v>
      </c>
      <c r="B23" s="11" t="s">
        <v>3830</v>
      </c>
      <c r="C23" s="94" t="s">
        <v>2</v>
      </c>
      <c r="D23" s="94">
        <v>418.80038654120494</v>
      </c>
      <c r="E23" s="94">
        <v>418.80038654120494</v>
      </c>
      <c r="F23" s="94">
        <v>472.19723897358853</v>
      </c>
      <c r="G23" s="15" t="s">
        <v>2088</v>
      </c>
      <c r="H23" s="49">
        <v>598</v>
      </c>
      <c r="I23" s="15">
        <v>117</v>
      </c>
      <c r="J23" s="15">
        <v>94396</v>
      </c>
      <c r="K23" s="46" t="s">
        <v>2</v>
      </c>
      <c r="L23" s="46">
        <v>418.75154882680818</v>
      </c>
      <c r="M23" s="46">
        <v>418.75154882680818</v>
      </c>
      <c r="N23" s="46">
        <v>472.14217447356168</v>
      </c>
      <c r="O23" s="95" t="str">
        <f t="shared" si="5"/>
        <v>-</v>
      </c>
      <c r="P23" s="95">
        <f t="shared" si="5"/>
        <v>1.1662694629688275E-4</v>
      </c>
      <c r="Q23" s="95">
        <f t="shared" si="5"/>
        <v>1.1662694629688275E-4</v>
      </c>
      <c r="R23" s="95">
        <f t="shared" si="5"/>
        <v>1.1662694629688275E-4</v>
      </c>
      <c r="S23" s="46" t="s">
        <v>2</v>
      </c>
      <c r="T23" s="46" t="s">
        <v>2</v>
      </c>
      <c r="U23" s="46" t="s">
        <v>2</v>
      </c>
      <c r="V23" s="46" t="s">
        <v>2</v>
      </c>
      <c r="W23" s="74" t="str">
        <f t="shared" si="1"/>
        <v>-</v>
      </c>
      <c r="X23" s="74" t="str">
        <f t="shared" si="2"/>
        <v>-</v>
      </c>
      <c r="Y23" s="74" t="str">
        <f t="shared" si="3"/>
        <v>-</v>
      </c>
      <c r="Z23" s="74" t="str">
        <f t="shared" si="4"/>
        <v>-</v>
      </c>
      <c r="AA23" s="16"/>
      <c r="AB23" s="164">
        <v>0</v>
      </c>
      <c r="AC23" s="164">
        <v>0</v>
      </c>
      <c r="AD23" s="164">
        <v>0</v>
      </c>
      <c r="AE23" s="16"/>
      <c r="AF23" s="32"/>
      <c r="AG23" s="32"/>
      <c r="AI23" s="41">
        <v>196.97463374299483</v>
      </c>
      <c r="AJ23" s="41">
        <v>5</v>
      </c>
      <c r="AK23" s="41">
        <v>5</v>
      </c>
      <c r="AL23" s="40" t="s">
        <v>4215</v>
      </c>
      <c r="AM23" s="53">
        <v>1</v>
      </c>
      <c r="AN23" s="67" t="s">
        <v>2</v>
      </c>
      <c r="AO23" s="64" t="s">
        <v>5396</v>
      </c>
      <c r="AP23" s="65" t="s">
        <v>2</v>
      </c>
    </row>
    <row r="24" spans="1:42" s="31" customFormat="1" ht="30" x14ac:dyDescent="0.25">
      <c r="A24" s="10" t="s">
        <v>1778</v>
      </c>
      <c r="B24" s="11" t="s">
        <v>3831</v>
      </c>
      <c r="C24" s="94" t="s">
        <v>2</v>
      </c>
      <c r="D24" s="94">
        <v>4570.6218599124168</v>
      </c>
      <c r="E24" s="94">
        <v>4570.6218599124168</v>
      </c>
      <c r="F24" s="94">
        <v>5934.7765739911738</v>
      </c>
      <c r="G24" s="15" t="s">
        <v>2088</v>
      </c>
      <c r="H24" s="49">
        <v>62</v>
      </c>
      <c r="I24" s="15">
        <v>196</v>
      </c>
      <c r="J24" s="15">
        <v>1962</v>
      </c>
      <c r="K24" s="46" t="s">
        <v>2</v>
      </c>
      <c r="L24" s="46">
        <v>4570.088864403856</v>
      </c>
      <c r="M24" s="46">
        <v>4570.088864403856</v>
      </c>
      <c r="N24" s="46">
        <v>5934.0844998368902</v>
      </c>
      <c r="O24" s="95" t="str">
        <f t="shared" si="5"/>
        <v>-</v>
      </c>
      <c r="P24" s="95">
        <f t="shared" si="5"/>
        <v>1.1662694629688275E-4</v>
      </c>
      <c r="Q24" s="95">
        <f t="shared" si="5"/>
        <v>1.1662694629688275E-4</v>
      </c>
      <c r="R24" s="95">
        <f t="shared" si="5"/>
        <v>1.1662694629688275E-4</v>
      </c>
      <c r="S24" s="46" t="s">
        <v>2</v>
      </c>
      <c r="T24" s="46" t="s">
        <v>2</v>
      </c>
      <c r="U24" s="46" t="s">
        <v>2</v>
      </c>
      <c r="V24" s="46" t="s">
        <v>2</v>
      </c>
      <c r="W24" s="74" t="str">
        <f t="shared" si="1"/>
        <v>-</v>
      </c>
      <c r="X24" s="74" t="str">
        <f t="shared" si="2"/>
        <v>-</v>
      </c>
      <c r="Y24" s="74" t="str">
        <f t="shared" si="3"/>
        <v>-</v>
      </c>
      <c r="Z24" s="74" t="str">
        <f t="shared" si="4"/>
        <v>-</v>
      </c>
      <c r="AA24" s="16"/>
      <c r="AB24" s="164">
        <v>0</v>
      </c>
      <c r="AC24" s="164">
        <v>0</v>
      </c>
      <c r="AD24" s="164">
        <v>0</v>
      </c>
      <c r="AE24" s="16"/>
      <c r="AF24" s="32"/>
      <c r="AG24" s="32"/>
      <c r="AI24" s="41">
        <v>196.97463374299483</v>
      </c>
      <c r="AJ24" s="41">
        <v>40</v>
      </c>
      <c r="AK24" s="41">
        <v>50</v>
      </c>
      <c r="AL24" s="40" t="s">
        <v>4215</v>
      </c>
      <c r="AM24" s="53">
        <v>0.30000000000000004</v>
      </c>
      <c r="AN24" s="67" t="s">
        <v>2</v>
      </c>
      <c r="AO24" s="64" t="s">
        <v>5377</v>
      </c>
      <c r="AP24" s="65" t="s">
        <v>2</v>
      </c>
    </row>
    <row r="25" spans="1:42" s="31" customFormat="1" ht="30" x14ac:dyDescent="0.25">
      <c r="A25" s="10" t="s">
        <v>1779</v>
      </c>
      <c r="B25" s="11" t="s">
        <v>3832</v>
      </c>
      <c r="C25" s="94" t="s">
        <v>2</v>
      </c>
      <c r="D25" s="94">
        <v>2782.869956443612</v>
      </c>
      <c r="E25" s="94">
        <v>2782.869956443612</v>
      </c>
      <c r="F25" s="94">
        <v>3525.6738137772509</v>
      </c>
      <c r="G25" s="15" t="s">
        <v>2088</v>
      </c>
      <c r="H25" s="49">
        <v>129</v>
      </c>
      <c r="I25" s="15">
        <v>301</v>
      </c>
      <c r="J25" s="15">
        <v>3441</v>
      </c>
      <c r="K25" s="46" t="s">
        <v>2</v>
      </c>
      <c r="L25" s="46">
        <v>2782.5454366664012</v>
      </c>
      <c r="M25" s="46">
        <v>2782.5454366664012</v>
      </c>
      <c r="N25" s="46">
        <v>3525.2626731567861</v>
      </c>
      <c r="O25" s="95" t="str">
        <f t="shared" si="5"/>
        <v>-</v>
      </c>
      <c r="P25" s="95">
        <f t="shared" si="5"/>
        <v>1.1662694629688275E-4</v>
      </c>
      <c r="Q25" s="95">
        <f t="shared" si="5"/>
        <v>1.1662694629688275E-4</v>
      </c>
      <c r="R25" s="95">
        <f t="shared" si="5"/>
        <v>1.1662694629688275E-4</v>
      </c>
      <c r="S25" s="46" t="s">
        <v>2</v>
      </c>
      <c r="T25" s="46" t="s">
        <v>2</v>
      </c>
      <c r="U25" s="46" t="s">
        <v>2</v>
      </c>
      <c r="V25" s="46" t="s">
        <v>2</v>
      </c>
      <c r="W25" s="74" t="str">
        <f t="shared" si="1"/>
        <v>-</v>
      </c>
      <c r="X25" s="74" t="str">
        <f t="shared" si="2"/>
        <v>-</v>
      </c>
      <c r="Y25" s="74" t="str">
        <f t="shared" si="3"/>
        <v>-</v>
      </c>
      <c r="Z25" s="74" t="str">
        <f t="shared" si="4"/>
        <v>-</v>
      </c>
      <c r="AA25" s="16"/>
      <c r="AB25" s="164">
        <v>0</v>
      </c>
      <c r="AC25" s="164">
        <v>0</v>
      </c>
      <c r="AD25" s="164">
        <v>0</v>
      </c>
      <c r="AE25" s="16"/>
      <c r="AF25" s="32"/>
      <c r="AG25" s="32"/>
      <c r="AI25" s="41">
        <v>196.97463374299483</v>
      </c>
      <c r="AJ25" s="41">
        <v>20</v>
      </c>
      <c r="AK25" s="41">
        <v>25</v>
      </c>
      <c r="AL25" s="40" t="s">
        <v>4215</v>
      </c>
      <c r="AM25" s="53">
        <v>0.30000000000000004</v>
      </c>
      <c r="AN25" s="67" t="s">
        <v>2</v>
      </c>
      <c r="AO25" s="64" t="s">
        <v>5421</v>
      </c>
      <c r="AP25" s="65" t="s">
        <v>2</v>
      </c>
    </row>
    <row r="26" spans="1:42" s="31" customFormat="1" ht="30" x14ac:dyDescent="0.25">
      <c r="A26" s="10" t="s">
        <v>1780</v>
      </c>
      <c r="B26" s="11" t="s">
        <v>3833</v>
      </c>
      <c r="C26" s="94" t="s">
        <v>2</v>
      </c>
      <c r="D26" s="94">
        <v>1688.1772585107933</v>
      </c>
      <c r="E26" s="94">
        <v>1688.1772585107933</v>
      </c>
      <c r="F26" s="94">
        <v>2647.0690828766819</v>
      </c>
      <c r="G26" s="15" t="s">
        <v>2088</v>
      </c>
      <c r="H26" s="49">
        <v>640</v>
      </c>
      <c r="I26" s="15">
        <v>799</v>
      </c>
      <c r="J26" s="15">
        <v>10317</v>
      </c>
      <c r="K26" s="46" t="s">
        <v>2</v>
      </c>
      <c r="L26" s="46">
        <v>1687.9803945119725</v>
      </c>
      <c r="M26" s="46">
        <v>1687.9803945119725</v>
      </c>
      <c r="N26" s="46">
        <v>2646.7603992937329</v>
      </c>
      <c r="O26" s="95" t="str">
        <f t="shared" si="5"/>
        <v>-</v>
      </c>
      <c r="P26" s="95">
        <f t="shared" si="5"/>
        <v>1.1662694629688275E-4</v>
      </c>
      <c r="Q26" s="95">
        <f t="shared" si="5"/>
        <v>1.1662694629688275E-4</v>
      </c>
      <c r="R26" s="95">
        <f t="shared" si="5"/>
        <v>1.1662694629688275E-4</v>
      </c>
      <c r="S26" s="46" t="s">
        <v>2</v>
      </c>
      <c r="T26" s="46" t="s">
        <v>2</v>
      </c>
      <c r="U26" s="46" t="s">
        <v>2</v>
      </c>
      <c r="V26" s="46" t="s">
        <v>2</v>
      </c>
      <c r="W26" s="74" t="str">
        <f t="shared" si="1"/>
        <v>-</v>
      </c>
      <c r="X26" s="74" t="str">
        <f t="shared" si="2"/>
        <v>-</v>
      </c>
      <c r="Y26" s="74" t="str">
        <f t="shared" si="3"/>
        <v>-</v>
      </c>
      <c r="Z26" s="74" t="str">
        <f t="shared" si="4"/>
        <v>-</v>
      </c>
      <c r="AA26" s="16"/>
      <c r="AB26" s="164">
        <v>0</v>
      </c>
      <c r="AC26" s="164">
        <v>0</v>
      </c>
      <c r="AD26" s="164">
        <v>0</v>
      </c>
      <c r="AE26" s="16"/>
      <c r="AF26" s="32"/>
      <c r="AG26" s="32"/>
      <c r="AI26" s="41">
        <v>196.97463374299483</v>
      </c>
      <c r="AJ26" s="41">
        <v>10</v>
      </c>
      <c r="AK26" s="41">
        <v>16</v>
      </c>
      <c r="AL26" s="40" t="s">
        <v>4215</v>
      </c>
      <c r="AM26" s="53">
        <v>0.30000000000000004</v>
      </c>
      <c r="AN26" s="67" t="s">
        <v>2</v>
      </c>
      <c r="AO26" s="64" t="s">
        <v>5423</v>
      </c>
      <c r="AP26" s="65" t="s">
        <v>2</v>
      </c>
    </row>
    <row r="27" spans="1:42" s="31" customFormat="1" ht="30" x14ac:dyDescent="0.25">
      <c r="A27" s="10" t="s">
        <v>1781</v>
      </c>
      <c r="B27" s="11" t="s">
        <v>3834</v>
      </c>
      <c r="C27" s="94" t="s">
        <v>2</v>
      </c>
      <c r="D27" s="94">
        <v>1174.9969060399378</v>
      </c>
      <c r="E27" s="94">
        <v>1174.9969060399378</v>
      </c>
      <c r="F27" s="94">
        <v>1562.8454914661615</v>
      </c>
      <c r="G27" s="15" t="s">
        <v>2088</v>
      </c>
      <c r="H27" s="49">
        <v>1312</v>
      </c>
      <c r="I27" s="15">
        <v>1396</v>
      </c>
      <c r="J27" s="15">
        <v>26653</v>
      </c>
      <c r="K27" s="46" t="s">
        <v>2</v>
      </c>
      <c r="L27" s="46">
        <v>1174.8598857191396</v>
      </c>
      <c r="M27" s="46">
        <v>1174.8598857191396</v>
      </c>
      <c r="N27" s="46">
        <v>1562.6632428240605</v>
      </c>
      <c r="O27" s="95" t="str">
        <f t="shared" si="5"/>
        <v>-</v>
      </c>
      <c r="P27" s="95">
        <f t="shared" si="5"/>
        <v>1.1662694629688275E-4</v>
      </c>
      <c r="Q27" s="95">
        <f t="shared" si="5"/>
        <v>1.1662694629688275E-4</v>
      </c>
      <c r="R27" s="95">
        <f t="shared" si="5"/>
        <v>1.1662694629688275E-4</v>
      </c>
      <c r="S27" s="46" t="s">
        <v>2</v>
      </c>
      <c r="T27" s="46" t="s">
        <v>2</v>
      </c>
      <c r="U27" s="46" t="s">
        <v>2</v>
      </c>
      <c r="V27" s="46" t="s">
        <v>2</v>
      </c>
      <c r="W27" s="74" t="str">
        <f t="shared" si="1"/>
        <v>-</v>
      </c>
      <c r="X27" s="74" t="str">
        <f t="shared" si="2"/>
        <v>-</v>
      </c>
      <c r="Y27" s="74" t="str">
        <f t="shared" si="3"/>
        <v>-</v>
      </c>
      <c r="Z27" s="74" t="str">
        <f t="shared" si="4"/>
        <v>-</v>
      </c>
      <c r="AA27" s="16"/>
      <c r="AB27" s="164">
        <v>0</v>
      </c>
      <c r="AC27" s="164">
        <v>0</v>
      </c>
      <c r="AD27" s="164">
        <v>0</v>
      </c>
      <c r="AE27" s="16"/>
      <c r="AF27" s="32"/>
      <c r="AG27" s="32"/>
      <c r="AI27" s="41">
        <v>196.97463374299483</v>
      </c>
      <c r="AJ27" s="41">
        <v>5</v>
      </c>
      <c r="AK27" s="41">
        <v>8</v>
      </c>
      <c r="AL27" s="40" t="s">
        <v>4215</v>
      </c>
      <c r="AM27" s="53">
        <v>0.4</v>
      </c>
      <c r="AN27" s="67" t="s">
        <v>2</v>
      </c>
      <c r="AO27" s="64" t="s">
        <v>5396</v>
      </c>
      <c r="AP27" s="65" t="s">
        <v>2</v>
      </c>
    </row>
    <row r="28" spans="1:42" s="31" customFormat="1" ht="75" x14ac:dyDescent="0.25">
      <c r="A28" s="10" t="s">
        <v>1782</v>
      </c>
      <c r="B28" s="11" t="s">
        <v>3835</v>
      </c>
      <c r="C28" s="94" t="s">
        <v>2</v>
      </c>
      <c r="D28" s="94">
        <v>1866.9064050195591</v>
      </c>
      <c r="E28" s="94">
        <v>1866.9064050195591</v>
      </c>
      <c r="F28" s="94">
        <v>3802.7289075460985</v>
      </c>
      <c r="G28" s="15" t="s">
        <v>2088</v>
      </c>
      <c r="H28" s="49">
        <v>0</v>
      </c>
      <c r="I28" s="15">
        <v>133</v>
      </c>
      <c r="J28" s="15">
        <v>17</v>
      </c>
      <c r="K28" s="46" t="s">
        <v>2</v>
      </c>
      <c r="L28" s="46">
        <v>1734.5801066389256</v>
      </c>
      <c r="M28" s="46">
        <v>1734.5801066389256</v>
      </c>
      <c r="N28" s="46">
        <v>3802.2854586041126</v>
      </c>
      <c r="O28" s="95" t="str">
        <f t="shared" si="5"/>
        <v>-</v>
      </c>
      <c r="P28" s="95">
        <f t="shared" si="5"/>
        <v>7.628722240856356E-2</v>
      </c>
      <c r="Q28" s="95">
        <f t="shared" si="5"/>
        <v>7.628722240856356E-2</v>
      </c>
      <c r="R28" s="95">
        <f t="shared" si="5"/>
        <v>1.1662694629688275E-4</v>
      </c>
      <c r="S28" s="46" t="s">
        <v>2</v>
      </c>
      <c r="T28" s="46" t="s">
        <v>2</v>
      </c>
      <c r="U28" s="46" t="s">
        <v>2</v>
      </c>
      <c r="V28" s="46" t="s">
        <v>2</v>
      </c>
      <c r="W28" s="74" t="str">
        <f t="shared" si="1"/>
        <v>-</v>
      </c>
      <c r="X28" s="74" t="str">
        <f t="shared" si="2"/>
        <v>-</v>
      </c>
      <c r="Y28" s="74" t="str">
        <f t="shared" si="3"/>
        <v>-</v>
      </c>
      <c r="Z28" s="74" t="str">
        <f t="shared" si="4"/>
        <v>-</v>
      </c>
      <c r="AA28" s="16"/>
      <c r="AB28" s="164" t="s">
        <v>4998</v>
      </c>
      <c r="AC28" s="164" t="s">
        <v>4999</v>
      </c>
      <c r="AD28" s="164" t="s">
        <v>5000</v>
      </c>
      <c r="AE28" s="16"/>
      <c r="AF28" s="32"/>
      <c r="AG28" s="32"/>
      <c r="AI28" s="41">
        <v>196.97463374299483</v>
      </c>
      <c r="AJ28" s="41">
        <v>25</v>
      </c>
      <c r="AK28" s="41">
        <v>38</v>
      </c>
      <c r="AL28" s="40" t="s">
        <v>4215</v>
      </c>
      <c r="AM28" s="53">
        <v>0.30000000000000004</v>
      </c>
      <c r="AN28" s="67" t="s">
        <v>2</v>
      </c>
      <c r="AO28" s="64" t="s">
        <v>5377</v>
      </c>
      <c r="AP28" s="65" t="s">
        <v>2</v>
      </c>
    </row>
    <row r="29" spans="1:42" s="31" customFormat="1" ht="60" x14ac:dyDescent="0.25">
      <c r="A29" s="10" t="s">
        <v>1783</v>
      </c>
      <c r="B29" s="11" t="s">
        <v>3836</v>
      </c>
      <c r="C29" s="94" t="s">
        <v>2</v>
      </c>
      <c r="D29" s="94">
        <v>1866.9064050195591</v>
      </c>
      <c r="E29" s="94">
        <v>1866.9064050195591</v>
      </c>
      <c r="F29" s="94">
        <v>2109.2629393186758</v>
      </c>
      <c r="G29" s="15" t="s">
        <v>2088</v>
      </c>
      <c r="H29" s="49">
        <v>0</v>
      </c>
      <c r="I29" s="15">
        <v>145</v>
      </c>
      <c r="J29" s="15">
        <v>46</v>
      </c>
      <c r="K29" s="46" t="s">
        <v>2</v>
      </c>
      <c r="L29" s="46">
        <v>1987.864166125029</v>
      </c>
      <c r="M29" s="46">
        <v>1987.864166125029</v>
      </c>
      <c r="N29" s="46">
        <v>2109.0169711096469</v>
      </c>
      <c r="O29" s="95" t="str">
        <f t="shared" si="5"/>
        <v>-</v>
      </c>
      <c r="P29" s="95">
        <f t="shared" si="5"/>
        <v>-6.0848101780140551E-2</v>
      </c>
      <c r="Q29" s="95">
        <f t="shared" si="5"/>
        <v>-6.0848101780140551E-2</v>
      </c>
      <c r="R29" s="95">
        <f t="shared" si="5"/>
        <v>1.1662694629688275E-4</v>
      </c>
      <c r="S29" s="46" t="s">
        <v>2</v>
      </c>
      <c r="T29" s="46" t="s">
        <v>2</v>
      </c>
      <c r="U29" s="46" t="s">
        <v>2</v>
      </c>
      <c r="V29" s="46" t="s">
        <v>2</v>
      </c>
      <c r="W29" s="74" t="str">
        <f t="shared" si="1"/>
        <v>-</v>
      </c>
      <c r="X29" s="74" t="str">
        <f t="shared" si="2"/>
        <v>-</v>
      </c>
      <c r="Y29" s="74" t="str">
        <f t="shared" si="3"/>
        <v>-</v>
      </c>
      <c r="Z29" s="74" t="str">
        <f t="shared" si="4"/>
        <v>-</v>
      </c>
      <c r="AA29" s="16"/>
      <c r="AB29" s="164" t="s">
        <v>4998</v>
      </c>
      <c r="AC29" s="164" t="s">
        <v>4999</v>
      </c>
      <c r="AD29" s="164">
        <v>0</v>
      </c>
      <c r="AE29" s="16"/>
      <c r="AF29" s="32"/>
      <c r="AG29" s="32"/>
      <c r="AI29" s="41">
        <v>196.97463374299483</v>
      </c>
      <c r="AJ29" s="41">
        <v>25</v>
      </c>
      <c r="AK29" s="41">
        <v>7</v>
      </c>
      <c r="AL29" s="40" t="s">
        <v>4215</v>
      </c>
      <c r="AM29" s="53">
        <v>0.30000000000000004</v>
      </c>
      <c r="AN29" s="67" t="s">
        <v>2</v>
      </c>
      <c r="AO29" s="64" t="s">
        <v>5377</v>
      </c>
      <c r="AP29" s="65" t="s">
        <v>2</v>
      </c>
    </row>
    <row r="30" spans="1:42" s="31" customFormat="1" ht="30" x14ac:dyDescent="0.25">
      <c r="A30" s="10" t="s">
        <v>358</v>
      </c>
      <c r="B30" s="11" t="s">
        <v>3837</v>
      </c>
      <c r="C30" s="94" t="s">
        <v>2</v>
      </c>
      <c r="D30" s="94">
        <v>904.20668444692888</v>
      </c>
      <c r="E30" s="94">
        <v>904.20668444692888</v>
      </c>
      <c r="F30" s="94">
        <v>955.38732165733995</v>
      </c>
      <c r="G30" s="15" t="s">
        <v>2088</v>
      </c>
      <c r="H30" s="49">
        <v>0</v>
      </c>
      <c r="I30" s="15">
        <v>12</v>
      </c>
      <c r="J30" s="15">
        <v>32</v>
      </c>
      <c r="K30" s="46" t="s">
        <v>2</v>
      </c>
      <c r="L30" s="46">
        <v>904.10124187994518</v>
      </c>
      <c r="M30" s="46">
        <v>904.10124187994518</v>
      </c>
      <c r="N30" s="46">
        <v>955.27591074499878</v>
      </c>
      <c r="O30" s="95" t="str">
        <f t="shared" si="5"/>
        <v>-</v>
      </c>
      <c r="P30" s="95">
        <f t="shared" si="5"/>
        <v>1.1662694629688275E-4</v>
      </c>
      <c r="Q30" s="95">
        <f t="shared" si="5"/>
        <v>1.1662694629688275E-4</v>
      </c>
      <c r="R30" s="95">
        <f t="shared" si="5"/>
        <v>1.1662694629688275E-4</v>
      </c>
      <c r="S30" s="46" t="s">
        <v>2</v>
      </c>
      <c r="T30" s="46">
        <v>874.69340334953665</v>
      </c>
      <c r="U30" s="46">
        <v>874.69340334953665</v>
      </c>
      <c r="V30" s="46">
        <v>803.40177799816365</v>
      </c>
      <c r="W30" s="74" t="str">
        <f t="shared" si="1"/>
        <v>-</v>
      </c>
      <c r="X30" s="74">
        <f t="shared" si="2"/>
        <v>3.3741286929082293E-2</v>
      </c>
      <c r="Y30" s="74">
        <f t="shared" si="3"/>
        <v>3.3741286929082293E-2</v>
      </c>
      <c r="Z30" s="74">
        <f t="shared" si="4"/>
        <v>0.18917750473228812</v>
      </c>
      <c r="AA30" s="16"/>
      <c r="AB30" s="164">
        <v>0</v>
      </c>
      <c r="AC30" s="164">
        <v>0</v>
      </c>
      <c r="AD30" s="164">
        <v>0</v>
      </c>
      <c r="AE30" s="16"/>
      <c r="AF30" s="32"/>
      <c r="AG30" s="32"/>
      <c r="AI30" s="41">
        <v>196.97463374299483</v>
      </c>
      <c r="AJ30" s="41">
        <v>6</v>
      </c>
      <c r="AK30" s="41">
        <v>6</v>
      </c>
      <c r="AL30" s="40" t="s">
        <v>4215</v>
      </c>
      <c r="AM30" s="53">
        <v>0.65</v>
      </c>
      <c r="AN30" s="67" t="s">
        <v>2</v>
      </c>
      <c r="AO30" s="64" t="s">
        <v>5377</v>
      </c>
      <c r="AP30" s="65" t="s">
        <v>2</v>
      </c>
    </row>
    <row r="31" spans="1:42" s="31" customFormat="1" ht="60" x14ac:dyDescent="0.25">
      <c r="A31" s="10" t="s">
        <v>270</v>
      </c>
      <c r="B31" s="11" t="s">
        <v>3838</v>
      </c>
      <c r="C31" s="94" t="s">
        <v>2</v>
      </c>
      <c r="D31" s="94">
        <v>705.00640133554543</v>
      </c>
      <c r="E31" s="94">
        <v>705.00640133554543</v>
      </c>
      <c r="F31" s="94">
        <v>705.00640133554543</v>
      </c>
      <c r="G31" s="15" t="s">
        <v>2088</v>
      </c>
      <c r="H31" s="49">
        <v>37</v>
      </c>
      <c r="I31" s="15">
        <v>18</v>
      </c>
      <c r="J31" s="15">
        <v>459</v>
      </c>
      <c r="K31" s="46" t="s">
        <v>2</v>
      </c>
      <c r="L31" s="46">
        <v>742.70794747783941</v>
      </c>
      <c r="M31" s="46">
        <v>742.70794747783941</v>
      </c>
      <c r="N31" s="46">
        <v>700.39672246904991</v>
      </c>
      <c r="O31" s="95" t="str">
        <f t="shared" si="5"/>
        <v>-</v>
      </c>
      <c r="P31" s="95">
        <f t="shared" si="5"/>
        <v>-5.0762276437628762E-2</v>
      </c>
      <c r="Q31" s="95">
        <f t="shared" si="5"/>
        <v>-5.0762276437628762E-2</v>
      </c>
      <c r="R31" s="95">
        <f t="shared" si="5"/>
        <v>6.5815254678025514E-3</v>
      </c>
      <c r="S31" s="46" t="s">
        <v>2</v>
      </c>
      <c r="T31" s="46">
        <v>856.41349941328713</v>
      </c>
      <c r="U31" s="46">
        <v>856.41349941328713</v>
      </c>
      <c r="V31" s="46">
        <v>501.78336305004757</v>
      </c>
      <c r="W31" s="74" t="str">
        <f t="shared" si="1"/>
        <v>-</v>
      </c>
      <c r="X31" s="74">
        <f t="shared" si="2"/>
        <v>-0.17679204984679464</v>
      </c>
      <c r="Y31" s="74">
        <f t="shared" si="3"/>
        <v>-0.17679204984679464</v>
      </c>
      <c r="Z31" s="74">
        <f t="shared" si="4"/>
        <v>0.40500154698279323</v>
      </c>
      <c r="AA31" s="16"/>
      <c r="AB31" s="164" t="s">
        <v>4996</v>
      </c>
      <c r="AC31" s="164" t="s">
        <v>4994</v>
      </c>
      <c r="AD31" s="164" t="s">
        <v>4995</v>
      </c>
      <c r="AE31" s="16"/>
      <c r="AF31" s="32"/>
      <c r="AG31" s="32"/>
      <c r="AI31" s="41">
        <v>196.97463374299483</v>
      </c>
      <c r="AJ31" s="41">
        <v>5</v>
      </c>
      <c r="AK31" s="41">
        <v>5</v>
      </c>
      <c r="AL31" s="40" t="s">
        <v>4215</v>
      </c>
      <c r="AM31" s="53">
        <v>0.65</v>
      </c>
      <c r="AN31" s="67" t="s">
        <v>2</v>
      </c>
      <c r="AO31" s="64" t="s">
        <v>5377</v>
      </c>
      <c r="AP31" s="65" t="s">
        <v>2</v>
      </c>
    </row>
    <row r="32" spans="1:42" s="31" customFormat="1" ht="30" x14ac:dyDescent="0.25">
      <c r="A32" s="10" t="s">
        <v>271</v>
      </c>
      <c r="B32" s="11" t="s">
        <v>3839</v>
      </c>
      <c r="C32" s="94" t="s">
        <v>2</v>
      </c>
      <c r="D32" s="94">
        <v>301.03248833300847</v>
      </c>
      <c r="E32" s="94">
        <v>301.03248833300847</v>
      </c>
      <c r="F32" s="94">
        <v>375.96929784384542</v>
      </c>
      <c r="G32" s="15" t="s">
        <v>2088</v>
      </c>
      <c r="H32" s="49">
        <v>1090</v>
      </c>
      <c r="I32" s="15">
        <v>55</v>
      </c>
      <c r="J32" s="15">
        <v>3092</v>
      </c>
      <c r="K32" s="46" t="s">
        <v>2</v>
      </c>
      <c r="L32" s="46">
        <v>300.99738392727767</v>
      </c>
      <c r="M32" s="46">
        <v>300.99738392727767</v>
      </c>
      <c r="N32" s="46">
        <v>375.92545480601615</v>
      </c>
      <c r="O32" s="95" t="str">
        <f t="shared" si="5"/>
        <v>-</v>
      </c>
      <c r="P32" s="95">
        <f t="shared" si="5"/>
        <v>1.1662694629688275E-4</v>
      </c>
      <c r="Q32" s="95">
        <f t="shared" si="5"/>
        <v>1.1662694629688275E-4</v>
      </c>
      <c r="R32" s="95">
        <f t="shared" si="5"/>
        <v>1.1662694629688275E-4</v>
      </c>
      <c r="S32" s="46" t="s">
        <v>2</v>
      </c>
      <c r="T32" s="46">
        <v>455.16960801261149</v>
      </c>
      <c r="U32" s="46">
        <v>455.16960801261149</v>
      </c>
      <c r="V32" s="46">
        <v>353.71614116642701</v>
      </c>
      <c r="W32" s="74" t="str">
        <f t="shared" si="1"/>
        <v>-</v>
      </c>
      <c r="X32" s="74">
        <f t="shared" si="2"/>
        <v>-0.33863666854341534</v>
      </c>
      <c r="Y32" s="74">
        <f t="shared" si="3"/>
        <v>-0.33863666854341534</v>
      </c>
      <c r="Z32" s="74">
        <f t="shared" si="4"/>
        <v>6.2912471576885398E-2</v>
      </c>
      <c r="AA32" s="16"/>
      <c r="AB32" s="164">
        <v>0</v>
      </c>
      <c r="AC32" s="164">
        <v>0</v>
      </c>
      <c r="AD32" s="164">
        <v>0</v>
      </c>
      <c r="AE32" s="16"/>
      <c r="AF32" s="32"/>
      <c r="AG32" s="32"/>
      <c r="AI32" s="41">
        <v>196.97463374299483</v>
      </c>
      <c r="AJ32" s="41">
        <v>5</v>
      </c>
      <c r="AK32" s="41">
        <v>5</v>
      </c>
      <c r="AL32" s="40" t="s">
        <v>4215</v>
      </c>
      <c r="AM32" s="53">
        <v>1</v>
      </c>
      <c r="AN32" s="67" t="s">
        <v>2</v>
      </c>
      <c r="AO32" s="64" t="s">
        <v>5377</v>
      </c>
      <c r="AP32" s="65" t="s">
        <v>2</v>
      </c>
    </row>
    <row r="33" spans="1:42" s="31" customFormat="1" ht="30" x14ac:dyDescent="0.25">
      <c r="A33" s="10" t="s">
        <v>1784</v>
      </c>
      <c r="B33" s="11" t="s">
        <v>3840</v>
      </c>
      <c r="C33" s="94" t="s">
        <v>2</v>
      </c>
      <c r="D33" s="94">
        <v>4021.3989824387518</v>
      </c>
      <c r="E33" s="94">
        <v>4021.3989824387518</v>
      </c>
      <c r="F33" s="94">
        <v>4789.7780631286578</v>
      </c>
      <c r="G33" s="15" t="s">
        <v>2088</v>
      </c>
      <c r="H33" s="49">
        <v>9</v>
      </c>
      <c r="I33" s="15">
        <v>55</v>
      </c>
      <c r="J33" s="15">
        <v>719</v>
      </c>
      <c r="K33" s="46" t="s">
        <v>2</v>
      </c>
      <c r="L33" s="46">
        <v>4020.930033647654</v>
      </c>
      <c r="M33" s="46">
        <v>4020.930033647654</v>
      </c>
      <c r="N33" s="46">
        <v>4789.2195110819348</v>
      </c>
      <c r="O33" s="95" t="str">
        <f t="shared" si="5"/>
        <v>-</v>
      </c>
      <c r="P33" s="95">
        <f t="shared" si="5"/>
        <v>1.1662694629688275E-4</v>
      </c>
      <c r="Q33" s="95">
        <f t="shared" si="5"/>
        <v>1.1662694629688275E-4</v>
      </c>
      <c r="R33" s="95">
        <f t="shared" si="5"/>
        <v>1.1662694629688275E-4</v>
      </c>
      <c r="S33" s="46" t="s">
        <v>2</v>
      </c>
      <c r="T33" s="46" t="s">
        <v>2</v>
      </c>
      <c r="U33" s="46" t="s">
        <v>2</v>
      </c>
      <c r="V33" s="46" t="s">
        <v>2</v>
      </c>
      <c r="W33" s="74" t="str">
        <f t="shared" si="1"/>
        <v>-</v>
      </c>
      <c r="X33" s="74" t="str">
        <f t="shared" si="2"/>
        <v>-</v>
      </c>
      <c r="Y33" s="74" t="str">
        <f t="shared" si="3"/>
        <v>-</v>
      </c>
      <c r="Z33" s="74" t="str">
        <f t="shared" si="4"/>
        <v>-</v>
      </c>
      <c r="AA33" s="16"/>
      <c r="AB33" s="164">
        <v>0</v>
      </c>
      <c r="AC33" s="164">
        <v>0</v>
      </c>
      <c r="AD33" s="164">
        <v>0</v>
      </c>
      <c r="AE33" s="16"/>
      <c r="AF33" s="32"/>
      <c r="AG33" s="32"/>
      <c r="AI33" s="41">
        <v>196.97463374299483</v>
      </c>
      <c r="AJ33" s="41">
        <v>37</v>
      </c>
      <c r="AK33" s="41">
        <v>43</v>
      </c>
      <c r="AL33" s="40" t="s">
        <v>4215</v>
      </c>
      <c r="AM33" s="53">
        <v>0.30000000000000004</v>
      </c>
      <c r="AN33" s="67" t="s">
        <v>2</v>
      </c>
      <c r="AO33" s="64" t="s">
        <v>5377</v>
      </c>
      <c r="AP33" s="65" t="s">
        <v>2</v>
      </c>
    </row>
    <row r="34" spans="1:42" s="31" customFormat="1" ht="30" x14ac:dyDescent="0.25">
      <c r="A34" s="10" t="s">
        <v>1785</v>
      </c>
      <c r="B34" s="11" t="s">
        <v>3841</v>
      </c>
      <c r="C34" s="94" t="s">
        <v>2</v>
      </c>
      <c r="D34" s="94">
        <v>1520.2851665522121</v>
      </c>
      <c r="E34" s="94">
        <v>1520.2851665522121</v>
      </c>
      <c r="F34" s="94">
        <v>3532.1574343988909</v>
      </c>
      <c r="G34" s="15" t="s">
        <v>2088</v>
      </c>
      <c r="H34" s="49">
        <v>60</v>
      </c>
      <c r="I34" s="15">
        <v>118</v>
      </c>
      <c r="J34" s="15">
        <v>704</v>
      </c>
      <c r="K34" s="46" t="s">
        <v>2</v>
      </c>
      <c r="L34" s="46">
        <v>1520.1078810120077</v>
      </c>
      <c r="M34" s="46">
        <v>1520.1078810120077</v>
      </c>
      <c r="N34" s="46">
        <v>3531.7455377017313</v>
      </c>
      <c r="O34" s="95" t="str">
        <f t="shared" si="5"/>
        <v>-</v>
      </c>
      <c r="P34" s="95">
        <f t="shared" si="5"/>
        <v>1.1662694629688275E-4</v>
      </c>
      <c r="Q34" s="95">
        <f t="shared" si="5"/>
        <v>1.1662694629688275E-4</v>
      </c>
      <c r="R34" s="95">
        <f t="shared" si="5"/>
        <v>1.1662694629688275E-4</v>
      </c>
      <c r="S34" s="46" t="s">
        <v>2</v>
      </c>
      <c r="T34" s="46" t="s">
        <v>2</v>
      </c>
      <c r="U34" s="46" t="s">
        <v>2</v>
      </c>
      <c r="V34" s="46" t="s">
        <v>2</v>
      </c>
      <c r="W34" s="74" t="str">
        <f t="shared" si="1"/>
        <v>-</v>
      </c>
      <c r="X34" s="74" t="str">
        <f t="shared" si="2"/>
        <v>-</v>
      </c>
      <c r="Y34" s="74" t="str">
        <f t="shared" si="3"/>
        <v>-</v>
      </c>
      <c r="Z34" s="74" t="str">
        <f t="shared" si="4"/>
        <v>-</v>
      </c>
      <c r="AA34" s="16"/>
      <c r="AB34" s="164">
        <v>0</v>
      </c>
      <c r="AC34" s="164">
        <v>0</v>
      </c>
      <c r="AD34" s="164">
        <v>0</v>
      </c>
      <c r="AE34" s="16"/>
      <c r="AF34" s="32"/>
      <c r="AG34" s="32"/>
      <c r="AI34" s="41">
        <v>196.97463374299483</v>
      </c>
      <c r="AJ34" s="41">
        <v>13</v>
      </c>
      <c r="AK34" s="41">
        <v>32</v>
      </c>
      <c r="AL34" s="40" t="s">
        <v>4215</v>
      </c>
      <c r="AM34" s="53">
        <v>0.30000000000000004</v>
      </c>
      <c r="AN34" s="67" t="s">
        <v>2</v>
      </c>
      <c r="AO34" s="64" t="s">
        <v>5377</v>
      </c>
      <c r="AP34" s="65" t="s">
        <v>2</v>
      </c>
    </row>
    <row r="35" spans="1:42" s="31" customFormat="1" ht="30" x14ac:dyDescent="0.25">
      <c r="A35" s="10" t="s">
        <v>1786</v>
      </c>
      <c r="B35" s="11" t="s">
        <v>3842</v>
      </c>
      <c r="C35" s="94" t="s">
        <v>2</v>
      </c>
      <c r="D35" s="94">
        <v>813.57332128164933</v>
      </c>
      <c r="E35" s="94">
        <v>813.57332128164933</v>
      </c>
      <c r="F35" s="94">
        <v>2967.3815286630311</v>
      </c>
      <c r="G35" s="15" t="s">
        <v>2088</v>
      </c>
      <c r="H35" s="49">
        <v>459</v>
      </c>
      <c r="I35" s="15">
        <v>264</v>
      </c>
      <c r="J35" s="15">
        <v>459</v>
      </c>
      <c r="K35" s="46" t="s">
        <v>2</v>
      </c>
      <c r="L35" s="46">
        <v>813.47844777440707</v>
      </c>
      <c r="M35" s="46">
        <v>813.47844777440707</v>
      </c>
      <c r="N35" s="46">
        <v>2967.035492374001</v>
      </c>
      <c r="O35" s="95" t="str">
        <f t="shared" si="5"/>
        <v>-</v>
      </c>
      <c r="P35" s="95">
        <f t="shared" si="5"/>
        <v>1.1662694629688275E-4</v>
      </c>
      <c r="Q35" s="95">
        <f t="shared" si="5"/>
        <v>1.1662694629688275E-4</v>
      </c>
      <c r="R35" s="95">
        <f t="shared" si="5"/>
        <v>1.1662694629688275E-4</v>
      </c>
      <c r="S35" s="46" t="s">
        <v>2</v>
      </c>
      <c r="T35" s="46" t="s">
        <v>2</v>
      </c>
      <c r="U35" s="46" t="s">
        <v>2</v>
      </c>
      <c r="V35" s="46" t="s">
        <v>2</v>
      </c>
      <c r="W35" s="74" t="str">
        <f t="shared" si="1"/>
        <v>-</v>
      </c>
      <c r="X35" s="74" t="str">
        <f t="shared" si="2"/>
        <v>-</v>
      </c>
      <c r="Y35" s="74" t="str">
        <f t="shared" si="3"/>
        <v>-</v>
      </c>
      <c r="Z35" s="74" t="str">
        <f t="shared" si="4"/>
        <v>-</v>
      </c>
      <c r="AA35" s="16"/>
      <c r="AB35" s="164">
        <v>0</v>
      </c>
      <c r="AC35" s="164">
        <v>0</v>
      </c>
      <c r="AD35" s="164">
        <v>0</v>
      </c>
      <c r="AE35" s="16"/>
      <c r="AF35" s="32"/>
      <c r="AG35" s="32"/>
      <c r="AI35" s="41">
        <v>196.97463374299483</v>
      </c>
      <c r="AJ35" s="41">
        <v>5</v>
      </c>
      <c r="AK35" s="41">
        <v>27</v>
      </c>
      <c r="AL35" s="40" t="s">
        <v>4215</v>
      </c>
      <c r="AM35" s="53">
        <v>0.30000000000000004</v>
      </c>
      <c r="AN35" s="67" t="s">
        <v>2</v>
      </c>
      <c r="AO35" s="64" t="s">
        <v>5377</v>
      </c>
      <c r="AP35" s="65" t="s">
        <v>2</v>
      </c>
    </row>
    <row r="36" spans="1:42" s="31" customFormat="1" ht="30" x14ac:dyDescent="0.25">
      <c r="A36" s="10" t="s">
        <v>1787</v>
      </c>
      <c r="B36" s="11" t="s">
        <v>3843</v>
      </c>
      <c r="C36" s="94" t="s">
        <v>2</v>
      </c>
      <c r="D36" s="94">
        <v>565.21942461397282</v>
      </c>
      <c r="E36" s="94">
        <v>565.21942461397282</v>
      </c>
      <c r="F36" s="94">
        <v>2476.3202846503755</v>
      </c>
      <c r="G36" s="15" t="s">
        <v>2088</v>
      </c>
      <c r="H36" s="49">
        <v>1956</v>
      </c>
      <c r="I36" s="15">
        <v>843</v>
      </c>
      <c r="J36" s="15">
        <v>1019</v>
      </c>
      <c r="K36" s="46" t="s">
        <v>2</v>
      </c>
      <c r="L36" s="46">
        <v>565.15351248562263</v>
      </c>
      <c r="M36" s="46">
        <v>565.15351248562263</v>
      </c>
      <c r="N36" s="46">
        <v>2476.0315126561195</v>
      </c>
      <c r="O36" s="95" t="str">
        <f t="shared" si="5"/>
        <v>-</v>
      </c>
      <c r="P36" s="95">
        <f t="shared" si="5"/>
        <v>1.1662694629688275E-4</v>
      </c>
      <c r="Q36" s="95">
        <f t="shared" si="5"/>
        <v>1.1662694629688275E-4</v>
      </c>
      <c r="R36" s="95">
        <f t="shared" si="5"/>
        <v>1.1662694629688275E-4</v>
      </c>
      <c r="S36" s="46" t="s">
        <v>2</v>
      </c>
      <c r="T36" s="46" t="s">
        <v>2</v>
      </c>
      <c r="U36" s="46" t="s">
        <v>2</v>
      </c>
      <c r="V36" s="46" t="s">
        <v>2</v>
      </c>
      <c r="W36" s="74" t="str">
        <f t="shared" ref="W36:W53" si="6">IFERROR((C36/S36-1),"-")</f>
        <v>-</v>
      </c>
      <c r="X36" s="74" t="str">
        <f t="shared" ref="X36:X53" si="7">IFERROR((D36/T36-1),"-")</f>
        <v>-</v>
      </c>
      <c r="Y36" s="74" t="str">
        <f t="shared" ref="Y36:Y53" si="8">IFERROR((E36/U36-1),"-")</f>
        <v>-</v>
      </c>
      <c r="Z36" s="74" t="str">
        <f t="shared" ref="Z36:Z53" si="9">IFERROR((F36/V36-1),"-")</f>
        <v>-</v>
      </c>
      <c r="AA36" s="16"/>
      <c r="AB36" s="164">
        <v>0</v>
      </c>
      <c r="AC36" s="164">
        <v>0</v>
      </c>
      <c r="AD36" s="164">
        <v>0</v>
      </c>
      <c r="AE36" s="16"/>
      <c r="AF36" s="32"/>
      <c r="AG36" s="32"/>
      <c r="AI36" s="41">
        <v>196.97463374299483</v>
      </c>
      <c r="AJ36" s="41">
        <v>5</v>
      </c>
      <c r="AK36" s="41">
        <v>19</v>
      </c>
      <c r="AL36" s="40" t="s">
        <v>4215</v>
      </c>
      <c r="AM36" s="53">
        <v>0.30000000000000004</v>
      </c>
      <c r="AN36" s="67" t="s">
        <v>2</v>
      </c>
      <c r="AO36" s="64" t="s">
        <v>5377</v>
      </c>
      <c r="AP36" s="65" t="s">
        <v>2</v>
      </c>
    </row>
    <row r="37" spans="1:42" s="31" customFormat="1" ht="45" x14ac:dyDescent="0.25">
      <c r="A37" s="10" t="s">
        <v>1788</v>
      </c>
      <c r="B37" s="11" t="s">
        <v>3844</v>
      </c>
      <c r="C37" s="94" t="s">
        <v>2</v>
      </c>
      <c r="D37" s="94">
        <v>6847.6092262609045</v>
      </c>
      <c r="E37" s="94">
        <v>6847.6092262609045</v>
      </c>
      <c r="F37" s="94">
        <v>5160.5942797919597</v>
      </c>
      <c r="G37" s="15" t="s">
        <v>2088</v>
      </c>
      <c r="H37" s="49">
        <v>0</v>
      </c>
      <c r="I37" s="15">
        <v>24</v>
      </c>
      <c r="J37" s="15">
        <v>874</v>
      </c>
      <c r="K37" s="46" t="s">
        <v>2</v>
      </c>
      <c r="L37" s="46">
        <v>6846.8107036366664</v>
      </c>
      <c r="M37" s="46">
        <v>6846.8107036366664</v>
      </c>
      <c r="N37" s="46">
        <v>5159.9924856254465</v>
      </c>
      <c r="O37" s="95" t="str">
        <f t="shared" si="5"/>
        <v>-</v>
      </c>
      <c r="P37" s="95">
        <f t="shared" si="5"/>
        <v>1.1662694629688275E-4</v>
      </c>
      <c r="Q37" s="95">
        <f t="shared" si="5"/>
        <v>1.1662694629688275E-4</v>
      </c>
      <c r="R37" s="95">
        <f t="shared" si="5"/>
        <v>1.1662694629688275E-4</v>
      </c>
      <c r="S37" s="46" t="s">
        <v>2</v>
      </c>
      <c r="T37" s="46" t="s">
        <v>2</v>
      </c>
      <c r="U37" s="46" t="s">
        <v>2</v>
      </c>
      <c r="V37" s="46" t="s">
        <v>2</v>
      </c>
      <c r="W37" s="74" t="str">
        <f t="shared" si="6"/>
        <v>-</v>
      </c>
      <c r="X37" s="74" t="str">
        <f t="shared" si="7"/>
        <v>-</v>
      </c>
      <c r="Y37" s="74" t="str">
        <f t="shared" si="8"/>
        <v>-</v>
      </c>
      <c r="Z37" s="74" t="str">
        <f t="shared" si="9"/>
        <v>-</v>
      </c>
      <c r="AA37" s="16"/>
      <c r="AB37" s="164">
        <v>0</v>
      </c>
      <c r="AC37" s="164">
        <v>0</v>
      </c>
      <c r="AD37" s="164">
        <v>0</v>
      </c>
      <c r="AE37" s="16"/>
      <c r="AF37" s="32"/>
      <c r="AG37" s="32"/>
      <c r="AI37" s="41">
        <v>196.97463374299483</v>
      </c>
      <c r="AJ37" s="41">
        <v>48</v>
      </c>
      <c r="AK37" s="41">
        <v>53</v>
      </c>
      <c r="AL37" s="40" t="s">
        <v>4215</v>
      </c>
      <c r="AM37" s="53">
        <v>0.30000000000000004</v>
      </c>
      <c r="AN37" s="67" t="s">
        <v>2</v>
      </c>
      <c r="AO37" s="64" t="s">
        <v>5377</v>
      </c>
      <c r="AP37" s="65" t="s">
        <v>2</v>
      </c>
    </row>
    <row r="38" spans="1:42" s="31" customFormat="1" ht="45" x14ac:dyDescent="0.25">
      <c r="A38" s="10" t="s">
        <v>1789</v>
      </c>
      <c r="B38" s="11" t="s">
        <v>3845</v>
      </c>
      <c r="C38" s="94" t="s">
        <v>2</v>
      </c>
      <c r="D38" s="94">
        <v>3105.4663090134336</v>
      </c>
      <c r="E38" s="94">
        <v>3105.4663090134336</v>
      </c>
      <c r="F38" s="94">
        <v>3061.5029794991224</v>
      </c>
      <c r="G38" s="15" t="s">
        <v>2088</v>
      </c>
      <c r="H38" s="49">
        <v>0</v>
      </c>
      <c r="I38" s="15">
        <v>77</v>
      </c>
      <c r="J38" s="15">
        <v>1006</v>
      </c>
      <c r="K38" s="46" t="s">
        <v>2</v>
      </c>
      <c r="L38" s="46">
        <v>3105.1041701961299</v>
      </c>
      <c r="M38" s="46">
        <v>3105.1041701961299</v>
      </c>
      <c r="N38" s="46">
        <v>3061.1459673927761</v>
      </c>
      <c r="O38" s="95" t="str">
        <f t="shared" si="5"/>
        <v>-</v>
      </c>
      <c r="P38" s="95">
        <f t="shared" si="5"/>
        <v>1.1662694629688275E-4</v>
      </c>
      <c r="Q38" s="95">
        <f t="shared" si="5"/>
        <v>1.1662694629688275E-4</v>
      </c>
      <c r="R38" s="95">
        <f t="shared" si="5"/>
        <v>1.1662694629688275E-4</v>
      </c>
      <c r="S38" s="46" t="s">
        <v>2</v>
      </c>
      <c r="T38" s="46" t="s">
        <v>2</v>
      </c>
      <c r="U38" s="46" t="s">
        <v>2</v>
      </c>
      <c r="V38" s="46" t="s">
        <v>2</v>
      </c>
      <c r="W38" s="74" t="str">
        <f t="shared" si="6"/>
        <v>-</v>
      </c>
      <c r="X38" s="74" t="str">
        <f t="shared" si="7"/>
        <v>-</v>
      </c>
      <c r="Y38" s="74" t="str">
        <f t="shared" si="8"/>
        <v>-</v>
      </c>
      <c r="Z38" s="74" t="str">
        <f t="shared" si="9"/>
        <v>-</v>
      </c>
      <c r="AA38" s="16"/>
      <c r="AB38" s="164">
        <v>0</v>
      </c>
      <c r="AC38" s="164">
        <v>0</v>
      </c>
      <c r="AD38" s="164">
        <v>0</v>
      </c>
      <c r="AE38" s="16"/>
      <c r="AF38" s="32"/>
      <c r="AG38" s="32"/>
      <c r="AI38" s="41">
        <v>196.97463374299483</v>
      </c>
      <c r="AJ38" s="41">
        <v>15</v>
      </c>
      <c r="AK38" s="41">
        <v>32</v>
      </c>
      <c r="AL38" s="40" t="s">
        <v>4215</v>
      </c>
      <c r="AM38" s="53">
        <v>0.30000000000000004</v>
      </c>
      <c r="AN38" s="67" t="s">
        <v>2</v>
      </c>
      <c r="AO38" s="64" t="s">
        <v>5377</v>
      </c>
      <c r="AP38" s="65" t="s">
        <v>2</v>
      </c>
    </row>
    <row r="39" spans="1:42" s="31" customFormat="1" ht="45" x14ac:dyDescent="0.25">
      <c r="A39" s="10" t="s">
        <v>1790</v>
      </c>
      <c r="B39" s="11" t="s">
        <v>3846</v>
      </c>
      <c r="C39" s="94" t="s">
        <v>2</v>
      </c>
      <c r="D39" s="94">
        <v>4060.5018774717018</v>
      </c>
      <c r="E39" s="94">
        <v>4060.5018774717018</v>
      </c>
      <c r="F39" s="94">
        <v>4358.6612868845832</v>
      </c>
      <c r="G39" s="15" t="s">
        <v>2088</v>
      </c>
      <c r="H39" s="49">
        <v>1</v>
      </c>
      <c r="I39" s="15">
        <v>5</v>
      </c>
      <c r="J39" s="15">
        <v>257</v>
      </c>
      <c r="K39" s="46" t="s">
        <v>2</v>
      </c>
      <c r="L39" s="46">
        <v>4060.0283687611745</v>
      </c>
      <c r="M39" s="46">
        <v>4060.0283687611745</v>
      </c>
      <c r="N39" s="46">
        <v>4358.1530088076715</v>
      </c>
      <c r="O39" s="95" t="str">
        <f t="shared" si="5"/>
        <v>-</v>
      </c>
      <c r="P39" s="95">
        <f t="shared" si="5"/>
        <v>1.1662694629688275E-4</v>
      </c>
      <c r="Q39" s="95">
        <f t="shared" si="5"/>
        <v>1.1662694629688275E-4</v>
      </c>
      <c r="R39" s="95">
        <f t="shared" si="5"/>
        <v>1.1662694629688275E-4</v>
      </c>
      <c r="S39" s="46" t="s">
        <v>2</v>
      </c>
      <c r="T39" s="46" t="s">
        <v>2</v>
      </c>
      <c r="U39" s="46" t="s">
        <v>2</v>
      </c>
      <c r="V39" s="46" t="s">
        <v>2</v>
      </c>
      <c r="W39" s="74" t="str">
        <f t="shared" si="6"/>
        <v>-</v>
      </c>
      <c r="X39" s="74" t="str">
        <f t="shared" si="7"/>
        <v>-</v>
      </c>
      <c r="Y39" s="74" t="str">
        <f t="shared" si="8"/>
        <v>-</v>
      </c>
      <c r="Z39" s="74" t="str">
        <f t="shared" si="9"/>
        <v>-</v>
      </c>
      <c r="AA39" s="16"/>
      <c r="AB39" s="164">
        <v>0</v>
      </c>
      <c r="AC39" s="164">
        <v>0</v>
      </c>
      <c r="AD39" s="164">
        <v>0</v>
      </c>
      <c r="AE39" s="16"/>
      <c r="AF39" s="32"/>
      <c r="AG39" s="32"/>
      <c r="AI39" s="41">
        <v>196.97463374299483</v>
      </c>
      <c r="AJ39" s="41">
        <v>5</v>
      </c>
      <c r="AK39" s="41">
        <v>63</v>
      </c>
      <c r="AL39" s="40" t="s">
        <v>4215</v>
      </c>
      <c r="AM39" s="53">
        <v>0.30000000000000004</v>
      </c>
      <c r="AN39" s="67" t="s">
        <v>2</v>
      </c>
      <c r="AO39" s="64" t="s">
        <v>5377</v>
      </c>
      <c r="AP39" s="65" t="s">
        <v>2</v>
      </c>
    </row>
    <row r="40" spans="1:42" s="31" customFormat="1" ht="45" x14ac:dyDescent="0.25">
      <c r="A40" s="10" t="s">
        <v>1791</v>
      </c>
      <c r="B40" s="11" t="s">
        <v>3847</v>
      </c>
      <c r="C40" s="94" t="s">
        <v>2</v>
      </c>
      <c r="D40" s="94">
        <v>2107.8593163811133</v>
      </c>
      <c r="E40" s="94">
        <v>2107.8593163811133</v>
      </c>
      <c r="F40" s="94">
        <v>2852.2756017200199</v>
      </c>
      <c r="G40" s="15" t="s">
        <v>2088</v>
      </c>
      <c r="H40" s="49">
        <v>7</v>
      </c>
      <c r="I40" s="15">
        <v>39</v>
      </c>
      <c r="J40" s="15">
        <v>1859</v>
      </c>
      <c r="K40" s="46" t="s">
        <v>2</v>
      </c>
      <c r="L40" s="46">
        <v>2107.613511853252</v>
      </c>
      <c r="M40" s="46">
        <v>2107.613511853252</v>
      </c>
      <c r="N40" s="46">
        <v>2851.9429883182797</v>
      </c>
      <c r="O40" s="95" t="str">
        <f t="shared" si="5"/>
        <v>-</v>
      </c>
      <c r="P40" s="95">
        <f t="shared" si="5"/>
        <v>1.1662694629688275E-4</v>
      </c>
      <c r="Q40" s="95">
        <f t="shared" si="5"/>
        <v>1.1662694629688275E-4</v>
      </c>
      <c r="R40" s="95">
        <f t="shared" si="5"/>
        <v>1.1662694629688275E-4</v>
      </c>
      <c r="S40" s="46" t="s">
        <v>2</v>
      </c>
      <c r="T40" s="46" t="s">
        <v>2</v>
      </c>
      <c r="U40" s="46" t="s">
        <v>2</v>
      </c>
      <c r="V40" s="46" t="s">
        <v>2</v>
      </c>
      <c r="W40" s="74" t="str">
        <f t="shared" si="6"/>
        <v>-</v>
      </c>
      <c r="X40" s="74" t="str">
        <f t="shared" si="7"/>
        <v>-</v>
      </c>
      <c r="Y40" s="74" t="str">
        <f t="shared" si="8"/>
        <v>-</v>
      </c>
      <c r="Z40" s="74" t="str">
        <f t="shared" si="9"/>
        <v>-</v>
      </c>
      <c r="AA40" s="16"/>
      <c r="AB40" s="164">
        <v>0</v>
      </c>
      <c r="AC40" s="164">
        <v>0</v>
      </c>
      <c r="AD40" s="164">
        <v>0</v>
      </c>
      <c r="AE40" s="16"/>
      <c r="AF40" s="32"/>
      <c r="AG40" s="32"/>
      <c r="AI40" s="41">
        <v>196.97463374299483</v>
      </c>
      <c r="AJ40" s="41">
        <v>42</v>
      </c>
      <c r="AK40" s="41">
        <v>35</v>
      </c>
      <c r="AL40" s="40" t="s">
        <v>4215</v>
      </c>
      <c r="AM40" s="53">
        <v>0.30000000000000004</v>
      </c>
      <c r="AN40" s="67" t="s">
        <v>2</v>
      </c>
      <c r="AO40" s="64" t="s">
        <v>5377</v>
      </c>
      <c r="AP40" s="65" t="s">
        <v>2</v>
      </c>
    </row>
    <row r="41" spans="1:42" s="31" customFormat="1" ht="45" x14ac:dyDescent="0.25">
      <c r="A41" s="10" t="s">
        <v>1792</v>
      </c>
      <c r="B41" s="11" t="s">
        <v>3848</v>
      </c>
      <c r="C41" s="94" t="s">
        <v>2</v>
      </c>
      <c r="D41" s="94">
        <v>561.72100708805999</v>
      </c>
      <c r="E41" s="94">
        <v>561.72100708805999</v>
      </c>
      <c r="F41" s="94">
        <v>1915.1029157765963</v>
      </c>
      <c r="G41" s="15" t="s">
        <v>2088</v>
      </c>
      <c r="H41" s="49">
        <v>383</v>
      </c>
      <c r="I41" s="15">
        <v>201</v>
      </c>
      <c r="J41" s="15">
        <v>13101</v>
      </c>
      <c r="K41" s="46" t="s">
        <v>2</v>
      </c>
      <c r="L41" s="46">
        <v>561.65550292188334</v>
      </c>
      <c r="M41" s="46">
        <v>561.65550292188334</v>
      </c>
      <c r="N41" s="46">
        <v>1914.8795892175797</v>
      </c>
      <c r="O41" s="95" t="str">
        <f t="shared" si="5"/>
        <v>-</v>
      </c>
      <c r="P41" s="95">
        <f t="shared" si="5"/>
        <v>1.1662694629688275E-4</v>
      </c>
      <c r="Q41" s="95">
        <f t="shared" si="5"/>
        <v>1.1662694629688275E-4</v>
      </c>
      <c r="R41" s="95">
        <f t="shared" si="5"/>
        <v>1.1662694629688275E-4</v>
      </c>
      <c r="S41" s="46" t="s">
        <v>2</v>
      </c>
      <c r="T41" s="46" t="s">
        <v>2</v>
      </c>
      <c r="U41" s="46" t="s">
        <v>2</v>
      </c>
      <c r="V41" s="46" t="s">
        <v>2</v>
      </c>
      <c r="W41" s="74" t="str">
        <f t="shared" si="6"/>
        <v>-</v>
      </c>
      <c r="X41" s="74" t="str">
        <f t="shared" si="7"/>
        <v>-</v>
      </c>
      <c r="Y41" s="74" t="str">
        <f t="shared" si="8"/>
        <v>-</v>
      </c>
      <c r="Z41" s="74" t="str">
        <f t="shared" si="9"/>
        <v>-</v>
      </c>
      <c r="AA41" s="16"/>
      <c r="AB41" s="164">
        <v>0</v>
      </c>
      <c r="AC41" s="164">
        <v>0</v>
      </c>
      <c r="AD41" s="164">
        <v>0</v>
      </c>
      <c r="AE41" s="16"/>
      <c r="AF41" s="32"/>
      <c r="AG41" s="32"/>
      <c r="AI41" s="41">
        <v>196.97463374299483</v>
      </c>
      <c r="AJ41" s="41">
        <v>5</v>
      </c>
      <c r="AK41" s="41">
        <v>15</v>
      </c>
      <c r="AL41" s="40" t="s">
        <v>4215</v>
      </c>
      <c r="AM41" s="53">
        <v>0.30000000000000004</v>
      </c>
      <c r="AN41" s="67" t="s">
        <v>2</v>
      </c>
      <c r="AO41" s="64" t="s">
        <v>5377</v>
      </c>
      <c r="AP41" s="65" t="s">
        <v>2</v>
      </c>
    </row>
    <row r="42" spans="1:42" s="31" customFormat="1" ht="45" x14ac:dyDescent="0.25">
      <c r="A42" s="10" t="s">
        <v>1793</v>
      </c>
      <c r="B42" s="11" t="s">
        <v>3849</v>
      </c>
      <c r="C42" s="94" t="s">
        <v>2</v>
      </c>
      <c r="D42" s="94">
        <v>368.44632096784602</v>
      </c>
      <c r="E42" s="94">
        <v>368.44632096784602</v>
      </c>
      <c r="F42" s="94">
        <v>863.71177519791809</v>
      </c>
      <c r="G42" s="15" t="s">
        <v>2088</v>
      </c>
      <c r="H42" s="49">
        <v>1184</v>
      </c>
      <c r="I42" s="15">
        <v>265</v>
      </c>
      <c r="J42" s="15">
        <v>19259</v>
      </c>
      <c r="K42" s="46" t="s">
        <v>2</v>
      </c>
      <c r="L42" s="46">
        <v>368.40335520952243</v>
      </c>
      <c r="M42" s="46">
        <v>368.40335520952243</v>
      </c>
      <c r="N42" s="46">
        <v>863.61105487779946</v>
      </c>
      <c r="O42" s="95" t="str">
        <f t="shared" si="5"/>
        <v>-</v>
      </c>
      <c r="P42" s="95">
        <f t="shared" si="5"/>
        <v>1.1662694629688275E-4</v>
      </c>
      <c r="Q42" s="95">
        <f t="shared" si="5"/>
        <v>1.1662694629688275E-4</v>
      </c>
      <c r="R42" s="95">
        <f t="shared" si="5"/>
        <v>1.1662694629688275E-4</v>
      </c>
      <c r="S42" s="46" t="s">
        <v>2</v>
      </c>
      <c r="T42" s="46" t="s">
        <v>2</v>
      </c>
      <c r="U42" s="46" t="s">
        <v>2</v>
      </c>
      <c r="V42" s="46" t="s">
        <v>2</v>
      </c>
      <c r="W42" s="74" t="str">
        <f t="shared" si="6"/>
        <v>-</v>
      </c>
      <c r="X42" s="74" t="str">
        <f t="shared" si="7"/>
        <v>-</v>
      </c>
      <c r="Y42" s="74" t="str">
        <f t="shared" si="8"/>
        <v>-</v>
      </c>
      <c r="Z42" s="74" t="str">
        <f t="shared" si="9"/>
        <v>-</v>
      </c>
      <c r="AA42" s="16"/>
      <c r="AB42" s="164">
        <v>0</v>
      </c>
      <c r="AC42" s="164">
        <v>0</v>
      </c>
      <c r="AD42" s="164">
        <v>0</v>
      </c>
      <c r="AE42" s="16"/>
      <c r="AF42" s="32"/>
      <c r="AG42" s="32"/>
      <c r="AI42" s="41">
        <v>196.97463374299483</v>
      </c>
      <c r="AJ42" s="41">
        <v>5</v>
      </c>
      <c r="AK42" s="41">
        <v>5</v>
      </c>
      <c r="AL42" s="40" t="s">
        <v>4215</v>
      </c>
      <c r="AM42" s="53">
        <v>0.65</v>
      </c>
      <c r="AN42" s="67" t="s">
        <v>2</v>
      </c>
      <c r="AO42" s="64" t="s">
        <v>5377</v>
      </c>
      <c r="AP42" s="65" t="s">
        <v>2</v>
      </c>
    </row>
    <row r="43" spans="1:42" s="31" customFormat="1" ht="30" x14ac:dyDescent="0.25">
      <c r="A43" s="10" t="s">
        <v>1794</v>
      </c>
      <c r="B43" s="11" t="s">
        <v>3850</v>
      </c>
      <c r="C43" s="94" t="s">
        <v>2</v>
      </c>
      <c r="D43" s="94">
        <v>315.52891471602419</v>
      </c>
      <c r="E43" s="94">
        <v>315.52891471602419</v>
      </c>
      <c r="F43" s="94">
        <v>880.94717009137707</v>
      </c>
      <c r="G43" s="15" t="s">
        <v>2088</v>
      </c>
      <c r="H43" s="49">
        <v>2474</v>
      </c>
      <c r="I43" s="15">
        <v>297</v>
      </c>
      <c r="J43" s="15">
        <v>6435</v>
      </c>
      <c r="K43" s="46" t="s">
        <v>2</v>
      </c>
      <c r="L43" s="46">
        <v>315.49211983350727</v>
      </c>
      <c r="M43" s="46">
        <v>315.49211983350727</v>
      </c>
      <c r="N43" s="46">
        <v>880.84443989418958</v>
      </c>
      <c r="O43" s="95" t="str">
        <f t="shared" si="5"/>
        <v>-</v>
      </c>
      <c r="P43" s="95">
        <f t="shared" si="5"/>
        <v>1.1662694629688275E-4</v>
      </c>
      <c r="Q43" s="95">
        <f t="shared" si="5"/>
        <v>1.1662694629688275E-4</v>
      </c>
      <c r="R43" s="95">
        <f t="shared" si="5"/>
        <v>1.1662694629688275E-4</v>
      </c>
      <c r="S43" s="46" t="s">
        <v>2</v>
      </c>
      <c r="T43" s="46" t="s">
        <v>2</v>
      </c>
      <c r="U43" s="46" t="s">
        <v>2</v>
      </c>
      <c r="V43" s="46" t="s">
        <v>2</v>
      </c>
      <c r="W43" s="74" t="str">
        <f t="shared" si="6"/>
        <v>-</v>
      </c>
      <c r="X43" s="74" t="str">
        <f t="shared" si="7"/>
        <v>-</v>
      </c>
      <c r="Y43" s="74" t="str">
        <f t="shared" si="8"/>
        <v>-</v>
      </c>
      <c r="Z43" s="74" t="str">
        <f t="shared" si="9"/>
        <v>-</v>
      </c>
      <c r="AA43" s="16"/>
      <c r="AB43" s="164">
        <v>0</v>
      </c>
      <c r="AC43" s="164">
        <v>0</v>
      </c>
      <c r="AD43" s="164">
        <v>0</v>
      </c>
      <c r="AE43" s="16"/>
      <c r="AF43" s="32"/>
      <c r="AG43" s="32"/>
      <c r="AI43" s="41">
        <v>196.97463374299483</v>
      </c>
      <c r="AJ43" s="41">
        <v>5</v>
      </c>
      <c r="AK43" s="41">
        <v>5</v>
      </c>
      <c r="AL43" s="40" t="s">
        <v>4215</v>
      </c>
      <c r="AM43" s="53">
        <v>0.65</v>
      </c>
      <c r="AN43" s="67" t="s">
        <v>2</v>
      </c>
      <c r="AO43" s="64" t="s">
        <v>5377</v>
      </c>
      <c r="AP43" s="65" t="s">
        <v>2</v>
      </c>
    </row>
    <row r="44" spans="1:42" s="31" customFormat="1" ht="105" x14ac:dyDescent="0.25">
      <c r="A44" s="10" t="s">
        <v>1795</v>
      </c>
      <c r="B44" s="11" t="s">
        <v>3851</v>
      </c>
      <c r="C44" s="94" t="s">
        <v>2</v>
      </c>
      <c r="D44" s="94">
        <v>275.00313134861653</v>
      </c>
      <c r="E44" s="94">
        <v>275.00313134861653</v>
      </c>
      <c r="F44" s="94">
        <v>406.71686248134523</v>
      </c>
      <c r="G44" s="15">
        <v>54184</v>
      </c>
      <c r="H44" s="49">
        <v>16012</v>
      </c>
      <c r="I44" s="15">
        <v>1655</v>
      </c>
      <c r="J44" s="15">
        <v>8458</v>
      </c>
      <c r="K44" s="46">
        <v>27.545016473764043</v>
      </c>
      <c r="L44" s="46">
        <v>274.97106231329894</v>
      </c>
      <c r="M44" s="46">
        <v>274.97106231329894</v>
      </c>
      <c r="N44" s="46">
        <v>406.66943386712103</v>
      </c>
      <c r="O44" s="95" t="str">
        <f t="shared" si="5"/>
        <v>-</v>
      </c>
      <c r="P44" s="95">
        <f t="shared" si="5"/>
        <v>1.1662694629688275E-4</v>
      </c>
      <c r="Q44" s="95">
        <f t="shared" si="5"/>
        <v>1.1662694629688275E-4</v>
      </c>
      <c r="R44" s="95">
        <f t="shared" si="5"/>
        <v>1.1662694629688275E-4</v>
      </c>
      <c r="S44" s="46" t="s">
        <v>2</v>
      </c>
      <c r="T44" s="46" t="s">
        <v>2</v>
      </c>
      <c r="U44" s="46" t="s">
        <v>2</v>
      </c>
      <c r="V44" s="46" t="s">
        <v>2</v>
      </c>
      <c r="W44" s="74" t="str">
        <f t="shared" si="6"/>
        <v>-</v>
      </c>
      <c r="X44" s="74" t="str">
        <f t="shared" si="7"/>
        <v>-</v>
      </c>
      <c r="Y44" s="74" t="str">
        <f t="shared" si="8"/>
        <v>-</v>
      </c>
      <c r="Z44" s="74" t="str">
        <f t="shared" si="9"/>
        <v>-</v>
      </c>
      <c r="AA44" s="16"/>
      <c r="AB44" s="164" t="s">
        <v>5001</v>
      </c>
      <c r="AC44" s="166" t="s">
        <v>5002</v>
      </c>
      <c r="AD44" s="164" t="s">
        <v>5003</v>
      </c>
      <c r="AE44" s="16"/>
      <c r="AF44" s="32"/>
      <c r="AG44" s="32"/>
      <c r="AI44" s="41">
        <v>196.97463374299483</v>
      </c>
      <c r="AJ44" s="41">
        <v>5</v>
      </c>
      <c r="AK44" s="41">
        <v>5</v>
      </c>
      <c r="AL44" s="40" t="s">
        <v>4215</v>
      </c>
      <c r="AM44" s="53">
        <v>1</v>
      </c>
      <c r="AN44" s="67" t="s">
        <v>2</v>
      </c>
      <c r="AO44" s="64" t="s">
        <v>5377</v>
      </c>
      <c r="AP44" s="65" t="s">
        <v>2</v>
      </c>
    </row>
    <row r="45" spans="1:42" s="31" customFormat="1" ht="30" x14ac:dyDescent="0.25">
      <c r="A45" s="10" t="s">
        <v>1796</v>
      </c>
      <c r="B45" s="11" t="s">
        <v>3852</v>
      </c>
      <c r="C45" s="94" t="s">
        <v>2</v>
      </c>
      <c r="D45" s="94">
        <v>459.50427322319348</v>
      </c>
      <c r="E45" s="94">
        <v>459.50427322319348</v>
      </c>
      <c r="F45" s="94">
        <v>692.74493371958783</v>
      </c>
      <c r="G45" s="15" t="s">
        <v>2088</v>
      </c>
      <c r="H45" s="49">
        <v>3219</v>
      </c>
      <c r="I45" s="15">
        <v>846</v>
      </c>
      <c r="J45" s="15">
        <v>941</v>
      </c>
      <c r="K45" s="46" t="s">
        <v>2</v>
      </c>
      <c r="L45" s="46">
        <v>459.45068889237399</v>
      </c>
      <c r="M45" s="46">
        <v>459.45068889237399</v>
      </c>
      <c r="N45" s="46">
        <v>692.66415041491564</v>
      </c>
      <c r="O45" s="95" t="str">
        <f t="shared" si="5"/>
        <v>-</v>
      </c>
      <c r="P45" s="95">
        <f t="shared" si="5"/>
        <v>1.1662694629688275E-4</v>
      </c>
      <c r="Q45" s="95">
        <f t="shared" si="5"/>
        <v>1.1662694629688275E-4</v>
      </c>
      <c r="R45" s="95">
        <f t="shared" si="5"/>
        <v>1.1662694629688275E-4</v>
      </c>
      <c r="S45" s="46" t="s">
        <v>2</v>
      </c>
      <c r="T45" s="46" t="s">
        <v>2</v>
      </c>
      <c r="U45" s="46" t="s">
        <v>2</v>
      </c>
      <c r="V45" s="46" t="s">
        <v>2</v>
      </c>
      <c r="W45" s="74" t="str">
        <f t="shared" si="6"/>
        <v>-</v>
      </c>
      <c r="X45" s="74" t="str">
        <f t="shared" si="7"/>
        <v>-</v>
      </c>
      <c r="Y45" s="74" t="str">
        <f t="shared" si="8"/>
        <v>-</v>
      </c>
      <c r="Z45" s="74" t="str">
        <f t="shared" si="9"/>
        <v>-</v>
      </c>
      <c r="AA45" s="16"/>
      <c r="AB45" s="164">
        <v>0</v>
      </c>
      <c r="AC45" s="164">
        <v>0</v>
      </c>
      <c r="AD45" s="164">
        <v>0</v>
      </c>
      <c r="AE45" s="16"/>
      <c r="AF45" s="32"/>
      <c r="AG45" s="32"/>
      <c r="AI45" s="41">
        <v>196.97463374299483</v>
      </c>
      <c r="AJ45" s="41">
        <v>5</v>
      </c>
      <c r="AK45" s="41">
        <v>5</v>
      </c>
      <c r="AL45" s="40" t="s">
        <v>4214</v>
      </c>
      <c r="AM45" s="53" t="s">
        <v>2</v>
      </c>
      <c r="AN45" s="67" t="s">
        <v>2</v>
      </c>
      <c r="AO45" s="64" t="s">
        <v>5423</v>
      </c>
      <c r="AP45" s="65" t="s">
        <v>2</v>
      </c>
    </row>
    <row r="46" spans="1:42" s="31" customFormat="1" ht="60" x14ac:dyDescent="0.25">
      <c r="A46" s="10" t="s">
        <v>1797</v>
      </c>
      <c r="B46" s="11" t="s">
        <v>3853</v>
      </c>
      <c r="C46" s="94" t="s">
        <v>2</v>
      </c>
      <c r="D46" s="94">
        <v>4418.5985074984783</v>
      </c>
      <c r="E46" s="94">
        <v>4418.5985074984783</v>
      </c>
      <c r="F46" s="94">
        <v>4418.5985074984783</v>
      </c>
      <c r="G46" s="15" t="s">
        <v>2088</v>
      </c>
      <c r="H46" s="49">
        <v>0</v>
      </c>
      <c r="I46" s="15">
        <v>54</v>
      </c>
      <c r="J46" s="15">
        <v>2816</v>
      </c>
      <c r="K46" s="46" t="s">
        <v>2</v>
      </c>
      <c r="L46" s="46">
        <v>4722.0055571049143</v>
      </c>
      <c r="M46" s="46">
        <v>4722.0055571049143</v>
      </c>
      <c r="N46" s="46">
        <v>4412.2551841438453</v>
      </c>
      <c r="O46" s="95" t="str">
        <f t="shared" si="5"/>
        <v>-</v>
      </c>
      <c r="P46" s="95">
        <f t="shared" si="5"/>
        <v>-6.4253852719405979E-2</v>
      </c>
      <c r="Q46" s="95">
        <f t="shared" si="5"/>
        <v>-6.4253852719405979E-2</v>
      </c>
      <c r="R46" s="95">
        <f t="shared" si="5"/>
        <v>1.4376601284142865E-3</v>
      </c>
      <c r="S46" s="46" t="s">
        <v>2</v>
      </c>
      <c r="T46" s="46" t="s">
        <v>2</v>
      </c>
      <c r="U46" s="46" t="s">
        <v>2</v>
      </c>
      <c r="V46" s="46" t="s">
        <v>2</v>
      </c>
      <c r="W46" s="74" t="str">
        <f t="shared" si="6"/>
        <v>-</v>
      </c>
      <c r="X46" s="74" t="str">
        <f t="shared" si="7"/>
        <v>-</v>
      </c>
      <c r="Y46" s="74" t="str">
        <f t="shared" si="8"/>
        <v>-</v>
      </c>
      <c r="Z46" s="74" t="str">
        <f t="shared" si="9"/>
        <v>-</v>
      </c>
      <c r="AA46" s="16"/>
      <c r="AB46" s="164" t="s">
        <v>5004</v>
      </c>
      <c r="AC46" s="164" t="s">
        <v>4994</v>
      </c>
      <c r="AD46" s="164" t="s">
        <v>4995</v>
      </c>
      <c r="AE46" s="16"/>
      <c r="AF46" s="32"/>
      <c r="AG46" s="32"/>
      <c r="AI46" s="41">
        <v>196.97463374299483</v>
      </c>
      <c r="AJ46" s="41">
        <v>69</v>
      </c>
      <c r="AK46" s="41">
        <v>69</v>
      </c>
      <c r="AL46" s="40" t="s">
        <v>4215</v>
      </c>
      <c r="AM46" s="53">
        <v>0.30000000000000004</v>
      </c>
      <c r="AN46" s="67" t="s">
        <v>2</v>
      </c>
      <c r="AO46" s="64" t="s">
        <v>5396</v>
      </c>
      <c r="AP46" s="65" t="s">
        <v>2</v>
      </c>
    </row>
    <row r="47" spans="1:42" s="31" customFormat="1" ht="60" x14ac:dyDescent="0.25">
      <c r="A47" s="10" t="s">
        <v>1798</v>
      </c>
      <c r="B47" s="11" t="s">
        <v>3854</v>
      </c>
      <c r="C47" s="94" t="s">
        <v>2</v>
      </c>
      <c r="D47" s="94">
        <v>3177.6267690283375</v>
      </c>
      <c r="E47" s="94">
        <v>3177.6267690283375</v>
      </c>
      <c r="F47" s="94">
        <v>3177.6267690283375</v>
      </c>
      <c r="G47" s="15" t="s">
        <v>2088</v>
      </c>
      <c r="H47" s="49">
        <v>26</v>
      </c>
      <c r="I47" s="15">
        <v>172</v>
      </c>
      <c r="J47" s="15">
        <v>11364</v>
      </c>
      <c r="K47" s="46" t="s">
        <v>2</v>
      </c>
      <c r="L47" s="46">
        <v>4304.9371218278166</v>
      </c>
      <c r="M47" s="46">
        <v>4304.9371218278166</v>
      </c>
      <c r="N47" s="46">
        <v>3157.6081319623349</v>
      </c>
      <c r="O47" s="95" t="str">
        <f t="shared" si="5"/>
        <v>-</v>
      </c>
      <c r="P47" s="95">
        <f t="shared" si="5"/>
        <v>-0.26186453388216702</v>
      </c>
      <c r="Q47" s="95">
        <f t="shared" si="5"/>
        <v>-0.26186453388216702</v>
      </c>
      <c r="R47" s="95">
        <f t="shared" si="5"/>
        <v>6.3398104607621519E-3</v>
      </c>
      <c r="S47" s="46" t="s">
        <v>2</v>
      </c>
      <c r="T47" s="46" t="s">
        <v>2</v>
      </c>
      <c r="U47" s="46" t="s">
        <v>2</v>
      </c>
      <c r="V47" s="46" t="s">
        <v>2</v>
      </c>
      <c r="W47" s="74" t="str">
        <f t="shared" si="6"/>
        <v>-</v>
      </c>
      <c r="X47" s="74" t="str">
        <f t="shared" si="7"/>
        <v>-</v>
      </c>
      <c r="Y47" s="74" t="str">
        <f t="shared" si="8"/>
        <v>-</v>
      </c>
      <c r="Z47" s="74" t="str">
        <f t="shared" si="9"/>
        <v>-</v>
      </c>
      <c r="AA47" s="16"/>
      <c r="AB47" s="164" t="s">
        <v>5004</v>
      </c>
      <c r="AC47" s="164" t="s">
        <v>4994</v>
      </c>
      <c r="AD47" s="164" t="s">
        <v>4995</v>
      </c>
      <c r="AE47" s="16"/>
      <c r="AF47" s="32"/>
      <c r="AG47" s="32"/>
      <c r="AI47" s="41">
        <v>196.97463374299483</v>
      </c>
      <c r="AJ47" s="41">
        <v>42</v>
      </c>
      <c r="AK47" s="41">
        <v>42</v>
      </c>
      <c r="AL47" s="40" t="s">
        <v>4215</v>
      </c>
      <c r="AM47" s="53">
        <v>0.30000000000000004</v>
      </c>
      <c r="AN47" s="67" t="s">
        <v>2</v>
      </c>
      <c r="AO47" s="64" t="s">
        <v>5377</v>
      </c>
      <c r="AP47" s="65" t="s">
        <v>2</v>
      </c>
    </row>
    <row r="48" spans="1:42" s="31" customFormat="1" ht="30" x14ac:dyDescent="0.25">
      <c r="A48" s="10" t="s">
        <v>1799</v>
      </c>
      <c r="B48" s="11" t="s">
        <v>3855</v>
      </c>
      <c r="C48" s="94" t="s">
        <v>2</v>
      </c>
      <c r="D48" s="94">
        <v>1429.0513780742381</v>
      </c>
      <c r="E48" s="94">
        <v>1429.0513780742381</v>
      </c>
      <c r="F48" s="94">
        <v>2000.4596914873423</v>
      </c>
      <c r="G48" s="15" t="s">
        <v>2088</v>
      </c>
      <c r="H48" s="49">
        <v>474</v>
      </c>
      <c r="I48" s="15">
        <v>306</v>
      </c>
      <c r="J48" s="15">
        <v>31159</v>
      </c>
      <c r="K48" s="46" t="s">
        <v>2</v>
      </c>
      <c r="L48" s="46">
        <v>1428.8847316113799</v>
      </c>
      <c r="M48" s="46">
        <v>1428.8847316113799</v>
      </c>
      <c r="N48" s="46">
        <v>2000.2264111891029</v>
      </c>
      <c r="O48" s="95" t="str">
        <f t="shared" si="5"/>
        <v>-</v>
      </c>
      <c r="P48" s="95">
        <f t="shared" si="5"/>
        <v>1.1662694629688275E-4</v>
      </c>
      <c r="Q48" s="95">
        <f t="shared" si="5"/>
        <v>1.1662694629688275E-4</v>
      </c>
      <c r="R48" s="95">
        <f t="shared" si="5"/>
        <v>1.1662694629688275E-4</v>
      </c>
      <c r="S48" s="46" t="s">
        <v>2</v>
      </c>
      <c r="T48" s="46" t="s">
        <v>2</v>
      </c>
      <c r="U48" s="46" t="s">
        <v>2</v>
      </c>
      <c r="V48" s="46" t="s">
        <v>2</v>
      </c>
      <c r="W48" s="74" t="str">
        <f t="shared" si="6"/>
        <v>-</v>
      </c>
      <c r="X48" s="74" t="str">
        <f t="shared" si="7"/>
        <v>-</v>
      </c>
      <c r="Y48" s="74" t="str">
        <f t="shared" si="8"/>
        <v>-</v>
      </c>
      <c r="Z48" s="74" t="str">
        <f t="shared" si="9"/>
        <v>-</v>
      </c>
      <c r="AA48" s="16"/>
      <c r="AB48" s="164">
        <v>0</v>
      </c>
      <c r="AC48" s="164">
        <v>0</v>
      </c>
      <c r="AD48" s="164">
        <v>0</v>
      </c>
      <c r="AE48" s="16"/>
      <c r="AF48" s="32"/>
      <c r="AG48" s="32"/>
      <c r="AI48" s="41">
        <v>196.97463374299483</v>
      </c>
      <c r="AJ48" s="41">
        <v>25</v>
      </c>
      <c r="AK48" s="41">
        <v>15</v>
      </c>
      <c r="AL48" s="40" t="s">
        <v>4215</v>
      </c>
      <c r="AM48" s="53">
        <v>0.30000000000000004</v>
      </c>
      <c r="AN48" s="67" t="s">
        <v>2</v>
      </c>
      <c r="AO48" s="64" t="s">
        <v>5377</v>
      </c>
      <c r="AP48" s="65" t="s">
        <v>2</v>
      </c>
    </row>
    <row r="49" spans="1:42" s="31" customFormat="1" ht="60" x14ac:dyDescent="0.25">
      <c r="A49" s="10" t="s">
        <v>1800</v>
      </c>
      <c r="B49" s="11" t="s">
        <v>3856</v>
      </c>
      <c r="C49" s="94" t="s">
        <v>2</v>
      </c>
      <c r="D49" s="94">
        <v>4559.7446094855904</v>
      </c>
      <c r="E49" s="94">
        <v>4559.7446094855904</v>
      </c>
      <c r="F49" s="94">
        <v>4559.7446094855904</v>
      </c>
      <c r="G49" s="15" t="s">
        <v>2088</v>
      </c>
      <c r="H49" s="49">
        <v>0</v>
      </c>
      <c r="I49" s="15">
        <v>4</v>
      </c>
      <c r="J49" s="15">
        <v>928</v>
      </c>
      <c r="K49" s="46" t="s">
        <v>2</v>
      </c>
      <c r="L49" s="46">
        <v>2888.1309230779707</v>
      </c>
      <c r="M49" s="46">
        <v>2888.1309230779707</v>
      </c>
      <c r="N49" s="46">
        <v>4566.4158218894754</v>
      </c>
      <c r="O49" s="95" t="str">
        <f t="shared" si="5"/>
        <v>-</v>
      </c>
      <c r="P49" s="95">
        <f t="shared" si="5"/>
        <v>0.57878736488376692</v>
      </c>
      <c r="Q49" s="95">
        <f t="shared" si="5"/>
        <v>0.57878736488376692</v>
      </c>
      <c r="R49" s="95">
        <f t="shared" si="5"/>
        <v>-1.4609296796638249E-3</v>
      </c>
      <c r="S49" s="46" t="s">
        <v>2</v>
      </c>
      <c r="T49" s="46" t="s">
        <v>2</v>
      </c>
      <c r="U49" s="46" t="s">
        <v>2</v>
      </c>
      <c r="V49" s="46" t="s">
        <v>2</v>
      </c>
      <c r="W49" s="74" t="str">
        <f t="shared" si="6"/>
        <v>-</v>
      </c>
      <c r="X49" s="74" t="str">
        <f t="shared" si="7"/>
        <v>-</v>
      </c>
      <c r="Y49" s="74" t="str">
        <f t="shared" si="8"/>
        <v>-</v>
      </c>
      <c r="Z49" s="74" t="str">
        <f t="shared" si="9"/>
        <v>-</v>
      </c>
      <c r="AA49" s="16"/>
      <c r="AB49" s="164" t="s">
        <v>4996</v>
      </c>
      <c r="AC49" s="164" t="s">
        <v>4994</v>
      </c>
      <c r="AD49" s="164" t="s">
        <v>4995</v>
      </c>
      <c r="AE49" s="16"/>
      <c r="AF49" s="32"/>
      <c r="AG49" s="32"/>
      <c r="AI49" s="41">
        <v>196.97463374299483</v>
      </c>
      <c r="AJ49" s="41">
        <v>62</v>
      </c>
      <c r="AK49" s="41">
        <v>62</v>
      </c>
      <c r="AL49" s="40" t="s">
        <v>4215</v>
      </c>
      <c r="AM49" s="53">
        <v>0.30000000000000004</v>
      </c>
      <c r="AN49" s="67" t="s">
        <v>2</v>
      </c>
      <c r="AO49" s="64" t="s">
        <v>5377</v>
      </c>
      <c r="AP49" s="65" t="s">
        <v>2</v>
      </c>
    </row>
    <row r="50" spans="1:42" s="31" customFormat="1" ht="60" x14ac:dyDescent="0.25">
      <c r="A50" s="10" t="s">
        <v>1801</v>
      </c>
      <c r="B50" s="11" t="s">
        <v>3857</v>
      </c>
      <c r="C50" s="94" t="s">
        <v>2</v>
      </c>
      <c r="D50" s="94">
        <v>3249.6376893417541</v>
      </c>
      <c r="E50" s="94">
        <v>3249.6376893417541</v>
      </c>
      <c r="F50" s="94">
        <v>3249.6376893417541</v>
      </c>
      <c r="G50" s="15" t="s">
        <v>2088</v>
      </c>
      <c r="H50" s="49">
        <v>1</v>
      </c>
      <c r="I50" s="15">
        <v>11</v>
      </c>
      <c r="J50" s="15">
        <v>2182</v>
      </c>
      <c r="K50" s="46" t="s">
        <v>2</v>
      </c>
      <c r="L50" s="46">
        <v>4798.6970633537348</v>
      </c>
      <c r="M50" s="46">
        <v>4798.6970633537348</v>
      </c>
      <c r="N50" s="46">
        <v>3240.7375375291945</v>
      </c>
      <c r="O50" s="95" t="str">
        <f t="shared" si="5"/>
        <v>-</v>
      </c>
      <c r="P50" s="95">
        <f t="shared" si="5"/>
        <v>-0.32280832766912926</v>
      </c>
      <c r="Q50" s="95">
        <f t="shared" si="5"/>
        <v>-0.32280832766912926</v>
      </c>
      <c r="R50" s="95">
        <f t="shared" si="5"/>
        <v>2.7463352738357205E-3</v>
      </c>
      <c r="S50" s="46" t="s">
        <v>2</v>
      </c>
      <c r="T50" s="46" t="s">
        <v>2</v>
      </c>
      <c r="U50" s="46" t="s">
        <v>2</v>
      </c>
      <c r="V50" s="46" t="s">
        <v>2</v>
      </c>
      <c r="W50" s="74" t="str">
        <f t="shared" si="6"/>
        <v>-</v>
      </c>
      <c r="X50" s="74" t="str">
        <f t="shared" si="7"/>
        <v>-</v>
      </c>
      <c r="Y50" s="74" t="str">
        <f t="shared" si="8"/>
        <v>-</v>
      </c>
      <c r="Z50" s="74" t="str">
        <f t="shared" si="9"/>
        <v>-</v>
      </c>
      <c r="AA50" s="16"/>
      <c r="AB50" s="164" t="s">
        <v>4996</v>
      </c>
      <c r="AC50" s="164" t="s">
        <v>4994</v>
      </c>
      <c r="AD50" s="164" t="s">
        <v>4995</v>
      </c>
      <c r="AE50" s="16"/>
      <c r="AF50" s="32"/>
      <c r="AG50" s="32"/>
      <c r="AI50" s="41">
        <v>196.97463374299483</v>
      </c>
      <c r="AJ50" s="41">
        <v>39</v>
      </c>
      <c r="AK50" s="41">
        <v>39</v>
      </c>
      <c r="AL50" s="40" t="s">
        <v>4215</v>
      </c>
      <c r="AM50" s="53">
        <v>0.30000000000000004</v>
      </c>
      <c r="AN50" s="67" t="s">
        <v>2</v>
      </c>
      <c r="AO50" s="64" t="s">
        <v>5377</v>
      </c>
      <c r="AP50" s="65" t="s">
        <v>2</v>
      </c>
    </row>
    <row r="51" spans="1:42" s="31" customFormat="1" ht="60" x14ac:dyDescent="0.25">
      <c r="A51" s="10" t="s">
        <v>1802</v>
      </c>
      <c r="B51" s="11" t="s">
        <v>3858</v>
      </c>
      <c r="C51" s="94" t="s">
        <v>2</v>
      </c>
      <c r="D51" s="94">
        <v>2332.3185026961005</v>
      </c>
      <c r="E51" s="94">
        <v>2332.3185026961005</v>
      </c>
      <c r="F51" s="94">
        <v>2332.3185026961005</v>
      </c>
      <c r="G51" s="15" t="s">
        <v>2088</v>
      </c>
      <c r="H51" s="49">
        <v>2</v>
      </c>
      <c r="I51" s="15">
        <v>10</v>
      </c>
      <c r="J51" s="15">
        <v>2323</v>
      </c>
      <c r="K51" s="46" t="s">
        <v>2</v>
      </c>
      <c r="L51" s="46">
        <v>4327.2981907408621</v>
      </c>
      <c r="M51" s="46">
        <v>4327.2981907408621</v>
      </c>
      <c r="N51" s="46">
        <v>2321.7395839244946</v>
      </c>
      <c r="O51" s="95" t="str">
        <f t="shared" si="5"/>
        <v>-</v>
      </c>
      <c r="P51" s="95">
        <f t="shared" si="5"/>
        <v>-0.46102200498071244</v>
      </c>
      <c r="Q51" s="95">
        <f t="shared" si="5"/>
        <v>-0.46102200498071244</v>
      </c>
      <c r="R51" s="95">
        <f t="shared" si="5"/>
        <v>4.5564622513452058E-3</v>
      </c>
      <c r="S51" s="46" t="s">
        <v>2</v>
      </c>
      <c r="T51" s="46" t="s">
        <v>2</v>
      </c>
      <c r="U51" s="46" t="s">
        <v>2</v>
      </c>
      <c r="V51" s="46" t="s">
        <v>2</v>
      </c>
      <c r="W51" s="74" t="str">
        <f t="shared" si="6"/>
        <v>-</v>
      </c>
      <c r="X51" s="74" t="str">
        <f t="shared" si="7"/>
        <v>-</v>
      </c>
      <c r="Y51" s="74" t="str">
        <f t="shared" si="8"/>
        <v>-</v>
      </c>
      <c r="Z51" s="74" t="str">
        <f t="shared" si="9"/>
        <v>-</v>
      </c>
      <c r="AA51" s="16"/>
      <c r="AB51" s="164" t="s">
        <v>4996</v>
      </c>
      <c r="AC51" s="164" t="s">
        <v>4994</v>
      </c>
      <c r="AD51" s="164" t="s">
        <v>4995</v>
      </c>
      <c r="AE51" s="16"/>
      <c r="AF51" s="32"/>
      <c r="AG51" s="32"/>
      <c r="AI51" s="41">
        <v>196.97463374299483</v>
      </c>
      <c r="AJ51" s="41">
        <v>24</v>
      </c>
      <c r="AK51" s="41">
        <v>24</v>
      </c>
      <c r="AL51" s="40" t="s">
        <v>4215</v>
      </c>
      <c r="AM51" s="53">
        <v>0.30000000000000004</v>
      </c>
      <c r="AN51" s="67" t="s">
        <v>2</v>
      </c>
      <c r="AO51" s="64" t="s">
        <v>5377</v>
      </c>
      <c r="AP51" s="65" t="s">
        <v>2</v>
      </c>
    </row>
    <row r="52" spans="1:42" s="31" customFormat="1" ht="60" x14ac:dyDescent="0.25">
      <c r="A52" s="10" t="s">
        <v>1803</v>
      </c>
      <c r="B52" s="11" t="s">
        <v>3859</v>
      </c>
      <c r="C52" s="94" t="s">
        <v>2</v>
      </c>
      <c r="D52" s="94">
        <v>2377.2356981169264</v>
      </c>
      <c r="E52" s="94">
        <v>2377.2356981169264</v>
      </c>
      <c r="F52" s="94">
        <v>7042.4485927915903</v>
      </c>
      <c r="G52" s="15" t="s">
        <v>2088</v>
      </c>
      <c r="H52" s="49">
        <v>88</v>
      </c>
      <c r="I52" s="15">
        <v>165</v>
      </c>
      <c r="J52" s="15">
        <v>264</v>
      </c>
      <c r="K52" s="46" t="s">
        <v>2</v>
      </c>
      <c r="L52" s="46">
        <v>2376.9584807078468</v>
      </c>
      <c r="M52" s="46">
        <v>2376.9584807078468</v>
      </c>
      <c r="N52" s="46">
        <v>7041.6273492968812</v>
      </c>
      <c r="O52" s="95" t="str">
        <f t="shared" si="5"/>
        <v>-</v>
      </c>
      <c r="P52" s="95">
        <f t="shared" si="5"/>
        <v>1.1662694629688275E-4</v>
      </c>
      <c r="Q52" s="95">
        <f t="shared" si="5"/>
        <v>1.1662694629688275E-4</v>
      </c>
      <c r="R52" s="95">
        <f t="shared" si="5"/>
        <v>1.1662694629688275E-4</v>
      </c>
      <c r="S52" s="46" t="s">
        <v>2</v>
      </c>
      <c r="T52" s="46" t="s">
        <v>2</v>
      </c>
      <c r="U52" s="46" t="s">
        <v>2</v>
      </c>
      <c r="V52" s="46" t="s">
        <v>2</v>
      </c>
      <c r="W52" s="74" t="str">
        <f t="shared" si="6"/>
        <v>-</v>
      </c>
      <c r="X52" s="74" t="str">
        <f t="shared" si="7"/>
        <v>-</v>
      </c>
      <c r="Y52" s="74" t="str">
        <f t="shared" si="8"/>
        <v>-</v>
      </c>
      <c r="Z52" s="74" t="str">
        <f t="shared" si="9"/>
        <v>-</v>
      </c>
      <c r="AA52" s="16"/>
      <c r="AB52" s="164" t="s">
        <v>5005</v>
      </c>
      <c r="AC52" s="164" t="s">
        <v>5772</v>
      </c>
      <c r="AD52" s="164" t="s">
        <v>5006</v>
      </c>
      <c r="AE52" s="16"/>
      <c r="AF52" s="32"/>
      <c r="AG52" s="32"/>
      <c r="AI52" s="41">
        <v>196.97463374299483</v>
      </c>
      <c r="AJ52" s="41">
        <v>8</v>
      </c>
      <c r="AK52" s="41">
        <v>60</v>
      </c>
      <c r="AL52" s="40" t="s">
        <v>4214</v>
      </c>
      <c r="AM52" s="53" t="s">
        <v>2</v>
      </c>
      <c r="AN52" s="67" t="s">
        <v>2</v>
      </c>
      <c r="AO52" s="64" t="s">
        <v>5424</v>
      </c>
      <c r="AP52" s="65" t="s">
        <v>2</v>
      </c>
    </row>
    <row r="53" spans="1:42" s="31" customFormat="1" ht="30" x14ac:dyDescent="0.25">
      <c r="A53" s="10" t="s">
        <v>1804</v>
      </c>
      <c r="B53" s="11" t="s">
        <v>3860</v>
      </c>
      <c r="C53" s="94" t="s">
        <v>2</v>
      </c>
      <c r="D53" s="94">
        <v>1695.4661150961242</v>
      </c>
      <c r="E53" s="94">
        <v>1695.4661150961242</v>
      </c>
      <c r="F53" s="94">
        <v>3466.2023486569969</v>
      </c>
      <c r="G53" s="15" t="s">
        <v>2088</v>
      </c>
      <c r="H53" s="49">
        <v>838</v>
      </c>
      <c r="I53" s="15">
        <v>769</v>
      </c>
      <c r="J53" s="15">
        <v>247</v>
      </c>
      <c r="K53" s="46" t="s">
        <v>2</v>
      </c>
      <c r="L53" s="46">
        <v>1695.268401119348</v>
      </c>
      <c r="M53" s="46">
        <v>1695.268401119348</v>
      </c>
      <c r="N53" s="46">
        <v>3465.7981432030738</v>
      </c>
      <c r="O53" s="95" t="str">
        <f t="shared" si="5"/>
        <v>-</v>
      </c>
      <c r="P53" s="95">
        <f t="shared" si="5"/>
        <v>1.1662694629688275E-4</v>
      </c>
      <c r="Q53" s="95">
        <f t="shared" si="5"/>
        <v>1.1662694629688275E-4</v>
      </c>
      <c r="R53" s="95">
        <f t="shared" si="5"/>
        <v>1.1662694629688275E-4</v>
      </c>
      <c r="S53" s="46" t="s">
        <v>2</v>
      </c>
      <c r="T53" s="46" t="s">
        <v>2</v>
      </c>
      <c r="U53" s="46" t="s">
        <v>2</v>
      </c>
      <c r="V53" s="46" t="s">
        <v>2</v>
      </c>
      <c r="W53" s="74" t="str">
        <f t="shared" si="6"/>
        <v>-</v>
      </c>
      <c r="X53" s="74" t="str">
        <f t="shared" si="7"/>
        <v>-</v>
      </c>
      <c r="Y53" s="74" t="str">
        <f t="shared" si="8"/>
        <v>-</v>
      </c>
      <c r="Z53" s="74" t="str">
        <f t="shared" si="9"/>
        <v>-</v>
      </c>
      <c r="AA53" s="16"/>
      <c r="AB53" s="164">
        <v>0</v>
      </c>
      <c r="AC53" s="164">
        <v>0</v>
      </c>
      <c r="AD53" s="164">
        <v>0</v>
      </c>
      <c r="AE53" s="16"/>
      <c r="AF53" s="32"/>
      <c r="AG53" s="32"/>
      <c r="AI53" s="41">
        <v>196.97463374299483</v>
      </c>
      <c r="AJ53" s="41">
        <v>5</v>
      </c>
      <c r="AK53" s="41">
        <v>25</v>
      </c>
      <c r="AL53" s="40" t="s">
        <v>4214</v>
      </c>
      <c r="AM53" s="53" t="s">
        <v>2</v>
      </c>
      <c r="AN53" s="67" t="s">
        <v>2</v>
      </c>
      <c r="AO53" s="64" t="s">
        <v>5425</v>
      </c>
      <c r="AP53" s="65" t="s">
        <v>2</v>
      </c>
    </row>
    <row r="54" spans="1:42" x14ac:dyDescent="0.25">
      <c r="O54" s="85"/>
      <c r="P54" s="85"/>
      <c r="Q54" s="85"/>
      <c r="R54" s="85"/>
    </row>
    <row r="55" spans="1:42" x14ac:dyDescent="0.25">
      <c r="O55" s="85"/>
      <c r="P55" s="85"/>
      <c r="Q55" s="85"/>
      <c r="R55" s="85"/>
    </row>
    <row r="56" spans="1:42" x14ac:dyDescent="0.25">
      <c r="O56" s="85"/>
      <c r="P56" s="85"/>
      <c r="Q56" s="85"/>
      <c r="R56" s="85"/>
    </row>
    <row r="57" spans="1:42" x14ac:dyDescent="0.25">
      <c r="O57" s="85"/>
      <c r="P57" s="85"/>
      <c r="Q57" s="85"/>
      <c r="R57" s="85"/>
    </row>
    <row r="58" spans="1:42" x14ac:dyDescent="0.25">
      <c r="O58" s="85"/>
      <c r="P58" s="85"/>
      <c r="Q58" s="85"/>
      <c r="R58" s="85"/>
    </row>
    <row r="59" spans="1:42" x14ac:dyDescent="0.25">
      <c r="O59" s="85"/>
      <c r="P59" s="85"/>
      <c r="Q59" s="85"/>
      <c r="R59" s="85"/>
    </row>
    <row r="60" spans="1:42" x14ac:dyDescent="0.25">
      <c r="O60" s="85"/>
      <c r="P60" s="85"/>
      <c r="Q60" s="85"/>
      <c r="R60" s="85"/>
    </row>
    <row r="61" spans="1:42" x14ac:dyDescent="0.25">
      <c r="O61" s="85"/>
      <c r="P61" s="85"/>
      <c r="Q61" s="85"/>
      <c r="R61" s="85"/>
    </row>
    <row r="62" spans="1:42" x14ac:dyDescent="0.25">
      <c r="O62" s="85"/>
      <c r="P62" s="85"/>
      <c r="Q62" s="85"/>
      <c r="R62" s="85"/>
    </row>
    <row r="63" spans="1:42" x14ac:dyDescent="0.25">
      <c r="O63" s="85"/>
      <c r="P63" s="85"/>
      <c r="Q63" s="85"/>
      <c r="R63" s="85"/>
    </row>
    <row r="64" spans="1:42" x14ac:dyDescent="0.25">
      <c r="O64" s="85"/>
      <c r="P64" s="85"/>
      <c r="Q64" s="85"/>
      <c r="R64" s="85"/>
    </row>
    <row r="65" spans="15:18" x14ac:dyDescent="0.25">
      <c r="O65" s="85"/>
      <c r="P65" s="85"/>
      <c r="Q65" s="85"/>
      <c r="R65" s="85"/>
    </row>
    <row r="66" spans="15:18" x14ac:dyDescent="0.25">
      <c r="O66" s="85"/>
      <c r="P66" s="85"/>
      <c r="Q66" s="85"/>
      <c r="R66" s="85"/>
    </row>
    <row r="67" spans="15:18" x14ac:dyDescent="0.25">
      <c r="O67" s="85"/>
      <c r="P67" s="85"/>
      <c r="Q67" s="85"/>
      <c r="R67" s="85"/>
    </row>
    <row r="68" spans="15:18" x14ac:dyDescent="0.25">
      <c r="O68" s="85"/>
      <c r="P68" s="85"/>
      <c r="Q68" s="85"/>
      <c r="R68" s="85"/>
    </row>
    <row r="69" spans="15:18" x14ac:dyDescent="0.25">
      <c r="O69" s="85"/>
      <c r="P69" s="85"/>
      <c r="Q69" s="85"/>
      <c r="R69" s="85"/>
    </row>
    <row r="70" spans="15:18" x14ac:dyDescent="0.25">
      <c r="O70" s="85"/>
      <c r="P70" s="85"/>
      <c r="Q70" s="85"/>
      <c r="R70" s="85"/>
    </row>
    <row r="71" spans="15:18" x14ac:dyDescent="0.25">
      <c r="O71" s="85"/>
      <c r="P71" s="85"/>
      <c r="Q71" s="85"/>
      <c r="R71" s="85"/>
    </row>
    <row r="72" spans="15:18" x14ac:dyDescent="0.25">
      <c r="O72" s="85"/>
      <c r="P72" s="85"/>
      <c r="Q72" s="85"/>
      <c r="R72" s="85"/>
    </row>
    <row r="73" spans="15:18" x14ac:dyDescent="0.25">
      <c r="O73" s="85"/>
      <c r="P73" s="85"/>
      <c r="Q73" s="85"/>
      <c r="R73" s="85"/>
    </row>
    <row r="74" spans="15:18" x14ac:dyDescent="0.25">
      <c r="O74" s="85"/>
      <c r="P74" s="85"/>
      <c r="Q74" s="85"/>
      <c r="R74" s="85"/>
    </row>
    <row r="75" spans="15:18" x14ac:dyDescent="0.25">
      <c r="O75" s="85"/>
      <c r="P75" s="85"/>
      <c r="Q75" s="85"/>
      <c r="R75" s="85"/>
    </row>
    <row r="76" spans="15:18" x14ac:dyDescent="0.25">
      <c r="O76" s="85"/>
      <c r="P76" s="85"/>
      <c r="Q76" s="85"/>
      <c r="R76" s="85"/>
    </row>
    <row r="77" spans="15:18" x14ac:dyDescent="0.25">
      <c r="O77" s="85"/>
      <c r="P77" s="85"/>
      <c r="Q77" s="85"/>
      <c r="R77" s="85"/>
    </row>
    <row r="78" spans="15:18" x14ac:dyDescent="0.25">
      <c r="O78" s="85"/>
      <c r="P78" s="85"/>
      <c r="Q78" s="85"/>
      <c r="R78" s="85"/>
    </row>
    <row r="79" spans="15:18" x14ac:dyDescent="0.25">
      <c r="O79" s="85"/>
      <c r="P79" s="85"/>
      <c r="Q79" s="85"/>
      <c r="R79" s="85"/>
    </row>
    <row r="80" spans="15:18" x14ac:dyDescent="0.25">
      <c r="O80" s="85"/>
      <c r="P80" s="85"/>
      <c r="Q80" s="85"/>
      <c r="R80" s="85"/>
    </row>
    <row r="81" spans="15:18" x14ac:dyDescent="0.25">
      <c r="O81" s="85"/>
      <c r="P81" s="85"/>
      <c r="Q81" s="85"/>
      <c r="R81" s="85"/>
    </row>
    <row r="82" spans="15:18" x14ac:dyDescent="0.25">
      <c r="O82" s="85"/>
      <c r="P82" s="85"/>
      <c r="Q82" s="85"/>
      <c r="R82" s="85"/>
    </row>
    <row r="83" spans="15:18" x14ac:dyDescent="0.25">
      <c r="O83" s="85"/>
      <c r="P83" s="85"/>
      <c r="Q83" s="85"/>
      <c r="R83" s="85"/>
    </row>
    <row r="84" spans="15:18" x14ac:dyDescent="0.25">
      <c r="O84" s="85"/>
      <c r="P84" s="85"/>
      <c r="Q84" s="85"/>
      <c r="R84" s="85"/>
    </row>
    <row r="85" spans="15:18" x14ac:dyDescent="0.25">
      <c r="O85" s="85"/>
      <c r="P85" s="85"/>
      <c r="Q85" s="85"/>
      <c r="R85" s="85"/>
    </row>
    <row r="86" spans="15:18" x14ac:dyDescent="0.25">
      <c r="O86" s="85"/>
      <c r="P86" s="85"/>
      <c r="Q86" s="85"/>
      <c r="R86" s="85"/>
    </row>
    <row r="87" spans="15:18" x14ac:dyDescent="0.25">
      <c r="O87" s="85"/>
      <c r="P87" s="85"/>
      <c r="Q87" s="85"/>
      <c r="R87" s="85"/>
    </row>
    <row r="88" spans="15:18" x14ac:dyDescent="0.25">
      <c r="O88" s="85"/>
      <c r="P88" s="85"/>
      <c r="Q88" s="85"/>
      <c r="R88" s="85"/>
    </row>
    <row r="89" spans="15:18" x14ac:dyDescent="0.25">
      <c r="O89" s="85"/>
      <c r="P89" s="85"/>
      <c r="Q89" s="85"/>
      <c r="R89" s="85"/>
    </row>
    <row r="90" spans="15:18" x14ac:dyDescent="0.25">
      <c r="O90" s="85"/>
      <c r="P90" s="85"/>
      <c r="Q90" s="85"/>
      <c r="R90" s="85"/>
    </row>
    <row r="91" spans="15:18" x14ac:dyDescent="0.25">
      <c r="O91" s="85"/>
      <c r="P91" s="85"/>
      <c r="Q91" s="85"/>
      <c r="R91" s="85"/>
    </row>
    <row r="92" spans="15:18" x14ac:dyDescent="0.25">
      <c r="O92" s="85"/>
      <c r="P92" s="85"/>
      <c r="Q92" s="85"/>
      <c r="R92" s="85"/>
    </row>
    <row r="93" spans="15:18" x14ac:dyDescent="0.25">
      <c r="O93" s="85"/>
      <c r="P93" s="85"/>
      <c r="Q93" s="85"/>
      <c r="R93" s="85"/>
    </row>
    <row r="94" spans="15:18" x14ac:dyDescent="0.25">
      <c r="O94" s="85"/>
      <c r="P94" s="85"/>
      <c r="Q94" s="85"/>
      <c r="R94" s="85"/>
    </row>
    <row r="95" spans="15:18" x14ac:dyDescent="0.25">
      <c r="O95" s="85"/>
      <c r="P95" s="85"/>
      <c r="Q95" s="85"/>
      <c r="R95" s="85"/>
    </row>
    <row r="96" spans="15:18" x14ac:dyDescent="0.25">
      <c r="O96" s="85"/>
      <c r="P96" s="85"/>
      <c r="Q96" s="85"/>
      <c r="R96" s="85"/>
    </row>
    <row r="97" spans="15:18" x14ac:dyDescent="0.25">
      <c r="O97" s="85"/>
      <c r="P97" s="85"/>
      <c r="Q97" s="85"/>
      <c r="R97" s="85"/>
    </row>
    <row r="98" spans="15:18" x14ac:dyDescent="0.25">
      <c r="O98" s="85"/>
      <c r="P98" s="85"/>
      <c r="Q98" s="85"/>
      <c r="R98" s="85"/>
    </row>
    <row r="99" spans="15:18" x14ac:dyDescent="0.25">
      <c r="O99" s="85"/>
      <c r="P99" s="85"/>
      <c r="Q99" s="85"/>
      <c r="R99" s="85"/>
    </row>
    <row r="100" spans="15:18" x14ac:dyDescent="0.25">
      <c r="O100" s="85"/>
      <c r="P100" s="85"/>
      <c r="Q100" s="85"/>
      <c r="R100" s="85"/>
    </row>
    <row r="101" spans="15:18" x14ac:dyDescent="0.25">
      <c r="O101" s="85"/>
      <c r="P101" s="85"/>
      <c r="Q101" s="85"/>
      <c r="R101" s="85"/>
    </row>
    <row r="102" spans="15:18" x14ac:dyDescent="0.25">
      <c r="O102" s="85"/>
      <c r="P102" s="85"/>
      <c r="Q102" s="85"/>
      <c r="R102" s="85"/>
    </row>
    <row r="103" spans="15:18" x14ac:dyDescent="0.25">
      <c r="O103" s="85"/>
      <c r="P103" s="85"/>
      <c r="Q103" s="85"/>
      <c r="R103" s="85"/>
    </row>
    <row r="104" spans="15:18" x14ac:dyDescent="0.25">
      <c r="O104" s="85"/>
      <c r="P104" s="85"/>
      <c r="Q104" s="85"/>
      <c r="R104" s="85"/>
    </row>
    <row r="105" spans="15:18" x14ac:dyDescent="0.25">
      <c r="O105" s="85"/>
      <c r="P105" s="85"/>
      <c r="Q105" s="85"/>
      <c r="R105" s="85"/>
    </row>
    <row r="106" spans="15:18" x14ac:dyDescent="0.25">
      <c r="O106" s="85"/>
      <c r="P106" s="85"/>
      <c r="Q106" s="85"/>
      <c r="R106" s="85"/>
    </row>
    <row r="107" spans="15:18" x14ac:dyDescent="0.25">
      <c r="O107" s="85"/>
      <c r="P107" s="85"/>
      <c r="Q107" s="85"/>
      <c r="R107" s="85"/>
    </row>
    <row r="108" spans="15:18" x14ac:dyDescent="0.25">
      <c r="O108" s="85"/>
      <c r="P108" s="85"/>
      <c r="Q108" s="85"/>
      <c r="R108" s="85"/>
    </row>
    <row r="109" spans="15:18" x14ac:dyDescent="0.25">
      <c r="O109" s="85"/>
      <c r="P109" s="85"/>
      <c r="Q109" s="85"/>
      <c r="R109" s="85"/>
    </row>
    <row r="110" spans="15:18" x14ac:dyDescent="0.25">
      <c r="O110" s="85"/>
      <c r="P110" s="85"/>
      <c r="Q110" s="85"/>
      <c r="R110" s="85"/>
    </row>
    <row r="111" spans="15:18" x14ac:dyDescent="0.25">
      <c r="O111" s="85"/>
      <c r="P111" s="85"/>
      <c r="Q111" s="85"/>
      <c r="R111" s="85"/>
    </row>
    <row r="112" spans="15:18" x14ac:dyDescent="0.25">
      <c r="O112" s="85"/>
      <c r="P112" s="85"/>
      <c r="Q112" s="85"/>
      <c r="R112" s="85"/>
    </row>
    <row r="113" spans="15:18" x14ac:dyDescent="0.25">
      <c r="O113" s="85"/>
      <c r="P113" s="85"/>
      <c r="Q113" s="85"/>
      <c r="R113" s="85"/>
    </row>
    <row r="114" spans="15:18" x14ac:dyDescent="0.25">
      <c r="O114" s="85"/>
      <c r="P114" s="85"/>
      <c r="Q114" s="85"/>
      <c r="R114" s="85"/>
    </row>
    <row r="115" spans="15:18" x14ac:dyDescent="0.25">
      <c r="O115" s="85"/>
      <c r="P115" s="85"/>
      <c r="Q115" s="85"/>
      <c r="R115" s="85"/>
    </row>
    <row r="116" spans="15:18" x14ac:dyDescent="0.25">
      <c r="O116" s="85"/>
      <c r="P116" s="85"/>
      <c r="Q116" s="85"/>
      <c r="R116" s="85"/>
    </row>
    <row r="117" spans="15:18" x14ac:dyDescent="0.25">
      <c r="O117" s="85"/>
      <c r="P117" s="85"/>
      <c r="Q117" s="85"/>
      <c r="R117" s="85"/>
    </row>
    <row r="118" spans="15:18" x14ac:dyDescent="0.25">
      <c r="O118" s="85"/>
      <c r="P118" s="85"/>
      <c r="Q118" s="85"/>
      <c r="R118" s="85"/>
    </row>
    <row r="119" spans="15:18" x14ac:dyDescent="0.25">
      <c r="O119" s="85"/>
      <c r="P119" s="85"/>
      <c r="Q119" s="85"/>
      <c r="R119" s="85"/>
    </row>
    <row r="120" spans="15:18" x14ac:dyDescent="0.25">
      <c r="O120" s="85"/>
      <c r="P120" s="85"/>
      <c r="Q120" s="85"/>
      <c r="R120" s="85"/>
    </row>
    <row r="121" spans="15:18" x14ac:dyDescent="0.25">
      <c r="O121" s="85"/>
      <c r="P121" s="85"/>
      <c r="Q121" s="85"/>
      <c r="R121" s="85"/>
    </row>
    <row r="122" spans="15:18" x14ac:dyDescent="0.25">
      <c r="O122" s="85"/>
      <c r="P122" s="85"/>
      <c r="Q122" s="85"/>
      <c r="R122" s="85"/>
    </row>
    <row r="123" spans="15:18" x14ac:dyDescent="0.25">
      <c r="O123" s="85"/>
      <c r="P123" s="85"/>
      <c r="Q123" s="85"/>
      <c r="R123" s="85"/>
    </row>
    <row r="124" spans="15:18" x14ac:dyDescent="0.25">
      <c r="O124" s="85"/>
      <c r="P124" s="85"/>
      <c r="Q124" s="85"/>
      <c r="R124" s="85"/>
    </row>
    <row r="125" spans="15:18" x14ac:dyDescent="0.25">
      <c r="O125" s="85"/>
      <c r="P125" s="85"/>
      <c r="Q125" s="85"/>
      <c r="R125" s="85"/>
    </row>
    <row r="126" spans="15:18" x14ac:dyDescent="0.25">
      <c r="O126" s="85"/>
      <c r="P126" s="85"/>
      <c r="Q126" s="85"/>
      <c r="R126" s="85"/>
    </row>
    <row r="127" spans="15:18" x14ac:dyDescent="0.25">
      <c r="O127" s="85"/>
      <c r="P127" s="85"/>
      <c r="Q127" s="85"/>
      <c r="R127" s="85"/>
    </row>
    <row r="128" spans="15:18" x14ac:dyDescent="0.25">
      <c r="O128" s="85"/>
      <c r="P128" s="85"/>
      <c r="Q128" s="85"/>
      <c r="R128" s="85"/>
    </row>
    <row r="129" spans="15:18" x14ac:dyDescent="0.25">
      <c r="O129" s="85"/>
      <c r="P129" s="85"/>
      <c r="Q129" s="85"/>
      <c r="R129" s="85"/>
    </row>
    <row r="130" spans="15:18" x14ac:dyDescent="0.25">
      <c r="O130" s="85"/>
      <c r="P130" s="85"/>
      <c r="Q130" s="85"/>
      <c r="R130" s="85"/>
    </row>
    <row r="131" spans="15:18" x14ac:dyDescent="0.25">
      <c r="O131" s="85"/>
      <c r="P131" s="85"/>
      <c r="Q131" s="85"/>
      <c r="R131" s="85"/>
    </row>
    <row r="132" spans="15:18" x14ac:dyDescent="0.25">
      <c r="O132" s="85"/>
      <c r="P132" s="85"/>
      <c r="Q132" s="85"/>
      <c r="R132" s="85"/>
    </row>
    <row r="133" spans="15:18" x14ac:dyDescent="0.25">
      <c r="O133" s="85"/>
      <c r="P133" s="85"/>
      <c r="Q133" s="85"/>
      <c r="R133" s="85"/>
    </row>
    <row r="134" spans="15:18" x14ac:dyDescent="0.25">
      <c r="O134" s="85"/>
      <c r="P134" s="85"/>
      <c r="Q134" s="85"/>
      <c r="R134" s="85"/>
    </row>
    <row r="135" spans="15:18" x14ac:dyDescent="0.25">
      <c r="O135" s="85"/>
      <c r="P135" s="85"/>
      <c r="Q135" s="85"/>
      <c r="R135" s="85"/>
    </row>
    <row r="136" spans="15:18" x14ac:dyDescent="0.25">
      <c r="O136" s="85"/>
      <c r="P136" s="85"/>
      <c r="Q136" s="85"/>
      <c r="R136" s="85"/>
    </row>
    <row r="137" spans="15:18" x14ac:dyDescent="0.25">
      <c r="O137" s="85"/>
      <c r="P137" s="85"/>
      <c r="Q137" s="85"/>
      <c r="R137" s="85"/>
    </row>
    <row r="138" spans="15:18" x14ac:dyDescent="0.25">
      <c r="O138" s="85"/>
      <c r="P138" s="85"/>
      <c r="Q138" s="85"/>
      <c r="R138" s="85"/>
    </row>
    <row r="139" spans="15:18" x14ac:dyDescent="0.25">
      <c r="O139" s="85"/>
      <c r="P139" s="85"/>
      <c r="Q139" s="85"/>
      <c r="R139" s="85"/>
    </row>
    <row r="140" spans="15:18" x14ac:dyDescent="0.25">
      <c r="O140" s="85"/>
      <c r="P140" s="85"/>
      <c r="Q140" s="85"/>
      <c r="R140" s="85"/>
    </row>
    <row r="141" spans="15:18" x14ac:dyDescent="0.25">
      <c r="O141" s="85"/>
      <c r="P141" s="85"/>
      <c r="Q141" s="85"/>
      <c r="R141" s="85"/>
    </row>
    <row r="142" spans="15:18" x14ac:dyDescent="0.25">
      <c r="O142" s="85"/>
      <c r="P142" s="85"/>
      <c r="Q142" s="85"/>
      <c r="R142" s="85"/>
    </row>
    <row r="143" spans="15:18" x14ac:dyDescent="0.25">
      <c r="O143" s="85"/>
      <c r="P143" s="85"/>
      <c r="Q143" s="85"/>
      <c r="R143" s="85"/>
    </row>
    <row r="144" spans="15:18" x14ac:dyDescent="0.25">
      <c r="O144" s="85"/>
      <c r="P144" s="85"/>
      <c r="Q144" s="85"/>
      <c r="R144" s="85"/>
    </row>
    <row r="145" spans="15:18" x14ac:dyDescent="0.25">
      <c r="O145" s="85"/>
      <c r="P145" s="85"/>
      <c r="Q145" s="85"/>
      <c r="R145" s="85"/>
    </row>
    <row r="146" spans="15:18" x14ac:dyDescent="0.25">
      <c r="O146" s="85"/>
      <c r="P146" s="85"/>
      <c r="Q146" s="85"/>
      <c r="R146" s="85"/>
    </row>
    <row r="147" spans="15:18" x14ac:dyDescent="0.25">
      <c r="O147" s="85"/>
      <c r="P147" s="85"/>
      <c r="Q147" s="85"/>
      <c r="R147" s="85"/>
    </row>
    <row r="148" spans="15:18" x14ac:dyDescent="0.25">
      <c r="O148" s="85"/>
      <c r="P148" s="85"/>
      <c r="Q148" s="85"/>
      <c r="R148" s="85"/>
    </row>
    <row r="149" spans="15:18" x14ac:dyDescent="0.25">
      <c r="O149" s="85"/>
      <c r="P149" s="85"/>
      <c r="Q149" s="85"/>
      <c r="R149" s="85"/>
    </row>
    <row r="150" spans="15:18" x14ac:dyDescent="0.25">
      <c r="O150" s="85"/>
      <c r="P150" s="85"/>
      <c r="Q150" s="85"/>
      <c r="R150" s="85"/>
    </row>
    <row r="151" spans="15:18" x14ac:dyDescent="0.25">
      <c r="O151" s="85"/>
      <c r="P151" s="85"/>
      <c r="Q151" s="85"/>
      <c r="R151" s="85"/>
    </row>
    <row r="152" spans="15:18" x14ac:dyDescent="0.25">
      <c r="O152" s="85"/>
      <c r="P152" s="85"/>
      <c r="Q152" s="85"/>
      <c r="R152" s="85"/>
    </row>
    <row r="153" spans="15:18" x14ac:dyDescent="0.25">
      <c r="O153" s="85"/>
      <c r="P153" s="85"/>
      <c r="Q153" s="85"/>
      <c r="R153" s="85"/>
    </row>
    <row r="154" spans="15:18" x14ac:dyDescent="0.25">
      <c r="O154" s="85"/>
      <c r="P154" s="85"/>
      <c r="Q154" s="85"/>
      <c r="R154" s="85"/>
    </row>
    <row r="155" spans="15:18" x14ac:dyDescent="0.25">
      <c r="O155" s="85"/>
      <c r="P155" s="85"/>
      <c r="Q155" s="85"/>
      <c r="R155" s="85"/>
    </row>
    <row r="156" spans="15:18" x14ac:dyDescent="0.25">
      <c r="O156" s="85"/>
      <c r="P156" s="85"/>
      <c r="Q156" s="85"/>
      <c r="R156" s="85"/>
    </row>
    <row r="157" spans="15:18" x14ac:dyDescent="0.25">
      <c r="O157" s="85"/>
      <c r="P157" s="85"/>
      <c r="Q157" s="85"/>
      <c r="R157" s="85"/>
    </row>
    <row r="158" spans="15:18" x14ac:dyDescent="0.25">
      <c r="O158" s="85"/>
      <c r="P158" s="85"/>
      <c r="Q158" s="85"/>
      <c r="R158" s="85"/>
    </row>
    <row r="159" spans="15:18" x14ac:dyDescent="0.25">
      <c r="O159" s="85"/>
      <c r="P159" s="85"/>
      <c r="Q159" s="85"/>
      <c r="R159" s="85"/>
    </row>
    <row r="160" spans="15:18" x14ac:dyDescent="0.25">
      <c r="O160" s="85"/>
      <c r="P160" s="85"/>
      <c r="Q160" s="85"/>
      <c r="R160" s="85"/>
    </row>
    <row r="161" spans="15:18" x14ac:dyDescent="0.25">
      <c r="O161" s="85"/>
      <c r="P161" s="85"/>
      <c r="Q161" s="85"/>
      <c r="R161" s="85"/>
    </row>
    <row r="162" spans="15:18" x14ac:dyDescent="0.25">
      <c r="O162" s="85"/>
      <c r="P162" s="85"/>
      <c r="Q162" s="85"/>
      <c r="R162" s="85"/>
    </row>
    <row r="163" spans="15:18" x14ac:dyDescent="0.25">
      <c r="O163" s="85"/>
      <c r="P163" s="85"/>
      <c r="Q163" s="85"/>
      <c r="R163" s="85"/>
    </row>
    <row r="164" spans="15:18" x14ac:dyDescent="0.25">
      <c r="O164" s="85"/>
      <c r="P164" s="85"/>
      <c r="Q164" s="85"/>
      <c r="R164" s="85"/>
    </row>
    <row r="165" spans="15:18" x14ac:dyDescent="0.25">
      <c r="O165" s="85"/>
      <c r="P165" s="85"/>
      <c r="Q165" s="85"/>
      <c r="R165" s="85"/>
    </row>
    <row r="166" spans="15:18" x14ac:dyDescent="0.25">
      <c r="O166" s="85"/>
      <c r="P166" s="85"/>
      <c r="Q166" s="85"/>
      <c r="R166" s="85"/>
    </row>
    <row r="167" spans="15:18" x14ac:dyDescent="0.25">
      <c r="O167" s="85"/>
      <c r="P167" s="85"/>
      <c r="Q167" s="85"/>
      <c r="R167" s="85"/>
    </row>
    <row r="168" spans="15:18" x14ac:dyDescent="0.25">
      <c r="O168" s="85"/>
      <c r="P168" s="85"/>
      <c r="Q168" s="85"/>
      <c r="R168" s="85"/>
    </row>
    <row r="169" spans="15:18" x14ac:dyDescent="0.25">
      <c r="O169" s="85"/>
      <c r="P169" s="85"/>
      <c r="Q169" s="85"/>
      <c r="R169" s="85"/>
    </row>
    <row r="170" spans="15:18" x14ac:dyDescent="0.25">
      <c r="O170" s="85"/>
      <c r="P170" s="85"/>
      <c r="Q170" s="85"/>
      <c r="R170" s="85"/>
    </row>
    <row r="171" spans="15:18" x14ac:dyDescent="0.25">
      <c r="O171" s="85"/>
      <c r="P171" s="85"/>
      <c r="Q171" s="85"/>
      <c r="R171" s="85"/>
    </row>
    <row r="172" spans="15:18" x14ac:dyDescent="0.25">
      <c r="O172" s="85"/>
      <c r="P172" s="85"/>
      <c r="Q172" s="85"/>
      <c r="R172" s="85"/>
    </row>
    <row r="173" spans="15:18" x14ac:dyDescent="0.25">
      <c r="O173" s="85"/>
      <c r="P173" s="85"/>
      <c r="Q173" s="85"/>
      <c r="R173" s="85"/>
    </row>
    <row r="174" spans="15:18" x14ac:dyDescent="0.25">
      <c r="O174" s="85"/>
      <c r="P174" s="85"/>
      <c r="Q174" s="85"/>
      <c r="R174" s="85"/>
    </row>
    <row r="175" spans="15:18" x14ac:dyDescent="0.25">
      <c r="O175" s="85"/>
      <c r="P175" s="85"/>
      <c r="Q175" s="85"/>
      <c r="R175" s="85"/>
    </row>
    <row r="176" spans="15:18" x14ac:dyDescent="0.25">
      <c r="O176" s="85"/>
      <c r="P176" s="85"/>
      <c r="Q176" s="85"/>
      <c r="R176" s="85"/>
    </row>
    <row r="177" spans="15:18" x14ac:dyDescent="0.25">
      <c r="O177" s="85"/>
      <c r="P177" s="85"/>
      <c r="Q177" s="85"/>
      <c r="R177" s="85"/>
    </row>
    <row r="178" spans="15:18" x14ac:dyDescent="0.25">
      <c r="O178" s="85"/>
      <c r="P178" s="85"/>
      <c r="Q178" s="85"/>
      <c r="R178" s="85"/>
    </row>
    <row r="179" spans="15:18" x14ac:dyDescent="0.25">
      <c r="O179" s="85"/>
      <c r="P179" s="85"/>
      <c r="Q179" s="85"/>
      <c r="R179" s="85"/>
    </row>
    <row r="180" spans="15:18" x14ac:dyDescent="0.25">
      <c r="O180" s="85"/>
      <c r="P180" s="85"/>
      <c r="Q180" s="85"/>
      <c r="R180" s="85"/>
    </row>
    <row r="181" spans="15:18" x14ac:dyDescent="0.25">
      <c r="O181" s="85"/>
      <c r="P181" s="85"/>
      <c r="Q181" s="85"/>
      <c r="R181" s="85"/>
    </row>
    <row r="182" spans="15:18" x14ac:dyDescent="0.25">
      <c r="O182" s="85"/>
      <c r="P182" s="85"/>
      <c r="Q182" s="85"/>
      <c r="R182" s="85"/>
    </row>
    <row r="183" spans="15:18" x14ac:dyDescent="0.25">
      <c r="O183" s="85"/>
      <c r="P183" s="85"/>
      <c r="Q183" s="85"/>
      <c r="R183" s="85"/>
    </row>
    <row r="184" spans="15:18" x14ac:dyDescent="0.25">
      <c r="O184" s="85"/>
      <c r="P184" s="85"/>
      <c r="Q184" s="85"/>
      <c r="R184" s="85"/>
    </row>
    <row r="185" spans="15:18" x14ac:dyDescent="0.25">
      <c r="O185" s="85"/>
      <c r="P185" s="85"/>
      <c r="Q185" s="85"/>
      <c r="R185" s="85"/>
    </row>
    <row r="186" spans="15:18" x14ac:dyDescent="0.25">
      <c r="O186" s="85"/>
      <c r="P186" s="85"/>
      <c r="Q186" s="85"/>
      <c r="R186" s="85"/>
    </row>
    <row r="187" spans="15:18" x14ac:dyDescent="0.25">
      <c r="O187" s="85"/>
      <c r="P187" s="85"/>
      <c r="Q187" s="85"/>
      <c r="R187" s="85"/>
    </row>
    <row r="188" spans="15:18" x14ac:dyDescent="0.25">
      <c r="O188" s="85"/>
      <c r="P188" s="85"/>
      <c r="Q188" s="85"/>
      <c r="R188" s="85"/>
    </row>
    <row r="189" spans="15:18" x14ac:dyDescent="0.25">
      <c r="O189" s="85"/>
      <c r="P189" s="85"/>
      <c r="Q189" s="85"/>
      <c r="R189" s="85"/>
    </row>
    <row r="190" spans="15:18" x14ac:dyDescent="0.25">
      <c r="O190" s="85"/>
      <c r="P190" s="85"/>
      <c r="Q190" s="85"/>
      <c r="R190" s="85"/>
    </row>
    <row r="191" spans="15:18" x14ac:dyDescent="0.25">
      <c r="O191" s="85"/>
      <c r="P191" s="85"/>
      <c r="Q191" s="85"/>
      <c r="R191" s="85"/>
    </row>
    <row r="192" spans="15:18" x14ac:dyDescent="0.25">
      <c r="O192" s="85"/>
      <c r="P192" s="85"/>
      <c r="Q192" s="85"/>
      <c r="R192" s="85"/>
    </row>
    <row r="193" spans="15:18" x14ac:dyDescent="0.25">
      <c r="O193" s="85"/>
      <c r="P193" s="85"/>
      <c r="Q193" s="85"/>
      <c r="R193" s="85"/>
    </row>
    <row r="194" spans="15:18" x14ac:dyDescent="0.25">
      <c r="O194" s="85"/>
      <c r="P194" s="85"/>
      <c r="Q194" s="85"/>
      <c r="R194" s="85"/>
    </row>
    <row r="195" spans="15:18" x14ac:dyDescent="0.25">
      <c r="O195" s="85"/>
      <c r="P195" s="85"/>
      <c r="Q195" s="85"/>
      <c r="R195" s="85"/>
    </row>
    <row r="196" spans="15:18" x14ac:dyDescent="0.25">
      <c r="O196" s="85"/>
      <c r="P196" s="85"/>
      <c r="Q196" s="85"/>
      <c r="R196" s="85"/>
    </row>
    <row r="197" spans="15:18" x14ac:dyDescent="0.25">
      <c r="O197" s="85"/>
      <c r="P197" s="85"/>
      <c r="Q197" s="85"/>
      <c r="R197" s="85"/>
    </row>
    <row r="198" spans="15:18" x14ac:dyDescent="0.25">
      <c r="O198" s="85"/>
      <c r="P198" s="85"/>
      <c r="Q198" s="85"/>
      <c r="R198" s="85"/>
    </row>
  </sheetData>
  <autoFilter ref="A3:AP53"/>
  <dataConsolidate/>
  <conditionalFormatting sqref="G4:J53">
    <cfRule type="expression" dxfId="111" priority="6">
      <formula>IF(ISNUMBER(G4),G4&lt;$H$2)</formula>
    </cfRule>
    <cfRule type="expression" dxfId="110" priority="7">
      <formula>IF(ISNUMBER(G4),G4&gt;$J$2)</formula>
    </cfRule>
  </conditionalFormatting>
  <conditionalFormatting sqref="AP4:AP53">
    <cfRule type="expression" dxfId="109" priority="5">
      <formula>IF(AP4="OPROC &lt; OPATT",1,0)</formula>
    </cfRule>
  </conditionalFormatting>
  <conditionalFormatting sqref="W4:Z53">
    <cfRule type="expression" dxfId="108" priority="8">
      <formula>IF(ISNUMBER(W4),W4&lt;=$X$2)</formula>
    </cfRule>
    <cfRule type="expression" dxfId="107" priority="9">
      <formula>IF(ISNUMBER(W4),W4&gt;=$Z$2)</formula>
    </cfRule>
  </conditionalFormatting>
  <conditionalFormatting sqref="O4:R5300">
    <cfRule type="expression" dxfId="106" priority="3">
      <formula>IF(ISNUMBER(O4),O4&lt;=$P$2)</formula>
    </cfRule>
    <cfRule type="expression" dxfId="105"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8"/>
  <sheetViews>
    <sheetView showGridLines="0" zoomScale="70" zoomScaleNormal="70" workbookViewId="0">
      <pane xSplit="6" ySplit="3" topLeftCell="G93" activePane="bottomRight" state="frozen"/>
      <selection activeCell="AF2" sqref="AF2"/>
      <selection pane="topRight" activeCell="AF2" sqref="AF2"/>
      <selection pane="bottomLeft" activeCell="AF2" sqref="AF2"/>
      <selection pane="bottomRight" activeCell="B94" sqref="B94"/>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10.7109375" style="27" customWidth="1"/>
    <col min="11" max="14" width="10.85546875" style="27" customWidth="1" outlineLevel="1"/>
    <col min="15" max="18" width="10.7109375" style="75" customWidth="1" outlineLevel="1"/>
    <col min="19" max="22" width="9.28515625" style="27" customWidth="1"/>
    <col min="23" max="26" width="10.7109375" style="75" customWidth="1"/>
    <col min="27" max="27" width="1.85546875" style="24" customWidth="1"/>
    <col min="28" max="29" width="40.28515625" style="24" customWidth="1"/>
    <col min="30" max="30" width="24.42578125" style="24" customWidth="1"/>
    <col min="31" max="31" width="2" style="24" customWidth="1"/>
    <col min="32" max="32" width="56.42578125" style="25" customWidth="1"/>
    <col min="33" max="33" width="28.42578125" style="25" customWidth="1"/>
    <col min="34" max="34" width="3.42578125" style="25"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5761</v>
      </c>
      <c r="H1" s="34"/>
      <c r="I1" s="34"/>
      <c r="J1" s="35"/>
      <c r="K1" s="27"/>
      <c r="L1" s="27"/>
      <c r="M1" s="27"/>
      <c r="N1" s="27"/>
      <c r="O1" s="68" t="s">
        <v>4174</v>
      </c>
      <c r="P1" s="69"/>
      <c r="Q1" s="69"/>
      <c r="R1" s="70"/>
      <c r="S1" s="27"/>
      <c r="T1" s="27"/>
      <c r="U1" s="27"/>
      <c r="V1" s="27"/>
      <c r="W1" s="68" t="s">
        <v>2066</v>
      </c>
      <c r="X1" s="69"/>
      <c r="Y1" s="69"/>
      <c r="Z1" s="70"/>
      <c r="AA1" s="3"/>
      <c r="AF1" s="26"/>
      <c r="AG1" s="26"/>
      <c r="AH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101"/>
      <c r="AF2" s="199" t="s">
        <v>5749</v>
      </c>
      <c r="AG2" s="56"/>
      <c r="AH2" s="2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F3" s="54" t="s">
        <v>1944</v>
      </c>
      <c r="AG3" s="54" t="s">
        <v>1916</v>
      </c>
      <c r="AH3" s="26"/>
      <c r="AI3" s="44" t="s">
        <v>2068</v>
      </c>
      <c r="AJ3" s="44" t="s">
        <v>2042</v>
      </c>
      <c r="AK3" s="44" t="s">
        <v>2043</v>
      </c>
      <c r="AL3" s="44" t="s">
        <v>2038</v>
      </c>
      <c r="AM3" s="44" t="s">
        <v>2039</v>
      </c>
      <c r="AN3" s="62" t="s">
        <v>2045</v>
      </c>
      <c r="AO3" s="62" t="s">
        <v>2046</v>
      </c>
      <c r="AP3" s="63" t="s">
        <v>2047</v>
      </c>
    </row>
    <row r="4" spans="1:42" s="31" customFormat="1" ht="75" x14ac:dyDescent="0.25">
      <c r="A4" s="10" t="s">
        <v>1805</v>
      </c>
      <c r="B4" s="11" t="s">
        <v>3861</v>
      </c>
      <c r="C4" s="94" t="s">
        <v>2</v>
      </c>
      <c r="D4" s="94">
        <v>10950.833800240109</v>
      </c>
      <c r="E4" s="94">
        <v>10950.833800240109</v>
      </c>
      <c r="F4" s="94">
        <v>10950.833800240109</v>
      </c>
      <c r="G4" s="15" t="s">
        <v>2088</v>
      </c>
      <c r="H4" s="49">
        <v>0</v>
      </c>
      <c r="I4" s="15">
        <v>163</v>
      </c>
      <c r="J4" s="15">
        <v>239</v>
      </c>
      <c r="K4" s="40" t="s">
        <v>2</v>
      </c>
      <c r="L4" s="40">
        <v>11713.969238601105</v>
      </c>
      <c r="M4" s="40">
        <v>11713.969238601105</v>
      </c>
      <c r="N4" s="40">
        <v>10563.397501820691</v>
      </c>
      <c r="O4" s="95" t="str">
        <f>IFERROR(C4/K4-1,"-")</f>
        <v>-</v>
      </c>
      <c r="P4" s="95">
        <f>IFERROR(D4/L4-1,"-")</f>
        <v>-6.5147468190904223E-2</v>
      </c>
      <c r="Q4" s="95">
        <f t="shared" ref="Q4:R19" si="0">IFERROR(E4/M4-1,"-")</f>
        <v>-6.5147468190904223E-2</v>
      </c>
      <c r="R4" s="95">
        <f t="shared" si="0"/>
        <v>3.6677243126810311E-2</v>
      </c>
      <c r="S4" s="40" t="s">
        <v>2</v>
      </c>
      <c r="T4" s="40" t="s">
        <v>2</v>
      </c>
      <c r="U4" s="40" t="s">
        <v>2</v>
      </c>
      <c r="V4" s="40" t="s">
        <v>2</v>
      </c>
      <c r="W4" s="74" t="str">
        <f>IFERROR((C4/S4-1),"-")</f>
        <v>-</v>
      </c>
      <c r="X4" s="74" t="str">
        <f t="shared" ref="X4:X35" si="1">IFERROR((D4/T4-1),"-")</f>
        <v>-</v>
      </c>
      <c r="Y4" s="74" t="str">
        <f t="shared" ref="Y4:Y35" si="2">IFERROR((E4/U4-1),"-")</f>
        <v>-</v>
      </c>
      <c r="Z4" s="74" t="str">
        <f t="shared" ref="Z4:Z35" si="3">IFERROR((F4/V4-1),"-")</f>
        <v>-</v>
      </c>
      <c r="AA4" s="16"/>
      <c r="AB4" s="167" t="s">
        <v>5007</v>
      </c>
      <c r="AC4" s="167" t="s">
        <v>5008</v>
      </c>
      <c r="AD4" s="167" t="s">
        <v>5009</v>
      </c>
      <c r="AF4" s="32"/>
      <c r="AG4" s="32"/>
      <c r="AH4" s="45"/>
      <c r="AI4" s="40">
        <v>212.05651015319862</v>
      </c>
      <c r="AJ4" s="40">
        <v>61</v>
      </c>
      <c r="AK4" s="40">
        <v>61</v>
      </c>
      <c r="AL4" s="40" t="s">
        <v>4214</v>
      </c>
      <c r="AM4" s="53" t="s">
        <v>2</v>
      </c>
      <c r="AN4" s="65" t="s">
        <v>2</v>
      </c>
      <c r="AO4" s="64" t="s">
        <v>5357</v>
      </c>
      <c r="AP4" s="65" t="s">
        <v>2</v>
      </c>
    </row>
    <row r="5" spans="1:42" s="31" customFormat="1" ht="90" x14ac:dyDescent="0.25">
      <c r="A5" s="10" t="s">
        <v>1806</v>
      </c>
      <c r="B5" s="11" t="s">
        <v>3862</v>
      </c>
      <c r="C5" s="94" t="s">
        <v>2</v>
      </c>
      <c r="D5" s="94">
        <v>9499.3470249576712</v>
      </c>
      <c r="E5" s="94">
        <v>9499.3470249576712</v>
      </c>
      <c r="F5" s="94">
        <v>9314.3469522848864</v>
      </c>
      <c r="G5" s="15" t="s">
        <v>2088</v>
      </c>
      <c r="H5" s="49">
        <v>0</v>
      </c>
      <c r="I5" s="15">
        <v>151</v>
      </c>
      <c r="J5" s="15">
        <v>88</v>
      </c>
      <c r="K5" s="46" t="s">
        <v>2</v>
      </c>
      <c r="L5" s="46">
        <v>7930.2376893037672</v>
      </c>
      <c r="M5" s="46">
        <v>7930.2376893037672</v>
      </c>
      <c r="N5" s="46">
        <v>6324.2288715512404</v>
      </c>
      <c r="O5" s="95" t="str">
        <f t="shared" ref="O5:R68" si="4">IFERROR(C5/K5-1,"-")</f>
        <v>-</v>
      </c>
      <c r="P5" s="95">
        <f t="shared" si="4"/>
        <v>0.19786409905094082</v>
      </c>
      <c r="Q5" s="95">
        <f t="shared" si="0"/>
        <v>0.19786409905094082</v>
      </c>
      <c r="R5" s="95">
        <f t="shared" si="0"/>
        <v>0.47280358466853101</v>
      </c>
      <c r="S5" s="46" t="s">
        <v>2</v>
      </c>
      <c r="T5" s="46" t="s">
        <v>2</v>
      </c>
      <c r="U5" s="46" t="s">
        <v>2</v>
      </c>
      <c r="V5" s="46" t="s">
        <v>2</v>
      </c>
      <c r="W5" s="74" t="str">
        <f t="shared" ref="W5:W35" si="5">IFERROR((C5/S5-1),"-")</f>
        <v>-</v>
      </c>
      <c r="X5" s="74" t="str">
        <f t="shared" si="1"/>
        <v>-</v>
      </c>
      <c r="Y5" s="74" t="str">
        <f t="shared" si="2"/>
        <v>-</v>
      </c>
      <c r="Z5" s="74" t="str">
        <f t="shared" si="3"/>
        <v>-</v>
      </c>
      <c r="AA5" s="16"/>
      <c r="AB5" s="167" t="s">
        <v>5010</v>
      </c>
      <c r="AC5" s="167" t="s">
        <v>5011</v>
      </c>
      <c r="AD5" s="167" t="s">
        <v>5012</v>
      </c>
      <c r="AF5" s="32"/>
      <c r="AG5" s="32"/>
      <c r="AH5" s="197"/>
      <c r="AI5" s="41">
        <v>212.05651015319862</v>
      </c>
      <c r="AJ5" s="41">
        <v>36</v>
      </c>
      <c r="AK5" s="41">
        <v>75</v>
      </c>
      <c r="AL5" s="40" t="s">
        <v>4214</v>
      </c>
      <c r="AM5" s="53" t="s">
        <v>2</v>
      </c>
      <c r="AN5" s="65" t="s">
        <v>2</v>
      </c>
      <c r="AO5" s="64" t="s">
        <v>5358</v>
      </c>
      <c r="AP5" s="65" t="s">
        <v>2</v>
      </c>
    </row>
    <row r="6" spans="1:42" s="31" customFormat="1" ht="90" x14ac:dyDescent="0.25">
      <c r="A6" s="10" t="s">
        <v>1807</v>
      </c>
      <c r="B6" s="11" t="s">
        <v>3863</v>
      </c>
      <c r="C6" s="94" t="s">
        <v>2</v>
      </c>
      <c r="D6" s="94">
        <v>7873.3746420283769</v>
      </c>
      <c r="E6" s="94">
        <v>7873.3746420283769</v>
      </c>
      <c r="F6" s="94">
        <v>6278.8815642708487</v>
      </c>
      <c r="G6" s="15" t="s">
        <v>2088</v>
      </c>
      <c r="H6" s="49">
        <v>2</v>
      </c>
      <c r="I6" s="15">
        <v>106</v>
      </c>
      <c r="J6" s="15">
        <v>57</v>
      </c>
      <c r="K6" s="46" t="s">
        <v>2</v>
      </c>
      <c r="L6" s="46">
        <v>9567.9531619096833</v>
      </c>
      <c r="M6" s="46">
        <v>9567.9531619096833</v>
      </c>
      <c r="N6" s="46">
        <v>9381.616982629932</v>
      </c>
      <c r="O6" s="95" t="str">
        <f t="shared" si="4"/>
        <v>-</v>
      </c>
      <c r="P6" s="95">
        <f t="shared" si="4"/>
        <v>-0.17710982602083336</v>
      </c>
      <c r="Q6" s="95">
        <f t="shared" si="0"/>
        <v>-0.17710982602083336</v>
      </c>
      <c r="R6" s="95">
        <f t="shared" si="0"/>
        <v>-0.33072501511240537</v>
      </c>
      <c r="S6" s="46" t="s">
        <v>2</v>
      </c>
      <c r="T6" s="46" t="s">
        <v>2</v>
      </c>
      <c r="U6" s="46" t="s">
        <v>2</v>
      </c>
      <c r="V6" s="46" t="s">
        <v>2</v>
      </c>
      <c r="W6" s="74" t="str">
        <f t="shared" si="5"/>
        <v>-</v>
      </c>
      <c r="X6" s="74" t="str">
        <f t="shared" si="1"/>
        <v>-</v>
      </c>
      <c r="Y6" s="74" t="str">
        <f t="shared" si="2"/>
        <v>-</v>
      </c>
      <c r="Z6" s="74" t="str">
        <f t="shared" si="3"/>
        <v>-</v>
      </c>
      <c r="AA6" s="16"/>
      <c r="AB6" s="167" t="s">
        <v>5013</v>
      </c>
      <c r="AC6" s="167" t="s">
        <v>5014</v>
      </c>
      <c r="AD6" s="167" t="s">
        <v>5012</v>
      </c>
      <c r="AF6" s="32"/>
      <c r="AG6" s="32"/>
      <c r="AH6" s="197"/>
      <c r="AI6" s="41">
        <v>212.05651015319862</v>
      </c>
      <c r="AJ6" s="41">
        <v>19</v>
      </c>
      <c r="AK6" s="41">
        <v>30</v>
      </c>
      <c r="AL6" s="40" t="s">
        <v>4214</v>
      </c>
      <c r="AM6" s="53" t="s">
        <v>2</v>
      </c>
      <c r="AN6" s="67" t="s">
        <v>2</v>
      </c>
      <c r="AO6" s="64" t="s">
        <v>5359</v>
      </c>
      <c r="AP6" s="65" t="s">
        <v>2</v>
      </c>
    </row>
    <row r="7" spans="1:42" s="31" customFormat="1" ht="30" x14ac:dyDescent="0.25">
      <c r="A7" s="10" t="s">
        <v>1808</v>
      </c>
      <c r="B7" s="11" t="s">
        <v>3864</v>
      </c>
      <c r="C7" s="94" t="s">
        <v>2</v>
      </c>
      <c r="D7" s="94">
        <v>7881.4817668209453</v>
      </c>
      <c r="E7" s="94">
        <v>7881.4817668209453</v>
      </c>
      <c r="F7" s="94">
        <v>8315.810616380586</v>
      </c>
      <c r="G7" s="15" t="s">
        <v>2088</v>
      </c>
      <c r="H7" s="49">
        <v>0</v>
      </c>
      <c r="I7" s="15">
        <v>357</v>
      </c>
      <c r="J7" s="15">
        <v>444</v>
      </c>
      <c r="K7" s="46" t="s">
        <v>2</v>
      </c>
      <c r="L7" s="46">
        <v>7938.4033653327879</v>
      </c>
      <c r="M7" s="46">
        <v>7938.4033653327879</v>
      </c>
      <c r="N7" s="46">
        <v>8375.8690225547671</v>
      </c>
      <c r="O7" s="95" t="str">
        <f t="shared" si="4"/>
        <v>-</v>
      </c>
      <c r="P7" s="95">
        <f t="shared" si="4"/>
        <v>-7.1704089465169929E-3</v>
      </c>
      <c r="Q7" s="95">
        <f t="shared" si="0"/>
        <v>-7.1704089465169929E-3</v>
      </c>
      <c r="R7" s="95">
        <f t="shared" si="0"/>
        <v>-7.1704089465169929E-3</v>
      </c>
      <c r="S7" s="46" t="s">
        <v>2</v>
      </c>
      <c r="T7" s="46" t="s">
        <v>2</v>
      </c>
      <c r="U7" s="46" t="s">
        <v>2</v>
      </c>
      <c r="V7" s="46" t="s">
        <v>2</v>
      </c>
      <c r="W7" s="74" t="str">
        <f t="shared" si="5"/>
        <v>-</v>
      </c>
      <c r="X7" s="74" t="str">
        <f t="shared" si="1"/>
        <v>-</v>
      </c>
      <c r="Y7" s="74" t="str">
        <f t="shared" si="2"/>
        <v>-</v>
      </c>
      <c r="Z7" s="74" t="str">
        <f t="shared" si="3"/>
        <v>-</v>
      </c>
      <c r="AA7" s="16"/>
      <c r="AB7" s="167">
        <v>0</v>
      </c>
      <c r="AC7" s="167">
        <v>0</v>
      </c>
      <c r="AD7" s="167">
        <v>0</v>
      </c>
      <c r="AF7" s="32"/>
      <c r="AG7" s="32"/>
      <c r="AH7" s="197"/>
      <c r="AI7" s="41">
        <v>212.05651015319862</v>
      </c>
      <c r="AJ7" s="41">
        <v>28</v>
      </c>
      <c r="AK7" s="41">
        <v>57</v>
      </c>
      <c r="AL7" s="40" t="s">
        <v>4214</v>
      </c>
      <c r="AM7" s="53" t="s">
        <v>2</v>
      </c>
      <c r="AN7" s="67" t="s">
        <v>2</v>
      </c>
      <c r="AO7" s="64" t="s">
        <v>5360</v>
      </c>
      <c r="AP7" s="65" t="s">
        <v>2</v>
      </c>
    </row>
    <row r="8" spans="1:42" s="31" customFormat="1" ht="75" x14ac:dyDescent="0.25">
      <c r="A8" s="10" t="s">
        <v>1809</v>
      </c>
      <c r="B8" s="11" t="s">
        <v>3865</v>
      </c>
      <c r="C8" s="94" t="s">
        <v>2</v>
      </c>
      <c r="D8" s="94">
        <v>5601.8269309532025</v>
      </c>
      <c r="E8" s="94">
        <v>5601.8269309532025</v>
      </c>
      <c r="F8" s="94">
        <v>5601.8269309532025</v>
      </c>
      <c r="G8" s="15" t="s">
        <v>2088</v>
      </c>
      <c r="H8" s="49">
        <v>4</v>
      </c>
      <c r="I8" s="15">
        <v>865</v>
      </c>
      <c r="J8" s="15">
        <v>444</v>
      </c>
      <c r="K8" s="46" t="s">
        <v>2</v>
      </c>
      <c r="L8" s="46">
        <v>5869.5318445172725</v>
      </c>
      <c r="M8" s="46">
        <v>5869.5318445172725</v>
      </c>
      <c r="N8" s="46">
        <v>5197.5141158776605</v>
      </c>
      <c r="O8" s="95" t="str">
        <f t="shared" si="4"/>
        <v>-</v>
      </c>
      <c r="P8" s="95">
        <f t="shared" si="4"/>
        <v>-4.5609244596591325E-2</v>
      </c>
      <c r="Q8" s="95">
        <f t="shared" si="0"/>
        <v>-4.5609244596591325E-2</v>
      </c>
      <c r="R8" s="95">
        <f t="shared" si="0"/>
        <v>7.7789652141669885E-2</v>
      </c>
      <c r="S8" s="46" t="s">
        <v>2</v>
      </c>
      <c r="T8" s="46" t="s">
        <v>2</v>
      </c>
      <c r="U8" s="46" t="s">
        <v>2</v>
      </c>
      <c r="V8" s="46" t="s">
        <v>2</v>
      </c>
      <c r="W8" s="74" t="str">
        <f t="shared" si="5"/>
        <v>-</v>
      </c>
      <c r="X8" s="74" t="str">
        <f t="shared" si="1"/>
        <v>-</v>
      </c>
      <c r="Y8" s="74" t="str">
        <f t="shared" si="2"/>
        <v>-</v>
      </c>
      <c r="Z8" s="74" t="str">
        <f t="shared" si="3"/>
        <v>-</v>
      </c>
      <c r="AA8" s="16"/>
      <c r="AB8" s="167" t="s">
        <v>5009</v>
      </c>
      <c r="AC8" s="167" t="s">
        <v>5008</v>
      </c>
      <c r="AD8" s="167" t="s">
        <v>5009</v>
      </c>
      <c r="AF8" s="32"/>
      <c r="AG8" s="32"/>
      <c r="AH8" s="197"/>
      <c r="AI8" s="41">
        <v>212.05651015319862</v>
      </c>
      <c r="AJ8" s="41">
        <v>18</v>
      </c>
      <c r="AK8" s="41">
        <v>18</v>
      </c>
      <c r="AL8" s="40" t="s">
        <v>4214</v>
      </c>
      <c r="AM8" s="53" t="s">
        <v>2</v>
      </c>
      <c r="AN8" s="67" t="s">
        <v>2</v>
      </c>
      <c r="AO8" s="64" t="s">
        <v>5361</v>
      </c>
      <c r="AP8" s="65" t="s">
        <v>2</v>
      </c>
    </row>
    <row r="9" spans="1:42" s="31" customFormat="1" ht="45" x14ac:dyDescent="0.25">
      <c r="A9" s="10" t="s">
        <v>1810</v>
      </c>
      <c r="B9" s="11" t="s">
        <v>3866</v>
      </c>
      <c r="C9" s="94" t="s">
        <v>2</v>
      </c>
      <c r="D9" s="94">
        <v>9465.4656777288874</v>
      </c>
      <c r="E9" s="94">
        <v>9465.4656777288874</v>
      </c>
      <c r="F9" s="94">
        <v>10079.158213157018</v>
      </c>
      <c r="G9" s="15" t="s">
        <v>2088</v>
      </c>
      <c r="H9" s="49">
        <v>0</v>
      </c>
      <c r="I9" s="15">
        <v>154</v>
      </c>
      <c r="J9" s="15">
        <v>120</v>
      </c>
      <c r="K9" s="46" t="s">
        <v>2</v>
      </c>
      <c r="L9" s="46">
        <v>9533.8271169830496</v>
      </c>
      <c r="M9" s="46">
        <v>9533.8271169830496</v>
      </c>
      <c r="N9" s="46">
        <v>10151.951859595672</v>
      </c>
      <c r="O9" s="95" t="str">
        <f t="shared" si="4"/>
        <v>-</v>
      </c>
      <c r="P9" s="95">
        <f t="shared" si="4"/>
        <v>-7.1704089465171039E-3</v>
      </c>
      <c r="Q9" s="95">
        <f t="shared" si="0"/>
        <v>-7.1704089465171039E-3</v>
      </c>
      <c r="R9" s="95">
        <f t="shared" si="0"/>
        <v>-7.1704089465169929E-3</v>
      </c>
      <c r="S9" s="46" t="s">
        <v>2</v>
      </c>
      <c r="T9" s="46" t="s">
        <v>2</v>
      </c>
      <c r="U9" s="46" t="s">
        <v>2</v>
      </c>
      <c r="V9" s="46" t="s">
        <v>2</v>
      </c>
      <c r="W9" s="74" t="str">
        <f t="shared" si="5"/>
        <v>-</v>
      </c>
      <c r="X9" s="74" t="str">
        <f t="shared" si="1"/>
        <v>-</v>
      </c>
      <c r="Y9" s="74" t="str">
        <f t="shared" si="2"/>
        <v>-</v>
      </c>
      <c r="Z9" s="74" t="str">
        <f t="shared" si="3"/>
        <v>-</v>
      </c>
      <c r="AA9" s="16"/>
      <c r="AB9" s="167">
        <v>0</v>
      </c>
      <c r="AC9" s="167">
        <v>0</v>
      </c>
      <c r="AD9" s="167">
        <v>0</v>
      </c>
      <c r="AF9" s="32"/>
      <c r="AG9" s="32"/>
      <c r="AH9" s="197"/>
      <c r="AI9" s="41">
        <v>212.05651015319862</v>
      </c>
      <c r="AJ9" s="41">
        <v>31</v>
      </c>
      <c r="AK9" s="41">
        <v>65</v>
      </c>
      <c r="AL9" s="40" t="s">
        <v>4214</v>
      </c>
      <c r="AM9" s="53" t="s">
        <v>2</v>
      </c>
      <c r="AN9" s="67" t="s">
        <v>2</v>
      </c>
      <c r="AO9" s="64" t="s">
        <v>5362</v>
      </c>
      <c r="AP9" s="65" t="s">
        <v>2</v>
      </c>
    </row>
    <row r="10" spans="1:42" s="31" customFormat="1" ht="75" x14ac:dyDescent="0.25">
      <c r="A10" s="10" t="s">
        <v>1811</v>
      </c>
      <c r="B10" s="11" t="s">
        <v>3867</v>
      </c>
      <c r="C10" s="94" t="s">
        <v>2</v>
      </c>
      <c r="D10" s="94">
        <v>5873.228294991135</v>
      </c>
      <c r="E10" s="94">
        <v>5873.228294991135</v>
      </c>
      <c r="F10" s="94">
        <v>5873.228294991135</v>
      </c>
      <c r="G10" s="15" t="s">
        <v>2088</v>
      </c>
      <c r="H10" s="49">
        <v>0</v>
      </c>
      <c r="I10" s="15">
        <v>99</v>
      </c>
      <c r="J10" s="15">
        <v>30</v>
      </c>
      <c r="K10" s="46" t="s">
        <v>2</v>
      </c>
      <c r="L10" s="46">
        <v>6153.3084138484655</v>
      </c>
      <c r="M10" s="46">
        <v>6153.3084138484655</v>
      </c>
      <c r="N10" s="46">
        <v>5131.359583844147</v>
      </c>
      <c r="O10" s="95" t="str">
        <f t="shared" si="4"/>
        <v>-</v>
      </c>
      <c r="P10" s="95">
        <f t="shared" si="4"/>
        <v>-4.551699671464382E-2</v>
      </c>
      <c r="Q10" s="95">
        <f t="shared" si="0"/>
        <v>-4.551699671464382E-2</v>
      </c>
      <c r="R10" s="95">
        <f t="shared" si="0"/>
        <v>0.14457546757836415</v>
      </c>
      <c r="S10" s="46" t="s">
        <v>2</v>
      </c>
      <c r="T10" s="46" t="s">
        <v>2</v>
      </c>
      <c r="U10" s="46" t="s">
        <v>2</v>
      </c>
      <c r="V10" s="46" t="s">
        <v>2</v>
      </c>
      <c r="W10" s="74" t="str">
        <f t="shared" si="5"/>
        <v>-</v>
      </c>
      <c r="X10" s="74" t="str">
        <f t="shared" si="1"/>
        <v>-</v>
      </c>
      <c r="Y10" s="74" t="str">
        <f t="shared" si="2"/>
        <v>-</v>
      </c>
      <c r="Z10" s="74" t="str">
        <f t="shared" si="3"/>
        <v>-</v>
      </c>
      <c r="AA10" s="16"/>
      <c r="AB10" s="167" t="s">
        <v>5009</v>
      </c>
      <c r="AC10" s="167" t="s">
        <v>5008</v>
      </c>
      <c r="AD10" s="167" t="s">
        <v>5009</v>
      </c>
      <c r="AF10" s="32"/>
      <c r="AG10" s="32"/>
      <c r="AH10" s="197"/>
      <c r="AI10" s="41">
        <v>212.05651015319862</v>
      </c>
      <c r="AJ10" s="41">
        <v>15</v>
      </c>
      <c r="AK10" s="41">
        <v>15</v>
      </c>
      <c r="AL10" s="40" t="s">
        <v>4214</v>
      </c>
      <c r="AM10" s="53" t="s">
        <v>2</v>
      </c>
      <c r="AN10" s="67" t="s">
        <v>2</v>
      </c>
      <c r="AO10" s="64" t="s">
        <v>5363</v>
      </c>
      <c r="AP10" s="65" t="s">
        <v>2</v>
      </c>
    </row>
    <row r="11" spans="1:42" s="31" customFormat="1" ht="95.25" customHeight="1" x14ac:dyDescent="0.25">
      <c r="A11" s="10" t="s">
        <v>1812</v>
      </c>
      <c r="B11" s="11" t="s">
        <v>3868</v>
      </c>
      <c r="C11" s="94" t="s">
        <v>2</v>
      </c>
      <c r="D11" s="94">
        <v>7058.5848532894815</v>
      </c>
      <c r="E11" s="94">
        <v>7058.5848532894815</v>
      </c>
      <c r="F11" s="94">
        <v>9629.6945200349892</v>
      </c>
      <c r="G11" s="15" t="s">
        <v>2088</v>
      </c>
      <c r="H11" s="49">
        <v>2</v>
      </c>
      <c r="I11" s="15">
        <v>271</v>
      </c>
      <c r="J11" s="15">
        <v>196</v>
      </c>
      <c r="K11" s="46" t="s">
        <v>2</v>
      </c>
      <c r="L11" s="46">
        <v>7109.5633297952745</v>
      </c>
      <c r="M11" s="46">
        <v>7109.5633297952745</v>
      </c>
      <c r="N11" s="46">
        <v>9699.2420520192209</v>
      </c>
      <c r="O11" s="95" t="str">
        <f t="shared" si="4"/>
        <v>-</v>
      </c>
      <c r="P11" s="95">
        <f t="shared" si="4"/>
        <v>-7.1704089465169929E-3</v>
      </c>
      <c r="Q11" s="95">
        <f t="shared" si="0"/>
        <v>-7.1704089465169929E-3</v>
      </c>
      <c r="R11" s="95">
        <f t="shared" si="0"/>
        <v>-7.1704089465168819E-3</v>
      </c>
      <c r="S11" s="46" t="s">
        <v>2</v>
      </c>
      <c r="T11" s="46" t="s">
        <v>2</v>
      </c>
      <c r="U11" s="46" t="s">
        <v>2</v>
      </c>
      <c r="V11" s="46" t="s">
        <v>2</v>
      </c>
      <c r="W11" s="74" t="str">
        <f t="shared" si="5"/>
        <v>-</v>
      </c>
      <c r="X11" s="74" t="str">
        <f t="shared" si="1"/>
        <v>-</v>
      </c>
      <c r="Y11" s="74" t="str">
        <f t="shared" si="2"/>
        <v>-</v>
      </c>
      <c r="Z11" s="74" t="str">
        <f t="shared" si="3"/>
        <v>-</v>
      </c>
      <c r="AA11" s="16"/>
      <c r="AB11" s="167">
        <v>0</v>
      </c>
      <c r="AC11" s="167">
        <v>0</v>
      </c>
      <c r="AD11" s="167">
        <v>0</v>
      </c>
      <c r="AF11" s="32"/>
      <c r="AG11" s="32"/>
      <c r="AH11" s="197"/>
      <c r="AI11" s="41">
        <v>212.05651015319862</v>
      </c>
      <c r="AJ11" s="41">
        <v>23</v>
      </c>
      <c r="AK11" s="41">
        <v>55</v>
      </c>
      <c r="AL11" s="40" t="s">
        <v>4214</v>
      </c>
      <c r="AM11" s="53" t="s">
        <v>2</v>
      </c>
      <c r="AN11" s="67" t="s">
        <v>2</v>
      </c>
      <c r="AO11" s="64" t="s">
        <v>5364</v>
      </c>
      <c r="AP11" s="65" t="s">
        <v>2</v>
      </c>
    </row>
    <row r="12" spans="1:42" s="31" customFormat="1" ht="45" x14ac:dyDescent="0.25">
      <c r="A12" s="10" t="s">
        <v>1813</v>
      </c>
      <c r="B12" s="11" t="s">
        <v>3869</v>
      </c>
      <c r="C12" s="94" t="s">
        <v>2</v>
      </c>
      <c r="D12" s="94">
        <v>4585.7326295256689</v>
      </c>
      <c r="E12" s="94">
        <v>4585.7326295256689</v>
      </c>
      <c r="F12" s="94">
        <v>5760.9900784589154</v>
      </c>
      <c r="G12" s="15" t="s">
        <v>2088</v>
      </c>
      <c r="H12" s="49">
        <v>46</v>
      </c>
      <c r="I12" s="15">
        <v>452</v>
      </c>
      <c r="J12" s="15">
        <v>101</v>
      </c>
      <c r="K12" s="46" t="s">
        <v>2</v>
      </c>
      <c r="L12" s="46">
        <v>4618.8516849702146</v>
      </c>
      <c r="M12" s="46">
        <v>4618.8516849702146</v>
      </c>
      <c r="N12" s="46">
        <v>5802.5970724200297</v>
      </c>
      <c r="O12" s="95" t="str">
        <f t="shared" si="4"/>
        <v>-</v>
      </c>
      <c r="P12" s="95">
        <f t="shared" si="4"/>
        <v>-7.1704089465169929E-3</v>
      </c>
      <c r="Q12" s="95">
        <f t="shared" si="0"/>
        <v>-7.1704089465169929E-3</v>
      </c>
      <c r="R12" s="95">
        <f t="shared" si="0"/>
        <v>-7.1704089465171039E-3</v>
      </c>
      <c r="S12" s="46" t="s">
        <v>2</v>
      </c>
      <c r="T12" s="46" t="s">
        <v>2</v>
      </c>
      <c r="U12" s="46" t="s">
        <v>2</v>
      </c>
      <c r="V12" s="46" t="s">
        <v>2</v>
      </c>
      <c r="W12" s="74" t="str">
        <f t="shared" si="5"/>
        <v>-</v>
      </c>
      <c r="X12" s="74" t="str">
        <f t="shared" si="1"/>
        <v>-</v>
      </c>
      <c r="Y12" s="74" t="str">
        <f t="shared" si="2"/>
        <v>-</v>
      </c>
      <c r="Z12" s="74" t="str">
        <f t="shared" si="3"/>
        <v>-</v>
      </c>
      <c r="AA12" s="16"/>
      <c r="AB12" s="167">
        <v>0</v>
      </c>
      <c r="AC12" s="167">
        <v>0</v>
      </c>
      <c r="AD12" s="167">
        <v>0</v>
      </c>
      <c r="AF12" s="32"/>
      <c r="AG12" s="32"/>
      <c r="AH12" s="197"/>
      <c r="AI12" s="41">
        <v>212.05651015319862</v>
      </c>
      <c r="AJ12" s="41">
        <v>15</v>
      </c>
      <c r="AK12" s="41">
        <v>28</v>
      </c>
      <c r="AL12" s="40" t="s">
        <v>4214</v>
      </c>
      <c r="AM12" s="53" t="s">
        <v>2</v>
      </c>
      <c r="AN12" s="67" t="s">
        <v>2</v>
      </c>
      <c r="AO12" s="64" t="s">
        <v>5365</v>
      </c>
      <c r="AP12" s="65" t="s">
        <v>2</v>
      </c>
    </row>
    <row r="13" spans="1:42" s="31" customFormat="1" ht="45" x14ac:dyDescent="0.25">
      <c r="A13" s="10" t="s">
        <v>1814</v>
      </c>
      <c r="B13" s="11" t="s">
        <v>3870</v>
      </c>
      <c r="C13" s="94" t="s">
        <v>2</v>
      </c>
      <c r="D13" s="94">
        <v>13219.114996024964</v>
      </c>
      <c r="E13" s="94">
        <v>13219.114996024964</v>
      </c>
      <c r="F13" s="94">
        <v>13783.905025597373</v>
      </c>
      <c r="G13" s="15" t="s">
        <v>2088</v>
      </c>
      <c r="H13" s="49">
        <v>0</v>
      </c>
      <c r="I13" s="15">
        <v>98</v>
      </c>
      <c r="J13" s="15">
        <v>270</v>
      </c>
      <c r="K13" s="46" t="s">
        <v>2</v>
      </c>
      <c r="L13" s="46">
        <v>13314.586022761745</v>
      </c>
      <c r="M13" s="46">
        <v>13314.586022761745</v>
      </c>
      <c r="N13" s="46">
        <v>13883.455076083488</v>
      </c>
      <c r="O13" s="95" t="str">
        <f t="shared" si="4"/>
        <v>-</v>
      </c>
      <c r="P13" s="95">
        <f t="shared" si="4"/>
        <v>-7.1704089465169929E-3</v>
      </c>
      <c r="Q13" s="95">
        <f t="shared" si="0"/>
        <v>-7.1704089465169929E-3</v>
      </c>
      <c r="R13" s="95">
        <f t="shared" si="0"/>
        <v>-7.1704089465169929E-3</v>
      </c>
      <c r="S13" s="46" t="s">
        <v>2</v>
      </c>
      <c r="T13" s="46" t="s">
        <v>2</v>
      </c>
      <c r="U13" s="46" t="s">
        <v>2</v>
      </c>
      <c r="V13" s="46" t="s">
        <v>2</v>
      </c>
      <c r="W13" s="74" t="str">
        <f t="shared" si="5"/>
        <v>-</v>
      </c>
      <c r="X13" s="74" t="str">
        <f t="shared" si="1"/>
        <v>-</v>
      </c>
      <c r="Y13" s="74" t="str">
        <f t="shared" si="2"/>
        <v>-</v>
      </c>
      <c r="Z13" s="74" t="str">
        <f t="shared" si="3"/>
        <v>-</v>
      </c>
      <c r="AA13" s="16"/>
      <c r="AB13" s="167">
        <v>0</v>
      </c>
      <c r="AC13" s="167">
        <v>0</v>
      </c>
      <c r="AD13" s="167">
        <v>0</v>
      </c>
      <c r="AF13" s="32"/>
      <c r="AG13" s="32"/>
      <c r="AH13" s="197"/>
      <c r="AI13" s="41">
        <v>212.05651015319862</v>
      </c>
      <c r="AJ13" s="41">
        <v>69</v>
      </c>
      <c r="AK13" s="41">
        <v>85</v>
      </c>
      <c r="AL13" s="40" t="s">
        <v>4214</v>
      </c>
      <c r="AM13" s="53" t="s">
        <v>2</v>
      </c>
      <c r="AN13" s="67" t="s">
        <v>2</v>
      </c>
      <c r="AO13" s="64" t="s">
        <v>5366</v>
      </c>
      <c r="AP13" s="65" t="s">
        <v>2</v>
      </c>
    </row>
    <row r="14" spans="1:42" s="31" customFormat="1" ht="45" x14ac:dyDescent="0.25">
      <c r="A14" s="10" t="s">
        <v>1815</v>
      </c>
      <c r="B14" s="11" t="s">
        <v>3871</v>
      </c>
      <c r="C14" s="94" t="s">
        <v>2</v>
      </c>
      <c r="D14" s="94">
        <v>8426.2489222810364</v>
      </c>
      <c r="E14" s="94">
        <v>8426.2489222810364</v>
      </c>
      <c r="F14" s="94">
        <v>9954.9154148528451</v>
      </c>
      <c r="G14" s="15" t="s">
        <v>2088</v>
      </c>
      <c r="H14" s="49">
        <v>0</v>
      </c>
      <c r="I14" s="15">
        <v>201</v>
      </c>
      <c r="J14" s="15">
        <v>340</v>
      </c>
      <c r="K14" s="46" t="s">
        <v>2</v>
      </c>
      <c r="L14" s="46">
        <v>8487.1049354401457</v>
      </c>
      <c r="M14" s="46">
        <v>8487.1049354401457</v>
      </c>
      <c r="N14" s="46">
        <v>10026.811755570026</v>
      </c>
      <c r="O14" s="95" t="str">
        <f t="shared" si="4"/>
        <v>-</v>
      </c>
      <c r="P14" s="95">
        <f t="shared" si="4"/>
        <v>-7.1704089465171039E-3</v>
      </c>
      <c r="Q14" s="95">
        <f t="shared" si="0"/>
        <v>-7.1704089465171039E-3</v>
      </c>
      <c r="R14" s="95">
        <f t="shared" si="0"/>
        <v>-7.1704089465169929E-3</v>
      </c>
      <c r="S14" s="46" t="s">
        <v>2</v>
      </c>
      <c r="T14" s="46" t="s">
        <v>2</v>
      </c>
      <c r="U14" s="46" t="s">
        <v>2</v>
      </c>
      <c r="V14" s="46" t="s">
        <v>2</v>
      </c>
      <c r="W14" s="74" t="str">
        <f t="shared" si="5"/>
        <v>-</v>
      </c>
      <c r="X14" s="74" t="str">
        <f t="shared" si="1"/>
        <v>-</v>
      </c>
      <c r="Y14" s="74" t="str">
        <f t="shared" si="2"/>
        <v>-</v>
      </c>
      <c r="Z14" s="74" t="str">
        <f t="shared" si="3"/>
        <v>-</v>
      </c>
      <c r="AA14" s="16"/>
      <c r="AB14" s="167">
        <v>0</v>
      </c>
      <c r="AC14" s="167">
        <v>0</v>
      </c>
      <c r="AD14" s="167">
        <v>0</v>
      </c>
      <c r="AF14" s="32"/>
      <c r="AG14" s="32"/>
      <c r="AH14" s="197"/>
      <c r="AI14" s="41">
        <v>212.05651015319862</v>
      </c>
      <c r="AJ14" s="41">
        <v>30</v>
      </c>
      <c r="AK14" s="41">
        <v>48</v>
      </c>
      <c r="AL14" s="40" t="s">
        <v>4214</v>
      </c>
      <c r="AM14" s="53" t="s">
        <v>2</v>
      </c>
      <c r="AN14" s="67" t="s">
        <v>2</v>
      </c>
      <c r="AO14" s="64" t="s">
        <v>5367</v>
      </c>
      <c r="AP14" s="65" t="s">
        <v>2</v>
      </c>
    </row>
    <row r="15" spans="1:42" s="31" customFormat="1" ht="45" x14ac:dyDescent="0.25">
      <c r="A15" s="10" t="s">
        <v>1816</v>
      </c>
      <c r="B15" s="11" t="s">
        <v>3872</v>
      </c>
      <c r="C15" s="94" t="s">
        <v>2</v>
      </c>
      <c r="D15" s="94">
        <v>6419.2751364306187</v>
      </c>
      <c r="E15" s="94">
        <v>6419.2751364306187</v>
      </c>
      <c r="F15" s="94">
        <v>7899.5418202178244</v>
      </c>
      <c r="G15" s="15" t="s">
        <v>2088</v>
      </c>
      <c r="H15" s="49">
        <v>1</v>
      </c>
      <c r="I15" s="15">
        <v>497</v>
      </c>
      <c r="J15" s="15">
        <v>369</v>
      </c>
      <c r="K15" s="46" t="s">
        <v>2</v>
      </c>
      <c r="L15" s="46">
        <v>6465.6363934712908</v>
      </c>
      <c r="M15" s="46">
        <v>6465.6363934712908</v>
      </c>
      <c r="N15" s="46">
        <v>7956.5938519577039</v>
      </c>
      <c r="O15" s="95" t="str">
        <f t="shared" si="4"/>
        <v>-</v>
      </c>
      <c r="P15" s="95">
        <f t="shared" si="4"/>
        <v>-7.1704089465169929E-3</v>
      </c>
      <c r="Q15" s="95">
        <f t="shared" si="0"/>
        <v>-7.1704089465169929E-3</v>
      </c>
      <c r="R15" s="95">
        <f t="shared" si="0"/>
        <v>-7.1704089465169929E-3</v>
      </c>
      <c r="S15" s="46" t="s">
        <v>2</v>
      </c>
      <c r="T15" s="46" t="s">
        <v>2</v>
      </c>
      <c r="U15" s="46" t="s">
        <v>2</v>
      </c>
      <c r="V15" s="46" t="s">
        <v>2</v>
      </c>
      <c r="W15" s="74" t="str">
        <f t="shared" si="5"/>
        <v>-</v>
      </c>
      <c r="X15" s="74" t="str">
        <f t="shared" si="1"/>
        <v>-</v>
      </c>
      <c r="Y15" s="74" t="str">
        <f t="shared" si="2"/>
        <v>-</v>
      </c>
      <c r="Z15" s="74" t="str">
        <f t="shared" si="3"/>
        <v>-</v>
      </c>
      <c r="AA15" s="16"/>
      <c r="AB15" s="167">
        <v>0</v>
      </c>
      <c r="AC15" s="167">
        <v>0</v>
      </c>
      <c r="AD15" s="167">
        <v>0</v>
      </c>
      <c r="AF15" s="32"/>
      <c r="AG15" s="32"/>
      <c r="AH15" s="197"/>
      <c r="AI15" s="41">
        <v>212.05651015319862</v>
      </c>
      <c r="AJ15" s="41">
        <v>17</v>
      </c>
      <c r="AK15" s="41">
        <v>37</v>
      </c>
      <c r="AL15" s="40" t="s">
        <v>4214</v>
      </c>
      <c r="AM15" s="53" t="s">
        <v>2</v>
      </c>
      <c r="AN15" s="67" t="s">
        <v>2</v>
      </c>
      <c r="AO15" s="64" t="s">
        <v>5368</v>
      </c>
      <c r="AP15" s="65" t="s">
        <v>2</v>
      </c>
    </row>
    <row r="16" spans="1:42" s="31" customFormat="1" ht="45" x14ac:dyDescent="0.25">
      <c r="A16" s="10" t="s">
        <v>1817</v>
      </c>
      <c r="B16" s="11" t="s">
        <v>3873</v>
      </c>
      <c r="C16" s="94" t="s">
        <v>2</v>
      </c>
      <c r="D16" s="94">
        <v>5169.8440482121769</v>
      </c>
      <c r="E16" s="94">
        <v>5169.8440482121769</v>
      </c>
      <c r="F16" s="94">
        <v>6352.2108928644811</v>
      </c>
      <c r="G16" s="15" t="s">
        <v>2088</v>
      </c>
      <c r="H16" s="49">
        <v>3</v>
      </c>
      <c r="I16" s="15">
        <v>647</v>
      </c>
      <c r="J16" s="15">
        <v>315</v>
      </c>
      <c r="K16" s="46" t="s">
        <v>2</v>
      </c>
      <c r="L16" s="46">
        <v>5207.1816702466531</v>
      </c>
      <c r="M16" s="46">
        <v>5207.1816702466531</v>
      </c>
      <c r="N16" s="46">
        <v>6398.0877988580141</v>
      </c>
      <c r="O16" s="95" t="str">
        <f t="shared" si="4"/>
        <v>-</v>
      </c>
      <c r="P16" s="95">
        <f t="shared" si="4"/>
        <v>-7.1704089465171039E-3</v>
      </c>
      <c r="Q16" s="95">
        <f t="shared" si="0"/>
        <v>-7.1704089465171039E-3</v>
      </c>
      <c r="R16" s="95">
        <f t="shared" si="0"/>
        <v>-7.1704089465169929E-3</v>
      </c>
      <c r="S16" s="46" t="s">
        <v>2</v>
      </c>
      <c r="T16" s="46" t="s">
        <v>2</v>
      </c>
      <c r="U16" s="46" t="s">
        <v>2</v>
      </c>
      <c r="V16" s="46" t="s">
        <v>2</v>
      </c>
      <c r="W16" s="74" t="str">
        <f t="shared" si="5"/>
        <v>-</v>
      </c>
      <c r="X16" s="74" t="str">
        <f t="shared" si="1"/>
        <v>-</v>
      </c>
      <c r="Y16" s="74" t="str">
        <f t="shared" si="2"/>
        <v>-</v>
      </c>
      <c r="Z16" s="74" t="str">
        <f t="shared" si="3"/>
        <v>-</v>
      </c>
      <c r="AA16" s="16"/>
      <c r="AB16" s="167">
        <v>0</v>
      </c>
      <c r="AC16" s="167">
        <v>0</v>
      </c>
      <c r="AD16" s="167">
        <v>0</v>
      </c>
      <c r="AF16" s="32"/>
      <c r="AG16" s="32"/>
      <c r="AH16" s="197"/>
      <c r="AI16" s="41">
        <v>212.05651015319862</v>
      </c>
      <c r="AJ16" s="41">
        <v>13</v>
      </c>
      <c r="AK16" s="41">
        <v>28</v>
      </c>
      <c r="AL16" s="40" t="s">
        <v>4214</v>
      </c>
      <c r="AM16" s="53" t="s">
        <v>2</v>
      </c>
      <c r="AN16" s="67" t="s">
        <v>2</v>
      </c>
      <c r="AO16" s="64" t="s">
        <v>5369</v>
      </c>
      <c r="AP16" s="65" t="s">
        <v>2</v>
      </c>
    </row>
    <row r="17" spans="1:42" s="31" customFormat="1" ht="45" x14ac:dyDescent="0.25">
      <c r="A17" s="10" t="s">
        <v>1818</v>
      </c>
      <c r="B17" s="11" t="s">
        <v>3874</v>
      </c>
      <c r="C17" s="94" t="s">
        <v>2</v>
      </c>
      <c r="D17" s="94">
        <v>8625.1701799316052</v>
      </c>
      <c r="E17" s="94">
        <v>8625.1701799316052</v>
      </c>
      <c r="F17" s="94">
        <v>12294.860595396063</v>
      </c>
      <c r="G17" s="15" t="s">
        <v>2088</v>
      </c>
      <c r="H17" s="49">
        <v>0</v>
      </c>
      <c r="I17" s="15">
        <v>114</v>
      </c>
      <c r="J17" s="15">
        <v>199</v>
      </c>
      <c r="K17" s="46" t="s">
        <v>2</v>
      </c>
      <c r="L17" s="46">
        <v>8687.4628412107559</v>
      </c>
      <c r="M17" s="46">
        <v>8687.4628412107559</v>
      </c>
      <c r="N17" s="46">
        <v>12383.656476586371</v>
      </c>
      <c r="O17" s="95" t="str">
        <f t="shared" si="4"/>
        <v>-</v>
      </c>
      <c r="P17" s="95">
        <f t="shared" si="4"/>
        <v>-7.1704089465168819E-3</v>
      </c>
      <c r="Q17" s="95">
        <f t="shared" si="0"/>
        <v>-7.1704089465168819E-3</v>
      </c>
      <c r="R17" s="95">
        <f t="shared" si="0"/>
        <v>-7.1704089465169929E-3</v>
      </c>
      <c r="S17" s="46" t="s">
        <v>2</v>
      </c>
      <c r="T17" s="46" t="s">
        <v>2</v>
      </c>
      <c r="U17" s="46" t="s">
        <v>2</v>
      </c>
      <c r="V17" s="46" t="s">
        <v>2</v>
      </c>
      <c r="W17" s="74" t="str">
        <f t="shared" si="5"/>
        <v>-</v>
      </c>
      <c r="X17" s="74" t="str">
        <f t="shared" si="1"/>
        <v>-</v>
      </c>
      <c r="Y17" s="74" t="str">
        <f t="shared" si="2"/>
        <v>-</v>
      </c>
      <c r="Z17" s="74" t="str">
        <f t="shared" si="3"/>
        <v>-</v>
      </c>
      <c r="AA17" s="16"/>
      <c r="AB17" s="167">
        <v>0</v>
      </c>
      <c r="AC17" s="167">
        <v>0</v>
      </c>
      <c r="AD17" s="167">
        <v>0</v>
      </c>
      <c r="AF17" s="32"/>
      <c r="AG17" s="32"/>
      <c r="AH17" s="197"/>
      <c r="AI17" s="41">
        <v>212.05651015319862</v>
      </c>
      <c r="AJ17" s="41">
        <v>40</v>
      </c>
      <c r="AK17" s="41">
        <v>88</v>
      </c>
      <c r="AL17" s="40" t="s">
        <v>4214</v>
      </c>
      <c r="AM17" s="53" t="s">
        <v>2</v>
      </c>
      <c r="AN17" s="67" t="s">
        <v>2</v>
      </c>
      <c r="AO17" s="64" t="s">
        <v>5370</v>
      </c>
      <c r="AP17" s="65" t="s">
        <v>2</v>
      </c>
    </row>
    <row r="18" spans="1:42" s="31" customFormat="1" ht="45" x14ac:dyDescent="0.25">
      <c r="A18" s="10" t="s">
        <v>1819</v>
      </c>
      <c r="B18" s="11" t="s">
        <v>3875</v>
      </c>
      <c r="C18" s="94" t="s">
        <v>2</v>
      </c>
      <c r="D18" s="94">
        <v>5959.5069138828012</v>
      </c>
      <c r="E18" s="94">
        <v>5959.5069138828012</v>
      </c>
      <c r="F18" s="94">
        <v>7836.7965081088432</v>
      </c>
      <c r="G18" s="15" t="s">
        <v>2088</v>
      </c>
      <c r="H18" s="49">
        <v>1</v>
      </c>
      <c r="I18" s="15">
        <v>285</v>
      </c>
      <c r="J18" s="15">
        <v>138</v>
      </c>
      <c r="K18" s="46" t="s">
        <v>2</v>
      </c>
      <c r="L18" s="46">
        <v>6002.5476351477591</v>
      </c>
      <c r="M18" s="46">
        <v>6002.5476351477591</v>
      </c>
      <c r="N18" s="46">
        <v>7893.3953809669247</v>
      </c>
      <c r="O18" s="95" t="str">
        <f t="shared" si="4"/>
        <v>-</v>
      </c>
      <c r="P18" s="95">
        <f t="shared" si="4"/>
        <v>-7.1704089465169929E-3</v>
      </c>
      <c r="Q18" s="95">
        <f t="shared" si="0"/>
        <v>-7.1704089465169929E-3</v>
      </c>
      <c r="R18" s="95">
        <f t="shared" si="0"/>
        <v>-7.1704089465169929E-3</v>
      </c>
      <c r="S18" s="46" t="s">
        <v>2</v>
      </c>
      <c r="T18" s="46" t="s">
        <v>2</v>
      </c>
      <c r="U18" s="46" t="s">
        <v>2</v>
      </c>
      <c r="V18" s="46" t="s">
        <v>2</v>
      </c>
      <c r="W18" s="74" t="str">
        <f t="shared" si="5"/>
        <v>-</v>
      </c>
      <c r="X18" s="74" t="str">
        <f t="shared" si="1"/>
        <v>-</v>
      </c>
      <c r="Y18" s="74" t="str">
        <f t="shared" si="2"/>
        <v>-</v>
      </c>
      <c r="Z18" s="74" t="str">
        <f t="shared" si="3"/>
        <v>-</v>
      </c>
      <c r="AA18" s="16"/>
      <c r="AB18" s="167">
        <v>0</v>
      </c>
      <c r="AC18" s="167">
        <v>0</v>
      </c>
      <c r="AD18" s="167">
        <v>0</v>
      </c>
      <c r="AF18" s="32"/>
      <c r="AG18" s="32"/>
      <c r="AH18" s="197"/>
      <c r="AI18" s="41">
        <v>212.05651015319862</v>
      </c>
      <c r="AJ18" s="41">
        <v>16</v>
      </c>
      <c r="AK18" s="41">
        <v>36</v>
      </c>
      <c r="AL18" s="40" t="s">
        <v>4214</v>
      </c>
      <c r="AM18" s="53" t="s">
        <v>2</v>
      </c>
      <c r="AN18" s="67" t="s">
        <v>2</v>
      </c>
      <c r="AO18" s="64" t="s">
        <v>5371</v>
      </c>
      <c r="AP18" s="65" t="s">
        <v>2</v>
      </c>
    </row>
    <row r="19" spans="1:42" s="31" customFormat="1" ht="45" x14ac:dyDescent="0.25">
      <c r="A19" s="10" t="s">
        <v>1820</v>
      </c>
      <c r="B19" s="11" t="s">
        <v>3876</v>
      </c>
      <c r="C19" s="94" t="s">
        <v>2</v>
      </c>
      <c r="D19" s="94">
        <v>4697.4414804190492</v>
      </c>
      <c r="E19" s="94">
        <v>4697.4414804190492</v>
      </c>
      <c r="F19" s="94">
        <v>6644.0547485674379</v>
      </c>
      <c r="G19" s="15" t="s">
        <v>2088</v>
      </c>
      <c r="H19" s="49">
        <v>6</v>
      </c>
      <c r="I19" s="15">
        <v>316</v>
      </c>
      <c r="J19" s="15">
        <v>112</v>
      </c>
      <c r="K19" s="46" t="s">
        <v>2</v>
      </c>
      <c r="L19" s="46">
        <v>4731.3673189722658</v>
      </c>
      <c r="M19" s="46">
        <v>4731.3673189722658</v>
      </c>
      <c r="N19" s="46">
        <v>6692.039407807626</v>
      </c>
      <c r="O19" s="95" t="str">
        <f t="shared" si="4"/>
        <v>-</v>
      </c>
      <c r="P19" s="95">
        <f t="shared" si="4"/>
        <v>-7.1704089465169929E-3</v>
      </c>
      <c r="Q19" s="95">
        <f t="shared" si="0"/>
        <v>-7.1704089465169929E-3</v>
      </c>
      <c r="R19" s="95">
        <f t="shared" si="0"/>
        <v>-7.1704089465169929E-3</v>
      </c>
      <c r="S19" s="46" t="s">
        <v>2</v>
      </c>
      <c r="T19" s="46" t="s">
        <v>2</v>
      </c>
      <c r="U19" s="46" t="s">
        <v>2</v>
      </c>
      <c r="V19" s="46" t="s">
        <v>2</v>
      </c>
      <c r="W19" s="74" t="str">
        <f t="shared" si="5"/>
        <v>-</v>
      </c>
      <c r="X19" s="74" t="str">
        <f t="shared" si="1"/>
        <v>-</v>
      </c>
      <c r="Y19" s="74" t="str">
        <f t="shared" si="2"/>
        <v>-</v>
      </c>
      <c r="Z19" s="74" t="str">
        <f t="shared" si="3"/>
        <v>-</v>
      </c>
      <c r="AA19" s="16"/>
      <c r="AB19" s="167">
        <v>0</v>
      </c>
      <c r="AC19" s="167">
        <v>0</v>
      </c>
      <c r="AD19" s="167">
        <v>0</v>
      </c>
      <c r="AF19" s="32"/>
      <c r="AG19" s="32"/>
      <c r="AH19" s="197"/>
      <c r="AI19" s="41">
        <v>212.05651015319862</v>
      </c>
      <c r="AJ19" s="41">
        <v>10</v>
      </c>
      <c r="AK19" s="41">
        <v>30</v>
      </c>
      <c r="AL19" s="40" t="s">
        <v>4214</v>
      </c>
      <c r="AM19" s="53" t="s">
        <v>2</v>
      </c>
      <c r="AN19" s="67" t="s">
        <v>2</v>
      </c>
      <c r="AO19" s="64" t="s">
        <v>5372</v>
      </c>
      <c r="AP19" s="65" t="s">
        <v>2</v>
      </c>
    </row>
    <row r="20" spans="1:42" s="31" customFormat="1" ht="45" x14ac:dyDescent="0.25">
      <c r="A20" s="10" t="s">
        <v>1821</v>
      </c>
      <c r="B20" s="11" t="s">
        <v>3877</v>
      </c>
      <c r="C20" s="94" t="s">
        <v>2</v>
      </c>
      <c r="D20" s="94">
        <v>10322.078192048557</v>
      </c>
      <c r="E20" s="94">
        <v>10322.078192048557</v>
      </c>
      <c r="F20" s="94">
        <v>11626.194095575831</v>
      </c>
      <c r="G20" s="15" t="s">
        <v>2088</v>
      </c>
      <c r="H20" s="49">
        <v>0</v>
      </c>
      <c r="I20" s="15">
        <v>86</v>
      </c>
      <c r="J20" s="15">
        <v>335</v>
      </c>
      <c r="K20" s="46" t="s">
        <v>2</v>
      </c>
      <c r="L20" s="46">
        <v>10396.626253953498</v>
      </c>
      <c r="M20" s="46">
        <v>10396.626253953498</v>
      </c>
      <c r="N20" s="46">
        <v>11710.160736888771</v>
      </c>
      <c r="O20" s="95" t="str">
        <f t="shared" si="4"/>
        <v>-</v>
      </c>
      <c r="P20" s="95">
        <f t="shared" si="4"/>
        <v>-7.1704089465169929E-3</v>
      </c>
      <c r="Q20" s="95">
        <f t="shared" si="4"/>
        <v>-7.1704089465169929E-3</v>
      </c>
      <c r="R20" s="95">
        <f t="shared" si="4"/>
        <v>-7.1704089465169929E-3</v>
      </c>
      <c r="S20" s="46" t="s">
        <v>2</v>
      </c>
      <c r="T20" s="46" t="s">
        <v>2</v>
      </c>
      <c r="U20" s="46" t="s">
        <v>2</v>
      </c>
      <c r="V20" s="46" t="s">
        <v>2</v>
      </c>
      <c r="W20" s="74" t="str">
        <f t="shared" si="5"/>
        <v>-</v>
      </c>
      <c r="X20" s="74" t="str">
        <f t="shared" si="1"/>
        <v>-</v>
      </c>
      <c r="Y20" s="74" t="str">
        <f t="shared" si="2"/>
        <v>-</v>
      </c>
      <c r="Z20" s="74" t="str">
        <f t="shared" si="3"/>
        <v>-</v>
      </c>
      <c r="AA20" s="16"/>
      <c r="AB20" s="167">
        <v>0</v>
      </c>
      <c r="AC20" s="167">
        <v>0</v>
      </c>
      <c r="AD20" s="167">
        <v>0</v>
      </c>
      <c r="AF20" s="32"/>
      <c r="AG20" s="32"/>
      <c r="AH20" s="197"/>
      <c r="AI20" s="41">
        <v>212.05651015319862</v>
      </c>
      <c r="AJ20" s="41">
        <v>63</v>
      </c>
      <c r="AK20" s="41">
        <v>93</v>
      </c>
      <c r="AL20" s="40" t="s">
        <v>4214</v>
      </c>
      <c r="AM20" s="53" t="s">
        <v>2</v>
      </c>
      <c r="AN20" s="67" t="s">
        <v>2</v>
      </c>
      <c r="AO20" s="64" t="s">
        <v>5373</v>
      </c>
      <c r="AP20" s="65" t="s">
        <v>2</v>
      </c>
    </row>
    <row r="21" spans="1:42" s="31" customFormat="1" ht="45" x14ac:dyDescent="0.25">
      <c r="A21" s="10" t="s">
        <v>1822</v>
      </c>
      <c r="B21" s="11" t="s">
        <v>3878</v>
      </c>
      <c r="C21" s="94" t="s">
        <v>2</v>
      </c>
      <c r="D21" s="94">
        <v>6312.2265293556538</v>
      </c>
      <c r="E21" s="94">
        <v>6312.2265293556538</v>
      </c>
      <c r="F21" s="94">
        <v>7076.5135272883545</v>
      </c>
      <c r="G21" s="15" t="s">
        <v>2088</v>
      </c>
      <c r="H21" s="49">
        <v>2</v>
      </c>
      <c r="I21" s="15">
        <v>261</v>
      </c>
      <c r="J21" s="15">
        <v>460</v>
      </c>
      <c r="K21" s="46" t="s">
        <v>2</v>
      </c>
      <c r="L21" s="46">
        <v>6357.8146604774383</v>
      </c>
      <c r="M21" s="46">
        <v>6357.8146604774383</v>
      </c>
      <c r="N21" s="46">
        <v>7127.6214881745482</v>
      </c>
      <c r="O21" s="95" t="str">
        <f t="shared" si="4"/>
        <v>-</v>
      </c>
      <c r="P21" s="95">
        <f t="shared" si="4"/>
        <v>-7.1704089465169929E-3</v>
      </c>
      <c r="Q21" s="95">
        <f t="shared" si="4"/>
        <v>-7.1704089465169929E-3</v>
      </c>
      <c r="R21" s="95">
        <f t="shared" si="4"/>
        <v>-7.1704089465169929E-3</v>
      </c>
      <c r="S21" s="46" t="s">
        <v>2</v>
      </c>
      <c r="T21" s="46" t="s">
        <v>2</v>
      </c>
      <c r="U21" s="46" t="s">
        <v>2</v>
      </c>
      <c r="V21" s="46" t="s">
        <v>2</v>
      </c>
      <c r="W21" s="74" t="str">
        <f t="shared" si="5"/>
        <v>-</v>
      </c>
      <c r="X21" s="74" t="str">
        <f t="shared" si="1"/>
        <v>-</v>
      </c>
      <c r="Y21" s="74" t="str">
        <f t="shared" si="2"/>
        <v>-</v>
      </c>
      <c r="Z21" s="74" t="str">
        <f t="shared" si="3"/>
        <v>-</v>
      </c>
      <c r="AA21" s="16"/>
      <c r="AB21" s="167">
        <v>0</v>
      </c>
      <c r="AC21" s="167">
        <v>0</v>
      </c>
      <c r="AD21" s="167">
        <v>0</v>
      </c>
      <c r="AF21" s="32"/>
      <c r="AG21" s="32"/>
      <c r="AH21" s="197"/>
      <c r="AI21" s="41">
        <v>212.05651015319862</v>
      </c>
      <c r="AJ21" s="41">
        <v>27</v>
      </c>
      <c r="AK21" s="41">
        <v>41</v>
      </c>
      <c r="AL21" s="40" t="s">
        <v>4214</v>
      </c>
      <c r="AM21" s="53" t="s">
        <v>2</v>
      </c>
      <c r="AN21" s="67" t="s">
        <v>2</v>
      </c>
      <c r="AO21" s="64" t="s">
        <v>5374</v>
      </c>
      <c r="AP21" s="65" t="s">
        <v>2</v>
      </c>
    </row>
    <row r="22" spans="1:42" s="31" customFormat="1" ht="45" x14ac:dyDescent="0.25">
      <c r="A22" s="10" t="s">
        <v>1823</v>
      </c>
      <c r="B22" s="11" t="s">
        <v>3879</v>
      </c>
      <c r="C22" s="94" t="s">
        <v>2</v>
      </c>
      <c r="D22" s="94">
        <v>4917.0550320464408</v>
      </c>
      <c r="E22" s="94">
        <v>4917.0550320464408</v>
      </c>
      <c r="F22" s="94">
        <v>5934.5971082187962</v>
      </c>
      <c r="G22" s="15" t="s">
        <v>2088</v>
      </c>
      <c r="H22" s="49">
        <v>4</v>
      </c>
      <c r="I22" s="15">
        <v>900</v>
      </c>
      <c r="J22" s="15">
        <v>637</v>
      </c>
      <c r="K22" s="46" t="s">
        <v>2</v>
      </c>
      <c r="L22" s="46">
        <v>4952.5669625025939</v>
      </c>
      <c r="M22" s="46">
        <v>4952.5669625025939</v>
      </c>
      <c r="N22" s="46">
        <v>5977.4579260088794</v>
      </c>
      <c r="O22" s="95" t="str">
        <f t="shared" si="4"/>
        <v>-</v>
      </c>
      <c r="P22" s="95">
        <f t="shared" si="4"/>
        <v>-7.1704089465169929E-3</v>
      </c>
      <c r="Q22" s="95">
        <f t="shared" si="4"/>
        <v>-7.1704089465169929E-3</v>
      </c>
      <c r="R22" s="95">
        <f t="shared" si="4"/>
        <v>-7.1704089465169929E-3</v>
      </c>
      <c r="S22" s="46" t="s">
        <v>2</v>
      </c>
      <c r="T22" s="46" t="s">
        <v>2</v>
      </c>
      <c r="U22" s="46" t="s">
        <v>2</v>
      </c>
      <c r="V22" s="46" t="s">
        <v>2</v>
      </c>
      <c r="W22" s="74" t="str">
        <f t="shared" si="5"/>
        <v>-</v>
      </c>
      <c r="X22" s="74" t="str">
        <f t="shared" si="1"/>
        <v>-</v>
      </c>
      <c r="Y22" s="74" t="str">
        <f t="shared" si="2"/>
        <v>-</v>
      </c>
      <c r="Z22" s="74" t="str">
        <f t="shared" si="3"/>
        <v>-</v>
      </c>
      <c r="AA22" s="16"/>
      <c r="AB22" s="167">
        <v>0</v>
      </c>
      <c r="AC22" s="167">
        <v>0</v>
      </c>
      <c r="AD22" s="167">
        <v>0</v>
      </c>
      <c r="AF22" s="32"/>
      <c r="AG22" s="32"/>
      <c r="AH22" s="197"/>
      <c r="AI22" s="41">
        <v>212.05651015319862</v>
      </c>
      <c r="AJ22" s="41">
        <v>16</v>
      </c>
      <c r="AK22" s="41">
        <v>34</v>
      </c>
      <c r="AL22" s="40" t="s">
        <v>4214</v>
      </c>
      <c r="AM22" s="53" t="s">
        <v>2</v>
      </c>
      <c r="AN22" s="67" t="s">
        <v>2</v>
      </c>
      <c r="AO22" s="64" t="s">
        <v>5375</v>
      </c>
      <c r="AP22" s="65" t="s">
        <v>2</v>
      </c>
    </row>
    <row r="23" spans="1:42" s="31" customFormat="1" ht="45" x14ac:dyDescent="0.25">
      <c r="A23" s="10" t="s">
        <v>1824</v>
      </c>
      <c r="B23" s="11" t="s">
        <v>3880</v>
      </c>
      <c r="C23" s="94" t="s">
        <v>2</v>
      </c>
      <c r="D23" s="94">
        <v>3974.7424665481362</v>
      </c>
      <c r="E23" s="94">
        <v>3974.7424665481362</v>
      </c>
      <c r="F23" s="94">
        <v>4550.410087391715</v>
      </c>
      <c r="G23" s="15" t="s">
        <v>2088</v>
      </c>
      <c r="H23" s="49">
        <v>118</v>
      </c>
      <c r="I23" s="15">
        <v>1732</v>
      </c>
      <c r="J23" s="15">
        <v>678</v>
      </c>
      <c r="K23" s="46" t="s">
        <v>2</v>
      </c>
      <c r="L23" s="46">
        <v>4003.4488318690933</v>
      </c>
      <c r="M23" s="46">
        <v>4003.4488318690933</v>
      </c>
      <c r="N23" s="46">
        <v>4583.2740365477157</v>
      </c>
      <c r="O23" s="95" t="str">
        <f t="shared" si="4"/>
        <v>-</v>
      </c>
      <c r="P23" s="95">
        <f t="shared" si="4"/>
        <v>-7.1704089465169929E-3</v>
      </c>
      <c r="Q23" s="95">
        <f t="shared" si="4"/>
        <v>-7.1704089465169929E-3</v>
      </c>
      <c r="R23" s="95">
        <f t="shared" si="4"/>
        <v>-7.1704089465169929E-3</v>
      </c>
      <c r="S23" s="46" t="s">
        <v>2</v>
      </c>
      <c r="T23" s="46" t="s">
        <v>2</v>
      </c>
      <c r="U23" s="46" t="s">
        <v>2</v>
      </c>
      <c r="V23" s="46" t="s">
        <v>2</v>
      </c>
      <c r="W23" s="74" t="str">
        <f t="shared" si="5"/>
        <v>-</v>
      </c>
      <c r="X23" s="74" t="str">
        <f t="shared" si="1"/>
        <v>-</v>
      </c>
      <c r="Y23" s="74" t="str">
        <f t="shared" si="2"/>
        <v>-</v>
      </c>
      <c r="Z23" s="74" t="str">
        <f t="shared" si="3"/>
        <v>-</v>
      </c>
      <c r="AA23" s="16"/>
      <c r="AB23" s="167">
        <v>0</v>
      </c>
      <c r="AC23" s="167">
        <v>0</v>
      </c>
      <c r="AD23" s="167">
        <v>0</v>
      </c>
      <c r="AF23" s="32"/>
      <c r="AG23" s="32"/>
      <c r="AH23" s="197"/>
      <c r="AI23" s="41">
        <v>212.05651015319862</v>
      </c>
      <c r="AJ23" s="41">
        <v>10</v>
      </c>
      <c r="AK23" s="41">
        <v>22</v>
      </c>
      <c r="AL23" s="40" t="s">
        <v>4214</v>
      </c>
      <c r="AM23" s="53" t="s">
        <v>2</v>
      </c>
      <c r="AN23" s="67" t="s">
        <v>2</v>
      </c>
      <c r="AO23" s="64" t="s">
        <v>5376</v>
      </c>
      <c r="AP23" s="65" t="s">
        <v>2</v>
      </c>
    </row>
    <row r="24" spans="1:42" s="31" customFormat="1" ht="30" x14ac:dyDescent="0.25">
      <c r="A24" s="10" t="s">
        <v>1825</v>
      </c>
      <c r="B24" s="11" t="s">
        <v>3881</v>
      </c>
      <c r="C24" s="94" t="s">
        <v>2</v>
      </c>
      <c r="D24" s="94">
        <v>11124.952779797333</v>
      </c>
      <c r="E24" s="94">
        <v>11124.952779797333</v>
      </c>
      <c r="F24" s="94">
        <v>12722.468273729173</v>
      </c>
      <c r="G24" s="15" t="s">
        <v>2088</v>
      </c>
      <c r="H24" s="49">
        <v>0</v>
      </c>
      <c r="I24" s="15">
        <v>62</v>
      </c>
      <c r="J24" s="15">
        <v>63</v>
      </c>
      <c r="K24" s="46" t="s">
        <v>2</v>
      </c>
      <c r="L24" s="46">
        <v>11205.299358566399</v>
      </c>
      <c r="M24" s="46">
        <v>11205.299358566399</v>
      </c>
      <c r="N24" s="46">
        <v>12814.352420972335</v>
      </c>
      <c r="O24" s="95" t="str">
        <f t="shared" si="4"/>
        <v>-</v>
      </c>
      <c r="P24" s="95">
        <f t="shared" si="4"/>
        <v>-7.1704089465169929E-3</v>
      </c>
      <c r="Q24" s="95">
        <f t="shared" si="4"/>
        <v>-7.1704089465169929E-3</v>
      </c>
      <c r="R24" s="95">
        <f t="shared" si="4"/>
        <v>-7.1704089465169929E-3</v>
      </c>
      <c r="S24" s="46" t="s">
        <v>2</v>
      </c>
      <c r="T24" s="46" t="s">
        <v>2</v>
      </c>
      <c r="U24" s="46" t="s">
        <v>2</v>
      </c>
      <c r="V24" s="46" t="s">
        <v>2</v>
      </c>
      <c r="W24" s="74" t="str">
        <f t="shared" si="5"/>
        <v>-</v>
      </c>
      <c r="X24" s="74" t="str">
        <f t="shared" si="1"/>
        <v>-</v>
      </c>
      <c r="Y24" s="74" t="str">
        <f t="shared" si="2"/>
        <v>-</v>
      </c>
      <c r="Z24" s="74" t="str">
        <f t="shared" si="3"/>
        <v>-</v>
      </c>
      <c r="AA24" s="16"/>
      <c r="AB24" s="167">
        <v>0</v>
      </c>
      <c r="AC24" s="167">
        <v>0</v>
      </c>
      <c r="AD24" s="167">
        <v>0</v>
      </c>
      <c r="AF24" s="32"/>
      <c r="AG24" s="32"/>
      <c r="AH24" s="197"/>
      <c r="AI24" s="41">
        <v>212.05651015319862</v>
      </c>
      <c r="AJ24" s="41">
        <v>35</v>
      </c>
      <c r="AK24" s="41">
        <v>75</v>
      </c>
      <c r="AL24" s="40" t="s">
        <v>4214</v>
      </c>
      <c r="AM24" s="53" t="s">
        <v>2</v>
      </c>
      <c r="AN24" s="67" t="s">
        <v>2</v>
      </c>
      <c r="AO24" s="64" t="s">
        <v>5377</v>
      </c>
      <c r="AP24" s="65" t="s">
        <v>2</v>
      </c>
    </row>
    <row r="25" spans="1:42" s="31" customFormat="1" ht="30" x14ac:dyDescent="0.25">
      <c r="A25" s="10" t="s">
        <v>1826</v>
      </c>
      <c r="B25" s="11" t="s">
        <v>3882</v>
      </c>
      <c r="C25" s="94" t="s">
        <v>2</v>
      </c>
      <c r="D25" s="94">
        <v>6331.3814329597044</v>
      </c>
      <c r="E25" s="94">
        <v>6331.3814329597044</v>
      </c>
      <c r="F25" s="94">
        <v>7275.7009156306358</v>
      </c>
      <c r="G25" s="15" t="s">
        <v>2088</v>
      </c>
      <c r="H25" s="49">
        <v>1</v>
      </c>
      <c r="I25" s="15">
        <v>234</v>
      </c>
      <c r="J25" s="15">
        <v>108</v>
      </c>
      <c r="K25" s="46" t="s">
        <v>2</v>
      </c>
      <c r="L25" s="46">
        <v>6377.1079045312599</v>
      </c>
      <c r="M25" s="46">
        <v>6377.1079045312599</v>
      </c>
      <c r="N25" s="46">
        <v>7328.2474466846334</v>
      </c>
      <c r="O25" s="95" t="str">
        <f t="shared" si="4"/>
        <v>-</v>
      </c>
      <c r="P25" s="95">
        <f t="shared" si="4"/>
        <v>-7.1704089465169929E-3</v>
      </c>
      <c r="Q25" s="95">
        <f t="shared" si="4"/>
        <v>-7.1704089465169929E-3</v>
      </c>
      <c r="R25" s="95">
        <f t="shared" si="4"/>
        <v>-7.1704089465169929E-3</v>
      </c>
      <c r="S25" s="46" t="s">
        <v>2</v>
      </c>
      <c r="T25" s="46" t="s">
        <v>2</v>
      </c>
      <c r="U25" s="46" t="s">
        <v>2</v>
      </c>
      <c r="V25" s="46" t="s">
        <v>2</v>
      </c>
      <c r="W25" s="74" t="str">
        <f t="shared" si="5"/>
        <v>-</v>
      </c>
      <c r="X25" s="74" t="str">
        <f t="shared" si="1"/>
        <v>-</v>
      </c>
      <c r="Y25" s="74" t="str">
        <f t="shared" si="2"/>
        <v>-</v>
      </c>
      <c r="Z25" s="74" t="str">
        <f t="shared" si="3"/>
        <v>-</v>
      </c>
      <c r="AA25" s="16"/>
      <c r="AB25" s="167">
        <v>0</v>
      </c>
      <c r="AC25" s="167">
        <v>0</v>
      </c>
      <c r="AD25" s="167">
        <v>0</v>
      </c>
      <c r="AF25" s="32"/>
      <c r="AG25" s="32"/>
      <c r="AH25" s="197"/>
      <c r="AI25" s="41">
        <v>212.05651015319862</v>
      </c>
      <c r="AJ25" s="41">
        <v>18</v>
      </c>
      <c r="AK25" s="41">
        <v>35</v>
      </c>
      <c r="AL25" s="40" t="s">
        <v>4214</v>
      </c>
      <c r="AM25" s="53" t="s">
        <v>2</v>
      </c>
      <c r="AN25" s="67" t="s">
        <v>2</v>
      </c>
      <c r="AO25" s="64" t="s">
        <v>5378</v>
      </c>
      <c r="AP25" s="65" t="s">
        <v>2</v>
      </c>
    </row>
    <row r="26" spans="1:42" s="31" customFormat="1" ht="75" x14ac:dyDescent="0.25">
      <c r="A26" s="10" t="s">
        <v>1827</v>
      </c>
      <c r="B26" s="11" t="s">
        <v>3883</v>
      </c>
      <c r="C26" s="94" t="s">
        <v>2</v>
      </c>
      <c r="D26" s="94">
        <v>1477.910453536329</v>
      </c>
      <c r="E26" s="94">
        <v>1477.910453536329</v>
      </c>
      <c r="F26" s="94">
        <v>1477.910453536329</v>
      </c>
      <c r="G26" s="15" t="s">
        <v>2088</v>
      </c>
      <c r="H26" s="49">
        <v>1169</v>
      </c>
      <c r="I26" s="15">
        <v>411</v>
      </c>
      <c r="J26" s="15">
        <v>2</v>
      </c>
      <c r="K26" s="46" t="s">
        <v>2</v>
      </c>
      <c r="L26" s="46">
        <v>1488.7121789793571</v>
      </c>
      <c r="M26" s="46">
        <v>1488.7121789793571</v>
      </c>
      <c r="N26" s="46">
        <v>1387.48957146509</v>
      </c>
      <c r="O26" s="95" t="str">
        <f t="shared" si="4"/>
        <v>-</v>
      </c>
      <c r="P26" s="95">
        <f t="shared" si="4"/>
        <v>-7.2557513772968374E-3</v>
      </c>
      <c r="Q26" s="95">
        <f t="shared" si="4"/>
        <v>-7.2557513772968374E-3</v>
      </c>
      <c r="R26" s="95">
        <f t="shared" si="4"/>
        <v>6.5168693106472109E-2</v>
      </c>
      <c r="S26" s="46" t="s">
        <v>2</v>
      </c>
      <c r="T26" s="46" t="s">
        <v>2</v>
      </c>
      <c r="U26" s="46" t="s">
        <v>2</v>
      </c>
      <c r="V26" s="46" t="s">
        <v>2</v>
      </c>
      <c r="W26" s="74" t="str">
        <f t="shared" si="5"/>
        <v>-</v>
      </c>
      <c r="X26" s="74" t="str">
        <f t="shared" si="1"/>
        <v>-</v>
      </c>
      <c r="Y26" s="74" t="str">
        <f t="shared" si="2"/>
        <v>-</v>
      </c>
      <c r="Z26" s="74" t="str">
        <f t="shared" si="3"/>
        <v>-</v>
      </c>
      <c r="AA26" s="16"/>
      <c r="AB26" s="167" t="s">
        <v>5009</v>
      </c>
      <c r="AC26" s="167" t="s">
        <v>5008</v>
      </c>
      <c r="AD26" s="167" t="s">
        <v>5009</v>
      </c>
      <c r="AF26" s="32"/>
      <c r="AG26" s="32"/>
      <c r="AH26" s="197"/>
      <c r="AI26" s="41">
        <v>212.05651015319862</v>
      </c>
      <c r="AJ26" s="41">
        <v>5</v>
      </c>
      <c r="AK26" s="41">
        <v>5</v>
      </c>
      <c r="AL26" s="40" t="s">
        <v>4214</v>
      </c>
      <c r="AM26" s="53" t="s">
        <v>2</v>
      </c>
      <c r="AN26" s="67" t="s">
        <v>2</v>
      </c>
      <c r="AO26" s="64" t="s">
        <v>5377</v>
      </c>
      <c r="AP26" s="65" t="s">
        <v>2</v>
      </c>
    </row>
    <row r="27" spans="1:42" s="31" customFormat="1" ht="30" x14ac:dyDescent="0.25">
      <c r="A27" s="10" t="s">
        <v>1828</v>
      </c>
      <c r="B27" s="11" t="s">
        <v>3884</v>
      </c>
      <c r="C27" s="94" t="s">
        <v>2</v>
      </c>
      <c r="D27" s="94">
        <v>1382.7874145273654</v>
      </c>
      <c r="E27" s="94">
        <v>1382.7874145273654</v>
      </c>
      <c r="F27" s="94">
        <v>1382.7874145273654</v>
      </c>
      <c r="G27" s="15" t="s">
        <v>2088</v>
      </c>
      <c r="H27" s="49">
        <v>612</v>
      </c>
      <c r="I27" s="15">
        <v>133</v>
      </c>
      <c r="J27" s="15">
        <v>0</v>
      </c>
      <c r="K27" s="46" t="s">
        <v>2</v>
      </c>
      <c r="L27" s="46">
        <v>1392.774174931774</v>
      </c>
      <c r="M27" s="46">
        <v>1392.774174931774</v>
      </c>
      <c r="N27" s="46">
        <v>1392.774174931774</v>
      </c>
      <c r="O27" s="95" t="str">
        <f t="shared" si="4"/>
        <v>-</v>
      </c>
      <c r="P27" s="95">
        <f t="shared" si="4"/>
        <v>-7.1704089465169929E-3</v>
      </c>
      <c r="Q27" s="95">
        <f t="shared" si="4"/>
        <v>-7.1704089465169929E-3</v>
      </c>
      <c r="R27" s="95">
        <f t="shared" si="4"/>
        <v>-7.1704089465169929E-3</v>
      </c>
      <c r="S27" s="46" t="s">
        <v>2</v>
      </c>
      <c r="T27" s="46" t="s">
        <v>2</v>
      </c>
      <c r="U27" s="46" t="s">
        <v>2</v>
      </c>
      <c r="V27" s="46" t="s">
        <v>2</v>
      </c>
      <c r="W27" s="74" t="str">
        <f t="shared" si="5"/>
        <v>-</v>
      </c>
      <c r="X27" s="74" t="str">
        <f t="shared" si="1"/>
        <v>-</v>
      </c>
      <c r="Y27" s="74" t="str">
        <f t="shared" si="2"/>
        <v>-</v>
      </c>
      <c r="Z27" s="74" t="str">
        <f t="shared" si="3"/>
        <v>-</v>
      </c>
      <c r="AA27" s="16"/>
      <c r="AB27" s="167">
        <v>0</v>
      </c>
      <c r="AC27" s="167">
        <v>0</v>
      </c>
      <c r="AD27" s="167">
        <v>0</v>
      </c>
      <c r="AF27" s="32"/>
      <c r="AG27" s="32"/>
      <c r="AH27" s="197"/>
      <c r="AI27" s="41">
        <v>212.05651015319862</v>
      </c>
      <c r="AJ27" s="41">
        <v>5</v>
      </c>
      <c r="AK27" s="41">
        <v>5</v>
      </c>
      <c r="AL27" s="40" t="s">
        <v>4214</v>
      </c>
      <c r="AM27" s="53" t="s">
        <v>2</v>
      </c>
      <c r="AN27" s="67" t="s">
        <v>2</v>
      </c>
      <c r="AO27" s="64" t="s">
        <v>5377</v>
      </c>
      <c r="AP27" s="65" t="s">
        <v>2</v>
      </c>
    </row>
    <row r="28" spans="1:42" s="31" customFormat="1" ht="75" x14ac:dyDescent="0.25">
      <c r="A28" s="10" t="s">
        <v>1829</v>
      </c>
      <c r="B28" s="11" t="s">
        <v>3885</v>
      </c>
      <c r="C28" s="94" t="s">
        <v>2</v>
      </c>
      <c r="D28" s="94">
        <v>1220.8499107484338</v>
      </c>
      <c r="E28" s="94">
        <v>1220.8499107484338</v>
      </c>
      <c r="F28" s="94">
        <v>1220.8499107484338</v>
      </c>
      <c r="G28" s="15" t="s">
        <v>2088</v>
      </c>
      <c r="H28" s="49">
        <v>5566</v>
      </c>
      <c r="I28" s="15">
        <v>755</v>
      </c>
      <c r="J28" s="15">
        <v>27</v>
      </c>
      <c r="K28" s="46" t="s">
        <v>2</v>
      </c>
      <c r="L28" s="46">
        <v>1230.4875836879223</v>
      </c>
      <c r="M28" s="46">
        <v>1230.4875836879223</v>
      </c>
      <c r="N28" s="46">
        <v>1037.5890805434167</v>
      </c>
      <c r="O28" s="95" t="str">
        <f t="shared" si="4"/>
        <v>-</v>
      </c>
      <c r="P28" s="95">
        <f t="shared" si="4"/>
        <v>-7.8324016164414978E-3</v>
      </c>
      <c r="Q28" s="95">
        <f t="shared" si="4"/>
        <v>-7.8324016164414978E-3</v>
      </c>
      <c r="R28" s="95">
        <f t="shared" si="4"/>
        <v>0.17662177989482886</v>
      </c>
      <c r="S28" s="46" t="s">
        <v>2</v>
      </c>
      <c r="T28" s="46" t="s">
        <v>2</v>
      </c>
      <c r="U28" s="46" t="s">
        <v>2</v>
      </c>
      <c r="V28" s="46" t="s">
        <v>2</v>
      </c>
      <c r="W28" s="74" t="str">
        <f t="shared" si="5"/>
        <v>-</v>
      </c>
      <c r="X28" s="74" t="str">
        <f t="shared" si="1"/>
        <v>-</v>
      </c>
      <c r="Y28" s="74" t="str">
        <f t="shared" si="2"/>
        <v>-</v>
      </c>
      <c r="Z28" s="74" t="str">
        <f t="shared" si="3"/>
        <v>-</v>
      </c>
      <c r="AA28" s="16"/>
      <c r="AB28" s="167" t="s">
        <v>5009</v>
      </c>
      <c r="AC28" s="167" t="s">
        <v>5008</v>
      </c>
      <c r="AD28" s="167" t="s">
        <v>5009</v>
      </c>
      <c r="AF28" s="32"/>
      <c r="AG28" s="32"/>
      <c r="AH28" s="197"/>
      <c r="AI28" s="41">
        <v>212.05651015319862</v>
      </c>
      <c r="AJ28" s="41">
        <v>5</v>
      </c>
      <c r="AK28" s="41">
        <v>5</v>
      </c>
      <c r="AL28" s="40" t="s">
        <v>4214</v>
      </c>
      <c r="AM28" s="53" t="s">
        <v>2</v>
      </c>
      <c r="AN28" s="67" t="s">
        <v>2</v>
      </c>
      <c r="AO28" s="64" t="s">
        <v>5377</v>
      </c>
      <c r="AP28" s="65" t="s">
        <v>2</v>
      </c>
    </row>
    <row r="29" spans="1:42" s="31" customFormat="1" ht="75" x14ac:dyDescent="0.25">
      <c r="A29" s="10" t="s">
        <v>1830</v>
      </c>
      <c r="B29" s="11" t="s">
        <v>3886</v>
      </c>
      <c r="C29" s="94" t="s">
        <v>2</v>
      </c>
      <c r="D29" s="94">
        <v>19950.039242502622</v>
      </c>
      <c r="E29" s="94">
        <v>19950.039242502622</v>
      </c>
      <c r="F29" s="94">
        <v>19950.039242502622</v>
      </c>
      <c r="G29" s="15" t="s">
        <v>2088</v>
      </c>
      <c r="H29" s="49">
        <v>0</v>
      </c>
      <c r="I29" s="15">
        <v>48</v>
      </c>
      <c r="J29" s="15">
        <v>338</v>
      </c>
      <c r="K29" s="46" t="s">
        <v>2</v>
      </c>
      <c r="L29" s="46">
        <v>25521.073239283578</v>
      </c>
      <c r="M29" s="46">
        <v>25521.073239283578</v>
      </c>
      <c r="N29" s="46">
        <v>19323.431061691819</v>
      </c>
      <c r="O29" s="95" t="str">
        <f t="shared" si="4"/>
        <v>-</v>
      </c>
      <c r="P29" s="95">
        <f t="shared" si="4"/>
        <v>-0.2182915249898536</v>
      </c>
      <c r="Q29" s="95">
        <f t="shared" si="4"/>
        <v>-0.2182915249898536</v>
      </c>
      <c r="R29" s="95">
        <f t="shared" si="4"/>
        <v>3.2427376836458244E-2</v>
      </c>
      <c r="S29" s="46" t="s">
        <v>2</v>
      </c>
      <c r="T29" s="46" t="s">
        <v>2</v>
      </c>
      <c r="U29" s="46" t="s">
        <v>2</v>
      </c>
      <c r="V29" s="46" t="s">
        <v>2</v>
      </c>
      <c r="W29" s="74" t="str">
        <f t="shared" si="5"/>
        <v>-</v>
      </c>
      <c r="X29" s="74" t="str">
        <f t="shared" si="1"/>
        <v>-</v>
      </c>
      <c r="Y29" s="74" t="str">
        <f t="shared" si="2"/>
        <v>-</v>
      </c>
      <c r="Z29" s="74" t="str">
        <f t="shared" si="3"/>
        <v>-</v>
      </c>
      <c r="AA29" s="16"/>
      <c r="AB29" s="167" t="s">
        <v>5009</v>
      </c>
      <c r="AC29" s="167" t="s">
        <v>5008</v>
      </c>
      <c r="AD29" s="167" t="s">
        <v>5009</v>
      </c>
      <c r="AF29" s="32"/>
      <c r="AG29" s="32"/>
      <c r="AH29" s="197"/>
      <c r="AI29" s="41">
        <v>212.05651015319862</v>
      </c>
      <c r="AJ29" s="41">
        <v>123</v>
      </c>
      <c r="AK29" s="41">
        <v>123</v>
      </c>
      <c r="AL29" s="40" t="s">
        <v>4214</v>
      </c>
      <c r="AM29" s="53" t="s">
        <v>2</v>
      </c>
      <c r="AN29" s="67" t="s">
        <v>2</v>
      </c>
      <c r="AO29" s="64" t="s">
        <v>5379</v>
      </c>
      <c r="AP29" s="65" t="s">
        <v>2</v>
      </c>
    </row>
    <row r="30" spans="1:42" s="31" customFormat="1" ht="75" x14ac:dyDescent="0.25">
      <c r="A30" s="10" t="s">
        <v>1831</v>
      </c>
      <c r="B30" s="11" t="s">
        <v>3887</v>
      </c>
      <c r="C30" s="94" t="s">
        <v>2</v>
      </c>
      <c r="D30" s="94">
        <v>12943.676842171331</v>
      </c>
      <c r="E30" s="94">
        <v>12943.676842171331</v>
      </c>
      <c r="F30" s="94">
        <v>12943.676842171331</v>
      </c>
      <c r="G30" s="15" t="s">
        <v>2088</v>
      </c>
      <c r="H30" s="49">
        <v>1</v>
      </c>
      <c r="I30" s="15">
        <v>66</v>
      </c>
      <c r="J30" s="15">
        <v>198</v>
      </c>
      <c r="K30" s="46" t="s">
        <v>2</v>
      </c>
      <c r="L30" s="46">
        <v>14185.934745111999</v>
      </c>
      <c r="M30" s="46">
        <v>14185.934745111999</v>
      </c>
      <c r="N30" s="46">
        <v>12648.431319697394</v>
      </c>
      <c r="O30" s="95" t="str">
        <f t="shared" si="4"/>
        <v>-</v>
      </c>
      <c r="P30" s="95">
        <f t="shared" si="4"/>
        <v>-8.7569689644082738E-2</v>
      </c>
      <c r="Q30" s="95">
        <f t="shared" si="4"/>
        <v>-8.7569689644082738E-2</v>
      </c>
      <c r="R30" s="95">
        <f t="shared" si="4"/>
        <v>2.3342461607405163E-2</v>
      </c>
      <c r="S30" s="46" t="s">
        <v>2</v>
      </c>
      <c r="T30" s="46" t="s">
        <v>2</v>
      </c>
      <c r="U30" s="46" t="s">
        <v>2</v>
      </c>
      <c r="V30" s="46" t="s">
        <v>2</v>
      </c>
      <c r="W30" s="74" t="str">
        <f t="shared" si="5"/>
        <v>-</v>
      </c>
      <c r="X30" s="74" t="str">
        <f t="shared" si="1"/>
        <v>-</v>
      </c>
      <c r="Y30" s="74" t="str">
        <f t="shared" si="2"/>
        <v>-</v>
      </c>
      <c r="Z30" s="74" t="str">
        <f t="shared" si="3"/>
        <v>-</v>
      </c>
      <c r="AA30" s="16"/>
      <c r="AB30" s="167" t="s">
        <v>5009</v>
      </c>
      <c r="AC30" s="167" t="s">
        <v>5008</v>
      </c>
      <c r="AD30" s="167" t="s">
        <v>5009</v>
      </c>
      <c r="AF30" s="32"/>
      <c r="AG30" s="32"/>
      <c r="AH30" s="197"/>
      <c r="AI30" s="41">
        <v>212.05651015319862</v>
      </c>
      <c r="AJ30" s="41">
        <v>88</v>
      </c>
      <c r="AK30" s="41">
        <v>88</v>
      </c>
      <c r="AL30" s="40" t="s">
        <v>4214</v>
      </c>
      <c r="AM30" s="53" t="s">
        <v>2</v>
      </c>
      <c r="AN30" s="67" t="s">
        <v>2</v>
      </c>
      <c r="AO30" s="64" t="s">
        <v>5380</v>
      </c>
      <c r="AP30" s="65" t="s">
        <v>2</v>
      </c>
    </row>
    <row r="31" spans="1:42" s="31" customFormat="1" ht="75" x14ac:dyDescent="0.25">
      <c r="A31" s="10" t="s">
        <v>1832</v>
      </c>
      <c r="B31" s="11" t="s">
        <v>3888</v>
      </c>
      <c r="C31" s="94" t="s">
        <v>2</v>
      </c>
      <c r="D31" s="94">
        <v>17594.864678446545</v>
      </c>
      <c r="E31" s="94">
        <v>17594.864678446545</v>
      </c>
      <c r="F31" s="94">
        <v>17594.864678446545</v>
      </c>
      <c r="G31" s="15" t="s">
        <v>2088</v>
      </c>
      <c r="H31" s="49">
        <v>0</v>
      </c>
      <c r="I31" s="15">
        <v>46</v>
      </c>
      <c r="J31" s="15">
        <v>355</v>
      </c>
      <c r="K31" s="46" t="s">
        <v>2</v>
      </c>
      <c r="L31" s="46">
        <v>18910.95001013474</v>
      </c>
      <c r="M31" s="46">
        <v>18910.95001013474</v>
      </c>
      <c r="N31" s="46">
        <v>17567.869089826159</v>
      </c>
      <c r="O31" s="95" t="str">
        <f t="shared" si="4"/>
        <v>-</v>
      </c>
      <c r="P31" s="95">
        <f t="shared" si="4"/>
        <v>-6.9593824264930104E-2</v>
      </c>
      <c r="Q31" s="95">
        <f t="shared" si="4"/>
        <v>-6.9593824264930104E-2</v>
      </c>
      <c r="R31" s="95">
        <f t="shared" si="4"/>
        <v>1.5366455932905865E-3</v>
      </c>
      <c r="S31" s="46" t="s">
        <v>2</v>
      </c>
      <c r="T31" s="46" t="s">
        <v>2</v>
      </c>
      <c r="U31" s="46" t="s">
        <v>2</v>
      </c>
      <c r="V31" s="46" t="s">
        <v>2</v>
      </c>
      <c r="W31" s="74" t="str">
        <f t="shared" si="5"/>
        <v>-</v>
      </c>
      <c r="X31" s="74" t="str">
        <f t="shared" si="1"/>
        <v>-</v>
      </c>
      <c r="Y31" s="74" t="str">
        <f t="shared" si="2"/>
        <v>-</v>
      </c>
      <c r="Z31" s="74" t="str">
        <f t="shared" si="3"/>
        <v>-</v>
      </c>
      <c r="AA31" s="16"/>
      <c r="AB31" s="167" t="s">
        <v>5009</v>
      </c>
      <c r="AC31" s="167" t="s">
        <v>5008</v>
      </c>
      <c r="AD31" s="167" t="s">
        <v>5009</v>
      </c>
      <c r="AF31" s="32"/>
      <c r="AG31" s="32"/>
      <c r="AH31" s="197"/>
      <c r="AI31" s="41">
        <v>212.05651015319862</v>
      </c>
      <c r="AJ31" s="41">
        <v>119</v>
      </c>
      <c r="AK31" s="41">
        <v>119</v>
      </c>
      <c r="AL31" s="40" t="s">
        <v>4214</v>
      </c>
      <c r="AM31" s="53" t="s">
        <v>2</v>
      </c>
      <c r="AN31" s="67" t="s">
        <v>2</v>
      </c>
      <c r="AO31" s="64" t="s">
        <v>5381</v>
      </c>
      <c r="AP31" s="65" t="s">
        <v>2</v>
      </c>
    </row>
    <row r="32" spans="1:42" s="31" customFormat="1" ht="45" x14ac:dyDescent="0.25">
      <c r="A32" s="10" t="s">
        <v>1833</v>
      </c>
      <c r="B32" s="11" t="s">
        <v>3889</v>
      </c>
      <c r="C32" s="94" t="s">
        <v>2</v>
      </c>
      <c r="D32" s="94">
        <v>11912.037463493349</v>
      </c>
      <c r="E32" s="94">
        <v>11912.037463493349</v>
      </c>
      <c r="F32" s="94">
        <v>11819.912066635519</v>
      </c>
      <c r="G32" s="15" t="s">
        <v>2088</v>
      </c>
      <c r="H32" s="49">
        <v>0</v>
      </c>
      <c r="I32" s="15">
        <v>58</v>
      </c>
      <c r="J32" s="15">
        <v>320</v>
      </c>
      <c r="K32" s="46" t="s">
        <v>2</v>
      </c>
      <c r="L32" s="46">
        <v>11998.068521359832</v>
      </c>
      <c r="M32" s="46">
        <v>11998.068521359832</v>
      </c>
      <c r="N32" s="46">
        <v>11905.277776917901</v>
      </c>
      <c r="O32" s="95" t="str">
        <f t="shared" si="4"/>
        <v>-</v>
      </c>
      <c r="P32" s="95">
        <f t="shared" si="4"/>
        <v>-7.1704089465169929E-3</v>
      </c>
      <c r="Q32" s="95">
        <f t="shared" si="4"/>
        <v>-7.1704089465169929E-3</v>
      </c>
      <c r="R32" s="95">
        <f t="shared" si="4"/>
        <v>-7.1704089465169929E-3</v>
      </c>
      <c r="S32" s="46" t="s">
        <v>2</v>
      </c>
      <c r="T32" s="46" t="s">
        <v>2</v>
      </c>
      <c r="U32" s="46" t="s">
        <v>2</v>
      </c>
      <c r="V32" s="46" t="s">
        <v>2</v>
      </c>
      <c r="W32" s="74" t="str">
        <f t="shared" si="5"/>
        <v>-</v>
      </c>
      <c r="X32" s="74" t="str">
        <f t="shared" si="1"/>
        <v>-</v>
      </c>
      <c r="Y32" s="74" t="str">
        <f t="shared" si="2"/>
        <v>-</v>
      </c>
      <c r="Z32" s="74" t="str">
        <f t="shared" si="3"/>
        <v>-</v>
      </c>
      <c r="AA32" s="16"/>
      <c r="AB32" s="167">
        <v>0</v>
      </c>
      <c r="AC32" s="167">
        <v>0</v>
      </c>
      <c r="AD32" s="167">
        <v>0</v>
      </c>
      <c r="AF32" s="32"/>
      <c r="AG32" s="32"/>
      <c r="AH32" s="197"/>
      <c r="AI32" s="41">
        <v>212.05651015319862</v>
      </c>
      <c r="AJ32" s="41">
        <v>57</v>
      </c>
      <c r="AK32" s="41">
        <v>64</v>
      </c>
      <c r="AL32" s="40" t="s">
        <v>4214</v>
      </c>
      <c r="AM32" s="53" t="s">
        <v>2</v>
      </c>
      <c r="AN32" s="67" t="s">
        <v>2</v>
      </c>
      <c r="AO32" s="64" t="s">
        <v>5382</v>
      </c>
      <c r="AP32" s="65" t="s">
        <v>2</v>
      </c>
    </row>
    <row r="33" spans="1:42" s="31" customFormat="1" ht="30" x14ac:dyDescent="0.25">
      <c r="A33" s="10" t="s">
        <v>1834</v>
      </c>
      <c r="B33" s="11" t="s">
        <v>3890</v>
      </c>
      <c r="C33" s="94" t="s">
        <v>2</v>
      </c>
      <c r="D33" s="94">
        <v>12062.167974863476</v>
      </c>
      <c r="E33" s="94">
        <v>12062.167974863476</v>
      </c>
      <c r="F33" s="94">
        <v>12755.512497593043</v>
      </c>
      <c r="G33" s="15" t="s">
        <v>2088</v>
      </c>
      <c r="H33" s="49">
        <v>0</v>
      </c>
      <c r="I33" s="15">
        <v>166</v>
      </c>
      <c r="J33" s="15">
        <v>1004</v>
      </c>
      <c r="K33" s="46" t="s">
        <v>2</v>
      </c>
      <c r="L33" s="46">
        <v>12149.283304564293</v>
      </c>
      <c r="M33" s="46">
        <v>12149.283304564293</v>
      </c>
      <c r="N33" s="46">
        <v>12847.635296665843</v>
      </c>
      <c r="O33" s="95" t="str">
        <f t="shared" si="4"/>
        <v>-</v>
      </c>
      <c r="P33" s="95">
        <f t="shared" si="4"/>
        <v>-7.1704089465169929E-3</v>
      </c>
      <c r="Q33" s="95">
        <f t="shared" si="4"/>
        <v>-7.1704089465169929E-3</v>
      </c>
      <c r="R33" s="95">
        <f t="shared" si="4"/>
        <v>-7.1704089465169929E-3</v>
      </c>
      <c r="S33" s="46" t="s">
        <v>2</v>
      </c>
      <c r="T33" s="46" t="s">
        <v>2</v>
      </c>
      <c r="U33" s="46" t="s">
        <v>2</v>
      </c>
      <c r="V33" s="46" t="s">
        <v>2</v>
      </c>
      <c r="W33" s="74" t="str">
        <f t="shared" si="5"/>
        <v>-</v>
      </c>
      <c r="X33" s="74" t="str">
        <f t="shared" si="1"/>
        <v>-</v>
      </c>
      <c r="Y33" s="74" t="str">
        <f t="shared" si="2"/>
        <v>-</v>
      </c>
      <c r="Z33" s="74" t="str">
        <f t="shared" si="3"/>
        <v>-</v>
      </c>
      <c r="AA33" s="16"/>
      <c r="AB33" s="167">
        <v>0</v>
      </c>
      <c r="AC33" s="167">
        <v>0</v>
      </c>
      <c r="AD33" s="167">
        <v>0</v>
      </c>
      <c r="AF33" s="32"/>
      <c r="AG33" s="32"/>
      <c r="AH33" s="197"/>
      <c r="AI33" s="41">
        <v>212.05651015319862</v>
      </c>
      <c r="AJ33" s="41">
        <v>85</v>
      </c>
      <c r="AK33" s="41">
        <v>107</v>
      </c>
      <c r="AL33" s="40" t="s">
        <v>4214</v>
      </c>
      <c r="AM33" s="53" t="s">
        <v>2</v>
      </c>
      <c r="AN33" s="67" t="s">
        <v>2</v>
      </c>
      <c r="AO33" s="64" t="s">
        <v>5383</v>
      </c>
      <c r="AP33" s="65" t="s">
        <v>2</v>
      </c>
    </row>
    <row r="34" spans="1:42" s="31" customFormat="1" ht="30" x14ac:dyDescent="0.25">
      <c r="A34" s="10" t="s">
        <v>1835</v>
      </c>
      <c r="B34" s="11" t="s">
        <v>3891</v>
      </c>
      <c r="C34" s="94" t="s">
        <v>2</v>
      </c>
      <c r="D34" s="94">
        <v>6083.4261141965762</v>
      </c>
      <c r="E34" s="94">
        <v>6083.4261141965762</v>
      </c>
      <c r="F34" s="94">
        <v>7611.5168048792311</v>
      </c>
      <c r="G34" s="15" t="s">
        <v>2088</v>
      </c>
      <c r="H34" s="49">
        <v>75</v>
      </c>
      <c r="I34" s="15">
        <v>743</v>
      </c>
      <c r="J34" s="15">
        <v>1157</v>
      </c>
      <c r="K34" s="46" t="s">
        <v>2</v>
      </c>
      <c r="L34" s="46">
        <v>6127.3618040952069</v>
      </c>
      <c r="M34" s="46">
        <v>6127.3618040952069</v>
      </c>
      <c r="N34" s="46">
        <v>7666.4886637823874</v>
      </c>
      <c r="O34" s="95" t="str">
        <f t="shared" si="4"/>
        <v>-</v>
      </c>
      <c r="P34" s="95">
        <f t="shared" si="4"/>
        <v>-7.1704089465169929E-3</v>
      </c>
      <c r="Q34" s="95">
        <f t="shared" si="4"/>
        <v>-7.1704089465169929E-3</v>
      </c>
      <c r="R34" s="95">
        <f t="shared" si="4"/>
        <v>-7.1704089465169929E-3</v>
      </c>
      <c r="S34" s="46" t="s">
        <v>2</v>
      </c>
      <c r="T34" s="46" t="s">
        <v>2</v>
      </c>
      <c r="U34" s="46" t="s">
        <v>2</v>
      </c>
      <c r="V34" s="46" t="s">
        <v>2</v>
      </c>
      <c r="W34" s="74" t="str">
        <f t="shared" si="5"/>
        <v>-</v>
      </c>
      <c r="X34" s="74" t="str">
        <f t="shared" si="1"/>
        <v>-</v>
      </c>
      <c r="Y34" s="74" t="str">
        <f t="shared" si="2"/>
        <v>-</v>
      </c>
      <c r="Z34" s="74" t="str">
        <f t="shared" si="3"/>
        <v>-</v>
      </c>
      <c r="AA34" s="16"/>
      <c r="AB34" s="167">
        <v>0</v>
      </c>
      <c r="AC34" s="167">
        <v>0</v>
      </c>
      <c r="AD34" s="167">
        <v>0</v>
      </c>
      <c r="AF34" s="32"/>
      <c r="AG34" s="32"/>
      <c r="AH34" s="197"/>
      <c r="AI34" s="41">
        <v>212.05651015319862</v>
      </c>
      <c r="AJ34" s="41">
        <v>35</v>
      </c>
      <c r="AK34" s="41">
        <v>54</v>
      </c>
      <c r="AL34" s="40" t="s">
        <v>4214</v>
      </c>
      <c r="AM34" s="53" t="s">
        <v>2</v>
      </c>
      <c r="AN34" s="67" t="s">
        <v>2</v>
      </c>
      <c r="AO34" s="64" t="s">
        <v>5384</v>
      </c>
      <c r="AP34" s="65" t="s">
        <v>2</v>
      </c>
    </row>
    <row r="35" spans="1:42" s="31" customFormat="1" ht="60" x14ac:dyDescent="0.25">
      <c r="A35" s="10" t="s">
        <v>1836</v>
      </c>
      <c r="B35" s="11" t="s">
        <v>3892</v>
      </c>
      <c r="C35" s="94" t="s">
        <v>2</v>
      </c>
      <c r="D35" s="94">
        <v>8903.0295542893837</v>
      </c>
      <c r="E35" s="94">
        <v>8903.0295542893837</v>
      </c>
      <c r="F35" s="94">
        <v>11846.151267511568</v>
      </c>
      <c r="G35" s="15" t="s">
        <v>2088</v>
      </c>
      <c r="H35" s="49">
        <v>0</v>
      </c>
      <c r="I35" s="15">
        <v>42</v>
      </c>
      <c r="J35" s="15">
        <v>195</v>
      </c>
      <c r="K35" s="46" t="s">
        <v>2</v>
      </c>
      <c r="L35" s="46">
        <v>8967.3289701634039</v>
      </c>
      <c r="M35" s="46">
        <v>8967.3289701634039</v>
      </c>
      <c r="N35" s="46">
        <v>11931.70648242033</v>
      </c>
      <c r="O35" s="95" t="str">
        <f t="shared" si="4"/>
        <v>-</v>
      </c>
      <c r="P35" s="95">
        <f t="shared" si="4"/>
        <v>-7.1704089465169929E-3</v>
      </c>
      <c r="Q35" s="95">
        <f t="shared" si="4"/>
        <v>-7.1704089465169929E-3</v>
      </c>
      <c r="R35" s="95">
        <f t="shared" si="4"/>
        <v>-7.1704089465169929E-3</v>
      </c>
      <c r="S35" s="46" t="s">
        <v>2</v>
      </c>
      <c r="T35" s="46" t="s">
        <v>2</v>
      </c>
      <c r="U35" s="46" t="s">
        <v>2</v>
      </c>
      <c r="V35" s="46" t="s">
        <v>2</v>
      </c>
      <c r="W35" s="74" t="str">
        <f t="shared" si="5"/>
        <v>-</v>
      </c>
      <c r="X35" s="74" t="str">
        <f t="shared" si="1"/>
        <v>-</v>
      </c>
      <c r="Y35" s="74" t="str">
        <f t="shared" si="2"/>
        <v>-</v>
      </c>
      <c r="Z35" s="74" t="str">
        <f t="shared" si="3"/>
        <v>-</v>
      </c>
      <c r="AA35" s="16"/>
      <c r="AB35" s="167">
        <v>0</v>
      </c>
      <c r="AC35" s="167">
        <v>0</v>
      </c>
      <c r="AD35" s="167">
        <v>0</v>
      </c>
      <c r="AF35" s="32"/>
      <c r="AG35" s="32"/>
      <c r="AH35" s="197"/>
      <c r="AI35" s="41">
        <v>212.05651015319862</v>
      </c>
      <c r="AJ35" s="41">
        <v>52</v>
      </c>
      <c r="AK35" s="41">
        <v>86</v>
      </c>
      <c r="AL35" s="40" t="s">
        <v>4214</v>
      </c>
      <c r="AM35" s="53" t="s">
        <v>2</v>
      </c>
      <c r="AN35" s="67" t="s">
        <v>2</v>
      </c>
      <c r="AO35" s="64" t="s">
        <v>5385</v>
      </c>
      <c r="AP35" s="65" t="s">
        <v>2</v>
      </c>
    </row>
    <row r="36" spans="1:42" s="31" customFormat="1" ht="60" x14ac:dyDescent="0.25">
      <c r="A36" s="10" t="s">
        <v>1837</v>
      </c>
      <c r="B36" s="11" t="s">
        <v>3893</v>
      </c>
      <c r="C36" s="94" t="s">
        <v>2</v>
      </c>
      <c r="D36" s="94">
        <v>3160.8998667798182</v>
      </c>
      <c r="E36" s="94">
        <v>3160.8998667798182</v>
      </c>
      <c r="F36" s="94">
        <v>7449.5162447762359</v>
      </c>
      <c r="G36" s="15" t="s">
        <v>2088</v>
      </c>
      <c r="H36" s="49">
        <v>21</v>
      </c>
      <c r="I36" s="15">
        <v>97</v>
      </c>
      <c r="J36" s="15">
        <v>120</v>
      </c>
      <c r="K36" s="46" t="s">
        <v>2</v>
      </c>
      <c r="L36" s="46">
        <v>3183.7285021146622</v>
      </c>
      <c r="M36" s="46">
        <v>3183.7285021146622</v>
      </c>
      <c r="N36" s="46">
        <v>7503.3181040379932</v>
      </c>
      <c r="O36" s="95" t="str">
        <f t="shared" si="4"/>
        <v>-</v>
      </c>
      <c r="P36" s="95">
        <f t="shared" si="4"/>
        <v>-7.1704089465169929E-3</v>
      </c>
      <c r="Q36" s="95">
        <f t="shared" si="4"/>
        <v>-7.1704089465169929E-3</v>
      </c>
      <c r="R36" s="95">
        <f t="shared" si="4"/>
        <v>-7.1704089465169929E-3</v>
      </c>
      <c r="S36" s="46" t="s">
        <v>2</v>
      </c>
      <c r="T36" s="46" t="s">
        <v>2</v>
      </c>
      <c r="U36" s="46" t="s">
        <v>2</v>
      </c>
      <c r="V36" s="46" t="s">
        <v>2</v>
      </c>
      <c r="W36" s="74" t="str">
        <f t="shared" ref="W36:W67" si="6">IFERROR((C36/S36-1),"-")</f>
        <v>-</v>
      </c>
      <c r="X36" s="74" t="str">
        <f t="shared" ref="X36:X67" si="7">IFERROR((D36/T36-1),"-")</f>
        <v>-</v>
      </c>
      <c r="Y36" s="74" t="str">
        <f t="shared" ref="Y36:Y67" si="8">IFERROR((E36/U36-1),"-")</f>
        <v>-</v>
      </c>
      <c r="Z36" s="74" t="str">
        <f t="shared" ref="Z36:Z67" si="9">IFERROR((F36/V36-1),"-")</f>
        <v>-</v>
      </c>
      <c r="AA36" s="16"/>
      <c r="AB36" s="167">
        <v>0</v>
      </c>
      <c r="AC36" s="167">
        <v>0</v>
      </c>
      <c r="AD36" s="167">
        <v>0</v>
      </c>
      <c r="AF36" s="32"/>
      <c r="AG36" s="32"/>
      <c r="AH36" s="197"/>
      <c r="AI36" s="41">
        <v>212.05651015319862</v>
      </c>
      <c r="AJ36" s="41">
        <v>16</v>
      </c>
      <c r="AK36" s="41">
        <v>61</v>
      </c>
      <c r="AL36" s="40" t="s">
        <v>4214</v>
      </c>
      <c r="AM36" s="53" t="s">
        <v>2</v>
      </c>
      <c r="AN36" s="67" t="s">
        <v>2</v>
      </c>
      <c r="AO36" s="64" t="s">
        <v>5386</v>
      </c>
      <c r="AP36" s="65" t="s">
        <v>2</v>
      </c>
    </row>
    <row r="37" spans="1:42" s="31" customFormat="1" ht="75" x14ac:dyDescent="0.25">
      <c r="A37" s="10" t="s">
        <v>1838</v>
      </c>
      <c r="B37" s="11" t="s">
        <v>3894</v>
      </c>
      <c r="C37" s="94" t="s">
        <v>2</v>
      </c>
      <c r="D37" s="94">
        <v>15984.757764993761</v>
      </c>
      <c r="E37" s="94">
        <v>15984.757764993761</v>
      </c>
      <c r="F37" s="94">
        <v>17192.161356906327</v>
      </c>
      <c r="G37" s="15" t="s">
        <v>2088</v>
      </c>
      <c r="H37" s="49">
        <v>0</v>
      </c>
      <c r="I37" s="15">
        <v>71</v>
      </c>
      <c r="J37" s="15">
        <v>281</v>
      </c>
      <c r="K37" s="46" t="s">
        <v>2</v>
      </c>
      <c r="L37" s="46">
        <v>16100.20280321467</v>
      </c>
      <c r="M37" s="46">
        <v>16100.20280321467</v>
      </c>
      <c r="N37" s="46">
        <v>17316.326499358132</v>
      </c>
      <c r="O37" s="95" t="str">
        <f t="shared" si="4"/>
        <v>-</v>
      </c>
      <c r="P37" s="95">
        <f t="shared" si="4"/>
        <v>-7.1704089465169929E-3</v>
      </c>
      <c r="Q37" s="95">
        <f t="shared" si="4"/>
        <v>-7.1704089465169929E-3</v>
      </c>
      <c r="R37" s="95">
        <f t="shared" si="4"/>
        <v>-7.1704089465169929E-3</v>
      </c>
      <c r="S37" s="46" t="s">
        <v>2</v>
      </c>
      <c r="T37" s="46" t="s">
        <v>2</v>
      </c>
      <c r="U37" s="46" t="s">
        <v>2</v>
      </c>
      <c r="V37" s="46" t="s">
        <v>2</v>
      </c>
      <c r="W37" s="74" t="str">
        <f t="shared" si="6"/>
        <v>-</v>
      </c>
      <c r="X37" s="74" t="str">
        <f t="shared" si="7"/>
        <v>-</v>
      </c>
      <c r="Y37" s="74" t="str">
        <f t="shared" si="8"/>
        <v>-</v>
      </c>
      <c r="Z37" s="74" t="str">
        <f t="shared" si="9"/>
        <v>-</v>
      </c>
      <c r="AA37" s="16"/>
      <c r="AB37" s="167">
        <v>0</v>
      </c>
      <c r="AC37" s="167">
        <v>0</v>
      </c>
      <c r="AD37" s="167">
        <v>0</v>
      </c>
      <c r="AF37" s="32"/>
      <c r="AG37" s="32"/>
      <c r="AH37" s="197"/>
      <c r="AI37" s="41">
        <v>212.05651015319862</v>
      </c>
      <c r="AJ37" s="41">
        <v>99</v>
      </c>
      <c r="AK37" s="41">
        <v>95</v>
      </c>
      <c r="AL37" s="40" t="s">
        <v>4214</v>
      </c>
      <c r="AM37" s="53" t="s">
        <v>2</v>
      </c>
      <c r="AN37" s="67" t="s">
        <v>2</v>
      </c>
      <c r="AO37" s="64" t="s">
        <v>5387</v>
      </c>
      <c r="AP37" s="65" t="s">
        <v>2</v>
      </c>
    </row>
    <row r="38" spans="1:42" s="31" customFormat="1" ht="75" x14ac:dyDescent="0.25">
      <c r="A38" s="10" t="s">
        <v>1839</v>
      </c>
      <c r="B38" s="11" t="s">
        <v>3895</v>
      </c>
      <c r="C38" s="94" t="s">
        <v>2</v>
      </c>
      <c r="D38" s="94">
        <v>8009.6866016002086</v>
      </c>
      <c r="E38" s="94">
        <v>8009.6866016002086</v>
      </c>
      <c r="F38" s="94">
        <v>11051.545329709816</v>
      </c>
      <c r="G38" s="15" t="s">
        <v>2088</v>
      </c>
      <c r="H38" s="49">
        <v>0</v>
      </c>
      <c r="I38" s="15">
        <v>107</v>
      </c>
      <c r="J38" s="15">
        <v>210</v>
      </c>
      <c r="K38" s="46" t="s">
        <v>2</v>
      </c>
      <c r="L38" s="46">
        <v>8067.5341204336974</v>
      </c>
      <c r="M38" s="46">
        <v>8067.5341204336974</v>
      </c>
      <c r="N38" s="46">
        <v>11131.361745557075</v>
      </c>
      <c r="O38" s="95" t="str">
        <f t="shared" si="4"/>
        <v>-</v>
      </c>
      <c r="P38" s="95">
        <f t="shared" si="4"/>
        <v>-7.1704089465169929E-3</v>
      </c>
      <c r="Q38" s="95">
        <f t="shared" si="4"/>
        <v>-7.1704089465169929E-3</v>
      </c>
      <c r="R38" s="95">
        <f t="shared" si="4"/>
        <v>-7.1704089465169929E-3</v>
      </c>
      <c r="S38" s="46" t="s">
        <v>2</v>
      </c>
      <c r="T38" s="46" t="s">
        <v>2</v>
      </c>
      <c r="U38" s="46" t="s">
        <v>2</v>
      </c>
      <c r="V38" s="46" t="s">
        <v>2</v>
      </c>
      <c r="W38" s="74" t="str">
        <f t="shared" si="6"/>
        <v>-</v>
      </c>
      <c r="X38" s="74" t="str">
        <f t="shared" si="7"/>
        <v>-</v>
      </c>
      <c r="Y38" s="74" t="str">
        <f t="shared" si="8"/>
        <v>-</v>
      </c>
      <c r="Z38" s="74" t="str">
        <f t="shared" si="9"/>
        <v>-</v>
      </c>
      <c r="AA38" s="16"/>
      <c r="AB38" s="167">
        <v>0</v>
      </c>
      <c r="AC38" s="167">
        <v>0</v>
      </c>
      <c r="AD38" s="167">
        <v>0</v>
      </c>
      <c r="AF38" s="32"/>
      <c r="AG38" s="32"/>
      <c r="AH38" s="197"/>
      <c r="AI38" s="41">
        <v>212.05651015319862</v>
      </c>
      <c r="AJ38" s="41">
        <v>36</v>
      </c>
      <c r="AK38" s="41">
        <v>58</v>
      </c>
      <c r="AL38" s="40" t="s">
        <v>4214</v>
      </c>
      <c r="AM38" s="53" t="s">
        <v>2</v>
      </c>
      <c r="AN38" s="67" t="s">
        <v>2</v>
      </c>
      <c r="AO38" s="64" t="s">
        <v>5388</v>
      </c>
      <c r="AP38" s="65" t="s">
        <v>2</v>
      </c>
    </row>
    <row r="39" spans="1:42" s="31" customFormat="1" ht="75" x14ac:dyDescent="0.25">
      <c r="A39" s="10" t="s">
        <v>1840</v>
      </c>
      <c r="B39" s="11" t="s">
        <v>3896</v>
      </c>
      <c r="C39" s="94" t="s">
        <v>2</v>
      </c>
      <c r="D39" s="94">
        <v>10729.047507118341</v>
      </c>
      <c r="E39" s="94">
        <v>10729.047507118341</v>
      </c>
      <c r="F39" s="94">
        <v>11257.898541819603</v>
      </c>
      <c r="G39" s="15" t="s">
        <v>2088</v>
      </c>
      <c r="H39" s="49">
        <v>0</v>
      </c>
      <c r="I39" s="15">
        <v>54</v>
      </c>
      <c r="J39" s="15">
        <v>366</v>
      </c>
      <c r="K39" s="46" t="s">
        <v>2</v>
      </c>
      <c r="L39" s="46">
        <v>10806.534780791375</v>
      </c>
      <c r="M39" s="46">
        <v>10806.534780791375</v>
      </c>
      <c r="N39" s="46">
        <v>11339.205280811526</v>
      </c>
      <c r="O39" s="95" t="str">
        <f t="shared" si="4"/>
        <v>-</v>
      </c>
      <c r="P39" s="95">
        <f t="shared" si="4"/>
        <v>-7.1704089465169929E-3</v>
      </c>
      <c r="Q39" s="95">
        <f t="shared" si="4"/>
        <v>-7.1704089465169929E-3</v>
      </c>
      <c r="R39" s="95">
        <f t="shared" si="4"/>
        <v>-7.1704089465169929E-3</v>
      </c>
      <c r="S39" s="46" t="s">
        <v>2</v>
      </c>
      <c r="T39" s="46" t="s">
        <v>2</v>
      </c>
      <c r="U39" s="46" t="s">
        <v>2</v>
      </c>
      <c r="V39" s="46" t="s">
        <v>2</v>
      </c>
      <c r="W39" s="74" t="str">
        <f t="shared" si="6"/>
        <v>-</v>
      </c>
      <c r="X39" s="74" t="str">
        <f t="shared" si="7"/>
        <v>-</v>
      </c>
      <c r="Y39" s="74" t="str">
        <f t="shared" si="8"/>
        <v>-</v>
      </c>
      <c r="Z39" s="74" t="str">
        <f t="shared" si="9"/>
        <v>-</v>
      </c>
      <c r="AA39" s="16"/>
      <c r="AB39" s="167">
        <v>0</v>
      </c>
      <c r="AC39" s="167">
        <v>0</v>
      </c>
      <c r="AD39" s="167">
        <v>0</v>
      </c>
      <c r="AF39" s="32"/>
      <c r="AG39" s="32"/>
      <c r="AH39" s="197"/>
      <c r="AI39" s="41">
        <v>212.05651015319862</v>
      </c>
      <c r="AJ39" s="41">
        <v>63</v>
      </c>
      <c r="AK39" s="41">
        <v>80</v>
      </c>
      <c r="AL39" s="40" t="s">
        <v>4214</v>
      </c>
      <c r="AM39" s="53" t="s">
        <v>2</v>
      </c>
      <c r="AN39" s="67" t="s">
        <v>2</v>
      </c>
      <c r="AO39" s="64" t="s">
        <v>5389</v>
      </c>
      <c r="AP39" s="65" t="s">
        <v>2</v>
      </c>
    </row>
    <row r="40" spans="1:42" s="31" customFormat="1" ht="75" x14ac:dyDescent="0.25">
      <c r="A40" s="10" t="s">
        <v>1841</v>
      </c>
      <c r="B40" s="11" t="s">
        <v>3897</v>
      </c>
      <c r="C40" s="94" t="s">
        <v>2</v>
      </c>
      <c r="D40" s="94">
        <v>4694.5901970615614</v>
      </c>
      <c r="E40" s="94">
        <v>4694.5901970615614</v>
      </c>
      <c r="F40" s="94">
        <v>6722.3542402727853</v>
      </c>
      <c r="G40" s="15" t="s">
        <v>2088</v>
      </c>
      <c r="H40" s="49">
        <v>0</v>
      </c>
      <c r="I40" s="15">
        <v>74</v>
      </c>
      <c r="J40" s="15">
        <v>294</v>
      </c>
      <c r="K40" s="46" t="s">
        <v>2</v>
      </c>
      <c r="L40" s="46">
        <v>4728.4954430902608</v>
      </c>
      <c r="M40" s="46">
        <v>4728.4954430902608</v>
      </c>
      <c r="N40" s="46">
        <v>6770.9043937134793</v>
      </c>
      <c r="O40" s="95" t="str">
        <f t="shared" si="4"/>
        <v>-</v>
      </c>
      <c r="P40" s="95">
        <f t="shared" si="4"/>
        <v>-7.1704089465169929E-3</v>
      </c>
      <c r="Q40" s="95">
        <f t="shared" si="4"/>
        <v>-7.1704089465169929E-3</v>
      </c>
      <c r="R40" s="95">
        <f t="shared" si="4"/>
        <v>-7.1704089465169929E-3</v>
      </c>
      <c r="S40" s="46" t="s">
        <v>2</v>
      </c>
      <c r="T40" s="46" t="s">
        <v>2</v>
      </c>
      <c r="U40" s="46" t="s">
        <v>2</v>
      </c>
      <c r="V40" s="46" t="s">
        <v>2</v>
      </c>
      <c r="W40" s="74" t="str">
        <f t="shared" si="6"/>
        <v>-</v>
      </c>
      <c r="X40" s="74" t="str">
        <f t="shared" si="7"/>
        <v>-</v>
      </c>
      <c r="Y40" s="74" t="str">
        <f t="shared" si="8"/>
        <v>-</v>
      </c>
      <c r="Z40" s="74" t="str">
        <f t="shared" si="9"/>
        <v>-</v>
      </c>
      <c r="AA40" s="16"/>
      <c r="AB40" s="167">
        <v>0</v>
      </c>
      <c r="AC40" s="167">
        <v>0</v>
      </c>
      <c r="AD40" s="167">
        <v>0</v>
      </c>
      <c r="AF40" s="32"/>
      <c r="AG40" s="32"/>
      <c r="AH40" s="197"/>
      <c r="AI40" s="41">
        <v>212.05651015319862</v>
      </c>
      <c r="AJ40" s="41">
        <v>23</v>
      </c>
      <c r="AK40" s="41">
        <v>47</v>
      </c>
      <c r="AL40" s="40" t="s">
        <v>4214</v>
      </c>
      <c r="AM40" s="53" t="s">
        <v>2</v>
      </c>
      <c r="AN40" s="67" t="s">
        <v>2</v>
      </c>
      <c r="AO40" s="64" t="s">
        <v>5390</v>
      </c>
      <c r="AP40" s="65" t="s">
        <v>2</v>
      </c>
    </row>
    <row r="41" spans="1:42" s="31" customFormat="1" ht="60" x14ac:dyDescent="0.25">
      <c r="A41" s="10" t="s">
        <v>1842</v>
      </c>
      <c r="B41" s="11" t="s">
        <v>3898</v>
      </c>
      <c r="C41" s="94" t="s">
        <v>2</v>
      </c>
      <c r="D41" s="94">
        <v>4892.9374012599019</v>
      </c>
      <c r="E41" s="94">
        <v>4892.9374012599019</v>
      </c>
      <c r="F41" s="94">
        <v>7986.0661095920004</v>
      </c>
      <c r="G41" s="15" t="s">
        <v>2088</v>
      </c>
      <c r="H41" s="49">
        <v>31</v>
      </c>
      <c r="I41" s="15">
        <v>287</v>
      </c>
      <c r="J41" s="15">
        <v>1200</v>
      </c>
      <c r="K41" s="46" t="s">
        <v>2</v>
      </c>
      <c r="L41" s="46">
        <v>4928.2751494826498</v>
      </c>
      <c r="M41" s="46">
        <v>4928.2751494826498</v>
      </c>
      <c r="N41" s="46">
        <v>8043.743036625302</v>
      </c>
      <c r="O41" s="95" t="str">
        <f t="shared" si="4"/>
        <v>-</v>
      </c>
      <c r="P41" s="95">
        <f t="shared" si="4"/>
        <v>-7.1704089465169929E-3</v>
      </c>
      <c r="Q41" s="95">
        <f t="shared" si="4"/>
        <v>-7.1704089465169929E-3</v>
      </c>
      <c r="R41" s="95">
        <f t="shared" si="4"/>
        <v>-7.1704089465169929E-3</v>
      </c>
      <c r="S41" s="46" t="s">
        <v>2</v>
      </c>
      <c r="T41" s="46" t="s">
        <v>2</v>
      </c>
      <c r="U41" s="46" t="s">
        <v>2</v>
      </c>
      <c r="V41" s="46" t="s">
        <v>2</v>
      </c>
      <c r="W41" s="74" t="str">
        <f t="shared" si="6"/>
        <v>-</v>
      </c>
      <c r="X41" s="74" t="str">
        <f t="shared" si="7"/>
        <v>-</v>
      </c>
      <c r="Y41" s="74" t="str">
        <f t="shared" si="8"/>
        <v>-</v>
      </c>
      <c r="Z41" s="74" t="str">
        <f t="shared" si="9"/>
        <v>-</v>
      </c>
      <c r="AA41" s="16"/>
      <c r="AB41" s="167">
        <v>0</v>
      </c>
      <c r="AC41" s="167">
        <v>0</v>
      </c>
      <c r="AD41" s="167">
        <v>0</v>
      </c>
      <c r="AF41" s="32"/>
      <c r="AG41" s="32"/>
      <c r="AH41" s="197"/>
      <c r="AI41" s="41">
        <v>212.05651015319862</v>
      </c>
      <c r="AJ41" s="41">
        <v>32</v>
      </c>
      <c r="AK41" s="41">
        <v>58</v>
      </c>
      <c r="AL41" s="40" t="s">
        <v>4214</v>
      </c>
      <c r="AM41" s="53" t="s">
        <v>2</v>
      </c>
      <c r="AN41" s="67" t="s">
        <v>2</v>
      </c>
      <c r="AO41" s="64" t="s">
        <v>5377</v>
      </c>
      <c r="AP41" s="65" t="s">
        <v>2</v>
      </c>
    </row>
    <row r="42" spans="1:42" s="31" customFormat="1" ht="60" x14ac:dyDescent="0.25">
      <c r="A42" s="10" t="s">
        <v>1843</v>
      </c>
      <c r="B42" s="11" t="s">
        <v>3899</v>
      </c>
      <c r="C42" s="94" t="s">
        <v>2</v>
      </c>
      <c r="D42" s="94">
        <v>2626.3724605370753</v>
      </c>
      <c r="E42" s="94">
        <v>2626.3724605370753</v>
      </c>
      <c r="F42" s="94">
        <v>4951.43184775605</v>
      </c>
      <c r="G42" s="15" t="s">
        <v>2088</v>
      </c>
      <c r="H42" s="49">
        <v>126</v>
      </c>
      <c r="I42" s="15">
        <v>528</v>
      </c>
      <c r="J42" s="15">
        <v>717</v>
      </c>
      <c r="K42" s="46" t="s">
        <v>2</v>
      </c>
      <c r="L42" s="46">
        <v>2645.3406346906459</v>
      </c>
      <c r="M42" s="46">
        <v>2645.3406346906459</v>
      </c>
      <c r="N42" s="46">
        <v>4987.1920542800581</v>
      </c>
      <c r="O42" s="95" t="str">
        <f t="shared" si="4"/>
        <v>-</v>
      </c>
      <c r="P42" s="95">
        <f t="shared" si="4"/>
        <v>-7.1704089465168819E-3</v>
      </c>
      <c r="Q42" s="95">
        <f t="shared" si="4"/>
        <v>-7.1704089465168819E-3</v>
      </c>
      <c r="R42" s="95">
        <f t="shared" si="4"/>
        <v>-7.1704089465169929E-3</v>
      </c>
      <c r="S42" s="46" t="s">
        <v>2</v>
      </c>
      <c r="T42" s="46" t="s">
        <v>2</v>
      </c>
      <c r="U42" s="46" t="s">
        <v>2</v>
      </c>
      <c r="V42" s="46" t="s">
        <v>2</v>
      </c>
      <c r="W42" s="74" t="str">
        <f t="shared" si="6"/>
        <v>-</v>
      </c>
      <c r="X42" s="74" t="str">
        <f t="shared" si="7"/>
        <v>-</v>
      </c>
      <c r="Y42" s="74" t="str">
        <f t="shared" si="8"/>
        <v>-</v>
      </c>
      <c r="Z42" s="74" t="str">
        <f t="shared" si="9"/>
        <v>-</v>
      </c>
      <c r="AA42" s="16"/>
      <c r="AB42" s="167">
        <v>0</v>
      </c>
      <c r="AC42" s="167">
        <v>0</v>
      </c>
      <c r="AD42" s="167">
        <v>0</v>
      </c>
      <c r="AF42" s="32"/>
      <c r="AG42" s="32"/>
      <c r="AH42" s="197"/>
      <c r="AI42" s="41">
        <v>212.05651015319862</v>
      </c>
      <c r="AJ42" s="41">
        <v>15</v>
      </c>
      <c r="AK42" s="41">
        <v>29</v>
      </c>
      <c r="AL42" s="40" t="s">
        <v>4214</v>
      </c>
      <c r="AM42" s="53" t="s">
        <v>2</v>
      </c>
      <c r="AN42" s="67" t="s">
        <v>2</v>
      </c>
      <c r="AO42" s="64" t="s">
        <v>5377</v>
      </c>
      <c r="AP42" s="65" t="s">
        <v>2</v>
      </c>
    </row>
    <row r="43" spans="1:42" s="31" customFormat="1" ht="60" x14ac:dyDescent="0.25">
      <c r="A43" s="10" t="s">
        <v>1844</v>
      </c>
      <c r="B43" s="11" t="s">
        <v>3900</v>
      </c>
      <c r="C43" s="94" t="s">
        <v>2</v>
      </c>
      <c r="D43" s="94">
        <v>1840.1312357277172</v>
      </c>
      <c r="E43" s="94">
        <v>1840.1312357277172</v>
      </c>
      <c r="F43" s="94">
        <v>3556.0515203951004</v>
      </c>
      <c r="G43" s="15" t="s">
        <v>2088</v>
      </c>
      <c r="H43" s="49">
        <v>633</v>
      </c>
      <c r="I43" s="15">
        <v>954</v>
      </c>
      <c r="J43" s="15">
        <v>900</v>
      </c>
      <c r="K43" s="46" t="s">
        <v>2</v>
      </c>
      <c r="L43" s="46">
        <v>1853.4210224084575</v>
      </c>
      <c r="M43" s="46">
        <v>1853.4210224084575</v>
      </c>
      <c r="N43" s="46">
        <v>3581.7340180421138</v>
      </c>
      <c r="O43" s="95" t="str">
        <f t="shared" si="4"/>
        <v>-</v>
      </c>
      <c r="P43" s="95">
        <f t="shared" si="4"/>
        <v>-7.1704089465169929E-3</v>
      </c>
      <c r="Q43" s="95">
        <f t="shared" si="4"/>
        <v>-7.1704089465169929E-3</v>
      </c>
      <c r="R43" s="95">
        <f t="shared" si="4"/>
        <v>-7.1704089465169929E-3</v>
      </c>
      <c r="S43" s="46" t="s">
        <v>2</v>
      </c>
      <c r="T43" s="46" t="s">
        <v>2</v>
      </c>
      <c r="U43" s="46" t="s">
        <v>2</v>
      </c>
      <c r="V43" s="46" t="s">
        <v>2</v>
      </c>
      <c r="W43" s="74" t="str">
        <f t="shared" si="6"/>
        <v>-</v>
      </c>
      <c r="X43" s="74" t="str">
        <f t="shared" si="7"/>
        <v>-</v>
      </c>
      <c r="Y43" s="74" t="str">
        <f t="shared" si="8"/>
        <v>-</v>
      </c>
      <c r="Z43" s="74" t="str">
        <f t="shared" si="9"/>
        <v>-</v>
      </c>
      <c r="AA43" s="16"/>
      <c r="AB43" s="167">
        <v>0</v>
      </c>
      <c r="AC43" s="167">
        <v>0</v>
      </c>
      <c r="AD43" s="167">
        <v>0</v>
      </c>
      <c r="AF43" s="32"/>
      <c r="AG43" s="32"/>
      <c r="AH43" s="197"/>
      <c r="AI43" s="41">
        <v>212.05651015319862</v>
      </c>
      <c r="AJ43" s="41">
        <v>8</v>
      </c>
      <c r="AK43" s="41">
        <v>26</v>
      </c>
      <c r="AL43" s="40" t="s">
        <v>4214</v>
      </c>
      <c r="AM43" s="53" t="s">
        <v>2</v>
      </c>
      <c r="AN43" s="67" t="s">
        <v>2</v>
      </c>
      <c r="AO43" s="64" t="s">
        <v>5377</v>
      </c>
      <c r="AP43" s="65" t="s">
        <v>2</v>
      </c>
    </row>
    <row r="44" spans="1:42" s="31" customFormat="1" ht="45" x14ac:dyDescent="0.25">
      <c r="A44" s="10" t="s">
        <v>1845</v>
      </c>
      <c r="B44" s="11" t="s">
        <v>3901</v>
      </c>
      <c r="C44" s="94" t="s">
        <v>2</v>
      </c>
      <c r="D44" s="94">
        <v>5797.3624683018443</v>
      </c>
      <c r="E44" s="94">
        <v>5797.3624683018443</v>
      </c>
      <c r="F44" s="94">
        <v>6464.2773988371755</v>
      </c>
      <c r="G44" s="15" t="s">
        <v>2088</v>
      </c>
      <c r="H44" s="49">
        <v>3</v>
      </c>
      <c r="I44" s="15">
        <v>127</v>
      </c>
      <c r="J44" s="15">
        <v>145</v>
      </c>
      <c r="K44" s="46" t="s">
        <v>2</v>
      </c>
      <c r="L44" s="46">
        <v>5839.2321507564175</v>
      </c>
      <c r="M44" s="46">
        <v>5839.2321507564175</v>
      </c>
      <c r="N44" s="46">
        <v>6510.9636709941187</v>
      </c>
      <c r="O44" s="95" t="str">
        <f t="shared" si="4"/>
        <v>-</v>
      </c>
      <c r="P44" s="95">
        <f t="shared" si="4"/>
        <v>-7.1704089465169929E-3</v>
      </c>
      <c r="Q44" s="95">
        <f t="shared" si="4"/>
        <v>-7.1704089465169929E-3</v>
      </c>
      <c r="R44" s="95">
        <f t="shared" si="4"/>
        <v>-7.1704089465169929E-3</v>
      </c>
      <c r="S44" s="46" t="s">
        <v>2</v>
      </c>
      <c r="T44" s="46" t="s">
        <v>2</v>
      </c>
      <c r="U44" s="46" t="s">
        <v>2</v>
      </c>
      <c r="V44" s="46" t="s">
        <v>2</v>
      </c>
      <c r="W44" s="74" t="str">
        <f t="shared" si="6"/>
        <v>-</v>
      </c>
      <c r="X44" s="74" t="str">
        <f t="shared" si="7"/>
        <v>-</v>
      </c>
      <c r="Y44" s="74" t="str">
        <f t="shared" si="8"/>
        <v>-</v>
      </c>
      <c r="Z44" s="74" t="str">
        <f t="shared" si="9"/>
        <v>-</v>
      </c>
      <c r="AA44" s="16"/>
      <c r="AB44" s="167">
        <v>0</v>
      </c>
      <c r="AC44" s="167">
        <v>0</v>
      </c>
      <c r="AD44" s="167">
        <v>0</v>
      </c>
      <c r="AF44" s="32"/>
      <c r="AG44" s="32"/>
      <c r="AH44" s="197"/>
      <c r="AI44" s="41">
        <v>212.05651015319862</v>
      </c>
      <c r="AJ44" s="41">
        <v>15</v>
      </c>
      <c r="AK44" s="41">
        <v>39</v>
      </c>
      <c r="AL44" s="40" t="s">
        <v>4214</v>
      </c>
      <c r="AM44" s="53" t="s">
        <v>2</v>
      </c>
      <c r="AN44" s="67" t="s">
        <v>2</v>
      </c>
      <c r="AO44" s="64" t="s">
        <v>5391</v>
      </c>
      <c r="AP44" s="65" t="s">
        <v>2</v>
      </c>
    </row>
    <row r="45" spans="1:42" s="31" customFormat="1" ht="30" x14ac:dyDescent="0.25">
      <c r="A45" s="10" t="s">
        <v>1846</v>
      </c>
      <c r="B45" s="11" t="s">
        <v>3902</v>
      </c>
      <c r="C45" s="94" t="s">
        <v>2</v>
      </c>
      <c r="D45" s="94">
        <v>4651.407929204931</v>
      </c>
      <c r="E45" s="94">
        <v>4651.407929204931</v>
      </c>
      <c r="F45" s="94">
        <v>7076.1257726991307</v>
      </c>
      <c r="G45" s="15" t="s">
        <v>2088</v>
      </c>
      <c r="H45" s="49">
        <v>1</v>
      </c>
      <c r="I45" s="15">
        <v>526</v>
      </c>
      <c r="J45" s="15">
        <v>672</v>
      </c>
      <c r="K45" s="46" t="s">
        <v>2</v>
      </c>
      <c r="L45" s="46">
        <v>4685.0013044729676</v>
      </c>
      <c r="M45" s="46">
        <v>4685.0013044729676</v>
      </c>
      <c r="N45" s="46">
        <v>7127.2309331460538</v>
      </c>
      <c r="O45" s="95" t="str">
        <f t="shared" si="4"/>
        <v>-</v>
      </c>
      <c r="P45" s="95">
        <f t="shared" si="4"/>
        <v>-7.1704089465169929E-3</v>
      </c>
      <c r="Q45" s="95">
        <f t="shared" si="4"/>
        <v>-7.1704089465169929E-3</v>
      </c>
      <c r="R45" s="95">
        <f t="shared" si="4"/>
        <v>-7.1704089465169929E-3</v>
      </c>
      <c r="S45" s="46" t="s">
        <v>2</v>
      </c>
      <c r="T45" s="46" t="s">
        <v>2</v>
      </c>
      <c r="U45" s="46" t="s">
        <v>2</v>
      </c>
      <c r="V45" s="46" t="s">
        <v>2</v>
      </c>
      <c r="W45" s="74" t="str">
        <f t="shared" si="6"/>
        <v>-</v>
      </c>
      <c r="X45" s="74" t="str">
        <f t="shared" si="7"/>
        <v>-</v>
      </c>
      <c r="Y45" s="74" t="str">
        <f t="shared" si="8"/>
        <v>-</v>
      </c>
      <c r="Z45" s="74" t="str">
        <f t="shared" si="9"/>
        <v>-</v>
      </c>
      <c r="AA45" s="16"/>
      <c r="AB45" s="167">
        <v>0</v>
      </c>
      <c r="AC45" s="167">
        <v>0</v>
      </c>
      <c r="AD45" s="167">
        <v>0</v>
      </c>
      <c r="AF45" s="32"/>
      <c r="AG45" s="32"/>
      <c r="AH45" s="197"/>
      <c r="AI45" s="41">
        <v>212.05651015319862</v>
      </c>
      <c r="AJ45" s="41">
        <v>10</v>
      </c>
      <c r="AK45" s="41">
        <v>34</v>
      </c>
      <c r="AL45" s="40" t="s">
        <v>4214</v>
      </c>
      <c r="AM45" s="53" t="s">
        <v>2</v>
      </c>
      <c r="AN45" s="67" t="s">
        <v>2</v>
      </c>
      <c r="AO45" s="64" t="s">
        <v>5392</v>
      </c>
      <c r="AP45" s="65" t="s">
        <v>2</v>
      </c>
    </row>
    <row r="46" spans="1:42" s="31" customFormat="1" ht="30" x14ac:dyDescent="0.25">
      <c r="A46" s="10" t="s">
        <v>1847</v>
      </c>
      <c r="B46" s="11" t="s">
        <v>3903</v>
      </c>
      <c r="C46" s="94" t="s">
        <v>2</v>
      </c>
      <c r="D46" s="94">
        <v>3418.4586889745142</v>
      </c>
      <c r="E46" s="94">
        <v>3418.4586889745142</v>
      </c>
      <c r="F46" s="94">
        <v>4297.9689852363299</v>
      </c>
      <c r="G46" s="15" t="s">
        <v>2088</v>
      </c>
      <c r="H46" s="49">
        <v>6</v>
      </c>
      <c r="I46" s="15">
        <v>2503</v>
      </c>
      <c r="J46" s="15">
        <v>1024</v>
      </c>
      <c r="K46" s="46" t="s">
        <v>2</v>
      </c>
      <c r="L46" s="46">
        <v>3443.1474643571178</v>
      </c>
      <c r="M46" s="46">
        <v>3443.1474643571178</v>
      </c>
      <c r="N46" s="46">
        <v>4329.0097555168477</v>
      </c>
      <c r="O46" s="95" t="str">
        <f t="shared" si="4"/>
        <v>-</v>
      </c>
      <c r="P46" s="95">
        <f t="shared" si="4"/>
        <v>-7.1704089465169929E-3</v>
      </c>
      <c r="Q46" s="95">
        <f t="shared" si="4"/>
        <v>-7.1704089465169929E-3</v>
      </c>
      <c r="R46" s="95">
        <f t="shared" si="4"/>
        <v>-7.1704089465171039E-3</v>
      </c>
      <c r="S46" s="46" t="s">
        <v>2</v>
      </c>
      <c r="T46" s="46" t="s">
        <v>2</v>
      </c>
      <c r="U46" s="46" t="s">
        <v>2</v>
      </c>
      <c r="V46" s="46" t="s">
        <v>2</v>
      </c>
      <c r="W46" s="74" t="str">
        <f t="shared" si="6"/>
        <v>-</v>
      </c>
      <c r="X46" s="74" t="str">
        <f t="shared" si="7"/>
        <v>-</v>
      </c>
      <c r="Y46" s="74" t="str">
        <f t="shared" si="8"/>
        <v>-</v>
      </c>
      <c r="Z46" s="74" t="str">
        <f t="shared" si="9"/>
        <v>-</v>
      </c>
      <c r="AA46" s="16"/>
      <c r="AB46" s="167">
        <v>0</v>
      </c>
      <c r="AC46" s="167">
        <v>0</v>
      </c>
      <c r="AD46" s="167">
        <v>0</v>
      </c>
      <c r="AF46" s="32"/>
      <c r="AG46" s="32"/>
      <c r="AH46" s="197"/>
      <c r="AI46" s="41">
        <v>212.05651015319862</v>
      </c>
      <c r="AJ46" s="41">
        <v>6</v>
      </c>
      <c r="AK46" s="41">
        <v>16</v>
      </c>
      <c r="AL46" s="40" t="s">
        <v>4214</v>
      </c>
      <c r="AM46" s="53" t="s">
        <v>2</v>
      </c>
      <c r="AN46" s="67" t="s">
        <v>2</v>
      </c>
      <c r="AO46" s="64" t="s">
        <v>5393</v>
      </c>
      <c r="AP46" s="65" t="s">
        <v>2</v>
      </c>
    </row>
    <row r="47" spans="1:42" s="31" customFormat="1" ht="45" x14ac:dyDescent="0.25">
      <c r="A47" s="10" t="s">
        <v>1848</v>
      </c>
      <c r="B47" s="11" t="s">
        <v>3904</v>
      </c>
      <c r="C47" s="94" t="s">
        <v>2</v>
      </c>
      <c r="D47" s="94">
        <v>4564.4293368016124</v>
      </c>
      <c r="E47" s="94">
        <v>4564.4293368016124</v>
      </c>
      <c r="F47" s="94">
        <v>6315.3530762505052</v>
      </c>
      <c r="G47" s="15" t="s">
        <v>2088</v>
      </c>
      <c r="H47" s="49">
        <v>22</v>
      </c>
      <c r="I47" s="15">
        <v>91</v>
      </c>
      <c r="J47" s="15">
        <v>292</v>
      </c>
      <c r="K47" s="46" t="s">
        <v>2</v>
      </c>
      <c r="L47" s="46">
        <v>4597.3945357111443</v>
      </c>
      <c r="M47" s="46">
        <v>4597.3945357111443</v>
      </c>
      <c r="N47" s="46">
        <v>6360.9637879037609</v>
      </c>
      <c r="O47" s="95" t="str">
        <f t="shared" si="4"/>
        <v>-</v>
      </c>
      <c r="P47" s="95">
        <f t="shared" si="4"/>
        <v>-7.1704089465171039E-3</v>
      </c>
      <c r="Q47" s="95">
        <f t="shared" si="4"/>
        <v>-7.1704089465171039E-3</v>
      </c>
      <c r="R47" s="95">
        <f t="shared" si="4"/>
        <v>-7.1704089465169929E-3</v>
      </c>
      <c r="S47" s="46" t="s">
        <v>2</v>
      </c>
      <c r="T47" s="46" t="s">
        <v>2</v>
      </c>
      <c r="U47" s="46" t="s">
        <v>2</v>
      </c>
      <c r="V47" s="46" t="s">
        <v>2</v>
      </c>
      <c r="W47" s="74" t="str">
        <f t="shared" si="6"/>
        <v>-</v>
      </c>
      <c r="X47" s="74" t="str">
        <f t="shared" si="7"/>
        <v>-</v>
      </c>
      <c r="Y47" s="74" t="str">
        <f t="shared" si="8"/>
        <v>-</v>
      </c>
      <c r="Z47" s="74" t="str">
        <f t="shared" si="9"/>
        <v>-</v>
      </c>
      <c r="AA47" s="16"/>
      <c r="AB47" s="167">
        <v>0</v>
      </c>
      <c r="AC47" s="167">
        <v>0</v>
      </c>
      <c r="AD47" s="167">
        <v>0</v>
      </c>
      <c r="AF47" s="32"/>
      <c r="AG47" s="32"/>
      <c r="AH47" s="197"/>
      <c r="AI47" s="41">
        <v>212.05651015319862</v>
      </c>
      <c r="AJ47" s="41">
        <v>19</v>
      </c>
      <c r="AK47" s="41">
        <v>43</v>
      </c>
      <c r="AL47" s="40" t="s">
        <v>4214</v>
      </c>
      <c r="AM47" s="53" t="s">
        <v>2</v>
      </c>
      <c r="AN47" s="67" t="s">
        <v>2</v>
      </c>
      <c r="AO47" s="64" t="s">
        <v>5394</v>
      </c>
      <c r="AP47" s="65" t="s">
        <v>2</v>
      </c>
    </row>
    <row r="48" spans="1:42" s="31" customFormat="1" ht="45" x14ac:dyDescent="0.25">
      <c r="A48" s="10" t="s">
        <v>1849</v>
      </c>
      <c r="B48" s="11" t="s">
        <v>3905</v>
      </c>
      <c r="C48" s="94" t="s">
        <v>2</v>
      </c>
      <c r="D48" s="94">
        <v>2341.7568466175653</v>
      </c>
      <c r="E48" s="94">
        <v>2341.7568466175653</v>
      </c>
      <c r="F48" s="94">
        <v>2753.4563946849976</v>
      </c>
      <c r="G48" s="15" t="s">
        <v>2088</v>
      </c>
      <c r="H48" s="49">
        <v>176</v>
      </c>
      <c r="I48" s="15">
        <v>363</v>
      </c>
      <c r="J48" s="15">
        <v>704</v>
      </c>
      <c r="K48" s="46" t="s">
        <v>2</v>
      </c>
      <c r="L48" s="46">
        <v>2358.6694712964259</v>
      </c>
      <c r="M48" s="46">
        <v>2358.6694712964259</v>
      </c>
      <c r="N48" s="46">
        <v>2773.3423937972361</v>
      </c>
      <c r="O48" s="95" t="str">
        <f t="shared" si="4"/>
        <v>-</v>
      </c>
      <c r="P48" s="95">
        <f t="shared" si="4"/>
        <v>-7.1704089465171039E-3</v>
      </c>
      <c r="Q48" s="95">
        <f t="shared" si="4"/>
        <v>-7.1704089465171039E-3</v>
      </c>
      <c r="R48" s="95">
        <f t="shared" si="4"/>
        <v>-7.1704089465169929E-3</v>
      </c>
      <c r="S48" s="46" t="s">
        <v>2</v>
      </c>
      <c r="T48" s="46" t="s">
        <v>2</v>
      </c>
      <c r="U48" s="46" t="s">
        <v>2</v>
      </c>
      <c r="V48" s="46" t="s">
        <v>2</v>
      </c>
      <c r="W48" s="74" t="str">
        <f t="shared" si="6"/>
        <v>-</v>
      </c>
      <c r="X48" s="74" t="str">
        <f t="shared" si="7"/>
        <v>-</v>
      </c>
      <c r="Y48" s="74" t="str">
        <f t="shared" si="8"/>
        <v>-</v>
      </c>
      <c r="Z48" s="74" t="str">
        <f t="shared" si="9"/>
        <v>-</v>
      </c>
      <c r="AA48" s="16"/>
      <c r="AB48" s="167">
        <v>0</v>
      </c>
      <c r="AC48" s="167">
        <v>0</v>
      </c>
      <c r="AD48" s="167">
        <v>0</v>
      </c>
      <c r="AF48" s="32"/>
      <c r="AG48" s="32"/>
      <c r="AH48" s="197"/>
      <c r="AI48" s="41">
        <v>212.05651015319862</v>
      </c>
      <c r="AJ48" s="41">
        <v>5</v>
      </c>
      <c r="AK48" s="41">
        <v>11</v>
      </c>
      <c r="AL48" s="40" t="s">
        <v>4214</v>
      </c>
      <c r="AM48" s="53" t="s">
        <v>2</v>
      </c>
      <c r="AN48" s="67" t="s">
        <v>2</v>
      </c>
      <c r="AO48" s="64" t="s">
        <v>5395</v>
      </c>
      <c r="AP48" s="65" t="s">
        <v>2</v>
      </c>
    </row>
    <row r="49" spans="1:42" s="31" customFormat="1" x14ac:dyDescent="0.25">
      <c r="A49" s="10" t="s">
        <v>1850</v>
      </c>
      <c r="B49" s="11" t="s">
        <v>3906</v>
      </c>
      <c r="C49" s="94" t="s">
        <v>2</v>
      </c>
      <c r="D49" s="94">
        <v>1373.0334747703012</v>
      </c>
      <c r="E49" s="94">
        <v>1373.0334747703012</v>
      </c>
      <c r="F49" s="94">
        <v>2149.485369508147</v>
      </c>
      <c r="G49" s="15" t="s">
        <v>2088</v>
      </c>
      <c r="H49" s="49">
        <v>131</v>
      </c>
      <c r="I49" s="15">
        <v>169</v>
      </c>
      <c r="J49" s="15">
        <v>9</v>
      </c>
      <c r="K49" s="46" t="s">
        <v>2</v>
      </c>
      <c r="L49" s="46">
        <v>1382.949790319391</v>
      </c>
      <c r="M49" s="46">
        <v>1382.949790319391</v>
      </c>
      <c r="N49" s="46">
        <v>2165.0093720789955</v>
      </c>
      <c r="O49" s="95" t="str">
        <f t="shared" si="4"/>
        <v>-</v>
      </c>
      <c r="P49" s="95">
        <f t="shared" si="4"/>
        <v>-7.1704089465168819E-3</v>
      </c>
      <c r="Q49" s="95">
        <f t="shared" si="4"/>
        <v>-7.1704089465168819E-3</v>
      </c>
      <c r="R49" s="95">
        <f t="shared" si="4"/>
        <v>-7.1704089465171039E-3</v>
      </c>
      <c r="S49" s="46" t="s">
        <v>2</v>
      </c>
      <c r="T49" s="46" t="s">
        <v>2</v>
      </c>
      <c r="U49" s="46" t="s">
        <v>2</v>
      </c>
      <c r="V49" s="46" t="s">
        <v>2</v>
      </c>
      <c r="W49" s="74" t="str">
        <f t="shared" si="6"/>
        <v>-</v>
      </c>
      <c r="X49" s="74" t="str">
        <f t="shared" si="7"/>
        <v>-</v>
      </c>
      <c r="Y49" s="74" t="str">
        <f t="shared" si="8"/>
        <v>-</v>
      </c>
      <c r="Z49" s="74" t="str">
        <f t="shared" si="9"/>
        <v>-</v>
      </c>
      <c r="AA49" s="16"/>
      <c r="AB49" s="167">
        <v>0</v>
      </c>
      <c r="AC49" s="167">
        <v>0</v>
      </c>
      <c r="AD49" s="167">
        <v>0</v>
      </c>
      <c r="AF49" s="32"/>
      <c r="AG49" s="32"/>
      <c r="AH49" s="197"/>
      <c r="AI49" s="41">
        <v>212.05651015319862</v>
      </c>
      <c r="AJ49" s="41">
        <v>5</v>
      </c>
      <c r="AK49" s="41">
        <v>56</v>
      </c>
      <c r="AL49" s="40" t="s">
        <v>4214</v>
      </c>
      <c r="AM49" s="53" t="s">
        <v>2</v>
      </c>
      <c r="AN49" s="67" t="s">
        <v>2</v>
      </c>
      <c r="AO49" s="64" t="s">
        <v>5377</v>
      </c>
      <c r="AP49" s="65" t="s">
        <v>2</v>
      </c>
    </row>
    <row r="50" spans="1:42" s="31" customFormat="1" ht="30" x14ac:dyDescent="0.25">
      <c r="A50" s="10" t="s">
        <v>1851</v>
      </c>
      <c r="B50" s="11" t="s">
        <v>3907</v>
      </c>
      <c r="C50" s="94" t="s">
        <v>2</v>
      </c>
      <c r="D50" s="94">
        <v>1331.1179805322761</v>
      </c>
      <c r="E50" s="94">
        <v>1331.1179805322761</v>
      </c>
      <c r="F50" s="94">
        <v>2993.8385020640317</v>
      </c>
      <c r="G50" s="15" t="s">
        <v>2088</v>
      </c>
      <c r="H50" s="49">
        <v>510</v>
      </c>
      <c r="I50" s="15">
        <v>144</v>
      </c>
      <c r="J50" s="15">
        <v>333</v>
      </c>
      <c r="K50" s="46" t="s">
        <v>2</v>
      </c>
      <c r="L50" s="46">
        <v>1340.7315742068467</v>
      </c>
      <c r="M50" s="46">
        <v>1340.7315742068467</v>
      </c>
      <c r="N50" s="46">
        <v>3015.4605876395112</v>
      </c>
      <c r="O50" s="95" t="str">
        <f t="shared" si="4"/>
        <v>-</v>
      </c>
      <c r="P50" s="95">
        <f t="shared" si="4"/>
        <v>-7.1704089465171039E-3</v>
      </c>
      <c r="Q50" s="95">
        <f t="shared" si="4"/>
        <v>-7.1704089465171039E-3</v>
      </c>
      <c r="R50" s="95">
        <f t="shared" si="4"/>
        <v>-7.1704089465168819E-3</v>
      </c>
      <c r="S50" s="46" t="s">
        <v>2</v>
      </c>
      <c r="T50" s="46" t="s">
        <v>2</v>
      </c>
      <c r="U50" s="46" t="s">
        <v>2</v>
      </c>
      <c r="V50" s="46" t="s">
        <v>2</v>
      </c>
      <c r="W50" s="74" t="str">
        <f t="shared" si="6"/>
        <v>-</v>
      </c>
      <c r="X50" s="74" t="str">
        <f t="shared" si="7"/>
        <v>-</v>
      </c>
      <c r="Y50" s="74" t="str">
        <f t="shared" si="8"/>
        <v>-</v>
      </c>
      <c r="Z50" s="74" t="str">
        <f t="shared" si="9"/>
        <v>-</v>
      </c>
      <c r="AA50" s="16"/>
      <c r="AB50" s="167">
        <v>0</v>
      </c>
      <c r="AC50" s="167">
        <v>0</v>
      </c>
      <c r="AD50" s="167">
        <v>0</v>
      </c>
      <c r="AF50" s="32"/>
      <c r="AG50" s="32"/>
      <c r="AH50" s="197"/>
      <c r="AI50" s="41">
        <v>212.05651015319862</v>
      </c>
      <c r="AJ50" s="41">
        <v>5</v>
      </c>
      <c r="AK50" s="41">
        <v>26</v>
      </c>
      <c r="AL50" s="40" t="s">
        <v>4214</v>
      </c>
      <c r="AM50" s="53" t="s">
        <v>2</v>
      </c>
      <c r="AN50" s="67" t="s">
        <v>2</v>
      </c>
      <c r="AO50" s="64" t="s">
        <v>5377</v>
      </c>
      <c r="AP50" s="65" t="s">
        <v>2</v>
      </c>
    </row>
    <row r="51" spans="1:42" s="31" customFormat="1" ht="30" x14ac:dyDescent="0.25">
      <c r="A51" s="10" t="s">
        <v>1852</v>
      </c>
      <c r="B51" s="11" t="s">
        <v>3908</v>
      </c>
      <c r="C51" s="94" t="s">
        <v>2</v>
      </c>
      <c r="D51" s="94">
        <v>1613.9144671163265</v>
      </c>
      <c r="E51" s="94">
        <v>1613.9144671163265</v>
      </c>
      <c r="F51" s="94">
        <v>1758.484247133983</v>
      </c>
      <c r="G51" s="15" t="s">
        <v>2088</v>
      </c>
      <c r="H51" s="49">
        <v>4752</v>
      </c>
      <c r="I51" s="15">
        <v>3262</v>
      </c>
      <c r="J51" s="15">
        <v>366</v>
      </c>
      <c r="K51" s="46" t="s">
        <v>2</v>
      </c>
      <c r="L51" s="46">
        <v>1625.5704721731909</v>
      </c>
      <c r="M51" s="46">
        <v>1625.5704721731909</v>
      </c>
      <c r="N51" s="46">
        <v>1771.1843633387984</v>
      </c>
      <c r="O51" s="95" t="str">
        <f t="shared" si="4"/>
        <v>-</v>
      </c>
      <c r="P51" s="95">
        <f t="shared" si="4"/>
        <v>-7.1704089465168819E-3</v>
      </c>
      <c r="Q51" s="95">
        <f t="shared" si="4"/>
        <v>-7.1704089465168819E-3</v>
      </c>
      <c r="R51" s="95">
        <f t="shared" si="4"/>
        <v>-7.1704089465169929E-3</v>
      </c>
      <c r="S51" s="46" t="s">
        <v>2</v>
      </c>
      <c r="T51" s="46" t="s">
        <v>2</v>
      </c>
      <c r="U51" s="46" t="s">
        <v>2</v>
      </c>
      <c r="V51" s="46" t="s">
        <v>2</v>
      </c>
      <c r="W51" s="74" t="str">
        <f t="shared" si="6"/>
        <v>-</v>
      </c>
      <c r="X51" s="74" t="str">
        <f t="shared" si="7"/>
        <v>-</v>
      </c>
      <c r="Y51" s="74" t="str">
        <f t="shared" si="8"/>
        <v>-</v>
      </c>
      <c r="Z51" s="74" t="str">
        <f t="shared" si="9"/>
        <v>-</v>
      </c>
      <c r="AA51" s="16"/>
      <c r="AB51" s="167">
        <v>0</v>
      </c>
      <c r="AC51" s="167">
        <v>0</v>
      </c>
      <c r="AD51" s="167">
        <v>0</v>
      </c>
      <c r="AF51" s="32"/>
      <c r="AG51" s="32"/>
      <c r="AH51" s="197"/>
      <c r="AI51" s="41">
        <v>212.05651015319862</v>
      </c>
      <c r="AJ51" s="41">
        <v>5</v>
      </c>
      <c r="AK51" s="41">
        <v>5</v>
      </c>
      <c r="AL51" s="40" t="s">
        <v>4214</v>
      </c>
      <c r="AM51" s="53" t="s">
        <v>2</v>
      </c>
      <c r="AN51" s="67" t="s">
        <v>2</v>
      </c>
      <c r="AO51" s="64" t="s">
        <v>5377</v>
      </c>
      <c r="AP51" s="65" t="s">
        <v>2</v>
      </c>
    </row>
    <row r="52" spans="1:42" s="31" customFormat="1" ht="75" x14ac:dyDescent="0.25">
      <c r="A52" s="10" t="s">
        <v>1853</v>
      </c>
      <c r="B52" s="11" t="s">
        <v>3909</v>
      </c>
      <c r="C52" s="94" t="s">
        <v>2</v>
      </c>
      <c r="D52" s="94">
        <v>7200.0474334700993</v>
      </c>
      <c r="E52" s="94">
        <v>7200.0474334700993</v>
      </c>
      <c r="F52" s="94">
        <v>7200.0474334700993</v>
      </c>
      <c r="G52" s="15" t="s">
        <v>2088</v>
      </c>
      <c r="H52" s="49">
        <v>1</v>
      </c>
      <c r="I52" s="15">
        <v>33</v>
      </c>
      <c r="J52" s="15">
        <v>748</v>
      </c>
      <c r="K52" s="46" t="s">
        <v>2</v>
      </c>
      <c r="L52" s="46">
        <v>7679.5545517965429</v>
      </c>
      <c r="M52" s="46">
        <v>7679.5545517965429</v>
      </c>
      <c r="N52" s="46">
        <v>7232.6154452535093</v>
      </c>
      <c r="O52" s="95" t="str">
        <f t="shared" si="4"/>
        <v>-</v>
      </c>
      <c r="P52" s="95">
        <f t="shared" si="4"/>
        <v>-6.2439444253217569E-2</v>
      </c>
      <c r="Q52" s="95">
        <f t="shared" si="4"/>
        <v>-6.2439444253217569E-2</v>
      </c>
      <c r="R52" s="95">
        <f t="shared" si="4"/>
        <v>-4.502937012195618E-3</v>
      </c>
      <c r="S52" s="46" t="s">
        <v>2</v>
      </c>
      <c r="T52" s="46" t="s">
        <v>2</v>
      </c>
      <c r="U52" s="46" t="s">
        <v>2</v>
      </c>
      <c r="V52" s="46" t="s">
        <v>2</v>
      </c>
      <c r="W52" s="74" t="str">
        <f t="shared" si="6"/>
        <v>-</v>
      </c>
      <c r="X52" s="74" t="str">
        <f t="shared" si="7"/>
        <v>-</v>
      </c>
      <c r="Y52" s="74" t="str">
        <f t="shared" si="8"/>
        <v>-</v>
      </c>
      <c r="Z52" s="74" t="str">
        <f t="shared" si="9"/>
        <v>-</v>
      </c>
      <c r="AA52" s="16"/>
      <c r="AB52" s="167" t="s">
        <v>5009</v>
      </c>
      <c r="AC52" s="167" t="s">
        <v>5008</v>
      </c>
      <c r="AD52" s="167" t="s">
        <v>5009</v>
      </c>
      <c r="AF52" s="32"/>
      <c r="AG52" s="32"/>
      <c r="AH52" s="197"/>
      <c r="AI52" s="41">
        <v>212.05651015319862</v>
      </c>
      <c r="AJ52" s="41">
        <v>82</v>
      </c>
      <c r="AK52" s="41">
        <v>82</v>
      </c>
      <c r="AL52" s="40" t="s">
        <v>4215</v>
      </c>
      <c r="AM52" s="53">
        <v>0.30000000000000004</v>
      </c>
      <c r="AN52" s="67" t="s">
        <v>2</v>
      </c>
      <c r="AO52" s="64" t="s">
        <v>5377</v>
      </c>
      <c r="AP52" s="65" t="s">
        <v>2</v>
      </c>
    </row>
    <row r="53" spans="1:42" s="31" customFormat="1" ht="75" x14ac:dyDescent="0.25">
      <c r="A53" s="10" t="s">
        <v>1854</v>
      </c>
      <c r="B53" s="11" t="s">
        <v>3910</v>
      </c>
      <c r="C53" s="94" t="s">
        <v>2</v>
      </c>
      <c r="D53" s="94">
        <v>4787.8695979050817</v>
      </c>
      <c r="E53" s="94">
        <v>4787.8695979050817</v>
      </c>
      <c r="F53" s="94">
        <v>4787.8695979050817</v>
      </c>
      <c r="G53" s="15" t="s">
        <v>2088</v>
      </c>
      <c r="H53" s="49">
        <v>1</v>
      </c>
      <c r="I53" s="15">
        <v>59</v>
      </c>
      <c r="J53" s="15">
        <v>1329</v>
      </c>
      <c r="K53" s="46" t="s">
        <v>2</v>
      </c>
      <c r="L53" s="46">
        <v>5016.5330233541627</v>
      </c>
      <c r="M53" s="46">
        <v>5016.5330233541627</v>
      </c>
      <c r="N53" s="46">
        <v>4813.6862461676683</v>
      </c>
      <c r="O53" s="95" t="str">
        <f t="shared" si="4"/>
        <v>-</v>
      </c>
      <c r="P53" s="95">
        <f t="shared" si="4"/>
        <v>-4.5581963556215466E-2</v>
      </c>
      <c r="Q53" s="95">
        <f t="shared" si="4"/>
        <v>-4.5581963556215466E-2</v>
      </c>
      <c r="R53" s="95">
        <f t="shared" si="4"/>
        <v>-5.3631763564025992E-3</v>
      </c>
      <c r="S53" s="46" t="s">
        <v>2</v>
      </c>
      <c r="T53" s="46" t="s">
        <v>2</v>
      </c>
      <c r="U53" s="46" t="s">
        <v>2</v>
      </c>
      <c r="V53" s="46" t="s">
        <v>2</v>
      </c>
      <c r="W53" s="74" t="str">
        <f t="shared" si="6"/>
        <v>-</v>
      </c>
      <c r="X53" s="74" t="str">
        <f t="shared" si="7"/>
        <v>-</v>
      </c>
      <c r="Y53" s="74" t="str">
        <f t="shared" si="8"/>
        <v>-</v>
      </c>
      <c r="Z53" s="74" t="str">
        <f t="shared" si="9"/>
        <v>-</v>
      </c>
      <c r="AA53" s="16"/>
      <c r="AB53" s="167" t="s">
        <v>5009</v>
      </c>
      <c r="AC53" s="167" t="s">
        <v>5008</v>
      </c>
      <c r="AD53" s="167" t="s">
        <v>5009</v>
      </c>
      <c r="AF53" s="32"/>
      <c r="AG53" s="32"/>
      <c r="AH53" s="197"/>
      <c r="AI53" s="41">
        <v>212.05651015319862</v>
      </c>
      <c r="AJ53" s="41">
        <v>51</v>
      </c>
      <c r="AK53" s="41">
        <v>51</v>
      </c>
      <c r="AL53" s="40" t="s">
        <v>4215</v>
      </c>
      <c r="AM53" s="53">
        <v>0.30000000000000004</v>
      </c>
      <c r="AN53" s="67" t="s">
        <v>2</v>
      </c>
      <c r="AO53" s="64" t="s">
        <v>5396</v>
      </c>
      <c r="AP53" s="65" t="s">
        <v>2</v>
      </c>
    </row>
    <row r="54" spans="1:42" s="31" customFormat="1" ht="30" x14ac:dyDescent="0.25">
      <c r="A54" s="10" t="s">
        <v>1855</v>
      </c>
      <c r="B54" s="11" t="s">
        <v>3911</v>
      </c>
      <c r="C54" s="94" t="s">
        <v>2</v>
      </c>
      <c r="D54" s="94">
        <v>2637.4444124468737</v>
      </c>
      <c r="E54" s="94">
        <v>2637.4444124468737</v>
      </c>
      <c r="F54" s="94">
        <v>3601.5843937067521</v>
      </c>
      <c r="G54" s="15" t="s">
        <v>2088</v>
      </c>
      <c r="H54" s="49">
        <v>34</v>
      </c>
      <c r="I54" s="15">
        <v>190</v>
      </c>
      <c r="J54" s="15">
        <v>2183</v>
      </c>
      <c r="K54" s="46" t="s">
        <v>2</v>
      </c>
      <c r="L54" s="46">
        <v>2656.4925503965933</v>
      </c>
      <c r="M54" s="46">
        <v>2656.4925503965933</v>
      </c>
      <c r="N54" s="46">
        <v>3627.5957386454825</v>
      </c>
      <c r="O54" s="95" t="str">
        <f t="shared" si="4"/>
        <v>-</v>
      </c>
      <c r="P54" s="95">
        <f t="shared" si="4"/>
        <v>-7.1704089465169929E-3</v>
      </c>
      <c r="Q54" s="95">
        <f t="shared" si="4"/>
        <v>-7.1704089465169929E-3</v>
      </c>
      <c r="R54" s="95">
        <f t="shared" si="4"/>
        <v>-7.1704089465169929E-3</v>
      </c>
      <c r="S54" s="46" t="s">
        <v>2</v>
      </c>
      <c r="T54" s="46" t="s">
        <v>2</v>
      </c>
      <c r="U54" s="46" t="s">
        <v>2</v>
      </c>
      <c r="V54" s="46" t="s">
        <v>2</v>
      </c>
      <c r="W54" s="74" t="str">
        <f t="shared" si="6"/>
        <v>-</v>
      </c>
      <c r="X54" s="74" t="str">
        <f t="shared" si="7"/>
        <v>-</v>
      </c>
      <c r="Y54" s="74" t="str">
        <f t="shared" si="8"/>
        <v>-</v>
      </c>
      <c r="Z54" s="74" t="str">
        <f t="shared" si="9"/>
        <v>-</v>
      </c>
      <c r="AA54" s="16"/>
      <c r="AB54" s="167">
        <v>0</v>
      </c>
      <c r="AC54" s="167">
        <v>0</v>
      </c>
      <c r="AD54" s="167">
        <v>0</v>
      </c>
      <c r="AF54" s="32"/>
      <c r="AG54" s="32"/>
      <c r="AH54" s="197"/>
      <c r="AI54" s="41">
        <v>212.05651015319862</v>
      </c>
      <c r="AJ54" s="41">
        <v>27</v>
      </c>
      <c r="AK54" s="41">
        <v>36</v>
      </c>
      <c r="AL54" s="40" t="s">
        <v>4215</v>
      </c>
      <c r="AM54" s="53">
        <v>0.30000000000000004</v>
      </c>
      <c r="AN54" s="67" t="s">
        <v>2</v>
      </c>
      <c r="AO54" s="64" t="s">
        <v>5396</v>
      </c>
      <c r="AP54" s="65" t="s">
        <v>2</v>
      </c>
    </row>
    <row r="55" spans="1:42" s="31" customFormat="1" ht="30" x14ac:dyDescent="0.25">
      <c r="A55" s="10" t="s">
        <v>1856</v>
      </c>
      <c r="B55" s="11" t="s">
        <v>3912</v>
      </c>
      <c r="C55" s="94" t="s">
        <v>2</v>
      </c>
      <c r="D55" s="94">
        <v>1633.6534000985848</v>
      </c>
      <c r="E55" s="94">
        <v>1633.6534000985848</v>
      </c>
      <c r="F55" s="94">
        <v>2736.9601277091842</v>
      </c>
      <c r="G55" s="15" t="s">
        <v>2088</v>
      </c>
      <c r="H55" s="49">
        <v>217</v>
      </c>
      <c r="I55" s="15">
        <v>538</v>
      </c>
      <c r="J55" s="15">
        <v>4115</v>
      </c>
      <c r="K55" s="46" t="s">
        <v>2</v>
      </c>
      <c r="L55" s="46">
        <v>1645.4519635792979</v>
      </c>
      <c r="M55" s="46">
        <v>1645.4519635792979</v>
      </c>
      <c r="N55" s="46">
        <v>2756.7269875639172</v>
      </c>
      <c r="O55" s="95" t="str">
        <f t="shared" si="4"/>
        <v>-</v>
      </c>
      <c r="P55" s="95">
        <f t="shared" si="4"/>
        <v>-7.1704089465169929E-3</v>
      </c>
      <c r="Q55" s="95">
        <f t="shared" si="4"/>
        <v>-7.1704089465169929E-3</v>
      </c>
      <c r="R55" s="95">
        <f t="shared" si="4"/>
        <v>-7.1704089465168819E-3</v>
      </c>
      <c r="S55" s="46" t="s">
        <v>2</v>
      </c>
      <c r="T55" s="46" t="s">
        <v>2</v>
      </c>
      <c r="U55" s="46" t="s">
        <v>2</v>
      </c>
      <c r="V55" s="46" t="s">
        <v>2</v>
      </c>
      <c r="W55" s="74" t="str">
        <f t="shared" si="6"/>
        <v>-</v>
      </c>
      <c r="X55" s="74" t="str">
        <f t="shared" si="7"/>
        <v>-</v>
      </c>
      <c r="Y55" s="74" t="str">
        <f t="shared" si="8"/>
        <v>-</v>
      </c>
      <c r="Z55" s="74" t="str">
        <f t="shared" si="9"/>
        <v>-</v>
      </c>
      <c r="AA55" s="16"/>
      <c r="AB55" s="167">
        <v>0</v>
      </c>
      <c r="AC55" s="167">
        <v>0</v>
      </c>
      <c r="AD55" s="167">
        <v>0</v>
      </c>
      <c r="AF55" s="32"/>
      <c r="AG55" s="32"/>
      <c r="AH55" s="197"/>
      <c r="AI55" s="41">
        <v>212.05651015319862</v>
      </c>
      <c r="AJ55" s="41">
        <v>15</v>
      </c>
      <c r="AK55" s="41">
        <v>21</v>
      </c>
      <c r="AL55" s="40" t="s">
        <v>4215</v>
      </c>
      <c r="AM55" s="53">
        <v>0.30000000000000004</v>
      </c>
      <c r="AN55" s="67" t="s">
        <v>2</v>
      </c>
      <c r="AO55" s="64" t="s">
        <v>5397</v>
      </c>
      <c r="AP55" s="65" t="s">
        <v>2</v>
      </c>
    </row>
    <row r="56" spans="1:42" s="31" customFormat="1" ht="45" x14ac:dyDescent="0.25">
      <c r="A56" s="10" t="s">
        <v>1857</v>
      </c>
      <c r="B56" s="11" t="s">
        <v>3913</v>
      </c>
      <c r="C56" s="94" t="s">
        <v>2</v>
      </c>
      <c r="D56" s="94">
        <v>1612.6584026049884</v>
      </c>
      <c r="E56" s="94">
        <v>1612.6584026049884</v>
      </c>
      <c r="F56" s="94">
        <v>1612.6584026049884</v>
      </c>
      <c r="G56" s="15" t="s">
        <v>2088</v>
      </c>
      <c r="H56" s="49">
        <v>1619</v>
      </c>
      <c r="I56" s="15">
        <v>1168</v>
      </c>
      <c r="J56" s="15">
        <v>7080</v>
      </c>
      <c r="K56" s="46" t="s">
        <v>2</v>
      </c>
      <c r="L56" s="46">
        <v>859.90081965428499</v>
      </c>
      <c r="M56" s="46">
        <v>859.90081965428499</v>
      </c>
      <c r="N56" s="46">
        <v>1925.208639422231</v>
      </c>
      <c r="O56" s="95" t="str">
        <f t="shared" si="4"/>
        <v>-</v>
      </c>
      <c r="P56" s="95">
        <f t="shared" si="4"/>
        <v>0.87540047147919053</v>
      </c>
      <c r="Q56" s="95">
        <f t="shared" si="4"/>
        <v>0.87540047147919053</v>
      </c>
      <c r="R56" s="95">
        <f t="shared" si="4"/>
        <v>-0.16234616364023857</v>
      </c>
      <c r="S56" s="46" t="s">
        <v>2</v>
      </c>
      <c r="T56" s="46" t="s">
        <v>2</v>
      </c>
      <c r="U56" s="46" t="s">
        <v>2</v>
      </c>
      <c r="V56" s="46" t="s">
        <v>2</v>
      </c>
      <c r="W56" s="74" t="str">
        <f t="shared" si="6"/>
        <v>-</v>
      </c>
      <c r="X56" s="74" t="str">
        <f t="shared" si="7"/>
        <v>-</v>
      </c>
      <c r="Y56" s="74" t="str">
        <f t="shared" si="8"/>
        <v>-</v>
      </c>
      <c r="Z56" s="74" t="str">
        <f t="shared" si="9"/>
        <v>-</v>
      </c>
      <c r="AA56" s="16"/>
      <c r="AB56" s="167" t="s">
        <v>5015</v>
      </c>
      <c r="AC56" s="167" t="s">
        <v>5016</v>
      </c>
      <c r="AD56" s="167" t="s">
        <v>5017</v>
      </c>
      <c r="AF56" s="32"/>
      <c r="AG56" s="32"/>
      <c r="AH56" s="197"/>
      <c r="AI56" s="41">
        <v>212.05651015319862</v>
      </c>
      <c r="AJ56" s="41">
        <v>10</v>
      </c>
      <c r="AK56" s="41">
        <v>10</v>
      </c>
      <c r="AL56" s="40" t="s">
        <v>4215</v>
      </c>
      <c r="AM56" s="53">
        <v>0.4</v>
      </c>
      <c r="AN56" s="67" t="s">
        <v>2</v>
      </c>
      <c r="AO56" s="64" t="s">
        <v>5377</v>
      </c>
      <c r="AP56" s="65" t="s">
        <v>2</v>
      </c>
    </row>
    <row r="57" spans="1:42" s="31" customFormat="1" ht="45" x14ac:dyDescent="0.25">
      <c r="A57" s="10" t="s">
        <v>1858</v>
      </c>
      <c r="B57" s="11" t="s">
        <v>3914</v>
      </c>
      <c r="C57" s="94" t="s">
        <v>2</v>
      </c>
      <c r="D57" s="94">
        <v>566.21686697427106</v>
      </c>
      <c r="E57" s="94">
        <v>566.21686697427106</v>
      </c>
      <c r="F57" s="94">
        <v>566.21686697427106</v>
      </c>
      <c r="G57" s="15" t="s">
        <v>2088</v>
      </c>
      <c r="H57" s="49">
        <v>4347</v>
      </c>
      <c r="I57" s="15">
        <v>864</v>
      </c>
      <c r="J57" s="15">
        <v>4191</v>
      </c>
      <c r="K57" s="46" t="s">
        <v>2</v>
      </c>
      <c r="L57" s="46">
        <v>474.69240027897843</v>
      </c>
      <c r="M57" s="46">
        <v>474.69240027897843</v>
      </c>
      <c r="N57" s="46">
        <v>689.19034917218426</v>
      </c>
      <c r="O57" s="95" t="str">
        <f t="shared" si="4"/>
        <v>-</v>
      </c>
      <c r="P57" s="95">
        <f t="shared" si="4"/>
        <v>0.19280794603305917</v>
      </c>
      <c r="Q57" s="95">
        <f t="shared" si="4"/>
        <v>0.19280794603305917</v>
      </c>
      <c r="R57" s="95">
        <f t="shared" si="4"/>
        <v>-0.17843181110359696</v>
      </c>
      <c r="S57" s="46" t="s">
        <v>2</v>
      </c>
      <c r="T57" s="46" t="s">
        <v>2</v>
      </c>
      <c r="U57" s="46" t="s">
        <v>2</v>
      </c>
      <c r="V57" s="46" t="s">
        <v>2</v>
      </c>
      <c r="W57" s="74" t="str">
        <f t="shared" si="6"/>
        <v>-</v>
      </c>
      <c r="X57" s="74" t="str">
        <f t="shared" si="7"/>
        <v>-</v>
      </c>
      <c r="Y57" s="74" t="str">
        <f t="shared" si="8"/>
        <v>-</v>
      </c>
      <c r="Z57" s="74" t="str">
        <f t="shared" si="9"/>
        <v>-</v>
      </c>
      <c r="AA57" s="16"/>
      <c r="AB57" s="167" t="s">
        <v>5015</v>
      </c>
      <c r="AC57" s="167" t="s">
        <v>5016</v>
      </c>
      <c r="AD57" s="167" t="s">
        <v>5017</v>
      </c>
      <c r="AF57" s="32"/>
      <c r="AG57" s="32"/>
      <c r="AH57" s="197"/>
      <c r="AI57" s="41">
        <v>212.05651015319862</v>
      </c>
      <c r="AJ57" s="41">
        <v>5</v>
      </c>
      <c r="AK57" s="41">
        <v>5</v>
      </c>
      <c r="AL57" s="40" t="s">
        <v>4215</v>
      </c>
      <c r="AM57" s="53">
        <v>1</v>
      </c>
      <c r="AN57" s="67" t="s">
        <v>2</v>
      </c>
      <c r="AO57" s="64" t="s">
        <v>5397</v>
      </c>
      <c r="AP57" s="65" t="s">
        <v>2</v>
      </c>
    </row>
    <row r="58" spans="1:42" s="31" customFormat="1" ht="75" x14ac:dyDescent="0.25">
      <c r="A58" s="10" t="s">
        <v>1859</v>
      </c>
      <c r="B58" s="11" t="s">
        <v>3915</v>
      </c>
      <c r="C58" s="94" t="s">
        <v>2</v>
      </c>
      <c r="D58" s="94">
        <v>5954.1119823118224</v>
      </c>
      <c r="E58" s="94">
        <v>5954.1119823118224</v>
      </c>
      <c r="F58" s="94">
        <v>5954.1119823118224</v>
      </c>
      <c r="G58" s="15" t="s">
        <v>2088</v>
      </c>
      <c r="H58" s="49">
        <v>0</v>
      </c>
      <c r="I58" s="15">
        <v>5</v>
      </c>
      <c r="J58" s="15">
        <v>368</v>
      </c>
      <c r="K58" s="46" t="s">
        <v>2</v>
      </c>
      <c r="L58" s="46">
        <v>8698.2217359978495</v>
      </c>
      <c r="M58" s="46">
        <v>8698.2217359978495</v>
      </c>
      <c r="N58" s="46">
        <v>5960.4139034310774</v>
      </c>
      <c r="O58" s="95" t="str">
        <f t="shared" si="4"/>
        <v>-</v>
      </c>
      <c r="P58" s="95">
        <f t="shared" si="4"/>
        <v>-0.31547939762554533</v>
      </c>
      <c r="Q58" s="95">
        <f t="shared" si="4"/>
        <v>-0.31547939762554533</v>
      </c>
      <c r="R58" s="95">
        <f t="shared" si="4"/>
        <v>-1.0572958894058404E-3</v>
      </c>
      <c r="S58" s="46" t="s">
        <v>2</v>
      </c>
      <c r="T58" s="46" t="s">
        <v>2</v>
      </c>
      <c r="U58" s="46" t="s">
        <v>2</v>
      </c>
      <c r="V58" s="46" t="s">
        <v>2</v>
      </c>
      <c r="W58" s="74" t="str">
        <f t="shared" si="6"/>
        <v>-</v>
      </c>
      <c r="X58" s="74" t="str">
        <f t="shared" si="7"/>
        <v>-</v>
      </c>
      <c r="Y58" s="74" t="str">
        <f t="shared" si="8"/>
        <v>-</v>
      </c>
      <c r="Z58" s="74" t="str">
        <f t="shared" si="9"/>
        <v>-</v>
      </c>
      <c r="AA58" s="16"/>
      <c r="AB58" s="167" t="s">
        <v>5009</v>
      </c>
      <c r="AC58" s="167" t="s">
        <v>5008</v>
      </c>
      <c r="AD58" s="167" t="s">
        <v>5009</v>
      </c>
      <c r="AF58" s="32"/>
      <c r="AG58" s="32"/>
      <c r="AH58" s="197"/>
      <c r="AI58" s="41">
        <v>212.05651015319862</v>
      </c>
      <c r="AJ58" s="41">
        <v>58</v>
      </c>
      <c r="AK58" s="41">
        <v>58</v>
      </c>
      <c r="AL58" s="40" t="s">
        <v>4214</v>
      </c>
      <c r="AM58" s="53" t="s">
        <v>2</v>
      </c>
      <c r="AN58" s="67" t="s">
        <v>2</v>
      </c>
      <c r="AO58" s="64" t="s">
        <v>5377</v>
      </c>
      <c r="AP58" s="65" t="s">
        <v>2</v>
      </c>
    </row>
    <row r="59" spans="1:42" s="31" customFormat="1" ht="30" x14ac:dyDescent="0.25">
      <c r="A59" s="10" t="s">
        <v>1860</v>
      </c>
      <c r="B59" s="11" t="s">
        <v>3916</v>
      </c>
      <c r="C59" s="94" t="s">
        <v>2</v>
      </c>
      <c r="D59" s="94">
        <v>1854.6716815475131</v>
      </c>
      <c r="E59" s="94">
        <v>1854.6716815475131</v>
      </c>
      <c r="F59" s="94">
        <v>3329.2380001710849</v>
      </c>
      <c r="G59" s="15" t="s">
        <v>2088</v>
      </c>
      <c r="H59" s="49">
        <v>11</v>
      </c>
      <c r="I59" s="15">
        <v>7</v>
      </c>
      <c r="J59" s="15">
        <v>575</v>
      </c>
      <c r="K59" s="46" t="s">
        <v>2</v>
      </c>
      <c r="L59" s="46">
        <v>1868.0664821639098</v>
      </c>
      <c r="M59" s="46">
        <v>1868.0664821639098</v>
      </c>
      <c r="N59" s="46">
        <v>3353.2824063376866</v>
      </c>
      <c r="O59" s="95" t="str">
        <f t="shared" si="4"/>
        <v>-</v>
      </c>
      <c r="P59" s="95">
        <f t="shared" si="4"/>
        <v>-7.1704089465169929E-3</v>
      </c>
      <c r="Q59" s="95">
        <f t="shared" si="4"/>
        <v>-7.1704089465169929E-3</v>
      </c>
      <c r="R59" s="95">
        <f t="shared" si="4"/>
        <v>-7.1704089465169929E-3</v>
      </c>
      <c r="S59" s="46" t="s">
        <v>2</v>
      </c>
      <c r="T59" s="46" t="s">
        <v>2</v>
      </c>
      <c r="U59" s="46" t="s">
        <v>2</v>
      </c>
      <c r="V59" s="46" t="s">
        <v>2</v>
      </c>
      <c r="W59" s="74" t="str">
        <f t="shared" si="6"/>
        <v>-</v>
      </c>
      <c r="X59" s="74" t="str">
        <f t="shared" si="7"/>
        <v>-</v>
      </c>
      <c r="Y59" s="74" t="str">
        <f t="shared" si="8"/>
        <v>-</v>
      </c>
      <c r="Z59" s="74" t="str">
        <f t="shared" si="9"/>
        <v>-</v>
      </c>
      <c r="AA59" s="16"/>
      <c r="AB59" s="167">
        <v>0</v>
      </c>
      <c r="AC59" s="167">
        <v>0</v>
      </c>
      <c r="AD59" s="167">
        <v>0</v>
      </c>
      <c r="AF59" s="32"/>
      <c r="AG59" s="32"/>
      <c r="AH59" s="197"/>
      <c r="AI59" s="41">
        <v>212.05651015319862</v>
      </c>
      <c r="AJ59" s="41">
        <v>28</v>
      </c>
      <c r="AK59" s="41">
        <v>38</v>
      </c>
      <c r="AL59" s="40" t="s">
        <v>4214</v>
      </c>
      <c r="AM59" s="53" t="s">
        <v>2</v>
      </c>
      <c r="AN59" s="67" t="s">
        <v>2</v>
      </c>
      <c r="AO59" s="64" t="s">
        <v>5377</v>
      </c>
      <c r="AP59" s="65" t="s">
        <v>2</v>
      </c>
    </row>
    <row r="60" spans="1:42" s="31" customFormat="1" ht="30" x14ac:dyDescent="0.25">
      <c r="A60" s="10" t="s">
        <v>1861</v>
      </c>
      <c r="B60" s="11" t="s">
        <v>3917</v>
      </c>
      <c r="C60" s="94" t="s">
        <v>2</v>
      </c>
      <c r="D60" s="94">
        <v>1235.4014616927823</v>
      </c>
      <c r="E60" s="94">
        <v>1235.4014616927823</v>
      </c>
      <c r="F60" s="94">
        <v>2081.8737841957973</v>
      </c>
      <c r="G60" s="15" t="s">
        <v>2088</v>
      </c>
      <c r="H60" s="49">
        <v>27</v>
      </c>
      <c r="I60" s="15">
        <v>18</v>
      </c>
      <c r="J60" s="15">
        <v>1636</v>
      </c>
      <c r="K60" s="46" t="s">
        <v>2</v>
      </c>
      <c r="L60" s="46">
        <v>1244.323771999894</v>
      </c>
      <c r="M60" s="46">
        <v>1244.323771999894</v>
      </c>
      <c r="N60" s="46">
        <v>2096.9094827106619</v>
      </c>
      <c r="O60" s="95" t="str">
        <f t="shared" si="4"/>
        <v>-</v>
      </c>
      <c r="P60" s="95">
        <f t="shared" si="4"/>
        <v>-7.1704089465168819E-3</v>
      </c>
      <c r="Q60" s="95">
        <f t="shared" si="4"/>
        <v>-7.1704089465168819E-3</v>
      </c>
      <c r="R60" s="95">
        <f t="shared" si="4"/>
        <v>-7.1704089465168819E-3</v>
      </c>
      <c r="S60" s="46" t="s">
        <v>2</v>
      </c>
      <c r="T60" s="46" t="s">
        <v>2</v>
      </c>
      <c r="U60" s="46" t="s">
        <v>2</v>
      </c>
      <c r="V60" s="46" t="s">
        <v>2</v>
      </c>
      <c r="W60" s="74" t="str">
        <f t="shared" si="6"/>
        <v>-</v>
      </c>
      <c r="X60" s="74" t="str">
        <f t="shared" si="7"/>
        <v>-</v>
      </c>
      <c r="Y60" s="74" t="str">
        <f t="shared" si="8"/>
        <v>-</v>
      </c>
      <c r="Z60" s="74" t="str">
        <f t="shared" si="9"/>
        <v>-</v>
      </c>
      <c r="AA60" s="16"/>
      <c r="AB60" s="167">
        <v>0</v>
      </c>
      <c r="AC60" s="167">
        <v>0</v>
      </c>
      <c r="AD60" s="167">
        <v>0</v>
      </c>
      <c r="AF60" s="32"/>
      <c r="AG60" s="32"/>
      <c r="AH60" s="197"/>
      <c r="AI60" s="41">
        <v>212.05651015319862</v>
      </c>
      <c r="AJ60" s="41">
        <v>15</v>
      </c>
      <c r="AK60" s="41">
        <v>24</v>
      </c>
      <c r="AL60" s="40" t="s">
        <v>4214</v>
      </c>
      <c r="AM60" s="53" t="s">
        <v>2</v>
      </c>
      <c r="AN60" s="67" t="s">
        <v>2</v>
      </c>
      <c r="AO60" s="64" t="s">
        <v>5377</v>
      </c>
      <c r="AP60" s="65" t="s">
        <v>2</v>
      </c>
    </row>
    <row r="61" spans="1:42" s="31" customFormat="1" ht="45" x14ac:dyDescent="0.25">
      <c r="A61" s="10" t="s">
        <v>1862</v>
      </c>
      <c r="B61" s="11" t="s">
        <v>3918</v>
      </c>
      <c r="C61" s="94" t="s">
        <v>2</v>
      </c>
      <c r="D61" s="94">
        <v>986.61374671930321</v>
      </c>
      <c r="E61" s="94">
        <v>986.61374671930321</v>
      </c>
      <c r="F61" s="94">
        <v>986.61374671930321</v>
      </c>
      <c r="G61" s="15" t="s">
        <v>2088</v>
      </c>
      <c r="H61" s="49">
        <v>206</v>
      </c>
      <c r="I61" s="15">
        <v>111</v>
      </c>
      <c r="J61" s="15">
        <v>4794</v>
      </c>
      <c r="K61" s="46" t="s">
        <v>2</v>
      </c>
      <c r="L61" s="46">
        <v>391.40985886367298</v>
      </c>
      <c r="M61" s="46">
        <v>391.40985886367298</v>
      </c>
      <c r="N61" s="46">
        <v>1033.5678871779769</v>
      </c>
      <c r="O61" s="95" t="str">
        <f t="shared" si="4"/>
        <v>-</v>
      </c>
      <c r="P61" s="95">
        <f t="shared" si="4"/>
        <v>1.5206665708002469</v>
      </c>
      <c r="Q61" s="95">
        <f t="shared" si="4"/>
        <v>1.5206665708002469</v>
      </c>
      <c r="R61" s="95">
        <f t="shared" si="4"/>
        <v>-4.5429178906550516E-2</v>
      </c>
      <c r="S61" s="46" t="s">
        <v>2</v>
      </c>
      <c r="T61" s="46" t="s">
        <v>2</v>
      </c>
      <c r="U61" s="46" t="s">
        <v>2</v>
      </c>
      <c r="V61" s="46" t="s">
        <v>2</v>
      </c>
      <c r="W61" s="74" t="str">
        <f t="shared" si="6"/>
        <v>-</v>
      </c>
      <c r="X61" s="74" t="str">
        <f t="shared" si="7"/>
        <v>-</v>
      </c>
      <c r="Y61" s="74" t="str">
        <f t="shared" si="8"/>
        <v>-</v>
      </c>
      <c r="Z61" s="74" t="str">
        <f t="shared" si="9"/>
        <v>-</v>
      </c>
      <c r="AA61" s="16"/>
      <c r="AB61" s="167" t="s">
        <v>5015</v>
      </c>
      <c r="AC61" s="167" t="s">
        <v>5016</v>
      </c>
      <c r="AD61" s="167" t="s">
        <v>5017</v>
      </c>
      <c r="AF61" s="32"/>
      <c r="AG61" s="32"/>
      <c r="AH61" s="197"/>
      <c r="AI61" s="41">
        <v>212.05651015319862</v>
      </c>
      <c r="AJ61" s="41">
        <v>10</v>
      </c>
      <c r="AK61" s="41">
        <v>10</v>
      </c>
      <c r="AL61" s="40" t="s">
        <v>4214</v>
      </c>
      <c r="AM61" s="53" t="s">
        <v>2</v>
      </c>
      <c r="AN61" s="67" t="s">
        <v>2</v>
      </c>
      <c r="AO61" s="64" t="s">
        <v>5377</v>
      </c>
      <c r="AP61" s="65" t="s">
        <v>2</v>
      </c>
    </row>
    <row r="62" spans="1:42" s="31" customFormat="1" ht="45" x14ac:dyDescent="0.25">
      <c r="A62" s="10" t="s">
        <v>1863</v>
      </c>
      <c r="B62" s="11" t="s">
        <v>3919</v>
      </c>
      <c r="C62" s="94" t="s">
        <v>2</v>
      </c>
      <c r="D62" s="94">
        <v>424.23308124516291</v>
      </c>
      <c r="E62" s="94">
        <v>424.23308124516291</v>
      </c>
      <c r="F62" s="94">
        <v>424.23308124516291</v>
      </c>
      <c r="G62" s="15" t="s">
        <v>2088</v>
      </c>
      <c r="H62" s="49">
        <v>1025</v>
      </c>
      <c r="I62" s="15">
        <v>280</v>
      </c>
      <c r="J62" s="15">
        <v>9824</v>
      </c>
      <c r="K62" s="46" t="s">
        <v>2</v>
      </c>
      <c r="L62" s="46">
        <v>247.73317378329938</v>
      </c>
      <c r="M62" s="46">
        <v>247.73317378329938</v>
      </c>
      <c r="N62" s="46">
        <v>451.14986220712916</v>
      </c>
      <c r="O62" s="95" t="str">
        <f t="shared" si="4"/>
        <v>-</v>
      </c>
      <c r="P62" s="95">
        <f t="shared" si="4"/>
        <v>0.71245971932791696</v>
      </c>
      <c r="Q62" s="95">
        <f t="shared" si="4"/>
        <v>0.71245971932791696</v>
      </c>
      <c r="R62" s="95">
        <f t="shared" si="4"/>
        <v>-5.966261594380895E-2</v>
      </c>
      <c r="S62" s="46" t="s">
        <v>2</v>
      </c>
      <c r="T62" s="46" t="s">
        <v>2</v>
      </c>
      <c r="U62" s="46" t="s">
        <v>2</v>
      </c>
      <c r="V62" s="46" t="s">
        <v>2</v>
      </c>
      <c r="W62" s="74" t="str">
        <f t="shared" si="6"/>
        <v>-</v>
      </c>
      <c r="X62" s="74" t="str">
        <f t="shared" si="7"/>
        <v>-</v>
      </c>
      <c r="Y62" s="74" t="str">
        <f t="shared" si="8"/>
        <v>-</v>
      </c>
      <c r="Z62" s="74" t="str">
        <f t="shared" si="9"/>
        <v>-</v>
      </c>
      <c r="AA62" s="16"/>
      <c r="AB62" s="167" t="s">
        <v>5015</v>
      </c>
      <c r="AC62" s="167" t="s">
        <v>5016</v>
      </c>
      <c r="AD62" s="167" t="s">
        <v>5017</v>
      </c>
      <c r="AF62" s="32"/>
      <c r="AG62" s="32"/>
      <c r="AH62" s="197"/>
      <c r="AI62" s="41">
        <v>212.05651015319862</v>
      </c>
      <c r="AJ62" s="41">
        <v>5</v>
      </c>
      <c r="AK62" s="41">
        <v>5</v>
      </c>
      <c r="AL62" s="40" t="s">
        <v>4214</v>
      </c>
      <c r="AM62" s="53" t="s">
        <v>2</v>
      </c>
      <c r="AN62" s="67" t="s">
        <v>2</v>
      </c>
      <c r="AO62" s="64" t="s">
        <v>5377</v>
      </c>
      <c r="AP62" s="65" t="s">
        <v>2</v>
      </c>
    </row>
    <row r="63" spans="1:42" s="31" customFormat="1" ht="105" x14ac:dyDescent="0.25">
      <c r="A63" s="10" t="s">
        <v>1864</v>
      </c>
      <c r="B63" s="11" t="s">
        <v>3920</v>
      </c>
      <c r="C63" s="94" t="s">
        <v>2</v>
      </c>
      <c r="D63" s="94">
        <v>10490.108683938775</v>
      </c>
      <c r="E63" s="94">
        <v>10490.108683938775</v>
      </c>
      <c r="F63" s="94">
        <v>12488.618923331267</v>
      </c>
      <c r="G63" s="15" t="s">
        <v>2088</v>
      </c>
      <c r="H63" s="49">
        <v>0</v>
      </c>
      <c r="I63" s="15">
        <v>144</v>
      </c>
      <c r="J63" s="15">
        <v>48</v>
      </c>
      <c r="K63" s="46" t="s">
        <v>2</v>
      </c>
      <c r="L63" s="46">
        <v>10565.870294828552</v>
      </c>
      <c r="M63" s="46">
        <v>10565.870294828552</v>
      </c>
      <c r="N63" s="46">
        <v>12578.814164956244</v>
      </c>
      <c r="O63" s="95" t="str">
        <f t="shared" si="4"/>
        <v>-</v>
      </c>
      <c r="P63" s="95">
        <f t="shared" si="4"/>
        <v>-7.1704089465169929E-3</v>
      </c>
      <c r="Q63" s="95">
        <f t="shared" si="4"/>
        <v>-7.1704089465169929E-3</v>
      </c>
      <c r="R63" s="95">
        <f t="shared" si="4"/>
        <v>-7.1704089465169929E-3</v>
      </c>
      <c r="S63" s="46" t="s">
        <v>2</v>
      </c>
      <c r="T63" s="46" t="s">
        <v>2</v>
      </c>
      <c r="U63" s="46" t="s">
        <v>2</v>
      </c>
      <c r="V63" s="46" t="s">
        <v>2</v>
      </c>
      <c r="W63" s="74" t="str">
        <f t="shared" si="6"/>
        <v>-</v>
      </c>
      <c r="X63" s="74" t="str">
        <f t="shared" si="7"/>
        <v>-</v>
      </c>
      <c r="Y63" s="74" t="str">
        <f t="shared" si="8"/>
        <v>-</v>
      </c>
      <c r="Z63" s="74" t="str">
        <f t="shared" si="9"/>
        <v>-</v>
      </c>
      <c r="AA63" s="16"/>
      <c r="AB63" s="167" t="s">
        <v>5018</v>
      </c>
      <c r="AC63" s="168" t="s">
        <v>5773</v>
      </c>
      <c r="AD63" s="167">
        <v>0</v>
      </c>
      <c r="AF63" s="86"/>
      <c r="AG63" s="32"/>
      <c r="AH63" s="197"/>
      <c r="AI63" s="41">
        <v>212.05651015319862</v>
      </c>
      <c r="AJ63" s="41">
        <v>22</v>
      </c>
      <c r="AK63" s="41">
        <v>67</v>
      </c>
      <c r="AL63" s="40" t="s">
        <v>4214</v>
      </c>
      <c r="AM63" s="53" t="s">
        <v>2</v>
      </c>
      <c r="AN63" s="67" t="s">
        <v>2</v>
      </c>
      <c r="AO63" s="64" t="s">
        <v>5398</v>
      </c>
      <c r="AP63" s="65" t="s">
        <v>2</v>
      </c>
    </row>
    <row r="64" spans="1:42" s="31" customFormat="1" ht="120" x14ac:dyDescent="0.25">
      <c r="A64" s="10" t="s">
        <v>1865</v>
      </c>
      <c r="B64" s="11" t="s">
        <v>3921</v>
      </c>
      <c r="C64" s="94" t="s">
        <v>2</v>
      </c>
      <c r="D64" s="94">
        <v>7176.6464719380037</v>
      </c>
      <c r="E64" s="94">
        <v>7176.6464719380037</v>
      </c>
      <c r="F64" s="94">
        <v>8008.5586618521529</v>
      </c>
      <c r="G64" s="15" t="s">
        <v>2088</v>
      </c>
      <c r="H64" s="49">
        <v>0</v>
      </c>
      <c r="I64" s="15">
        <v>177</v>
      </c>
      <c r="J64" s="15">
        <v>87</v>
      </c>
      <c r="K64" s="46" t="s">
        <v>2</v>
      </c>
      <c r="L64" s="46">
        <v>7228.4776124802302</v>
      </c>
      <c r="M64" s="46">
        <v>7228.4776124802302</v>
      </c>
      <c r="N64" s="46">
        <v>8066.3980344847896</v>
      </c>
      <c r="O64" s="95" t="str">
        <f t="shared" si="4"/>
        <v>-</v>
      </c>
      <c r="P64" s="95">
        <f t="shared" si="4"/>
        <v>-7.1704089465169929E-3</v>
      </c>
      <c r="Q64" s="95">
        <f t="shared" si="4"/>
        <v>-7.1704089465169929E-3</v>
      </c>
      <c r="R64" s="95">
        <f t="shared" si="4"/>
        <v>-7.1704089465169929E-3</v>
      </c>
      <c r="S64" s="46" t="s">
        <v>2</v>
      </c>
      <c r="T64" s="46" t="s">
        <v>2</v>
      </c>
      <c r="U64" s="46" t="s">
        <v>2</v>
      </c>
      <c r="V64" s="46" t="s">
        <v>2</v>
      </c>
      <c r="W64" s="74" t="str">
        <f t="shared" si="6"/>
        <v>-</v>
      </c>
      <c r="X64" s="74" t="str">
        <f t="shared" si="7"/>
        <v>-</v>
      </c>
      <c r="Y64" s="74" t="str">
        <f t="shared" si="8"/>
        <v>-</v>
      </c>
      <c r="Z64" s="74" t="str">
        <f t="shared" si="9"/>
        <v>-</v>
      </c>
      <c r="AA64" s="16"/>
      <c r="AB64" s="167" t="s">
        <v>5019</v>
      </c>
      <c r="AC64" s="168" t="s">
        <v>5774</v>
      </c>
      <c r="AD64" s="167" t="s">
        <v>5020</v>
      </c>
      <c r="AF64" s="86"/>
      <c r="AG64" s="32"/>
      <c r="AH64" s="197"/>
      <c r="AI64" s="41">
        <v>212.05651015319862</v>
      </c>
      <c r="AJ64" s="41">
        <v>18</v>
      </c>
      <c r="AK64" s="41">
        <v>40</v>
      </c>
      <c r="AL64" s="40" t="s">
        <v>4214</v>
      </c>
      <c r="AM64" s="53" t="s">
        <v>2</v>
      </c>
      <c r="AN64" s="67" t="s">
        <v>2</v>
      </c>
      <c r="AO64" s="64" t="s">
        <v>5399</v>
      </c>
      <c r="AP64" s="65" t="s">
        <v>2</v>
      </c>
    </row>
    <row r="65" spans="1:42" s="31" customFormat="1" ht="105" x14ac:dyDescent="0.25">
      <c r="A65" s="10" t="s">
        <v>1866</v>
      </c>
      <c r="B65" s="11" t="s">
        <v>3922</v>
      </c>
      <c r="C65" s="94" t="s">
        <v>2</v>
      </c>
      <c r="D65" s="94">
        <v>4823.3187894480143</v>
      </c>
      <c r="E65" s="94">
        <v>4823.3187894480143</v>
      </c>
      <c r="F65" s="94">
        <v>4910.5505076752579</v>
      </c>
      <c r="G65" s="15" t="s">
        <v>2088</v>
      </c>
      <c r="H65" s="49">
        <v>1</v>
      </c>
      <c r="I65" s="15">
        <v>1543</v>
      </c>
      <c r="J65" s="15">
        <v>351</v>
      </c>
      <c r="K65" s="46" t="s">
        <v>2</v>
      </c>
      <c r="L65" s="46">
        <v>4858.1537384779513</v>
      </c>
      <c r="M65" s="46">
        <v>4858.1537384779513</v>
      </c>
      <c r="N65" s="46">
        <v>4946.0154611877697</v>
      </c>
      <c r="O65" s="95" t="str">
        <f t="shared" si="4"/>
        <v>-</v>
      </c>
      <c r="P65" s="95">
        <f t="shared" si="4"/>
        <v>-7.1704089465168819E-3</v>
      </c>
      <c r="Q65" s="95">
        <f t="shared" si="4"/>
        <v>-7.1704089465168819E-3</v>
      </c>
      <c r="R65" s="95">
        <f t="shared" si="4"/>
        <v>-7.1704089465168819E-3</v>
      </c>
      <c r="S65" s="46" t="s">
        <v>2</v>
      </c>
      <c r="T65" s="46" t="s">
        <v>2</v>
      </c>
      <c r="U65" s="46" t="s">
        <v>2</v>
      </c>
      <c r="V65" s="46" t="s">
        <v>2</v>
      </c>
      <c r="W65" s="74" t="str">
        <f t="shared" si="6"/>
        <v>-</v>
      </c>
      <c r="X65" s="74" t="str">
        <f t="shared" si="7"/>
        <v>-</v>
      </c>
      <c r="Y65" s="74" t="str">
        <f t="shared" si="8"/>
        <v>-</v>
      </c>
      <c r="Z65" s="74" t="str">
        <f t="shared" si="9"/>
        <v>-</v>
      </c>
      <c r="AA65" s="16"/>
      <c r="AB65" s="167" t="s">
        <v>5019</v>
      </c>
      <c r="AC65" s="168" t="s">
        <v>5773</v>
      </c>
      <c r="AD65" s="167">
        <v>0</v>
      </c>
      <c r="AF65" s="86"/>
      <c r="AG65" s="32"/>
      <c r="AH65" s="197"/>
      <c r="AI65" s="41">
        <v>212.05651015319862</v>
      </c>
      <c r="AJ65" s="41">
        <v>10</v>
      </c>
      <c r="AK65" s="41">
        <v>30</v>
      </c>
      <c r="AL65" s="40" t="s">
        <v>4214</v>
      </c>
      <c r="AM65" s="53" t="s">
        <v>2</v>
      </c>
      <c r="AN65" s="67" t="s">
        <v>2</v>
      </c>
      <c r="AO65" s="64" t="s">
        <v>5400</v>
      </c>
      <c r="AP65" s="65" t="s">
        <v>2</v>
      </c>
    </row>
    <row r="66" spans="1:42" s="31" customFormat="1" ht="105" x14ac:dyDescent="0.25">
      <c r="A66" s="10" t="s">
        <v>1867</v>
      </c>
      <c r="B66" s="11" t="s">
        <v>3923</v>
      </c>
      <c r="C66" s="94" t="s">
        <v>2</v>
      </c>
      <c r="D66" s="94">
        <v>4634.3226158857906</v>
      </c>
      <c r="E66" s="94">
        <v>4634.3226158857906</v>
      </c>
      <c r="F66" s="94">
        <v>5116.3140407955625</v>
      </c>
      <c r="G66" s="15" t="s">
        <v>2088</v>
      </c>
      <c r="H66" s="49">
        <v>7</v>
      </c>
      <c r="I66" s="15">
        <v>1506</v>
      </c>
      <c r="J66" s="15">
        <v>295</v>
      </c>
      <c r="K66" s="46" t="s">
        <v>2</v>
      </c>
      <c r="L66" s="46">
        <v>4667.7925976887436</v>
      </c>
      <c r="M66" s="46">
        <v>4667.7925976887436</v>
      </c>
      <c r="N66" s="46">
        <v>5153.2650586760665</v>
      </c>
      <c r="O66" s="95" t="str">
        <f t="shared" si="4"/>
        <v>-</v>
      </c>
      <c r="P66" s="95">
        <f t="shared" si="4"/>
        <v>-7.1704089465169929E-3</v>
      </c>
      <c r="Q66" s="95">
        <f t="shared" si="4"/>
        <v>-7.1704089465169929E-3</v>
      </c>
      <c r="R66" s="95">
        <f t="shared" si="4"/>
        <v>-7.1704089465168819E-3</v>
      </c>
      <c r="S66" s="46" t="s">
        <v>2</v>
      </c>
      <c r="T66" s="46" t="s">
        <v>2</v>
      </c>
      <c r="U66" s="46" t="s">
        <v>2</v>
      </c>
      <c r="V66" s="46" t="s">
        <v>2</v>
      </c>
      <c r="W66" s="74" t="str">
        <f t="shared" si="6"/>
        <v>-</v>
      </c>
      <c r="X66" s="74" t="str">
        <f t="shared" si="7"/>
        <v>-</v>
      </c>
      <c r="Y66" s="74" t="str">
        <f t="shared" si="8"/>
        <v>-</v>
      </c>
      <c r="Z66" s="74" t="str">
        <f t="shared" si="9"/>
        <v>-</v>
      </c>
      <c r="AA66" s="16"/>
      <c r="AB66" s="167" t="s">
        <v>5021</v>
      </c>
      <c r="AC66" s="168" t="s">
        <v>5773</v>
      </c>
      <c r="AD66" s="167">
        <v>0</v>
      </c>
      <c r="AF66" s="87"/>
      <c r="AG66" s="32"/>
      <c r="AH66" s="197"/>
      <c r="AI66" s="41">
        <v>212.05651015319862</v>
      </c>
      <c r="AJ66" s="41">
        <v>12</v>
      </c>
      <c r="AK66" s="41">
        <v>35</v>
      </c>
      <c r="AL66" s="40" t="s">
        <v>4214</v>
      </c>
      <c r="AM66" s="53" t="s">
        <v>2</v>
      </c>
      <c r="AN66" s="67" t="s">
        <v>2</v>
      </c>
      <c r="AO66" s="64" t="s">
        <v>5401</v>
      </c>
      <c r="AP66" s="65" t="s">
        <v>2</v>
      </c>
    </row>
    <row r="67" spans="1:42" s="31" customFormat="1" ht="45" x14ac:dyDescent="0.25">
      <c r="A67" s="10" t="s">
        <v>1868</v>
      </c>
      <c r="B67" s="11" t="s">
        <v>3924</v>
      </c>
      <c r="C67" s="94" t="s">
        <v>2</v>
      </c>
      <c r="D67" s="94">
        <v>2777.8481116368102</v>
      </c>
      <c r="E67" s="94">
        <v>2777.8481116368102</v>
      </c>
      <c r="F67" s="94">
        <v>8094.6672704060793</v>
      </c>
      <c r="G67" s="15" t="s">
        <v>2088</v>
      </c>
      <c r="H67" s="49">
        <v>25</v>
      </c>
      <c r="I67" s="15">
        <v>140</v>
      </c>
      <c r="J67" s="15">
        <v>223</v>
      </c>
      <c r="K67" s="46" t="s">
        <v>2</v>
      </c>
      <c r="L67" s="46">
        <v>2797.9102724861968</v>
      </c>
      <c r="M67" s="46">
        <v>2797.9102724861968</v>
      </c>
      <c r="N67" s="46">
        <v>8153.1285362041808</v>
      </c>
      <c r="O67" s="95" t="str">
        <f t="shared" si="4"/>
        <v>-</v>
      </c>
      <c r="P67" s="95">
        <f t="shared" si="4"/>
        <v>-7.1704089465168819E-3</v>
      </c>
      <c r="Q67" s="95">
        <f t="shared" si="4"/>
        <v>-7.1704089465168819E-3</v>
      </c>
      <c r="R67" s="95">
        <f t="shared" si="4"/>
        <v>-7.1704089465169929E-3</v>
      </c>
      <c r="S67" s="46" t="s">
        <v>2</v>
      </c>
      <c r="T67" s="46" t="s">
        <v>2</v>
      </c>
      <c r="U67" s="46" t="s">
        <v>2</v>
      </c>
      <c r="V67" s="46" t="s">
        <v>2</v>
      </c>
      <c r="W67" s="74" t="str">
        <f t="shared" si="6"/>
        <v>-</v>
      </c>
      <c r="X67" s="74" t="str">
        <f t="shared" si="7"/>
        <v>-</v>
      </c>
      <c r="Y67" s="74" t="str">
        <f t="shared" si="8"/>
        <v>-</v>
      </c>
      <c r="Z67" s="74" t="str">
        <f t="shared" si="9"/>
        <v>-</v>
      </c>
      <c r="AA67" s="16"/>
      <c r="AB67" s="167" t="s">
        <v>5022</v>
      </c>
      <c r="AC67" s="167">
        <v>0</v>
      </c>
      <c r="AD67" s="167" t="s">
        <v>5023</v>
      </c>
      <c r="AF67" s="86"/>
      <c r="AG67" s="32"/>
      <c r="AH67" s="197"/>
      <c r="AI67" s="41">
        <v>212.05651015319862</v>
      </c>
      <c r="AJ67" s="41">
        <v>11</v>
      </c>
      <c r="AK67" s="41">
        <v>69</v>
      </c>
      <c r="AL67" s="40" t="s">
        <v>4214</v>
      </c>
      <c r="AM67" s="53" t="s">
        <v>2</v>
      </c>
      <c r="AN67" s="67" t="s">
        <v>2</v>
      </c>
      <c r="AO67" s="64" t="s">
        <v>5402</v>
      </c>
      <c r="AP67" s="65" t="s">
        <v>2</v>
      </c>
    </row>
    <row r="68" spans="1:42" s="31" customFormat="1" ht="45" x14ac:dyDescent="0.25">
      <c r="A68" s="10" t="s">
        <v>1869</v>
      </c>
      <c r="B68" s="11" t="s">
        <v>3925</v>
      </c>
      <c r="C68" s="94" t="s">
        <v>2</v>
      </c>
      <c r="D68" s="94">
        <v>1611.8349050728514</v>
      </c>
      <c r="E68" s="94">
        <v>1611.8349050728514</v>
      </c>
      <c r="F68" s="94">
        <v>4280.6988833849327</v>
      </c>
      <c r="G68" s="15" t="s">
        <v>2088</v>
      </c>
      <c r="H68" s="49">
        <v>129</v>
      </c>
      <c r="I68" s="15">
        <v>413</v>
      </c>
      <c r="J68" s="15">
        <v>116</v>
      </c>
      <c r="K68" s="46" t="s">
        <v>2</v>
      </c>
      <c r="L68" s="46">
        <v>1623.4758911270433</v>
      </c>
      <c r="M68" s="46">
        <v>1623.4758911270433</v>
      </c>
      <c r="N68" s="46">
        <v>4311.6149256215458</v>
      </c>
      <c r="O68" s="95" t="str">
        <f t="shared" si="4"/>
        <v>-</v>
      </c>
      <c r="P68" s="95">
        <f t="shared" si="4"/>
        <v>-7.1704089465168819E-3</v>
      </c>
      <c r="Q68" s="95">
        <f t="shared" si="4"/>
        <v>-7.1704089465168819E-3</v>
      </c>
      <c r="R68" s="95">
        <f t="shared" si="4"/>
        <v>-7.1704089465169929E-3</v>
      </c>
      <c r="S68" s="46" t="s">
        <v>2</v>
      </c>
      <c r="T68" s="46" t="s">
        <v>2</v>
      </c>
      <c r="U68" s="46" t="s">
        <v>2</v>
      </c>
      <c r="V68" s="46" t="s">
        <v>2</v>
      </c>
      <c r="W68" s="74" t="str">
        <f t="shared" ref="W68:W99" si="10">IFERROR((C68/S68-1),"-")</f>
        <v>-</v>
      </c>
      <c r="X68" s="74" t="str">
        <f t="shared" ref="X68:X99" si="11">IFERROR((D68/T68-1),"-")</f>
        <v>-</v>
      </c>
      <c r="Y68" s="74" t="str">
        <f t="shared" ref="Y68:Y99" si="12">IFERROR((E68/U68-1),"-")</f>
        <v>-</v>
      </c>
      <c r="Z68" s="74" t="str">
        <f t="shared" ref="Z68:Z118" si="13">IFERROR((F68/V68-1),"-")</f>
        <v>-</v>
      </c>
      <c r="AA68" s="16"/>
      <c r="AB68" s="167">
        <v>0</v>
      </c>
      <c r="AC68" s="167">
        <v>0</v>
      </c>
      <c r="AD68" s="167">
        <v>0</v>
      </c>
      <c r="AF68" s="87"/>
      <c r="AG68" s="32"/>
      <c r="AH68" s="197"/>
      <c r="AI68" s="41">
        <v>212.05651015319862</v>
      </c>
      <c r="AJ68" s="41">
        <v>5</v>
      </c>
      <c r="AK68" s="41">
        <v>28</v>
      </c>
      <c r="AL68" s="40" t="s">
        <v>4214</v>
      </c>
      <c r="AM68" s="53" t="s">
        <v>2</v>
      </c>
      <c r="AN68" s="67" t="s">
        <v>2</v>
      </c>
      <c r="AO68" s="64" t="s">
        <v>5403</v>
      </c>
      <c r="AP68" s="65" t="s">
        <v>2</v>
      </c>
    </row>
    <row r="69" spans="1:42" s="31" customFormat="1" ht="45" x14ac:dyDescent="0.25">
      <c r="A69" s="10" t="s">
        <v>1870</v>
      </c>
      <c r="B69" s="11" t="s">
        <v>3926</v>
      </c>
      <c r="C69" s="94" t="s">
        <v>2</v>
      </c>
      <c r="D69" s="94">
        <v>1353.1271070987764</v>
      </c>
      <c r="E69" s="94">
        <v>1353.1271070987764</v>
      </c>
      <c r="F69" s="94">
        <v>1353.1271070987764</v>
      </c>
      <c r="G69" s="15" t="s">
        <v>2088</v>
      </c>
      <c r="H69" s="49">
        <v>338</v>
      </c>
      <c r="I69" s="15">
        <v>446</v>
      </c>
      <c r="J69" s="15">
        <v>48</v>
      </c>
      <c r="K69" s="46" t="s">
        <v>2</v>
      </c>
      <c r="L69" s="46">
        <v>1295.0589271000015</v>
      </c>
      <c r="M69" s="46">
        <v>1295.0589271000015</v>
      </c>
      <c r="N69" s="46">
        <v>2470.9648769859314</v>
      </c>
      <c r="O69" s="95" t="str">
        <f t="shared" ref="O69:R118" si="14">IFERROR(C69/K69-1,"-")</f>
        <v>-</v>
      </c>
      <c r="P69" s="95">
        <f t="shared" si="14"/>
        <v>4.483825313555867E-2</v>
      </c>
      <c r="Q69" s="95">
        <f t="shared" si="14"/>
        <v>4.483825313555867E-2</v>
      </c>
      <c r="R69" s="95">
        <f t="shared" si="14"/>
        <v>-0.45238917812975432</v>
      </c>
      <c r="S69" s="46" t="s">
        <v>2</v>
      </c>
      <c r="T69" s="46" t="s">
        <v>2</v>
      </c>
      <c r="U69" s="46" t="s">
        <v>2</v>
      </c>
      <c r="V69" s="46" t="s">
        <v>2</v>
      </c>
      <c r="W69" s="74" t="str">
        <f t="shared" si="10"/>
        <v>-</v>
      </c>
      <c r="X69" s="74" t="str">
        <f t="shared" si="11"/>
        <v>-</v>
      </c>
      <c r="Y69" s="74" t="str">
        <f t="shared" si="12"/>
        <v>-</v>
      </c>
      <c r="Z69" s="74" t="str">
        <f t="shared" si="13"/>
        <v>-</v>
      </c>
      <c r="AA69" s="16"/>
      <c r="AB69" s="167" t="s">
        <v>5024</v>
      </c>
      <c r="AC69" s="167" t="s">
        <v>5025</v>
      </c>
      <c r="AD69" s="167" t="s">
        <v>5024</v>
      </c>
      <c r="AF69" s="87"/>
      <c r="AG69" s="32"/>
      <c r="AH69" s="197"/>
      <c r="AI69" s="41">
        <v>212.05651015319862</v>
      </c>
      <c r="AJ69" s="41">
        <v>5</v>
      </c>
      <c r="AK69" s="41">
        <v>5</v>
      </c>
      <c r="AL69" s="40" t="s">
        <v>4214</v>
      </c>
      <c r="AM69" s="53" t="s">
        <v>2</v>
      </c>
      <c r="AN69" s="67" t="s">
        <v>2</v>
      </c>
      <c r="AO69" s="64" t="s">
        <v>5404</v>
      </c>
      <c r="AP69" s="65" t="s">
        <v>2</v>
      </c>
    </row>
    <row r="70" spans="1:42" s="31" customFormat="1" ht="45" x14ac:dyDescent="0.25">
      <c r="A70" s="10" t="s">
        <v>1871</v>
      </c>
      <c r="B70" s="11" t="s">
        <v>3927</v>
      </c>
      <c r="C70" s="94" t="s">
        <v>2</v>
      </c>
      <c r="D70" s="94">
        <v>4528.7500269442062</v>
      </c>
      <c r="E70" s="94">
        <v>4528.7500269442062</v>
      </c>
      <c r="F70" s="94">
        <v>8701.9318752968957</v>
      </c>
      <c r="G70" s="15" t="s">
        <v>2088</v>
      </c>
      <c r="H70" s="49">
        <v>22</v>
      </c>
      <c r="I70" s="15">
        <v>183</v>
      </c>
      <c r="J70" s="15">
        <v>812</v>
      </c>
      <c r="K70" s="46" t="s">
        <v>2</v>
      </c>
      <c r="L70" s="46">
        <v>4561.4575429191109</v>
      </c>
      <c r="M70" s="46">
        <v>4561.4575429191109</v>
      </c>
      <c r="N70" s="46">
        <v>8764.7789245114564</v>
      </c>
      <c r="O70" s="95" t="str">
        <f t="shared" si="14"/>
        <v>-</v>
      </c>
      <c r="P70" s="95">
        <f t="shared" si="14"/>
        <v>-7.1704089465169929E-3</v>
      </c>
      <c r="Q70" s="95">
        <f t="shared" si="14"/>
        <v>-7.1704089465169929E-3</v>
      </c>
      <c r="R70" s="95">
        <f t="shared" si="14"/>
        <v>-7.1704089465169929E-3</v>
      </c>
      <c r="S70" s="46" t="s">
        <v>2</v>
      </c>
      <c r="T70" s="46" t="s">
        <v>2</v>
      </c>
      <c r="U70" s="46" t="s">
        <v>2</v>
      </c>
      <c r="V70" s="46" t="s">
        <v>2</v>
      </c>
      <c r="W70" s="74" t="str">
        <f t="shared" si="10"/>
        <v>-</v>
      </c>
      <c r="X70" s="74" t="str">
        <f t="shared" si="11"/>
        <v>-</v>
      </c>
      <c r="Y70" s="74" t="str">
        <f t="shared" si="12"/>
        <v>-</v>
      </c>
      <c r="Z70" s="74" t="str">
        <f t="shared" si="13"/>
        <v>-</v>
      </c>
      <c r="AA70" s="16"/>
      <c r="AB70" s="167">
        <v>0</v>
      </c>
      <c r="AC70" s="167">
        <v>0</v>
      </c>
      <c r="AD70" s="167">
        <v>0</v>
      </c>
      <c r="AF70" s="86"/>
      <c r="AG70" s="32"/>
      <c r="AH70" s="197"/>
      <c r="AI70" s="41">
        <v>212.05651015319862</v>
      </c>
      <c r="AJ70" s="41">
        <v>34</v>
      </c>
      <c r="AK70" s="41">
        <v>74</v>
      </c>
      <c r="AL70" s="40" t="s">
        <v>4214</v>
      </c>
      <c r="AM70" s="53" t="s">
        <v>2</v>
      </c>
      <c r="AN70" s="67" t="s">
        <v>2</v>
      </c>
      <c r="AO70" s="64" t="s">
        <v>5405</v>
      </c>
      <c r="AP70" s="65" t="s">
        <v>2</v>
      </c>
    </row>
    <row r="71" spans="1:42" s="31" customFormat="1" ht="45" x14ac:dyDescent="0.25">
      <c r="A71" s="10" t="s">
        <v>1872</v>
      </c>
      <c r="B71" s="11" t="s">
        <v>3928</v>
      </c>
      <c r="C71" s="94" t="s">
        <v>2</v>
      </c>
      <c r="D71" s="94">
        <v>1641.0863557969692</v>
      </c>
      <c r="E71" s="94">
        <v>1641.0863557969692</v>
      </c>
      <c r="F71" s="94">
        <v>5136.2556292806403</v>
      </c>
      <c r="G71" s="15" t="s">
        <v>2088</v>
      </c>
      <c r="H71" s="49">
        <v>162</v>
      </c>
      <c r="I71" s="15">
        <v>724</v>
      </c>
      <c r="J71" s="15">
        <v>621</v>
      </c>
      <c r="K71" s="46" t="s">
        <v>2</v>
      </c>
      <c r="L71" s="46">
        <v>1652.9386015334478</v>
      </c>
      <c r="M71" s="46">
        <v>1652.9386015334478</v>
      </c>
      <c r="N71" s="46">
        <v>5173.3506692025603</v>
      </c>
      <c r="O71" s="95" t="str">
        <f t="shared" si="14"/>
        <v>-</v>
      </c>
      <c r="P71" s="95">
        <f t="shared" si="14"/>
        <v>-7.1704089465168819E-3</v>
      </c>
      <c r="Q71" s="95">
        <f t="shared" si="14"/>
        <v>-7.1704089465168819E-3</v>
      </c>
      <c r="R71" s="95">
        <f t="shared" si="14"/>
        <v>-7.1704089465171039E-3</v>
      </c>
      <c r="S71" s="46" t="s">
        <v>2</v>
      </c>
      <c r="T71" s="46" t="s">
        <v>2</v>
      </c>
      <c r="U71" s="46" t="s">
        <v>2</v>
      </c>
      <c r="V71" s="46" t="s">
        <v>2</v>
      </c>
      <c r="W71" s="74" t="str">
        <f t="shared" si="10"/>
        <v>-</v>
      </c>
      <c r="X71" s="74" t="str">
        <f t="shared" si="11"/>
        <v>-</v>
      </c>
      <c r="Y71" s="74" t="str">
        <f t="shared" si="12"/>
        <v>-</v>
      </c>
      <c r="Z71" s="74" t="str">
        <f t="shared" si="13"/>
        <v>-</v>
      </c>
      <c r="AA71" s="16"/>
      <c r="AB71" s="167">
        <v>0</v>
      </c>
      <c r="AC71" s="167">
        <v>0</v>
      </c>
      <c r="AD71" s="167">
        <v>0</v>
      </c>
      <c r="AF71" s="86"/>
      <c r="AG71" s="32"/>
      <c r="AH71" s="197"/>
      <c r="AI71" s="41">
        <v>212.05651015319862</v>
      </c>
      <c r="AJ71" s="41">
        <v>5</v>
      </c>
      <c r="AK71" s="41">
        <v>36</v>
      </c>
      <c r="AL71" s="40" t="s">
        <v>4214</v>
      </c>
      <c r="AM71" s="53" t="s">
        <v>2</v>
      </c>
      <c r="AN71" s="67" t="s">
        <v>2</v>
      </c>
      <c r="AO71" s="64" t="s">
        <v>5406</v>
      </c>
      <c r="AP71" s="65" t="s">
        <v>2</v>
      </c>
    </row>
    <row r="72" spans="1:42" s="31" customFormat="1" ht="45" x14ac:dyDescent="0.25">
      <c r="A72" s="10" t="s">
        <v>1873</v>
      </c>
      <c r="B72" s="11" t="s">
        <v>3929</v>
      </c>
      <c r="C72" s="94" t="s">
        <v>2</v>
      </c>
      <c r="D72" s="94">
        <v>1308.8257135827951</v>
      </c>
      <c r="E72" s="94">
        <v>1308.8257135827951</v>
      </c>
      <c r="F72" s="94">
        <v>3473.0159504086055</v>
      </c>
      <c r="G72" s="15" t="s">
        <v>2088</v>
      </c>
      <c r="H72" s="49">
        <v>1185</v>
      </c>
      <c r="I72" s="15">
        <v>2646</v>
      </c>
      <c r="J72" s="15">
        <v>826</v>
      </c>
      <c r="K72" s="46" t="s">
        <v>2</v>
      </c>
      <c r="L72" s="46">
        <v>1318.2783081576076</v>
      </c>
      <c r="M72" s="46">
        <v>1318.2783081576076</v>
      </c>
      <c r="N72" s="46">
        <v>3498.0987489740487</v>
      </c>
      <c r="O72" s="95" t="str">
        <f t="shared" si="14"/>
        <v>-</v>
      </c>
      <c r="P72" s="95">
        <f t="shared" si="14"/>
        <v>-7.1704089465169929E-3</v>
      </c>
      <c r="Q72" s="95">
        <f t="shared" si="14"/>
        <v>-7.1704089465169929E-3</v>
      </c>
      <c r="R72" s="95">
        <f t="shared" si="14"/>
        <v>-7.1704089465169929E-3</v>
      </c>
      <c r="S72" s="46" t="s">
        <v>2</v>
      </c>
      <c r="T72" s="46" t="s">
        <v>2</v>
      </c>
      <c r="U72" s="46" t="s">
        <v>2</v>
      </c>
      <c r="V72" s="46" t="s">
        <v>2</v>
      </c>
      <c r="W72" s="74" t="str">
        <f t="shared" si="10"/>
        <v>-</v>
      </c>
      <c r="X72" s="74" t="str">
        <f t="shared" si="11"/>
        <v>-</v>
      </c>
      <c r="Y72" s="74" t="str">
        <f t="shared" si="12"/>
        <v>-</v>
      </c>
      <c r="Z72" s="74" t="str">
        <f t="shared" si="13"/>
        <v>-</v>
      </c>
      <c r="AA72" s="16"/>
      <c r="AB72" s="167">
        <v>0</v>
      </c>
      <c r="AC72" s="167">
        <v>0</v>
      </c>
      <c r="AD72" s="167">
        <v>0</v>
      </c>
      <c r="AF72" s="87"/>
      <c r="AG72" s="32"/>
      <c r="AH72" s="197"/>
      <c r="AI72" s="41">
        <v>212.05651015319862</v>
      </c>
      <c r="AJ72" s="41">
        <v>5</v>
      </c>
      <c r="AK72" s="41">
        <v>23</v>
      </c>
      <c r="AL72" s="40" t="s">
        <v>4214</v>
      </c>
      <c r="AM72" s="53" t="s">
        <v>2</v>
      </c>
      <c r="AN72" s="67" t="s">
        <v>2</v>
      </c>
      <c r="AO72" s="64" t="s">
        <v>5407</v>
      </c>
      <c r="AP72" s="65" t="s">
        <v>2</v>
      </c>
    </row>
    <row r="73" spans="1:42" s="31" customFormat="1" ht="120" x14ac:dyDescent="0.25">
      <c r="A73" s="10" t="s">
        <v>1874</v>
      </c>
      <c r="B73" s="11" t="s">
        <v>3930</v>
      </c>
      <c r="C73" s="94" t="s">
        <v>2</v>
      </c>
      <c r="D73" s="94">
        <v>1169.5367125311179</v>
      </c>
      <c r="E73" s="94">
        <v>1169.5367125311179</v>
      </c>
      <c r="F73" s="94">
        <v>1169.5367125311179</v>
      </c>
      <c r="G73" s="15" t="s">
        <v>2088</v>
      </c>
      <c r="H73" s="49">
        <v>2912</v>
      </c>
      <c r="I73" s="15">
        <v>3009</v>
      </c>
      <c r="J73" s="15">
        <v>357</v>
      </c>
      <c r="K73" s="46" t="s">
        <v>2</v>
      </c>
      <c r="L73" s="46">
        <v>1085.7288513171111</v>
      </c>
      <c r="M73" s="46">
        <v>1085.7288513171111</v>
      </c>
      <c r="N73" s="46">
        <v>2708.0639973675466</v>
      </c>
      <c r="O73" s="95" t="str">
        <f t="shared" si="14"/>
        <v>-</v>
      </c>
      <c r="P73" s="95">
        <f t="shared" si="14"/>
        <v>7.7190415555724146E-2</v>
      </c>
      <c r="Q73" s="95">
        <f t="shared" si="14"/>
        <v>7.7190415555724146E-2</v>
      </c>
      <c r="R73" s="95">
        <f t="shared" si="14"/>
        <v>-0.56812811157047971</v>
      </c>
      <c r="S73" s="46" t="s">
        <v>2</v>
      </c>
      <c r="T73" s="46" t="s">
        <v>2</v>
      </c>
      <c r="U73" s="46" t="s">
        <v>2</v>
      </c>
      <c r="V73" s="46" t="s">
        <v>2</v>
      </c>
      <c r="W73" s="74" t="str">
        <f t="shared" si="10"/>
        <v>-</v>
      </c>
      <c r="X73" s="74" t="str">
        <f t="shared" si="11"/>
        <v>-</v>
      </c>
      <c r="Y73" s="74" t="str">
        <f t="shared" si="12"/>
        <v>-</v>
      </c>
      <c r="Z73" s="74" t="str">
        <f t="shared" si="13"/>
        <v>-</v>
      </c>
      <c r="AA73" s="16"/>
      <c r="AB73" s="167" t="s">
        <v>5026</v>
      </c>
      <c r="AC73" s="167" t="s">
        <v>5027</v>
      </c>
      <c r="AD73" s="167" t="s">
        <v>5028</v>
      </c>
      <c r="AF73" s="86"/>
      <c r="AG73" s="32"/>
      <c r="AH73" s="197"/>
      <c r="AI73" s="41">
        <v>212.05651015319862</v>
      </c>
      <c r="AJ73" s="41">
        <v>5</v>
      </c>
      <c r="AK73" s="41">
        <v>5</v>
      </c>
      <c r="AL73" s="40" t="s">
        <v>4214</v>
      </c>
      <c r="AM73" s="53" t="s">
        <v>2</v>
      </c>
      <c r="AN73" s="67" t="s">
        <v>2</v>
      </c>
      <c r="AO73" s="64" t="s">
        <v>5408</v>
      </c>
      <c r="AP73" s="65" t="s">
        <v>2</v>
      </c>
    </row>
    <row r="74" spans="1:42" s="31" customFormat="1" ht="150" x14ac:dyDescent="0.25">
      <c r="A74" s="10" t="s">
        <v>1875</v>
      </c>
      <c r="B74" s="11" t="s">
        <v>3931</v>
      </c>
      <c r="C74" s="94" t="s">
        <v>2</v>
      </c>
      <c r="D74" s="94">
        <v>2130.3540595064878</v>
      </c>
      <c r="E74" s="94">
        <v>2130.3540595064878</v>
      </c>
      <c r="F74" s="94">
        <v>4733.127210877481</v>
      </c>
      <c r="G74" s="15" t="s">
        <v>2088</v>
      </c>
      <c r="H74" s="49">
        <v>59</v>
      </c>
      <c r="I74" s="15">
        <v>279</v>
      </c>
      <c r="J74" s="15">
        <v>121</v>
      </c>
      <c r="K74" s="46" t="s">
        <v>2</v>
      </c>
      <c r="L74" s="46">
        <v>2145.7398920251635</v>
      </c>
      <c r="M74" s="46">
        <v>2145.7398920251635</v>
      </c>
      <c r="N74" s="46">
        <v>4767.3107787361578</v>
      </c>
      <c r="O74" s="95" t="str">
        <f t="shared" si="14"/>
        <v>-</v>
      </c>
      <c r="P74" s="95">
        <f t="shared" si="14"/>
        <v>-7.1704089465169929E-3</v>
      </c>
      <c r="Q74" s="95">
        <f t="shared" si="14"/>
        <v>-7.1704089465169929E-3</v>
      </c>
      <c r="R74" s="95">
        <f t="shared" si="14"/>
        <v>-7.1704089465169929E-3</v>
      </c>
      <c r="S74" s="46" t="s">
        <v>2</v>
      </c>
      <c r="T74" s="46" t="s">
        <v>2</v>
      </c>
      <c r="U74" s="46" t="s">
        <v>2</v>
      </c>
      <c r="V74" s="46" t="s">
        <v>2</v>
      </c>
      <c r="W74" s="74" t="str">
        <f t="shared" si="10"/>
        <v>-</v>
      </c>
      <c r="X74" s="74" t="str">
        <f t="shared" si="11"/>
        <v>-</v>
      </c>
      <c r="Y74" s="74" t="str">
        <f t="shared" si="12"/>
        <v>-</v>
      </c>
      <c r="Z74" s="74" t="str">
        <f t="shared" si="13"/>
        <v>-</v>
      </c>
      <c r="AA74" s="16"/>
      <c r="AB74" s="167">
        <v>0</v>
      </c>
      <c r="AC74" s="168" t="s">
        <v>5029</v>
      </c>
      <c r="AD74" s="167">
        <v>0</v>
      </c>
      <c r="AF74" s="86"/>
      <c r="AG74" s="32"/>
      <c r="AH74" s="197"/>
      <c r="AI74" s="41">
        <v>212.05651015319862</v>
      </c>
      <c r="AJ74" s="41">
        <v>5</v>
      </c>
      <c r="AK74" s="41">
        <v>37</v>
      </c>
      <c r="AL74" s="40" t="s">
        <v>4214</v>
      </c>
      <c r="AM74" s="53" t="s">
        <v>2</v>
      </c>
      <c r="AN74" s="67" t="s">
        <v>2</v>
      </c>
      <c r="AO74" s="64" t="s">
        <v>5409</v>
      </c>
      <c r="AP74" s="65" t="s">
        <v>2</v>
      </c>
    </row>
    <row r="75" spans="1:42" s="31" customFormat="1" ht="150" x14ac:dyDescent="0.25">
      <c r="A75" s="10" t="s">
        <v>1876</v>
      </c>
      <c r="B75" s="11" t="s">
        <v>3932</v>
      </c>
      <c r="C75" s="94" t="s">
        <v>2</v>
      </c>
      <c r="D75" s="94">
        <v>1371.7252209637768</v>
      </c>
      <c r="E75" s="94">
        <v>1371.7252209637768</v>
      </c>
      <c r="F75" s="94">
        <v>3170.920252674935</v>
      </c>
      <c r="G75" s="15" t="s">
        <v>2088</v>
      </c>
      <c r="H75" s="49">
        <v>87</v>
      </c>
      <c r="I75" s="15">
        <v>224</v>
      </c>
      <c r="J75" s="15">
        <v>112</v>
      </c>
      <c r="K75" s="46" t="s">
        <v>2</v>
      </c>
      <c r="L75" s="46">
        <v>1381.6320880487162</v>
      </c>
      <c r="M75" s="46">
        <v>1381.6320880487162</v>
      </c>
      <c r="N75" s="46">
        <v>3193.821257191074</v>
      </c>
      <c r="O75" s="95" t="str">
        <f t="shared" si="14"/>
        <v>-</v>
      </c>
      <c r="P75" s="95">
        <f t="shared" si="14"/>
        <v>-7.1704089465169929E-3</v>
      </c>
      <c r="Q75" s="95">
        <f t="shared" si="14"/>
        <v>-7.1704089465169929E-3</v>
      </c>
      <c r="R75" s="95">
        <f t="shared" si="14"/>
        <v>-7.1704089465169929E-3</v>
      </c>
      <c r="S75" s="46" t="s">
        <v>2</v>
      </c>
      <c r="T75" s="46" t="s">
        <v>2</v>
      </c>
      <c r="U75" s="46" t="s">
        <v>2</v>
      </c>
      <c r="V75" s="46" t="s">
        <v>2</v>
      </c>
      <c r="W75" s="74" t="str">
        <f t="shared" si="10"/>
        <v>-</v>
      </c>
      <c r="X75" s="74" t="str">
        <f t="shared" si="11"/>
        <v>-</v>
      </c>
      <c r="Y75" s="74" t="str">
        <f t="shared" si="12"/>
        <v>-</v>
      </c>
      <c r="Z75" s="74" t="str">
        <f t="shared" si="13"/>
        <v>-</v>
      </c>
      <c r="AA75" s="16"/>
      <c r="AB75" s="167">
        <v>0</v>
      </c>
      <c r="AC75" s="168" t="s">
        <v>5029</v>
      </c>
      <c r="AD75" s="167">
        <v>0</v>
      </c>
      <c r="AF75" s="87"/>
      <c r="AG75" s="32"/>
      <c r="AH75" s="197"/>
      <c r="AI75" s="41">
        <v>212.05651015319862</v>
      </c>
      <c r="AJ75" s="41">
        <v>5</v>
      </c>
      <c r="AK75" s="41">
        <v>32</v>
      </c>
      <c r="AL75" s="40" t="s">
        <v>4214</v>
      </c>
      <c r="AM75" s="53" t="s">
        <v>2</v>
      </c>
      <c r="AN75" s="67" t="s">
        <v>2</v>
      </c>
      <c r="AO75" s="64" t="s">
        <v>5410</v>
      </c>
      <c r="AP75" s="65" t="s">
        <v>2</v>
      </c>
    </row>
    <row r="76" spans="1:42" s="31" customFormat="1" ht="150" x14ac:dyDescent="0.25">
      <c r="A76" s="10" t="s">
        <v>1877</v>
      </c>
      <c r="B76" s="11" t="s">
        <v>3933</v>
      </c>
      <c r="C76" s="94" t="s">
        <v>2</v>
      </c>
      <c r="D76" s="94">
        <v>1762.1962533852059</v>
      </c>
      <c r="E76" s="94">
        <v>1762.1962533852059</v>
      </c>
      <c r="F76" s="94">
        <v>5475.9941283983944</v>
      </c>
      <c r="G76" s="15" t="s">
        <v>2088</v>
      </c>
      <c r="H76" s="49">
        <v>65</v>
      </c>
      <c r="I76" s="15">
        <v>378</v>
      </c>
      <c r="J76" s="15">
        <v>185</v>
      </c>
      <c r="K76" s="46" t="s">
        <v>2</v>
      </c>
      <c r="L76" s="46">
        <v>1774.9231784231515</v>
      </c>
      <c r="M76" s="46">
        <v>1774.9231784231515</v>
      </c>
      <c r="N76" s="46">
        <v>5515.5428260230074</v>
      </c>
      <c r="O76" s="95" t="str">
        <f t="shared" si="14"/>
        <v>-</v>
      </c>
      <c r="P76" s="95">
        <f t="shared" si="14"/>
        <v>-7.1704089465169929E-3</v>
      </c>
      <c r="Q76" s="95">
        <f t="shared" si="14"/>
        <v>-7.1704089465169929E-3</v>
      </c>
      <c r="R76" s="95">
        <f t="shared" si="14"/>
        <v>-7.1704089465169929E-3</v>
      </c>
      <c r="S76" s="46" t="s">
        <v>2</v>
      </c>
      <c r="T76" s="46" t="s">
        <v>2</v>
      </c>
      <c r="U76" s="46" t="s">
        <v>2</v>
      </c>
      <c r="V76" s="46" t="s">
        <v>2</v>
      </c>
      <c r="W76" s="74" t="str">
        <f t="shared" si="10"/>
        <v>-</v>
      </c>
      <c r="X76" s="74" t="str">
        <f t="shared" si="11"/>
        <v>-</v>
      </c>
      <c r="Y76" s="74" t="str">
        <f t="shared" si="12"/>
        <v>-</v>
      </c>
      <c r="Z76" s="74" t="str">
        <f t="shared" si="13"/>
        <v>-</v>
      </c>
      <c r="AA76" s="16"/>
      <c r="AB76" s="167">
        <v>0</v>
      </c>
      <c r="AC76" s="168" t="s">
        <v>5029</v>
      </c>
      <c r="AD76" s="167">
        <v>0</v>
      </c>
      <c r="AF76" s="86"/>
      <c r="AG76" s="32"/>
      <c r="AH76" s="197"/>
      <c r="AI76" s="41">
        <v>212.05651015319862</v>
      </c>
      <c r="AJ76" s="41">
        <v>5</v>
      </c>
      <c r="AK76" s="41">
        <v>46</v>
      </c>
      <c r="AL76" s="40" t="s">
        <v>4214</v>
      </c>
      <c r="AM76" s="53" t="s">
        <v>2</v>
      </c>
      <c r="AN76" s="67" t="s">
        <v>2</v>
      </c>
      <c r="AO76" s="64" t="s">
        <v>5411</v>
      </c>
      <c r="AP76" s="65" t="s">
        <v>2</v>
      </c>
    </row>
    <row r="77" spans="1:42" s="31" customFormat="1" ht="150" x14ac:dyDescent="0.25">
      <c r="A77" s="10" t="s">
        <v>1878</v>
      </c>
      <c r="B77" s="11" t="s">
        <v>3934</v>
      </c>
      <c r="C77" s="94" t="s">
        <v>2</v>
      </c>
      <c r="D77" s="94">
        <v>1470.8281401113488</v>
      </c>
      <c r="E77" s="94">
        <v>1470.8281401113488</v>
      </c>
      <c r="F77" s="94">
        <v>3082.923248375213</v>
      </c>
      <c r="G77" s="15" t="s">
        <v>2088</v>
      </c>
      <c r="H77" s="49">
        <v>163</v>
      </c>
      <c r="I77" s="15">
        <v>357</v>
      </c>
      <c r="J77" s="15">
        <v>29</v>
      </c>
      <c r="K77" s="46" t="s">
        <v>2</v>
      </c>
      <c r="L77" s="46">
        <v>1481.4507478072503</v>
      </c>
      <c r="M77" s="46">
        <v>1481.4507478072503</v>
      </c>
      <c r="N77" s="46">
        <v>3105.1887213635014</v>
      </c>
      <c r="O77" s="95" t="str">
        <f t="shared" si="14"/>
        <v>-</v>
      </c>
      <c r="P77" s="95">
        <f t="shared" si="14"/>
        <v>-7.1704089465169929E-3</v>
      </c>
      <c r="Q77" s="95">
        <f t="shared" si="14"/>
        <v>-7.1704089465169929E-3</v>
      </c>
      <c r="R77" s="95">
        <f t="shared" si="14"/>
        <v>-7.1704089465169929E-3</v>
      </c>
      <c r="S77" s="46" t="s">
        <v>2</v>
      </c>
      <c r="T77" s="46" t="s">
        <v>2</v>
      </c>
      <c r="U77" s="46" t="s">
        <v>2</v>
      </c>
      <c r="V77" s="46" t="s">
        <v>2</v>
      </c>
      <c r="W77" s="74" t="str">
        <f t="shared" si="10"/>
        <v>-</v>
      </c>
      <c r="X77" s="74" t="str">
        <f t="shared" si="11"/>
        <v>-</v>
      </c>
      <c r="Y77" s="74" t="str">
        <f t="shared" si="12"/>
        <v>-</v>
      </c>
      <c r="Z77" s="74" t="str">
        <f t="shared" si="13"/>
        <v>-</v>
      </c>
      <c r="AA77" s="16"/>
      <c r="AB77" s="167">
        <v>0</v>
      </c>
      <c r="AC77" s="168" t="s">
        <v>5029</v>
      </c>
      <c r="AD77" s="167">
        <v>0</v>
      </c>
      <c r="AF77" s="87"/>
      <c r="AG77" s="32"/>
      <c r="AH77" s="197"/>
      <c r="AI77" s="41">
        <v>212.05651015319862</v>
      </c>
      <c r="AJ77" s="41">
        <v>5</v>
      </c>
      <c r="AK77" s="41">
        <v>22</v>
      </c>
      <c r="AL77" s="40" t="s">
        <v>4214</v>
      </c>
      <c r="AM77" s="53" t="s">
        <v>2</v>
      </c>
      <c r="AN77" s="67" t="s">
        <v>2</v>
      </c>
      <c r="AO77" s="64" t="s">
        <v>5412</v>
      </c>
      <c r="AP77" s="65" t="s">
        <v>2</v>
      </c>
    </row>
    <row r="78" spans="1:42" s="31" customFormat="1" ht="150" x14ac:dyDescent="0.25">
      <c r="A78" s="10" t="s">
        <v>1879</v>
      </c>
      <c r="B78" s="11" t="s">
        <v>3935</v>
      </c>
      <c r="C78" s="94" t="s">
        <v>2</v>
      </c>
      <c r="D78" s="94">
        <v>1949.7778442945005</v>
      </c>
      <c r="E78" s="94">
        <v>1949.7778442945005</v>
      </c>
      <c r="F78" s="94">
        <v>6036.3401271038292</v>
      </c>
      <c r="G78" s="15" t="s">
        <v>2088</v>
      </c>
      <c r="H78" s="49">
        <v>31</v>
      </c>
      <c r="I78" s="15">
        <v>241</v>
      </c>
      <c r="J78" s="15">
        <v>419</v>
      </c>
      <c r="K78" s="46" t="s">
        <v>2</v>
      </c>
      <c r="L78" s="46">
        <v>1963.8595201676128</v>
      </c>
      <c r="M78" s="46">
        <v>1963.8595201676128</v>
      </c>
      <c r="N78" s="46">
        <v>6079.935752820099</v>
      </c>
      <c r="O78" s="95" t="str">
        <f t="shared" si="14"/>
        <v>-</v>
      </c>
      <c r="P78" s="95">
        <f t="shared" si="14"/>
        <v>-7.1704089465169929E-3</v>
      </c>
      <c r="Q78" s="95">
        <f t="shared" si="14"/>
        <v>-7.1704089465169929E-3</v>
      </c>
      <c r="R78" s="95">
        <f t="shared" si="14"/>
        <v>-7.1704089465169929E-3</v>
      </c>
      <c r="S78" s="46" t="s">
        <v>2</v>
      </c>
      <c r="T78" s="46" t="s">
        <v>2</v>
      </c>
      <c r="U78" s="46" t="s">
        <v>2</v>
      </c>
      <c r="V78" s="46" t="s">
        <v>2</v>
      </c>
      <c r="W78" s="74" t="str">
        <f t="shared" si="10"/>
        <v>-</v>
      </c>
      <c r="X78" s="74" t="str">
        <f t="shared" si="11"/>
        <v>-</v>
      </c>
      <c r="Y78" s="74" t="str">
        <f t="shared" si="12"/>
        <v>-</v>
      </c>
      <c r="Z78" s="74" t="str">
        <f t="shared" si="13"/>
        <v>-</v>
      </c>
      <c r="AA78" s="16"/>
      <c r="AB78" s="167">
        <v>0</v>
      </c>
      <c r="AC78" s="168" t="s">
        <v>5029</v>
      </c>
      <c r="AD78" s="167">
        <v>0</v>
      </c>
      <c r="AF78" s="86"/>
      <c r="AG78" s="32"/>
      <c r="AH78" s="197"/>
      <c r="AI78" s="41">
        <v>212.05651015319862</v>
      </c>
      <c r="AJ78" s="41">
        <v>11</v>
      </c>
      <c r="AK78" s="41">
        <v>54</v>
      </c>
      <c r="AL78" s="40" t="s">
        <v>4214</v>
      </c>
      <c r="AM78" s="53" t="s">
        <v>2</v>
      </c>
      <c r="AN78" s="67" t="s">
        <v>2</v>
      </c>
      <c r="AO78" s="64" t="s">
        <v>5413</v>
      </c>
      <c r="AP78" s="65" t="s">
        <v>2</v>
      </c>
    </row>
    <row r="79" spans="1:42" s="27" customFormat="1" ht="150" x14ac:dyDescent="0.25">
      <c r="A79" s="10" t="s">
        <v>1880</v>
      </c>
      <c r="B79" s="11" t="s">
        <v>3936</v>
      </c>
      <c r="C79" s="94" t="s">
        <v>2</v>
      </c>
      <c r="D79" s="94">
        <v>1199.4557144870064</v>
      </c>
      <c r="E79" s="94">
        <v>1199.4557144870064</v>
      </c>
      <c r="F79" s="94">
        <v>2711.8682046346667</v>
      </c>
      <c r="G79" s="15" t="s">
        <v>2088</v>
      </c>
      <c r="H79" s="49">
        <v>262</v>
      </c>
      <c r="I79" s="15">
        <v>880</v>
      </c>
      <c r="J79" s="15">
        <v>296</v>
      </c>
      <c r="K79" s="46" t="s">
        <v>2</v>
      </c>
      <c r="L79" s="46">
        <v>1208.1184175969959</v>
      </c>
      <c r="M79" s="46">
        <v>1208.1184175969959</v>
      </c>
      <c r="N79" s="46">
        <v>2731.4538457270664</v>
      </c>
      <c r="O79" s="95" t="str">
        <f t="shared" si="14"/>
        <v>-</v>
      </c>
      <c r="P79" s="95">
        <f t="shared" si="14"/>
        <v>-7.1704089465169929E-3</v>
      </c>
      <c r="Q79" s="95">
        <f t="shared" si="14"/>
        <v>-7.1704089465169929E-3</v>
      </c>
      <c r="R79" s="95">
        <f t="shared" si="14"/>
        <v>-7.1704089465171039E-3</v>
      </c>
      <c r="S79" s="46" t="s">
        <v>2</v>
      </c>
      <c r="T79" s="46" t="s">
        <v>2</v>
      </c>
      <c r="U79" s="46" t="s">
        <v>2</v>
      </c>
      <c r="V79" s="46" t="s">
        <v>2</v>
      </c>
      <c r="W79" s="74" t="str">
        <f t="shared" si="10"/>
        <v>-</v>
      </c>
      <c r="X79" s="74" t="str">
        <f t="shared" si="11"/>
        <v>-</v>
      </c>
      <c r="Y79" s="74" t="str">
        <f t="shared" si="12"/>
        <v>-</v>
      </c>
      <c r="Z79" s="74" t="str">
        <f t="shared" si="13"/>
        <v>-</v>
      </c>
      <c r="AB79" s="167">
        <v>0</v>
      </c>
      <c r="AC79" s="168" t="s">
        <v>5029</v>
      </c>
      <c r="AD79" s="167">
        <v>0</v>
      </c>
      <c r="AF79" s="86"/>
      <c r="AG79" s="13"/>
      <c r="AH79" s="121"/>
      <c r="AI79" s="41">
        <v>212.05651015319862</v>
      </c>
      <c r="AJ79" s="41">
        <v>5</v>
      </c>
      <c r="AK79" s="41">
        <v>23</v>
      </c>
      <c r="AL79" s="40" t="s">
        <v>4214</v>
      </c>
      <c r="AM79" s="53" t="s">
        <v>2</v>
      </c>
      <c r="AN79" s="67" t="s">
        <v>2</v>
      </c>
      <c r="AO79" s="64" t="s">
        <v>5414</v>
      </c>
      <c r="AP79" s="65" t="s">
        <v>2</v>
      </c>
    </row>
    <row r="80" spans="1:42" s="27" customFormat="1" ht="59.25" customHeight="1" x14ac:dyDescent="0.25">
      <c r="A80" s="10" t="s">
        <v>1881</v>
      </c>
      <c r="B80" s="11" t="s">
        <v>3937</v>
      </c>
      <c r="C80" s="94" t="s">
        <v>2</v>
      </c>
      <c r="D80" s="94">
        <v>1169.5367125311179</v>
      </c>
      <c r="E80" s="94">
        <v>1169.5367125311179</v>
      </c>
      <c r="F80" s="94">
        <v>1169.5367125311179</v>
      </c>
      <c r="G80" s="15" t="s">
        <v>2088</v>
      </c>
      <c r="H80" s="49">
        <v>677</v>
      </c>
      <c r="I80" s="15">
        <v>1166</v>
      </c>
      <c r="J80" s="15">
        <v>179</v>
      </c>
      <c r="K80" s="46" t="s">
        <v>2</v>
      </c>
      <c r="L80" s="46">
        <v>1013.7096049825182</v>
      </c>
      <c r="M80" s="46">
        <v>1013.7096049825182</v>
      </c>
      <c r="N80" s="46">
        <v>1965.4278876141582</v>
      </c>
      <c r="O80" s="95" t="str">
        <f t="shared" si="14"/>
        <v>-</v>
      </c>
      <c r="P80" s="95">
        <f t="shared" si="14"/>
        <v>0.15371967157328759</v>
      </c>
      <c r="Q80" s="95">
        <f t="shared" si="14"/>
        <v>0.15371967157328759</v>
      </c>
      <c r="R80" s="95">
        <f t="shared" si="14"/>
        <v>-0.40494549817809711</v>
      </c>
      <c r="S80" s="46" t="s">
        <v>2</v>
      </c>
      <c r="T80" s="46" t="s">
        <v>2</v>
      </c>
      <c r="U80" s="46" t="s">
        <v>2</v>
      </c>
      <c r="V80" s="46" t="s">
        <v>2</v>
      </c>
      <c r="W80" s="74" t="str">
        <f t="shared" si="10"/>
        <v>-</v>
      </c>
      <c r="X80" s="74" t="str">
        <f t="shared" si="11"/>
        <v>-</v>
      </c>
      <c r="Y80" s="74" t="str">
        <f t="shared" si="12"/>
        <v>-</v>
      </c>
      <c r="Z80" s="74" t="str">
        <f t="shared" si="13"/>
        <v>-</v>
      </c>
      <c r="AB80" s="167" t="s">
        <v>5030</v>
      </c>
      <c r="AC80" s="167" t="s">
        <v>5031</v>
      </c>
      <c r="AD80" s="167" t="s">
        <v>5032</v>
      </c>
      <c r="AF80" s="86"/>
      <c r="AG80" s="13"/>
      <c r="AH80" s="121"/>
      <c r="AI80" s="41">
        <v>212.05651015319862</v>
      </c>
      <c r="AJ80" s="41">
        <v>5</v>
      </c>
      <c r="AK80" s="41">
        <v>5</v>
      </c>
      <c r="AL80" s="40" t="s">
        <v>4214</v>
      </c>
      <c r="AM80" s="53" t="s">
        <v>2</v>
      </c>
      <c r="AN80" s="67" t="s">
        <v>2</v>
      </c>
      <c r="AO80" s="64" t="s">
        <v>5415</v>
      </c>
      <c r="AP80" s="65" t="s">
        <v>2</v>
      </c>
    </row>
    <row r="81" spans="1:42" s="27" customFormat="1" ht="45" x14ac:dyDescent="0.25">
      <c r="A81" s="10" t="s">
        <v>1882</v>
      </c>
      <c r="B81" s="11" t="s">
        <v>3938</v>
      </c>
      <c r="C81" s="94" t="s">
        <v>2</v>
      </c>
      <c r="D81" s="94">
        <v>2523.3271274425488</v>
      </c>
      <c r="E81" s="94">
        <v>2523.3271274425488</v>
      </c>
      <c r="F81" s="94">
        <v>3638.7165689147841</v>
      </c>
      <c r="G81" s="15" t="s">
        <v>2088</v>
      </c>
      <c r="H81" s="49">
        <v>52</v>
      </c>
      <c r="I81" s="15">
        <v>585</v>
      </c>
      <c r="J81" s="15">
        <v>510</v>
      </c>
      <c r="K81" s="46" t="s">
        <v>2</v>
      </c>
      <c r="L81" s="46">
        <v>2541.5510881027103</v>
      </c>
      <c r="M81" s="46">
        <v>2541.5510881027103</v>
      </c>
      <c r="N81" s="46">
        <v>3664.9960896650682</v>
      </c>
      <c r="O81" s="95" t="str">
        <f t="shared" si="14"/>
        <v>-</v>
      </c>
      <c r="P81" s="95">
        <f t="shared" si="14"/>
        <v>-7.1704089465169929E-3</v>
      </c>
      <c r="Q81" s="95">
        <f t="shared" si="14"/>
        <v>-7.1704089465169929E-3</v>
      </c>
      <c r="R81" s="95">
        <f t="shared" si="14"/>
        <v>-7.1704089465169929E-3</v>
      </c>
      <c r="S81" s="46" t="s">
        <v>2</v>
      </c>
      <c r="T81" s="46" t="s">
        <v>2</v>
      </c>
      <c r="U81" s="46" t="s">
        <v>2</v>
      </c>
      <c r="V81" s="46" t="s">
        <v>2</v>
      </c>
      <c r="W81" s="74" t="str">
        <f t="shared" si="10"/>
        <v>-</v>
      </c>
      <c r="X81" s="74" t="str">
        <f t="shared" si="11"/>
        <v>-</v>
      </c>
      <c r="Y81" s="74" t="str">
        <f t="shared" si="12"/>
        <v>-</v>
      </c>
      <c r="Z81" s="74" t="str">
        <f t="shared" si="13"/>
        <v>-</v>
      </c>
      <c r="AB81" s="167">
        <v>0</v>
      </c>
      <c r="AC81" s="167">
        <v>0</v>
      </c>
      <c r="AD81" s="167">
        <v>0</v>
      </c>
      <c r="AF81" s="86"/>
      <c r="AG81" s="13"/>
      <c r="AH81" s="121"/>
      <c r="AI81" s="41">
        <v>212.05651015319862</v>
      </c>
      <c r="AJ81" s="41">
        <v>6</v>
      </c>
      <c r="AK81" s="41">
        <v>31</v>
      </c>
      <c r="AL81" s="40" t="s">
        <v>4214</v>
      </c>
      <c r="AM81" s="53" t="s">
        <v>2</v>
      </c>
      <c r="AN81" s="67" t="s">
        <v>2</v>
      </c>
      <c r="AO81" s="64" t="s">
        <v>5416</v>
      </c>
      <c r="AP81" s="65" t="s">
        <v>2</v>
      </c>
    </row>
    <row r="82" spans="1:42" s="27" customFormat="1" ht="45" x14ac:dyDescent="0.25">
      <c r="A82" s="10" t="s">
        <v>1883</v>
      </c>
      <c r="B82" s="11" t="s">
        <v>3939</v>
      </c>
      <c r="C82" s="94" t="s">
        <v>2</v>
      </c>
      <c r="D82" s="94">
        <v>2995.8651496987054</v>
      </c>
      <c r="E82" s="94">
        <v>2995.8651496987054</v>
      </c>
      <c r="F82" s="94">
        <v>5723.2886556409348</v>
      </c>
      <c r="G82" s="15" t="s">
        <v>2088</v>
      </c>
      <c r="H82" s="49">
        <v>33</v>
      </c>
      <c r="I82" s="15">
        <v>178</v>
      </c>
      <c r="J82" s="15">
        <v>601</v>
      </c>
      <c r="K82" s="46" t="s">
        <v>2</v>
      </c>
      <c r="L82" s="46">
        <v>3017.5018721186771</v>
      </c>
      <c r="M82" s="46">
        <v>3017.5018721186771</v>
      </c>
      <c r="N82" s="46">
        <v>5764.6233625732311</v>
      </c>
      <c r="O82" s="95" t="str">
        <f t="shared" si="14"/>
        <v>-</v>
      </c>
      <c r="P82" s="95">
        <f t="shared" si="14"/>
        <v>-7.1704089465169929E-3</v>
      </c>
      <c r="Q82" s="95">
        <f t="shared" si="14"/>
        <v>-7.1704089465169929E-3</v>
      </c>
      <c r="R82" s="95">
        <f t="shared" si="14"/>
        <v>-7.1704089465169929E-3</v>
      </c>
      <c r="S82" s="46" t="s">
        <v>2</v>
      </c>
      <c r="T82" s="46" t="s">
        <v>2</v>
      </c>
      <c r="U82" s="46" t="s">
        <v>2</v>
      </c>
      <c r="V82" s="46" t="s">
        <v>2</v>
      </c>
      <c r="W82" s="74" t="str">
        <f t="shared" si="10"/>
        <v>-</v>
      </c>
      <c r="X82" s="74" t="str">
        <f t="shared" si="11"/>
        <v>-</v>
      </c>
      <c r="Y82" s="74" t="str">
        <f t="shared" si="12"/>
        <v>-</v>
      </c>
      <c r="Z82" s="74" t="str">
        <f t="shared" si="13"/>
        <v>-</v>
      </c>
      <c r="AB82" s="167">
        <v>0</v>
      </c>
      <c r="AC82" s="167">
        <v>0</v>
      </c>
      <c r="AD82" s="167">
        <v>0</v>
      </c>
      <c r="AF82" s="87"/>
      <c r="AG82" s="13"/>
      <c r="AH82" s="121"/>
      <c r="AI82" s="41">
        <v>212.05651015319862</v>
      </c>
      <c r="AJ82" s="41">
        <v>11</v>
      </c>
      <c r="AK82" s="41">
        <v>41</v>
      </c>
      <c r="AL82" s="40" t="s">
        <v>4214</v>
      </c>
      <c r="AM82" s="53" t="s">
        <v>2</v>
      </c>
      <c r="AN82" s="67" t="s">
        <v>2</v>
      </c>
      <c r="AO82" s="64" t="s">
        <v>5417</v>
      </c>
      <c r="AP82" s="65" t="s">
        <v>2</v>
      </c>
    </row>
    <row r="83" spans="1:42" s="27" customFormat="1" ht="75" x14ac:dyDescent="0.25">
      <c r="A83" s="10" t="s">
        <v>1884</v>
      </c>
      <c r="B83" s="11" t="s">
        <v>3940</v>
      </c>
      <c r="C83" s="94" t="s">
        <v>2</v>
      </c>
      <c r="D83" s="94">
        <v>1655.1501783558024</v>
      </c>
      <c r="E83" s="94">
        <v>1655.1501783558024</v>
      </c>
      <c r="F83" s="94">
        <v>2399.3316384487985</v>
      </c>
      <c r="G83" s="15" t="s">
        <v>2088</v>
      </c>
      <c r="H83" s="49">
        <v>203</v>
      </c>
      <c r="I83" s="15">
        <v>411</v>
      </c>
      <c r="J83" s="15">
        <v>161</v>
      </c>
      <c r="K83" s="46" t="s">
        <v>2</v>
      </c>
      <c r="L83" s="46">
        <v>1825.3397317223173</v>
      </c>
      <c r="M83" s="46">
        <v>1825.3397317223173</v>
      </c>
      <c r="N83" s="46">
        <v>2992.6097056191907</v>
      </c>
      <c r="O83" s="95" t="str">
        <f t="shared" si="14"/>
        <v>-</v>
      </c>
      <c r="P83" s="95">
        <f t="shared" si="14"/>
        <v>-9.323719327904556E-2</v>
      </c>
      <c r="Q83" s="95">
        <f t="shared" si="14"/>
        <v>-9.323719327904556E-2</v>
      </c>
      <c r="R83" s="95">
        <f t="shared" si="14"/>
        <v>-0.19824772540715896</v>
      </c>
      <c r="S83" s="46" t="s">
        <v>2</v>
      </c>
      <c r="T83" s="46" t="s">
        <v>2</v>
      </c>
      <c r="U83" s="46" t="s">
        <v>2</v>
      </c>
      <c r="V83" s="46" t="s">
        <v>2</v>
      </c>
      <c r="W83" s="74" t="str">
        <f t="shared" si="10"/>
        <v>-</v>
      </c>
      <c r="X83" s="74" t="str">
        <f t="shared" si="11"/>
        <v>-</v>
      </c>
      <c r="Y83" s="74" t="str">
        <f t="shared" si="12"/>
        <v>-</v>
      </c>
      <c r="Z83" s="74" t="str">
        <f t="shared" si="13"/>
        <v>-</v>
      </c>
      <c r="AB83" s="167" t="s">
        <v>5033</v>
      </c>
      <c r="AC83" s="167" t="s">
        <v>5034</v>
      </c>
      <c r="AD83" s="167" t="s">
        <v>5033</v>
      </c>
      <c r="AF83" s="87"/>
      <c r="AG83" s="13"/>
      <c r="AH83" s="121"/>
      <c r="AI83" s="41">
        <v>212.05651015319862</v>
      </c>
      <c r="AJ83" s="41">
        <v>5</v>
      </c>
      <c r="AK83" s="41">
        <v>5</v>
      </c>
      <c r="AL83" s="40" t="s">
        <v>4214</v>
      </c>
      <c r="AM83" s="53" t="s">
        <v>2</v>
      </c>
      <c r="AN83" s="67" t="s">
        <v>2</v>
      </c>
      <c r="AO83" s="64" t="s">
        <v>5377</v>
      </c>
      <c r="AP83" s="65" t="s">
        <v>2</v>
      </c>
    </row>
    <row r="84" spans="1:42" s="27" customFormat="1" ht="135" x14ac:dyDescent="0.25">
      <c r="A84" s="10" t="s">
        <v>1885</v>
      </c>
      <c r="B84" s="11" t="s">
        <v>3941</v>
      </c>
      <c r="C84" s="94" t="s">
        <v>2</v>
      </c>
      <c r="D84" s="94">
        <v>6845.3479889068049</v>
      </c>
      <c r="E84" s="94">
        <v>6845.3479889068049</v>
      </c>
      <c r="F84" s="94">
        <v>9685.8548662518097</v>
      </c>
      <c r="G84" s="15" t="s">
        <v>2088</v>
      </c>
      <c r="H84" s="49">
        <v>5</v>
      </c>
      <c r="I84" s="15">
        <v>36</v>
      </c>
      <c r="J84" s="15">
        <v>514</v>
      </c>
      <c r="K84" s="46" t="s">
        <v>2</v>
      </c>
      <c r="L84" s="46">
        <v>6894.7864271886419</v>
      </c>
      <c r="M84" s="46">
        <v>6894.7864271886419</v>
      </c>
      <c r="N84" s="46">
        <v>9755.8079992098465</v>
      </c>
      <c r="O84" s="95" t="str">
        <f t="shared" si="14"/>
        <v>-</v>
      </c>
      <c r="P84" s="95">
        <f t="shared" si="14"/>
        <v>-7.1704089465169929E-3</v>
      </c>
      <c r="Q84" s="95">
        <f t="shared" si="14"/>
        <v>-7.1704089465169929E-3</v>
      </c>
      <c r="R84" s="95">
        <f t="shared" si="14"/>
        <v>-7.1704089465169929E-3</v>
      </c>
      <c r="S84" s="46" t="s">
        <v>2</v>
      </c>
      <c r="T84" s="46" t="s">
        <v>2</v>
      </c>
      <c r="U84" s="46" t="s">
        <v>2</v>
      </c>
      <c r="V84" s="46" t="s">
        <v>2</v>
      </c>
      <c r="W84" s="74" t="str">
        <f t="shared" si="10"/>
        <v>-</v>
      </c>
      <c r="X84" s="74" t="str">
        <f t="shared" si="11"/>
        <v>-</v>
      </c>
      <c r="Y84" s="74" t="str">
        <f t="shared" si="12"/>
        <v>-</v>
      </c>
      <c r="Z84" s="74" t="str">
        <f t="shared" si="13"/>
        <v>-</v>
      </c>
      <c r="AB84" s="167" t="s">
        <v>5035</v>
      </c>
      <c r="AC84" s="168" t="s">
        <v>5036</v>
      </c>
      <c r="AD84" s="167" t="s">
        <v>5037</v>
      </c>
      <c r="AF84" s="86"/>
      <c r="AG84" s="13"/>
      <c r="AH84" s="121"/>
      <c r="AI84" s="41">
        <v>212.05651015319862</v>
      </c>
      <c r="AJ84" s="41">
        <v>79</v>
      </c>
      <c r="AK84" s="41">
        <v>84</v>
      </c>
      <c r="AL84" s="40" t="s">
        <v>4214</v>
      </c>
      <c r="AM84" s="53" t="s">
        <v>2</v>
      </c>
      <c r="AN84" s="67" t="s">
        <v>2</v>
      </c>
      <c r="AO84" s="64" t="s">
        <v>5359</v>
      </c>
      <c r="AP84" s="65" t="s">
        <v>2</v>
      </c>
    </row>
    <row r="85" spans="1:42" s="27" customFormat="1" ht="135" x14ac:dyDescent="0.25">
      <c r="A85" s="10" t="s">
        <v>1886</v>
      </c>
      <c r="B85" s="11" t="s">
        <v>3942</v>
      </c>
      <c r="C85" s="94" t="s">
        <v>2</v>
      </c>
      <c r="D85" s="94">
        <v>1485.5973006779338</v>
      </c>
      <c r="E85" s="94">
        <v>1485.5973006779338</v>
      </c>
      <c r="F85" s="94">
        <v>4616.8791448640222</v>
      </c>
      <c r="G85" s="15" t="s">
        <v>2088</v>
      </c>
      <c r="H85" s="49">
        <v>138</v>
      </c>
      <c r="I85" s="15">
        <v>134</v>
      </c>
      <c r="J85" s="15">
        <v>352</v>
      </c>
      <c r="K85" s="46" t="s">
        <v>2</v>
      </c>
      <c r="L85" s="46">
        <v>1496.326574132001</v>
      </c>
      <c r="M85" s="46">
        <v>1496.326574132001</v>
      </c>
      <c r="N85" s="46">
        <v>4650.2231465171089</v>
      </c>
      <c r="O85" s="95" t="str">
        <f t="shared" si="14"/>
        <v>-</v>
      </c>
      <c r="P85" s="95">
        <f t="shared" si="14"/>
        <v>-7.1704089465169929E-3</v>
      </c>
      <c r="Q85" s="95">
        <f t="shared" si="14"/>
        <v>-7.1704089465169929E-3</v>
      </c>
      <c r="R85" s="95">
        <f t="shared" si="14"/>
        <v>-7.1704089465169929E-3</v>
      </c>
      <c r="S85" s="46" t="s">
        <v>2</v>
      </c>
      <c r="T85" s="46" t="s">
        <v>2</v>
      </c>
      <c r="U85" s="46" t="s">
        <v>2</v>
      </c>
      <c r="V85" s="46" t="s">
        <v>2</v>
      </c>
      <c r="W85" s="74" t="str">
        <f t="shared" si="10"/>
        <v>-</v>
      </c>
      <c r="X85" s="74" t="str">
        <f t="shared" si="11"/>
        <v>-</v>
      </c>
      <c r="Y85" s="74" t="str">
        <f t="shared" si="12"/>
        <v>-</v>
      </c>
      <c r="Z85" s="74" t="str">
        <f t="shared" si="13"/>
        <v>-</v>
      </c>
      <c r="AB85" s="167">
        <v>0</v>
      </c>
      <c r="AC85" s="168" t="s">
        <v>5036</v>
      </c>
      <c r="AD85" s="167" t="s">
        <v>5037</v>
      </c>
      <c r="AF85" s="88"/>
      <c r="AG85" s="13"/>
      <c r="AH85" s="121"/>
      <c r="AI85" s="41">
        <v>212.05651015319862</v>
      </c>
      <c r="AJ85" s="41">
        <v>5</v>
      </c>
      <c r="AK85" s="41">
        <v>33</v>
      </c>
      <c r="AL85" s="40" t="s">
        <v>4214</v>
      </c>
      <c r="AM85" s="53" t="s">
        <v>2</v>
      </c>
      <c r="AN85" s="67" t="s">
        <v>2</v>
      </c>
      <c r="AO85" s="64" t="s">
        <v>5377</v>
      </c>
      <c r="AP85" s="65" t="s">
        <v>2</v>
      </c>
    </row>
    <row r="86" spans="1:42" s="27" customFormat="1" ht="210" x14ac:dyDescent="0.25">
      <c r="A86" s="10" t="s">
        <v>1887</v>
      </c>
      <c r="B86" s="11" t="s">
        <v>3943</v>
      </c>
      <c r="C86" s="94" t="s">
        <v>2</v>
      </c>
      <c r="D86" s="94">
        <v>1199.1591716548651</v>
      </c>
      <c r="E86" s="94">
        <v>1199.1591716548651</v>
      </c>
      <c r="F86" s="94">
        <v>3011.6092261910076</v>
      </c>
      <c r="G86" s="15" t="s">
        <v>2088</v>
      </c>
      <c r="H86" s="49">
        <v>484</v>
      </c>
      <c r="I86" s="15">
        <v>248</v>
      </c>
      <c r="J86" s="15">
        <v>210</v>
      </c>
      <c r="K86" s="46" t="s">
        <v>2</v>
      </c>
      <c r="L86" s="46">
        <v>1001.95753743358</v>
      </c>
      <c r="M86" s="46">
        <v>1001.95753743358</v>
      </c>
      <c r="N86" s="46">
        <v>3033.3596554021065</v>
      </c>
      <c r="O86" s="95" t="str">
        <f t="shared" si="14"/>
        <v>-</v>
      </c>
      <c r="P86" s="95">
        <f t="shared" si="14"/>
        <v>0.19681635883133186</v>
      </c>
      <c r="Q86" s="95">
        <f t="shared" si="14"/>
        <v>0.19681635883133186</v>
      </c>
      <c r="R86" s="95">
        <f t="shared" si="14"/>
        <v>-7.1704089465169929E-3</v>
      </c>
      <c r="S86" s="46" t="s">
        <v>2</v>
      </c>
      <c r="T86" s="46" t="s">
        <v>2</v>
      </c>
      <c r="U86" s="46" t="s">
        <v>2</v>
      </c>
      <c r="V86" s="46" t="s">
        <v>2</v>
      </c>
      <c r="W86" s="74" t="str">
        <f t="shared" si="10"/>
        <v>-</v>
      </c>
      <c r="X86" s="74" t="str">
        <f t="shared" si="11"/>
        <v>-</v>
      </c>
      <c r="Y86" s="74" t="str">
        <f t="shared" si="12"/>
        <v>-</v>
      </c>
      <c r="Z86" s="74" t="str">
        <f t="shared" si="13"/>
        <v>-</v>
      </c>
      <c r="AB86" s="167" t="s">
        <v>5038</v>
      </c>
      <c r="AC86" s="168" t="s">
        <v>5039</v>
      </c>
      <c r="AD86" s="168" t="s">
        <v>5040</v>
      </c>
      <c r="AF86" s="86"/>
      <c r="AG86" s="13"/>
      <c r="AH86" s="121"/>
      <c r="AI86" s="41">
        <v>212.05651015319862</v>
      </c>
      <c r="AJ86" s="41">
        <v>5</v>
      </c>
      <c r="AK86" s="41">
        <v>19</v>
      </c>
      <c r="AL86" s="40" t="s">
        <v>4214</v>
      </c>
      <c r="AM86" s="53" t="s">
        <v>2</v>
      </c>
      <c r="AN86" s="67" t="s">
        <v>2</v>
      </c>
      <c r="AO86" s="64" t="s">
        <v>5377</v>
      </c>
      <c r="AP86" s="65" t="s">
        <v>2</v>
      </c>
    </row>
    <row r="87" spans="1:42" s="27" customFormat="1" ht="45" x14ac:dyDescent="0.25">
      <c r="A87" s="10" t="s">
        <v>1888</v>
      </c>
      <c r="B87" s="11" t="s">
        <v>3944</v>
      </c>
      <c r="C87" s="94" t="s">
        <v>2</v>
      </c>
      <c r="D87" s="94">
        <v>4592.8206980222776</v>
      </c>
      <c r="E87" s="94">
        <v>4592.8206980222776</v>
      </c>
      <c r="F87" s="94">
        <v>5638.7680059370368</v>
      </c>
      <c r="G87" s="15" t="s">
        <v>2088</v>
      </c>
      <c r="H87" s="49">
        <v>6</v>
      </c>
      <c r="I87" s="15">
        <v>63</v>
      </c>
      <c r="J87" s="15">
        <v>412</v>
      </c>
      <c r="K87" s="46" t="s">
        <v>2</v>
      </c>
      <c r="L87" s="46">
        <v>4625.9909448799517</v>
      </c>
      <c r="M87" s="46">
        <v>4625.9909448799517</v>
      </c>
      <c r="N87" s="46">
        <v>5679.4922882523961</v>
      </c>
      <c r="O87" s="95" t="str">
        <f t="shared" si="14"/>
        <v>-</v>
      </c>
      <c r="P87" s="95">
        <f t="shared" si="14"/>
        <v>-7.1704089465171039E-3</v>
      </c>
      <c r="Q87" s="95">
        <f t="shared" si="14"/>
        <v>-7.1704089465171039E-3</v>
      </c>
      <c r="R87" s="95">
        <f t="shared" si="14"/>
        <v>-7.1704089465169929E-3</v>
      </c>
      <c r="S87" s="46" t="s">
        <v>2</v>
      </c>
      <c r="T87" s="46" t="s">
        <v>2</v>
      </c>
      <c r="U87" s="46" t="s">
        <v>2</v>
      </c>
      <c r="V87" s="46" t="s">
        <v>2</v>
      </c>
      <c r="W87" s="74" t="str">
        <f t="shared" si="10"/>
        <v>-</v>
      </c>
      <c r="X87" s="74" t="str">
        <f t="shared" si="11"/>
        <v>-</v>
      </c>
      <c r="Y87" s="74" t="str">
        <f t="shared" si="12"/>
        <v>-</v>
      </c>
      <c r="Z87" s="74" t="str">
        <f t="shared" si="13"/>
        <v>-</v>
      </c>
      <c r="AB87" s="167">
        <v>0</v>
      </c>
      <c r="AC87" s="167">
        <v>0</v>
      </c>
      <c r="AD87" s="167">
        <v>0</v>
      </c>
      <c r="AF87" s="87"/>
      <c r="AG87" s="13"/>
      <c r="AH87" s="121"/>
      <c r="AI87" s="41">
        <v>212.05651015319862</v>
      </c>
      <c r="AJ87" s="41">
        <v>20</v>
      </c>
      <c r="AK87" s="41">
        <v>34</v>
      </c>
      <c r="AL87" s="40" t="s">
        <v>4214</v>
      </c>
      <c r="AM87" s="53" t="s">
        <v>2</v>
      </c>
      <c r="AN87" s="67" t="s">
        <v>2</v>
      </c>
      <c r="AO87" s="64" t="s">
        <v>5418</v>
      </c>
      <c r="AP87" s="65" t="s">
        <v>2</v>
      </c>
    </row>
    <row r="88" spans="1:42" s="27" customFormat="1" ht="45" x14ac:dyDescent="0.25">
      <c r="A88" s="10" t="s">
        <v>1889</v>
      </c>
      <c r="B88" s="11" t="s">
        <v>3945</v>
      </c>
      <c r="C88" s="94" t="s">
        <v>2</v>
      </c>
      <c r="D88" s="94">
        <v>2239.8739548842273</v>
      </c>
      <c r="E88" s="94">
        <v>2239.8739548842273</v>
      </c>
      <c r="F88" s="94">
        <v>3542.5275384486035</v>
      </c>
      <c r="G88" s="15" t="s">
        <v>2088</v>
      </c>
      <c r="H88" s="49">
        <v>42</v>
      </c>
      <c r="I88" s="15">
        <v>119</v>
      </c>
      <c r="J88" s="15">
        <v>585</v>
      </c>
      <c r="K88" s="46" t="s">
        <v>2</v>
      </c>
      <c r="L88" s="46">
        <v>2256.0507614479097</v>
      </c>
      <c r="M88" s="46">
        <v>2256.0507614479097</v>
      </c>
      <c r="N88" s="46">
        <v>3568.112363260303</v>
      </c>
      <c r="O88" s="95" t="str">
        <f t="shared" si="14"/>
        <v>-</v>
      </c>
      <c r="P88" s="95">
        <f t="shared" si="14"/>
        <v>-7.1704089465169929E-3</v>
      </c>
      <c r="Q88" s="95">
        <f t="shared" si="14"/>
        <v>-7.1704089465169929E-3</v>
      </c>
      <c r="R88" s="95">
        <f t="shared" si="14"/>
        <v>-7.1704089465169929E-3</v>
      </c>
      <c r="S88" s="46" t="s">
        <v>2</v>
      </c>
      <c r="T88" s="46" t="s">
        <v>2</v>
      </c>
      <c r="U88" s="46" t="s">
        <v>2</v>
      </c>
      <c r="V88" s="46" t="s">
        <v>2</v>
      </c>
      <c r="W88" s="74" t="str">
        <f t="shared" si="10"/>
        <v>-</v>
      </c>
      <c r="X88" s="74" t="str">
        <f t="shared" si="11"/>
        <v>-</v>
      </c>
      <c r="Y88" s="74" t="str">
        <f t="shared" si="12"/>
        <v>-</v>
      </c>
      <c r="Z88" s="74" t="str">
        <f t="shared" si="13"/>
        <v>-</v>
      </c>
      <c r="AB88" s="167">
        <v>0</v>
      </c>
      <c r="AC88" s="167">
        <v>0</v>
      </c>
      <c r="AD88" s="167">
        <v>0</v>
      </c>
      <c r="AF88" s="87"/>
      <c r="AG88" s="13"/>
      <c r="AH88" s="121"/>
      <c r="AI88" s="41">
        <v>212.05651015319862</v>
      </c>
      <c r="AJ88" s="41">
        <v>8</v>
      </c>
      <c r="AK88" s="41">
        <v>16</v>
      </c>
      <c r="AL88" s="40" t="s">
        <v>4214</v>
      </c>
      <c r="AM88" s="53" t="s">
        <v>2</v>
      </c>
      <c r="AN88" s="67" t="s">
        <v>2</v>
      </c>
      <c r="AO88" s="64" t="s">
        <v>5419</v>
      </c>
      <c r="AP88" s="65" t="s">
        <v>2</v>
      </c>
    </row>
    <row r="89" spans="1:42" s="27" customFormat="1" ht="45" x14ac:dyDescent="0.25">
      <c r="A89" s="10" t="s">
        <v>1890</v>
      </c>
      <c r="B89" s="11" t="s">
        <v>3946</v>
      </c>
      <c r="C89" s="94" t="s">
        <v>2</v>
      </c>
      <c r="D89" s="94">
        <v>2068.9931225239975</v>
      </c>
      <c r="E89" s="94">
        <v>2068.9931225239975</v>
      </c>
      <c r="F89" s="94">
        <v>4916.1890726745405</v>
      </c>
      <c r="G89" s="15" t="s">
        <v>2088</v>
      </c>
      <c r="H89" s="49">
        <v>150</v>
      </c>
      <c r="I89" s="15">
        <v>252</v>
      </c>
      <c r="J89" s="15">
        <v>216</v>
      </c>
      <c r="K89" s="46" t="s">
        <v>2</v>
      </c>
      <c r="L89" s="46">
        <v>2083.9357943880445</v>
      </c>
      <c r="M89" s="46">
        <v>2083.9357943880445</v>
      </c>
      <c r="N89" s="46">
        <v>4951.6947490032144</v>
      </c>
      <c r="O89" s="95" t="str">
        <f t="shared" si="14"/>
        <v>-</v>
      </c>
      <c r="P89" s="95">
        <f t="shared" si="14"/>
        <v>-7.1704089465169929E-3</v>
      </c>
      <c r="Q89" s="95">
        <f t="shared" si="14"/>
        <v>-7.1704089465169929E-3</v>
      </c>
      <c r="R89" s="95">
        <f t="shared" si="14"/>
        <v>-7.1704089465169929E-3</v>
      </c>
      <c r="S89" s="46" t="s">
        <v>2</v>
      </c>
      <c r="T89" s="46" t="s">
        <v>2</v>
      </c>
      <c r="U89" s="46" t="s">
        <v>2</v>
      </c>
      <c r="V89" s="46" t="s">
        <v>2</v>
      </c>
      <c r="W89" s="74" t="str">
        <f t="shared" si="10"/>
        <v>-</v>
      </c>
      <c r="X89" s="74" t="str">
        <f t="shared" si="11"/>
        <v>-</v>
      </c>
      <c r="Y89" s="74" t="str">
        <f t="shared" si="12"/>
        <v>-</v>
      </c>
      <c r="Z89" s="74" t="str">
        <f t="shared" si="13"/>
        <v>-</v>
      </c>
      <c r="AB89" s="167">
        <v>0</v>
      </c>
      <c r="AC89" s="167">
        <v>0</v>
      </c>
      <c r="AD89" s="167">
        <v>0</v>
      </c>
      <c r="AF89" s="86"/>
      <c r="AG89" s="13"/>
      <c r="AH89" s="121"/>
      <c r="AI89" s="41">
        <v>212.05651015319862</v>
      </c>
      <c r="AJ89" s="41">
        <v>5</v>
      </c>
      <c r="AK89" s="41">
        <v>41</v>
      </c>
      <c r="AL89" s="40" t="s">
        <v>4214</v>
      </c>
      <c r="AM89" s="53" t="s">
        <v>2</v>
      </c>
      <c r="AN89" s="67" t="s">
        <v>2</v>
      </c>
      <c r="AO89" s="64" t="s">
        <v>5420</v>
      </c>
      <c r="AP89" s="65" t="s">
        <v>2</v>
      </c>
    </row>
    <row r="90" spans="1:42" s="27" customFormat="1" ht="45" x14ac:dyDescent="0.25">
      <c r="A90" s="10" t="s">
        <v>1891</v>
      </c>
      <c r="B90" s="11" t="s">
        <v>3947</v>
      </c>
      <c r="C90" s="94">
        <v>207.60490529119565</v>
      </c>
      <c r="D90" s="94">
        <v>1157.8059839017153</v>
      </c>
      <c r="E90" s="94">
        <v>1157.8059839017153</v>
      </c>
      <c r="F90" s="94">
        <v>2618.9484266455811</v>
      </c>
      <c r="G90" s="15">
        <v>2856</v>
      </c>
      <c r="H90" s="49">
        <v>630</v>
      </c>
      <c r="I90" s="15">
        <v>325</v>
      </c>
      <c r="J90" s="15">
        <v>36</v>
      </c>
      <c r="K90" s="46">
        <v>209.10426840814429</v>
      </c>
      <c r="L90" s="46">
        <v>1166.1678845341196</v>
      </c>
      <c r="M90" s="46">
        <v>1166.1678845341196</v>
      </c>
      <c r="N90" s="46">
        <v>2637.8629829784154</v>
      </c>
      <c r="O90" s="95">
        <f t="shared" si="14"/>
        <v>-7.1704089465169929E-3</v>
      </c>
      <c r="P90" s="95">
        <f t="shared" si="14"/>
        <v>-7.1704089465169929E-3</v>
      </c>
      <c r="Q90" s="95">
        <f t="shared" si="14"/>
        <v>-7.1704089465169929E-3</v>
      </c>
      <c r="R90" s="95">
        <f t="shared" si="14"/>
        <v>-7.1704089465169929E-3</v>
      </c>
      <c r="S90" s="46" t="s">
        <v>2</v>
      </c>
      <c r="T90" s="46" t="s">
        <v>2</v>
      </c>
      <c r="U90" s="46" t="s">
        <v>2</v>
      </c>
      <c r="V90" s="46" t="s">
        <v>2</v>
      </c>
      <c r="W90" s="74" t="str">
        <f t="shared" si="10"/>
        <v>-</v>
      </c>
      <c r="X90" s="74" t="str">
        <f t="shared" si="11"/>
        <v>-</v>
      </c>
      <c r="Y90" s="74" t="str">
        <f t="shared" si="12"/>
        <v>-</v>
      </c>
      <c r="Z90" s="74" t="str">
        <f t="shared" si="13"/>
        <v>-</v>
      </c>
      <c r="AB90" s="167">
        <v>0</v>
      </c>
      <c r="AC90" s="167">
        <v>0</v>
      </c>
      <c r="AD90" s="167">
        <v>0</v>
      </c>
      <c r="AF90" s="86"/>
      <c r="AG90" s="13"/>
      <c r="AH90" s="121"/>
      <c r="AI90" s="41">
        <v>212.05651015319862</v>
      </c>
      <c r="AJ90" s="41">
        <v>5</v>
      </c>
      <c r="AK90" s="41">
        <v>13</v>
      </c>
      <c r="AL90" s="40" t="s">
        <v>4214</v>
      </c>
      <c r="AM90" s="53" t="s">
        <v>2</v>
      </c>
      <c r="AN90" s="67" t="s">
        <v>2</v>
      </c>
      <c r="AO90" s="64" t="s">
        <v>5377</v>
      </c>
      <c r="AP90" s="65" t="s">
        <v>2</v>
      </c>
    </row>
    <row r="91" spans="1:42" s="27" customFormat="1" x14ac:dyDescent="0.25">
      <c r="A91" s="10" t="s">
        <v>1892</v>
      </c>
      <c r="B91" s="11" t="s">
        <v>3948</v>
      </c>
      <c r="C91" s="94" t="s">
        <v>2</v>
      </c>
      <c r="D91" s="94">
        <v>1012.6554867506626</v>
      </c>
      <c r="E91" s="94">
        <v>1012.6554867506626</v>
      </c>
      <c r="F91" s="94">
        <v>1025.7063162177885</v>
      </c>
      <c r="G91" s="15" t="s">
        <v>2088</v>
      </c>
      <c r="H91" s="49">
        <v>1815</v>
      </c>
      <c r="I91" s="15">
        <v>2046</v>
      </c>
      <c r="J91" s="15">
        <v>486</v>
      </c>
      <c r="K91" s="46" t="s">
        <v>2</v>
      </c>
      <c r="L91" s="46">
        <v>1019.9690821827163</v>
      </c>
      <c r="M91" s="46">
        <v>1019.9690821827163</v>
      </c>
      <c r="N91" s="46">
        <v>1033.1141672856672</v>
      </c>
      <c r="O91" s="95" t="str">
        <f t="shared" si="14"/>
        <v>-</v>
      </c>
      <c r="P91" s="95">
        <f t="shared" si="14"/>
        <v>-7.1704089465169929E-3</v>
      </c>
      <c r="Q91" s="95">
        <f t="shared" si="14"/>
        <v>-7.1704089465169929E-3</v>
      </c>
      <c r="R91" s="95">
        <f t="shared" si="14"/>
        <v>-7.1704089465171039E-3</v>
      </c>
      <c r="S91" s="46" t="s">
        <v>2</v>
      </c>
      <c r="T91" s="46" t="s">
        <v>2</v>
      </c>
      <c r="U91" s="46" t="s">
        <v>2</v>
      </c>
      <c r="V91" s="46" t="s">
        <v>2</v>
      </c>
      <c r="W91" s="74" t="str">
        <f t="shared" si="10"/>
        <v>-</v>
      </c>
      <c r="X91" s="74" t="str">
        <f t="shared" si="11"/>
        <v>-</v>
      </c>
      <c r="Y91" s="74" t="str">
        <f t="shared" si="12"/>
        <v>-</v>
      </c>
      <c r="Z91" s="74" t="str">
        <f t="shared" si="13"/>
        <v>-</v>
      </c>
      <c r="AB91" s="167">
        <v>0</v>
      </c>
      <c r="AC91" s="167">
        <v>0</v>
      </c>
      <c r="AD91" s="167">
        <v>0</v>
      </c>
      <c r="AF91" s="86"/>
      <c r="AG91" s="13"/>
      <c r="AH91" s="121"/>
      <c r="AI91" s="41">
        <v>212.05651015319862</v>
      </c>
      <c r="AJ91" s="41">
        <v>5</v>
      </c>
      <c r="AK91" s="41">
        <v>5</v>
      </c>
      <c r="AL91" s="40" t="s">
        <v>4214</v>
      </c>
      <c r="AM91" s="53" t="s">
        <v>2</v>
      </c>
      <c r="AN91" s="67" t="s">
        <v>2</v>
      </c>
      <c r="AO91" s="64" t="s">
        <v>5377</v>
      </c>
      <c r="AP91" s="65" t="s">
        <v>2</v>
      </c>
    </row>
    <row r="92" spans="1:42" s="27" customFormat="1" ht="90" x14ac:dyDescent="0.25">
      <c r="A92" s="10" t="s">
        <v>1893</v>
      </c>
      <c r="B92" s="11" t="s">
        <v>3949</v>
      </c>
      <c r="C92" s="94" t="s">
        <v>2</v>
      </c>
      <c r="D92" s="94">
        <v>656.19675379424473</v>
      </c>
      <c r="E92" s="94">
        <v>656.19675379424473</v>
      </c>
      <c r="F92" s="94">
        <v>656.19675379424473</v>
      </c>
      <c r="G92" s="15" t="s">
        <v>2088</v>
      </c>
      <c r="H92" s="49">
        <v>837</v>
      </c>
      <c r="I92" s="15">
        <v>220</v>
      </c>
      <c r="J92" s="15">
        <v>492</v>
      </c>
      <c r="K92" s="46" t="s">
        <v>2</v>
      </c>
      <c r="L92" s="46">
        <v>671.22591666408869</v>
      </c>
      <c r="M92" s="46">
        <v>671.22591666408869</v>
      </c>
      <c r="N92" s="46">
        <v>638.82920526140708</v>
      </c>
      <c r="O92" s="95" t="str">
        <f t="shared" si="14"/>
        <v>-</v>
      </c>
      <c r="P92" s="95">
        <f t="shared" si="14"/>
        <v>-2.2390617669438395E-2</v>
      </c>
      <c r="Q92" s="95">
        <f t="shared" si="14"/>
        <v>-2.2390617669438395E-2</v>
      </c>
      <c r="R92" s="95">
        <f t="shared" si="14"/>
        <v>2.7186528715027913E-2</v>
      </c>
      <c r="S92" s="46" t="s">
        <v>2</v>
      </c>
      <c r="T92" s="46" t="s">
        <v>2</v>
      </c>
      <c r="U92" s="46" t="s">
        <v>2</v>
      </c>
      <c r="V92" s="46" t="s">
        <v>2</v>
      </c>
      <c r="W92" s="74" t="str">
        <f t="shared" si="10"/>
        <v>-</v>
      </c>
      <c r="X92" s="74" t="str">
        <f t="shared" si="11"/>
        <v>-</v>
      </c>
      <c r="Y92" s="74" t="str">
        <f t="shared" si="12"/>
        <v>-</v>
      </c>
      <c r="Z92" s="74" t="str">
        <f t="shared" si="13"/>
        <v>-</v>
      </c>
      <c r="AB92" s="167" t="s">
        <v>5009</v>
      </c>
      <c r="AC92" s="167" t="s">
        <v>5041</v>
      </c>
      <c r="AD92" s="167" t="s">
        <v>5009</v>
      </c>
      <c r="AF92" s="86"/>
      <c r="AG92" s="13"/>
      <c r="AH92" s="121"/>
      <c r="AI92" s="41">
        <v>212.05651015319862</v>
      </c>
      <c r="AJ92" s="41">
        <v>5</v>
      </c>
      <c r="AK92" s="41">
        <v>5</v>
      </c>
      <c r="AL92" s="40" t="s">
        <v>4214</v>
      </c>
      <c r="AM92" s="53" t="s">
        <v>2</v>
      </c>
      <c r="AN92" s="67" t="s">
        <v>2</v>
      </c>
      <c r="AO92" s="64" t="s">
        <v>5377</v>
      </c>
      <c r="AP92" s="65" t="s">
        <v>2</v>
      </c>
    </row>
    <row r="93" spans="1:42" s="27" customFormat="1" ht="45" x14ac:dyDescent="0.25">
      <c r="A93" s="10" t="s">
        <v>1894</v>
      </c>
      <c r="B93" s="11" t="s">
        <v>3950</v>
      </c>
      <c r="C93" s="94" t="s">
        <v>2</v>
      </c>
      <c r="D93" s="94">
        <v>1308.6704996816181</v>
      </c>
      <c r="E93" s="94">
        <v>1308.6704996816181</v>
      </c>
      <c r="F93" s="94">
        <v>1308.6704996816181</v>
      </c>
      <c r="G93" s="15" t="s">
        <v>2088</v>
      </c>
      <c r="H93" s="49">
        <v>1301</v>
      </c>
      <c r="I93" s="15">
        <v>150</v>
      </c>
      <c r="J93" s="15">
        <v>2</v>
      </c>
      <c r="K93" s="46" t="s">
        <v>2</v>
      </c>
      <c r="L93" s="46">
        <v>1315.9106646981359</v>
      </c>
      <c r="M93" s="46">
        <v>1315.9106646981359</v>
      </c>
      <c r="N93" s="46">
        <v>2922.4263431482286</v>
      </c>
      <c r="O93" s="95" t="str">
        <f t="shared" si="14"/>
        <v>-</v>
      </c>
      <c r="P93" s="95">
        <f t="shared" si="14"/>
        <v>-5.5020186481873345E-3</v>
      </c>
      <c r="Q93" s="95">
        <f t="shared" si="14"/>
        <v>-5.5020186481873345E-3</v>
      </c>
      <c r="R93" s="95">
        <f t="shared" si="14"/>
        <v>-0.55219726829048743</v>
      </c>
      <c r="S93" s="46" t="s">
        <v>2</v>
      </c>
      <c r="T93" s="46" t="s">
        <v>2</v>
      </c>
      <c r="U93" s="46" t="s">
        <v>2</v>
      </c>
      <c r="V93" s="46" t="s">
        <v>2</v>
      </c>
      <c r="W93" s="74" t="str">
        <f t="shared" si="10"/>
        <v>-</v>
      </c>
      <c r="X93" s="74" t="str">
        <f t="shared" si="11"/>
        <v>-</v>
      </c>
      <c r="Y93" s="74" t="str">
        <f t="shared" si="12"/>
        <v>-</v>
      </c>
      <c r="Z93" s="74" t="str">
        <f t="shared" si="13"/>
        <v>-</v>
      </c>
      <c r="AB93" s="167" t="s">
        <v>5042</v>
      </c>
      <c r="AC93" s="167" t="s">
        <v>5025</v>
      </c>
      <c r="AD93" s="167" t="s">
        <v>5042</v>
      </c>
      <c r="AF93" s="87"/>
      <c r="AG93" s="13"/>
      <c r="AH93" s="121"/>
      <c r="AI93" s="41">
        <v>212.05651015319862</v>
      </c>
      <c r="AJ93" s="41">
        <v>5</v>
      </c>
      <c r="AK93" s="41">
        <v>5</v>
      </c>
      <c r="AL93" s="40" t="s">
        <v>4214</v>
      </c>
      <c r="AM93" s="53" t="s">
        <v>2</v>
      </c>
      <c r="AN93" s="67" t="s">
        <v>2</v>
      </c>
      <c r="AO93" s="64" t="s">
        <v>5377</v>
      </c>
      <c r="AP93" s="65" t="s">
        <v>2</v>
      </c>
    </row>
    <row r="94" spans="1:42" s="27" customFormat="1" ht="45" x14ac:dyDescent="0.25">
      <c r="A94" s="10" t="s">
        <v>1895</v>
      </c>
      <c r="B94" s="11" t="s">
        <v>3951</v>
      </c>
      <c r="C94" s="94">
        <v>918.18534281970028</v>
      </c>
      <c r="D94" s="94">
        <v>918.18534281970028</v>
      </c>
      <c r="E94" s="94">
        <v>918.18534281970028</v>
      </c>
      <c r="F94" s="94">
        <v>918.18534281970028</v>
      </c>
      <c r="G94" s="15">
        <v>623</v>
      </c>
      <c r="H94" s="49">
        <v>8662</v>
      </c>
      <c r="I94" s="15">
        <v>604</v>
      </c>
      <c r="J94" s="15">
        <v>5</v>
      </c>
      <c r="K94" s="46">
        <v>358.24004352905547</v>
      </c>
      <c r="L94" s="46">
        <v>963.0195935963186</v>
      </c>
      <c r="M94" s="46">
        <v>963.0195935963186</v>
      </c>
      <c r="N94" s="46">
        <v>722.57950085749383</v>
      </c>
      <c r="O94" s="95">
        <f t="shared" si="14"/>
        <v>1.5630449733496357</v>
      </c>
      <c r="P94" s="95">
        <f t="shared" si="14"/>
        <v>-4.6555907143268405E-2</v>
      </c>
      <c r="Q94" s="95">
        <f t="shared" si="14"/>
        <v>-4.6555907143268405E-2</v>
      </c>
      <c r="R94" s="95">
        <f t="shared" si="14"/>
        <v>0.270704942127584</v>
      </c>
      <c r="S94" s="46" t="s">
        <v>2</v>
      </c>
      <c r="T94" s="46" t="s">
        <v>2</v>
      </c>
      <c r="U94" s="46" t="s">
        <v>2</v>
      </c>
      <c r="V94" s="46" t="s">
        <v>2</v>
      </c>
      <c r="W94" s="74" t="str">
        <f t="shared" si="10"/>
        <v>-</v>
      </c>
      <c r="X94" s="74" t="str">
        <f t="shared" si="11"/>
        <v>-</v>
      </c>
      <c r="Y94" s="74" t="str">
        <f t="shared" si="12"/>
        <v>-</v>
      </c>
      <c r="Z94" s="74" t="str">
        <f t="shared" si="13"/>
        <v>-</v>
      </c>
      <c r="AB94" s="167" t="s">
        <v>5043</v>
      </c>
      <c r="AC94" s="167" t="s">
        <v>5025</v>
      </c>
      <c r="AD94" s="167" t="s">
        <v>5043</v>
      </c>
      <c r="AF94" s="87"/>
      <c r="AG94" s="13"/>
      <c r="AH94" s="121"/>
      <c r="AI94" s="41">
        <v>212.05651015319862</v>
      </c>
      <c r="AJ94" s="41">
        <v>5</v>
      </c>
      <c r="AK94" s="41">
        <v>5</v>
      </c>
      <c r="AL94" s="40" t="s">
        <v>4214</v>
      </c>
      <c r="AM94" s="53" t="s">
        <v>2</v>
      </c>
      <c r="AN94" s="67" t="s">
        <v>2</v>
      </c>
      <c r="AO94" s="64" t="s">
        <v>5377</v>
      </c>
      <c r="AP94" s="65" t="s">
        <v>2</v>
      </c>
    </row>
    <row r="95" spans="1:42" s="27" customFormat="1" ht="45" x14ac:dyDescent="0.25">
      <c r="A95" s="10" t="s">
        <v>1896</v>
      </c>
      <c r="B95" s="11" t="s">
        <v>3952</v>
      </c>
      <c r="C95" s="94" t="s">
        <v>2</v>
      </c>
      <c r="D95" s="94">
        <v>664.11750476157374</v>
      </c>
      <c r="E95" s="94">
        <v>664.11750476157374</v>
      </c>
      <c r="F95" s="94">
        <v>664.11750476157374</v>
      </c>
      <c r="G95" s="15" t="s">
        <v>2088</v>
      </c>
      <c r="H95" s="49">
        <v>244</v>
      </c>
      <c r="I95" s="15">
        <v>16</v>
      </c>
      <c r="J95" s="15">
        <v>1</v>
      </c>
      <c r="K95" s="46" t="s">
        <v>2</v>
      </c>
      <c r="L95" s="46">
        <v>667.78144646653504</v>
      </c>
      <c r="M95" s="46">
        <v>667.78144646653504</v>
      </c>
      <c r="N95" s="46">
        <v>963.34944605429064</v>
      </c>
      <c r="O95" s="95" t="str">
        <f t="shared" si="14"/>
        <v>-</v>
      </c>
      <c r="P95" s="95">
        <f t="shared" si="14"/>
        <v>-5.4867378007408263E-3</v>
      </c>
      <c r="Q95" s="95">
        <f t="shared" si="14"/>
        <v>-5.4867378007408263E-3</v>
      </c>
      <c r="R95" s="95">
        <f t="shared" si="14"/>
        <v>-0.31061619697641196</v>
      </c>
      <c r="S95" s="46" t="s">
        <v>2</v>
      </c>
      <c r="T95" s="46" t="s">
        <v>2</v>
      </c>
      <c r="U95" s="46" t="s">
        <v>2</v>
      </c>
      <c r="V95" s="46" t="s">
        <v>2</v>
      </c>
      <c r="W95" s="74" t="str">
        <f t="shared" si="10"/>
        <v>-</v>
      </c>
      <c r="X95" s="74" t="str">
        <f t="shared" si="11"/>
        <v>-</v>
      </c>
      <c r="Y95" s="74" t="str">
        <f t="shared" si="12"/>
        <v>-</v>
      </c>
      <c r="Z95" s="74" t="str">
        <f t="shared" si="13"/>
        <v>-</v>
      </c>
      <c r="AB95" s="167" t="s">
        <v>5042</v>
      </c>
      <c r="AC95" s="167" t="s">
        <v>5025</v>
      </c>
      <c r="AD95" s="167" t="s">
        <v>5042</v>
      </c>
      <c r="AF95" s="87"/>
      <c r="AG95" s="13"/>
      <c r="AH95" s="121"/>
      <c r="AI95" s="41">
        <v>212.05651015319862</v>
      </c>
      <c r="AJ95" s="41">
        <v>5</v>
      </c>
      <c r="AK95" s="41">
        <v>5</v>
      </c>
      <c r="AL95" s="40" t="s">
        <v>4214</v>
      </c>
      <c r="AM95" s="53" t="s">
        <v>2</v>
      </c>
      <c r="AN95" s="67" t="s">
        <v>2</v>
      </c>
      <c r="AO95" s="64" t="s">
        <v>5377</v>
      </c>
      <c r="AP95" s="65" t="s">
        <v>2</v>
      </c>
    </row>
    <row r="96" spans="1:42" s="27" customFormat="1" ht="45" x14ac:dyDescent="0.25">
      <c r="A96" s="10" t="s">
        <v>1897</v>
      </c>
      <c r="B96" s="11" t="s">
        <v>3953</v>
      </c>
      <c r="C96" s="94">
        <v>439.14838982537123</v>
      </c>
      <c r="D96" s="94">
        <v>439.14838982537123</v>
      </c>
      <c r="E96" s="94">
        <v>439.14838982537123</v>
      </c>
      <c r="F96" s="94">
        <v>439.14838982537123</v>
      </c>
      <c r="G96" s="15">
        <v>1579</v>
      </c>
      <c r="H96" s="49">
        <v>3580</v>
      </c>
      <c r="I96" s="15">
        <v>122</v>
      </c>
      <c r="J96" s="15">
        <v>11</v>
      </c>
      <c r="K96" s="46">
        <v>195.85961789709478</v>
      </c>
      <c r="L96" s="46">
        <v>545.69423055595189</v>
      </c>
      <c r="M96" s="46">
        <v>545.69423055595189</v>
      </c>
      <c r="N96" s="46">
        <v>1030.4626420860438</v>
      </c>
      <c r="O96" s="95">
        <f t="shared" si="14"/>
        <v>1.2421589224997933</v>
      </c>
      <c r="P96" s="95">
        <f t="shared" si="14"/>
        <v>-0.1952482448312346</v>
      </c>
      <c r="Q96" s="95">
        <f t="shared" si="14"/>
        <v>-0.1952482448312346</v>
      </c>
      <c r="R96" s="95">
        <f t="shared" si="14"/>
        <v>-0.57383375981843487</v>
      </c>
      <c r="S96" s="46" t="s">
        <v>2</v>
      </c>
      <c r="T96" s="46" t="s">
        <v>2</v>
      </c>
      <c r="U96" s="46" t="s">
        <v>2</v>
      </c>
      <c r="V96" s="46" t="s">
        <v>2</v>
      </c>
      <c r="W96" s="74" t="str">
        <f t="shared" si="10"/>
        <v>-</v>
      </c>
      <c r="X96" s="74" t="str">
        <f t="shared" si="11"/>
        <v>-</v>
      </c>
      <c r="Y96" s="74" t="str">
        <f t="shared" si="12"/>
        <v>-</v>
      </c>
      <c r="Z96" s="74" t="str">
        <f t="shared" si="13"/>
        <v>-</v>
      </c>
      <c r="AB96" s="167" t="s">
        <v>5043</v>
      </c>
      <c r="AC96" s="167" t="s">
        <v>5025</v>
      </c>
      <c r="AD96" s="167" t="s">
        <v>5043</v>
      </c>
      <c r="AF96" s="87"/>
      <c r="AG96" s="13"/>
      <c r="AH96" s="121"/>
      <c r="AI96" s="41">
        <v>212.05651015319862</v>
      </c>
      <c r="AJ96" s="41">
        <v>5</v>
      </c>
      <c r="AK96" s="41">
        <v>5</v>
      </c>
      <c r="AL96" s="40" t="s">
        <v>4214</v>
      </c>
      <c r="AM96" s="53" t="s">
        <v>2</v>
      </c>
      <c r="AN96" s="67" t="s">
        <v>2</v>
      </c>
      <c r="AO96" s="64" t="s">
        <v>5377</v>
      </c>
      <c r="AP96" s="65" t="s">
        <v>2</v>
      </c>
    </row>
    <row r="97" spans="1:42" s="27" customFormat="1" ht="75" x14ac:dyDescent="0.25">
      <c r="A97" s="10" t="s">
        <v>1898</v>
      </c>
      <c r="B97" s="11" t="s">
        <v>3954</v>
      </c>
      <c r="C97" s="94" t="s">
        <v>2</v>
      </c>
      <c r="D97" s="94">
        <v>998.58575860212784</v>
      </c>
      <c r="E97" s="94">
        <v>998.58575860212784</v>
      </c>
      <c r="F97" s="94">
        <v>1094.9088147589398</v>
      </c>
      <c r="G97" s="15" t="s">
        <v>2088</v>
      </c>
      <c r="H97" s="49">
        <v>3046</v>
      </c>
      <c r="I97" s="15">
        <v>510</v>
      </c>
      <c r="J97" s="15">
        <v>3726</v>
      </c>
      <c r="K97" s="46" t="s">
        <v>2</v>
      </c>
      <c r="L97" s="46">
        <v>634.34858328499399</v>
      </c>
      <c r="M97" s="46">
        <v>634.34858328499399</v>
      </c>
      <c r="N97" s="46">
        <v>1124.9339955651496</v>
      </c>
      <c r="O97" s="95" t="str">
        <f t="shared" si="14"/>
        <v>-</v>
      </c>
      <c r="P97" s="95">
        <f t="shared" si="14"/>
        <v>0.57419088639076055</v>
      </c>
      <c r="Q97" s="95">
        <f t="shared" si="14"/>
        <v>0.57419088639076055</v>
      </c>
      <c r="R97" s="95">
        <f t="shared" si="14"/>
        <v>-2.6690615560182818E-2</v>
      </c>
      <c r="S97" s="46" t="s">
        <v>2</v>
      </c>
      <c r="T97" s="46" t="s">
        <v>2</v>
      </c>
      <c r="U97" s="46" t="s">
        <v>2</v>
      </c>
      <c r="V97" s="46" t="s">
        <v>2</v>
      </c>
      <c r="W97" s="74" t="str">
        <f t="shared" si="10"/>
        <v>-</v>
      </c>
      <c r="X97" s="74" t="str">
        <f t="shared" si="11"/>
        <v>-</v>
      </c>
      <c r="Y97" s="74" t="str">
        <f t="shared" si="12"/>
        <v>-</v>
      </c>
      <c r="Z97" s="74" t="str">
        <f t="shared" si="13"/>
        <v>-</v>
      </c>
      <c r="AB97" s="167" t="s">
        <v>5044</v>
      </c>
      <c r="AC97" s="167" t="s">
        <v>5045</v>
      </c>
      <c r="AD97" s="167" t="s">
        <v>5046</v>
      </c>
      <c r="AF97" s="87"/>
      <c r="AG97" s="13"/>
      <c r="AH97" s="121"/>
      <c r="AI97" s="41">
        <v>212.05651015319862</v>
      </c>
      <c r="AJ97" s="41">
        <v>5</v>
      </c>
      <c r="AK97" s="41">
        <v>9</v>
      </c>
      <c r="AL97" s="40" t="s">
        <v>4214</v>
      </c>
      <c r="AM97" s="53" t="s">
        <v>2</v>
      </c>
      <c r="AN97" s="67" t="s">
        <v>2</v>
      </c>
      <c r="AO97" s="64" t="s">
        <v>5377</v>
      </c>
      <c r="AP97" s="65" t="s">
        <v>2</v>
      </c>
    </row>
    <row r="98" spans="1:42" s="27" customFormat="1" ht="75" x14ac:dyDescent="0.25">
      <c r="A98" s="10" t="s">
        <v>1899</v>
      </c>
      <c r="B98" s="11" t="s">
        <v>3955</v>
      </c>
      <c r="C98" s="94" t="s">
        <v>2</v>
      </c>
      <c r="D98" s="94">
        <v>1654.244950204421</v>
      </c>
      <c r="E98" s="94">
        <v>1654.244950204421</v>
      </c>
      <c r="F98" s="94">
        <v>1654.244950204421</v>
      </c>
      <c r="G98" s="15" t="s">
        <v>2088</v>
      </c>
      <c r="H98" s="49">
        <v>147</v>
      </c>
      <c r="I98" s="15">
        <v>149</v>
      </c>
      <c r="J98" s="15">
        <v>387</v>
      </c>
      <c r="K98" s="46" t="s">
        <v>2</v>
      </c>
      <c r="L98" s="46">
        <v>1682.9628499378075</v>
      </c>
      <c r="M98" s="46">
        <v>1682.9628499378075</v>
      </c>
      <c r="N98" s="46">
        <v>1653.3650889504238</v>
      </c>
      <c r="O98" s="95" t="str">
        <f t="shared" si="14"/>
        <v>-</v>
      </c>
      <c r="P98" s="95">
        <f t="shared" si="14"/>
        <v>-1.7063894033339966E-2</v>
      </c>
      <c r="Q98" s="95">
        <f t="shared" si="14"/>
        <v>-1.7063894033339966E-2</v>
      </c>
      <c r="R98" s="95">
        <f t="shared" si="14"/>
        <v>5.3216392427635206E-4</v>
      </c>
      <c r="S98" s="46" t="s">
        <v>2</v>
      </c>
      <c r="T98" s="46" t="s">
        <v>2</v>
      </c>
      <c r="U98" s="46" t="s">
        <v>2</v>
      </c>
      <c r="V98" s="46" t="s">
        <v>2</v>
      </c>
      <c r="W98" s="74" t="str">
        <f t="shared" si="10"/>
        <v>-</v>
      </c>
      <c r="X98" s="74" t="str">
        <f t="shared" si="11"/>
        <v>-</v>
      </c>
      <c r="Y98" s="74" t="str">
        <f t="shared" si="12"/>
        <v>-</v>
      </c>
      <c r="Z98" s="74" t="str">
        <f t="shared" si="13"/>
        <v>-</v>
      </c>
      <c r="AB98" s="167" t="s">
        <v>5047</v>
      </c>
      <c r="AC98" s="167" t="s">
        <v>5008</v>
      </c>
      <c r="AD98" s="167" t="s">
        <v>5009</v>
      </c>
      <c r="AF98" s="87"/>
      <c r="AG98" s="13"/>
      <c r="AH98" s="121"/>
      <c r="AI98" s="41">
        <v>212.05651015319862</v>
      </c>
      <c r="AJ98" s="41">
        <v>5</v>
      </c>
      <c r="AK98" s="41">
        <v>5</v>
      </c>
      <c r="AL98" s="40" t="s">
        <v>4214</v>
      </c>
      <c r="AM98" s="53" t="s">
        <v>2</v>
      </c>
      <c r="AN98" s="67" t="s">
        <v>2</v>
      </c>
      <c r="AO98" s="64" t="s">
        <v>5377</v>
      </c>
      <c r="AP98" s="65" t="s">
        <v>2</v>
      </c>
    </row>
    <row r="99" spans="1:42" s="27" customFormat="1" ht="120" x14ac:dyDescent="0.25">
      <c r="A99" s="10" t="s">
        <v>1900</v>
      </c>
      <c r="B99" s="11" t="s">
        <v>3956</v>
      </c>
      <c r="C99" s="94" t="s">
        <v>2</v>
      </c>
      <c r="D99" s="94">
        <v>998.58575860212784</v>
      </c>
      <c r="E99" s="94">
        <v>998.58575860212784</v>
      </c>
      <c r="F99" s="94">
        <v>1094.9088147589398</v>
      </c>
      <c r="G99" s="15" t="s">
        <v>2088</v>
      </c>
      <c r="H99" s="49">
        <v>3567</v>
      </c>
      <c r="I99" s="15">
        <v>444</v>
      </c>
      <c r="J99" s="15">
        <v>620</v>
      </c>
      <c r="K99" s="46" t="s">
        <v>2</v>
      </c>
      <c r="L99" s="46">
        <v>635.9368244813395</v>
      </c>
      <c r="M99" s="46">
        <v>635.9368244813395</v>
      </c>
      <c r="N99" s="46">
        <v>969.89720431910678</v>
      </c>
      <c r="O99" s="95" t="str">
        <f t="shared" si="14"/>
        <v>-</v>
      </c>
      <c r="P99" s="95">
        <f t="shared" si="14"/>
        <v>0.5702593719377067</v>
      </c>
      <c r="Q99" s="95">
        <f t="shared" si="14"/>
        <v>0.5702593719377067</v>
      </c>
      <c r="R99" s="95">
        <f t="shared" si="14"/>
        <v>0.12889160818603917</v>
      </c>
      <c r="S99" s="46" t="s">
        <v>2</v>
      </c>
      <c r="T99" s="46" t="s">
        <v>2</v>
      </c>
      <c r="U99" s="46" t="s">
        <v>2</v>
      </c>
      <c r="V99" s="46" t="s">
        <v>2</v>
      </c>
      <c r="W99" s="74" t="str">
        <f t="shared" si="10"/>
        <v>-</v>
      </c>
      <c r="X99" s="74" t="str">
        <f t="shared" si="11"/>
        <v>-</v>
      </c>
      <c r="Y99" s="74" t="str">
        <f t="shared" si="12"/>
        <v>-</v>
      </c>
      <c r="Z99" s="74" t="str">
        <f t="shared" si="13"/>
        <v>-</v>
      </c>
      <c r="AB99" s="167" t="s">
        <v>5048</v>
      </c>
      <c r="AC99" s="167" t="s">
        <v>5775</v>
      </c>
      <c r="AD99" s="167" t="s">
        <v>5049</v>
      </c>
      <c r="AF99" s="86"/>
      <c r="AG99" s="13"/>
      <c r="AH99" s="121"/>
      <c r="AI99" s="41">
        <v>212.05651015319862</v>
      </c>
      <c r="AJ99" s="41">
        <v>5</v>
      </c>
      <c r="AK99" s="41">
        <v>9</v>
      </c>
      <c r="AL99" s="40" t="s">
        <v>4214</v>
      </c>
      <c r="AM99" s="53" t="s">
        <v>2</v>
      </c>
      <c r="AN99" s="67" t="s">
        <v>2</v>
      </c>
      <c r="AO99" s="64" t="s">
        <v>5377</v>
      </c>
      <c r="AP99" s="65" t="s">
        <v>2</v>
      </c>
    </row>
    <row r="100" spans="1:42" s="27" customFormat="1" ht="45" x14ac:dyDescent="0.25">
      <c r="A100" s="10" t="s">
        <v>1901</v>
      </c>
      <c r="B100" s="11" t="s">
        <v>3957</v>
      </c>
      <c r="C100" s="94" t="s">
        <v>2</v>
      </c>
      <c r="D100" s="94">
        <v>1781.5855908712326</v>
      </c>
      <c r="E100" s="94">
        <v>1781.5855908712326</v>
      </c>
      <c r="F100" s="94">
        <v>1870.1800743928434</v>
      </c>
      <c r="G100" s="15" t="s">
        <v>2088</v>
      </c>
      <c r="H100" s="49">
        <v>139</v>
      </c>
      <c r="I100" s="15">
        <v>107</v>
      </c>
      <c r="J100" s="15">
        <v>55</v>
      </c>
      <c r="K100" s="46" t="s">
        <v>2</v>
      </c>
      <c r="L100" s="46">
        <v>1794.4525494861684</v>
      </c>
      <c r="M100" s="46">
        <v>1794.4525494861684</v>
      </c>
      <c r="N100" s="46">
        <v>1883.6868796471017</v>
      </c>
      <c r="O100" s="95" t="str">
        <f t="shared" si="14"/>
        <v>-</v>
      </c>
      <c r="P100" s="95">
        <f t="shared" si="14"/>
        <v>-7.1704089465169929E-3</v>
      </c>
      <c r="Q100" s="95">
        <f t="shared" si="14"/>
        <v>-7.1704089465169929E-3</v>
      </c>
      <c r="R100" s="95">
        <f t="shared" si="14"/>
        <v>-7.1704089465169929E-3</v>
      </c>
      <c r="S100" s="46" t="s">
        <v>2</v>
      </c>
      <c r="T100" s="46" t="s">
        <v>2</v>
      </c>
      <c r="U100" s="46" t="s">
        <v>2</v>
      </c>
      <c r="V100" s="46" t="s">
        <v>2</v>
      </c>
      <c r="W100" s="74" t="str">
        <f t="shared" ref="W100:W118" si="15">IFERROR((C100/S100-1),"-")</f>
        <v>-</v>
      </c>
      <c r="X100" s="74" t="str">
        <f t="shared" ref="X100:X118" si="16">IFERROR((D100/T100-1),"-")</f>
        <v>-</v>
      </c>
      <c r="Y100" s="74" t="str">
        <f t="shared" ref="Y100:Y118" si="17">IFERROR((E100/U100-1),"-")</f>
        <v>-</v>
      </c>
      <c r="Z100" s="74" t="str">
        <f t="shared" si="13"/>
        <v>-</v>
      </c>
      <c r="AB100" s="167" t="s">
        <v>5050</v>
      </c>
      <c r="AC100" s="167">
        <v>0</v>
      </c>
      <c r="AD100" s="167">
        <v>0</v>
      </c>
      <c r="AF100" s="87"/>
      <c r="AG100" s="13"/>
      <c r="AH100" s="121"/>
      <c r="AI100" s="41">
        <v>212.05651015319862</v>
      </c>
      <c r="AJ100" s="41">
        <v>5</v>
      </c>
      <c r="AK100" s="41">
        <v>5</v>
      </c>
      <c r="AL100" s="40" t="s">
        <v>4214</v>
      </c>
      <c r="AM100" s="53" t="s">
        <v>2</v>
      </c>
      <c r="AN100" s="67" t="s">
        <v>2</v>
      </c>
      <c r="AO100" s="64" t="s">
        <v>5377</v>
      </c>
      <c r="AP100" s="65" t="s">
        <v>2</v>
      </c>
    </row>
    <row r="101" spans="1:42" s="27" customFormat="1" ht="30" x14ac:dyDescent="0.25">
      <c r="A101" s="10" t="s">
        <v>1902</v>
      </c>
      <c r="B101" s="11" t="s">
        <v>3958</v>
      </c>
      <c r="C101" s="94">
        <v>356.37936177295916</v>
      </c>
      <c r="D101" s="94">
        <v>356.37936177295916</v>
      </c>
      <c r="E101" s="94">
        <v>356.37936177295916</v>
      </c>
      <c r="F101" s="94">
        <v>911.42964792676958</v>
      </c>
      <c r="G101" s="15">
        <v>1666</v>
      </c>
      <c r="H101" s="49">
        <v>6028</v>
      </c>
      <c r="I101" s="15">
        <v>782</v>
      </c>
      <c r="J101" s="15">
        <v>688</v>
      </c>
      <c r="K101" s="46">
        <v>149.14880089916906</v>
      </c>
      <c r="L101" s="46">
        <v>410.27980126222593</v>
      </c>
      <c r="M101" s="46">
        <v>410.27980126222593</v>
      </c>
      <c r="N101" s="46">
        <v>918.01217060790805</v>
      </c>
      <c r="O101" s="95">
        <f t="shared" si="14"/>
        <v>1.3894215684233813</v>
      </c>
      <c r="P101" s="95">
        <f t="shared" si="14"/>
        <v>-0.13137483084334656</v>
      </c>
      <c r="Q101" s="95">
        <f t="shared" si="14"/>
        <v>-0.13137483084334656</v>
      </c>
      <c r="R101" s="95">
        <f t="shared" si="14"/>
        <v>-7.1704089465169929E-3</v>
      </c>
      <c r="S101" s="46" t="s">
        <v>2</v>
      </c>
      <c r="T101" s="46" t="s">
        <v>2</v>
      </c>
      <c r="U101" s="46" t="s">
        <v>2</v>
      </c>
      <c r="V101" s="46" t="s">
        <v>2</v>
      </c>
      <c r="W101" s="74" t="str">
        <f t="shared" si="15"/>
        <v>-</v>
      </c>
      <c r="X101" s="74" t="str">
        <f t="shared" si="16"/>
        <v>-</v>
      </c>
      <c r="Y101" s="74" t="str">
        <f t="shared" si="17"/>
        <v>-</v>
      </c>
      <c r="Z101" s="74" t="str">
        <f t="shared" si="13"/>
        <v>-</v>
      </c>
      <c r="AB101" s="167" t="s">
        <v>5042</v>
      </c>
      <c r="AC101" s="167" t="s">
        <v>5051</v>
      </c>
      <c r="AD101" s="167" t="s">
        <v>5052</v>
      </c>
      <c r="AF101" s="87"/>
      <c r="AG101" s="13"/>
      <c r="AH101" s="121"/>
      <c r="AI101" s="41">
        <v>212.05651015319862</v>
      </c>
      <c r="AJ101" s="41">
        <v>5</v>
      </c>
      <c r="AK101" s="41">
        <v>5</v>
      </c>
      <c r="AL101" s="40" t="s">
        <v>4214</v>
      </c>
      <c r="AM101" s="53" t="s">
        <v>2</v>
      </c>
      <c r="AN101" s="67" t="s">
        <v>2</v>
      </c>
      <c r="AO101" s="64" t="s">
        <v>5377</v>
      </c>
      <c r="AP101" s="65" t="s">
        <v>2</v>
      </c>
    </row>
    <row r="102" spans="1:42" s="27" customFormat="1" ht="45" x14ac:dyDescent="0.25">
      <c r="A102" s="10" t="s">
        <v>1903</v>
      </c>
      <c r="B102" s="11" t="s">
        <v>3959</v>
      </c>
      <c r="C102" s="94" t="s">
        <v>2</v>
      </c>
      <c r="D102" s="94">
        <v>1410.089510437228</v>
      </c>
      <c r="E102" s="94">
        <v>1410.089510437228</v>
      </c>
      <c r="F102" s="94">
        <v>2469.1714940605966</v>
      </c>
      <c r="G102" s="15" t="s">
        <v>2088</v>
      </c>
      <c r="H102" s="49">
        <v>105</v>
      </c>
      <c r="I102" s="15">
        <v>87</v>
      </c>
      <c r="J102" s="15">
        <v>143</v>
      </c>
      <c r="K102" s="46" t="s">
        <v>2</v>
      </c>
      <c r="L102" s="46">
        <v>1420.2734519032556</v>
      </c>
      <c r="M102" s="46">
        <v>1420.2734519032556</v>
      </c>
      <c r="N102" s="46">
        <v>2487.0043321740441</v>
      </c>
      <c r="O102" s="95" t="str">
        <f t="shared" si="14"/>
        <v>-</v>
      </c>
      <c r="P102" s="95">
        <f t="shared" si="14"/>
        <v>-7.1704089465168819E-3</v>
      </c>
      <c r="Q102" s="95">
        <f t="shared" si="14"/>
        <v>-7.1704089465168819E-3</v>
      </c>
      <c r="R102" s="95">
        <f t="shared" si="14"/>
        <v>-7.1704089465171039E-3</v>
      </c>
      <c r="S102" s="46" t="s">
        <v>2</v>
      </c>
      <c r="T102" s="46" t="s">
        <v>2</v>
      </c>
      <c r="U102" s="46" t="s">
        <v>2</v>
      </c>
      <c r="V102" s="46" t="s">
        <v>2</v>
      </c>
      <c r="W102" s="74" t="str">
        <f t="shared" si="15"/>
        <v>-</v>
      </c>
      <c r="X102" s="74" t="str">
        <f t="shared" si="16"/>
        <v>-</v>
      </c>
      <c r="Y102" s="74" t="str">
        <f t="shared" si="17"/>
        <v>-</v>
      </c>
      <c r="Z102" s="74" t="str">
        <f t="shared" si="13"/>
        <v>-</v>
      </c>
      <c r="AB102" s="167">
        <v>0</v>
      </c>
      <c r="AC102" s="167">
        <v>0</v>
      </c>
      <c r="AD102" s="167">
        <v>0</v>
      </c>
      <c r="AF102" s="87"/>
      <c r="AG102" s="13"/>
      <c r="AH102" s="121"/>
      <c r="AI102" s="41">
        <v>212.05651015319862</v>
      </c>
      <c r="AJ102" s="41">
        <v>5</v>
      </c>
      <c r="AK102" s="41">
        <v>5</v>
      </c>
      <c r="AL102" s="40" t="s">
        <v>4214</v>
      </c>
      <c r="AM102" s="53" t="s">
        <v>2</v>
      </c>
      <c r="AN102" s="67" t="s">
        <v>2</v>
      </c>
      <c r="AO102" s="64" t="s">
        <v>5377</v>
      </c>
      <c r="AP102" s="65" t="s">
        <v>2</v>
      </c>
    </row>
    <row r="103" spans="1:42" s="27" customFormat="1" ht="30" x14ac:dyDescent="0.25">
      <c r="A103" s="10" t="s">
        <v>1904</v>
      </c>
      <c r="B103" s="11" t="s">
        <v>3960</v>
      </c>
      <c r="C103" s="94">
        <v>221.68776390517303</v>
      </c>
      <c r="D103" s="94">
        <v>221.68776390517303</v>
      </c>
      <c r="E103" s="94">
        <v>221.68776390517303</v>
      </c>
      <c r="F103" s="94">
        <v>409.30589037767925</v>
      </c>
      <c r="G103" s="15">
        <v>31805</v>
      </c>
      <c r="H103" s="49">
        <v>31220</v>
      </c>
      <c r="I103" s="15">
        <v>1472</v>
      </c>
      <c r="J103" s="15">
        <v>750</v>
      </c>
      <c r="K103" s="46">
        <v>130.3222303564815</v>
      </c>
      <c r="L103" s="46">
        <v>313.73307017647136</v>
      </c>
      <c r="M103" s="46">
        <v>313.73307017647136</v>
      </c>
      <c r="N103" s="46">
        <v>412.26197734836677</v>
      </c>
      <c r="O103" s="95">
        <f t="shared" si="14"/>
        <v>0.7010740477566384</v>
      </c>
      <c r="P103" s="95">
        <f t="shared" si="14"/>
        <v>-0.29338732515358956</v>
      </c>
      <c r="Q103" s="95">
        <f t="shared" si="14"/>
        <v>-0.29338732515358956</v>
      </c>
      <c r="R103" s="95">
        <f t="shared" si="14"/>
        <v>-7.1704089465169929E-3</v>
      </c>
      <c r="S103" s="46" t="s">
        <v>2</v>
      </c>
      <c r="T103" s="46" t="s">
        <v>2</v>
      </c>
      <c r="U103" s="46" t="s">
        <v>2</v>
      </c>
      <c r="V103" s="46" t="s">
        <v>2</v>
      </c>
      <c r="W103" s="74" t="str">
        <f t="shared" si="15"/>
        <v>-</v>
      </c>
      <c r="X103" s="74" t="str">
        <f t="shared" si="16"/>
        <v>-</v>
      </c>
      <c r="Y103" s="74" t="str">
        <f t="shared" si="17"/>
        <v>-</v>
      </c>
      <c r="Z103" s="74" t="str">
        <f t="shared" si="13"/>
        <v>-</v>
      </c>
      <c r="AB103" s="167" t="s">
        <v>5042</v>
      </c>
      <c r="AC103" s="167" t="s">
        <v>5051</v>
      </c>
      <c r="AD103" s="167" t="s">
        <v>5052</v>
      </c>
      <c r="AF103" s="87"/>
      <c r="AG103" s="13"/>
      <c r="AH103" s="121"/>
      <c r="AI103" s="41">
        <v>212.05651015319862</v>
      </c>
      <c r="AJ103" s="41">
        <v>5</v>
      </c>
      <c r="AK103" s="41">
        <v>5</v>
      </c>
      <c r="AL103" s="40" t="s">
        <v>4214</v>
      </c>
      <c r="AM103" s="53" t="s">
        <v>2</v>
      </c>
      <c r="AN103" s="67" t="s">
        <v>2</v>
      </c>
      <c r="AO103" s="64" t="s">
        <v>5377</v>
      </c>
      <c r="AP103" s="65" t="s">
        <v>2</v>
      </c>
    </row>
    <row r="104" spans="1:42" s="27" customFormat="1" ht="30" x14ac:dyDescent="0.25">
      <c r="A104" s="10" t="s">
        <v>1905</v>
      </c>
      <c r="B104" s="11" t="s">
        <v>3961</v>
      </c>
      <c r="C104" s="94" t="s">
        <v>2</v>
      </c>
      <c r="D104" s="94">
        <v>582.56604892900668</v>
      </c>
      <c r="E104" s="94">
        <v>582.56604892900668</v>
      </c>
      <c r="F104" s="94">
        <v>950.22749550083381</v>
      </c>
      <c r="G104" s="15" t="s">
        <v>2088</v>
      </c>
      <c r="H104" s="49">
        <v>1129</v>
      </c>
      <c r="I104" s="15">
        <v>98</v>
      </c>
      <c r="J104" s="15">
        <v>217</v>
      </c>
      <c r="K104" s="46" t="s">
        <v>2</v>
      </c>
      <c r="L104" s="46">
        <v>586.77345455714192</v>
      </c>
      <c r="M104" s="46">
        <v>586.77345455714192</v>
      </c>
      <c r="N104" s="46">
        <v>957.09022380422357</v>
      </c>
      <c r="O104" s="95" t="str">
        <f t="shared" si="14"/>
        <v>-</v>
      </c>
      <c r="P104" s="95">
        <f t="shared" si="14"/>
        <v>-7.1704089465169929E-3</v>
      </c>
      <c r="Q104" s="95">
        <f t="shared" si="14"/>
        <v>-7.1704089465169929E-3</v>
      </c>
      <c r="R104" s="95">
        <f t="shared" si="14"/>
        <v>-7.1704089465169929E-3</v>
      </c>
      <c r="S104" s="46" t="s">
        <v>2</v>
      </c>
      <c r="T104" s="46" t="s">
        <v>2</v>
      </c>
      <c r="U104" s="46" t="s">
        <v>2</v>
      </c>
      <c r="V104" s="46" t="s">
        <v>2</v>
      </c>
      <c r="W104" s="74" t="str">
        <f t="shared" si="15"/>
        <v>-</v>
      </c>
      <c r="X104" s="74" t="str">
        <f t="shared" si="16"/>
        <v>-</v>
      </c>
      <c r="Y104" s="74" t="str">
        <f t="shared" si="17"/>
        <v>-</v>
      </c>
      <c r="Z104" s="74" t="str">
        <f t="shared" si="13"/>
        <v>-</v>
      </c>
      <c r="AB104" s="167">
        <v>0</v>
      </c>
      <c r="AC104" s="167">
        <v>0</v>
      </c>
      <c r="AD104" s="167">
        <v>0</v>
      </c>
      <c r="AF104" s="87"/>
      <c r="AG104" s="13"/>
      <c r="AH104" s="121"/>
      <c r="AI104" s="41">
        <v>212.05651015319862</v>
      </c>
      <c r="AJ104" s="41">
        <v>5</v>
      </c>
      <c r="AK104" s="41">
        <v>5</v>
      </c>
      <c r="AL104" s="40" t="s">
        <v>4214</v>
      </c>
      <c r="AM104" s="53" t="s">
        <v>2</v>
      </c>
      <c r="AN104" s="67" t="s">
        <v>2</v>
      </c>
      <c r="AO104" s="64" t="s">
        <v>5377</v>
      </c>
      <c r="AP104" s="65" t="s">
        <v>2</v>
      </c>
    </row>
    <row r="105" spans="1:42" s="27" customFormat="1" ht="30" x14ac:dyDescent="0.25">
      <c r="A105" s="10" t="s">
        <v>1906</v>
      </c>
      <c r="B105" s="11" t="s">
        <v>3962</v>
      </c>
      <c r="C105" s="94">
        <v>344.36517696991876</v>
      </c>
      <c r="D105" s="94">
        <v>344.36517696991876</v>
      </c>
      <c r="E105" s="94">
        <v>344.36517696991876</v>
      </c>
      <c r="F105" s="94">
        <v>556.96307035285088</v>
      </c>
      <c r="G105" s="15">
        <v>1237</v>
      </c>
      <c r="H105" s="49">
        <v>6683</v>
      </c>
      <c r="I105" s="15">
        <v>386</v>
      </c>
      <c r="J105" s="15">
        <v>601</v>
      </c>
      <c r="K105" s="46">
        <v>128.1750723320834</v>
      </c>
      <c r="L105" s="46">
        <v>385.11843533655718</v>
      </c>
      <c r="M105" s="46">
        <v>385.11843533655718</v>
      </c>
      <c r="N105" s="46">
        <v>560.98556627614425</v>
      </c>
      <c r="O105" s="95">
        <f t="shared" si="14"/>
        <v>1.6866782339526791</v>
      </c>
      <c r="P105" s="95">
        <f t="shared" si="14"/>
        <v>-0.10582006631550611</v>
      </c>
      <c r="Q105" s="95">
        <f t="shared" si="14"/>
        <v>-0.10582006631550611</v>
      </c>
      <c r="R105" s="95">
        <f t="shared" si="14"/>
        <v>-7.1704089465169929E-3</v>
      </c>
      <c r="S105" s="46" t="s">
        <v>2</v>
      </c>
      <c r="T105" s="46" t="s">
        <v>2</v>
      </c>
      <c r="U105" s="46" t="s">
        <v>2</v>
      </c>
      <c r="V105" s="46" t="s">
        <v>2</v>
      </c>
      <c r="W105" s="74" t="str">
        <f t="shared" si="15"/>
        <v>-</v>
      </c>
      <c r="X105" s="74" t="str">
        <f t="shared" si="16"/>
        <v>-</v>
      </c>
      <c r="Y105" s="74" t="str">
        <f t="shared" si="17"/>
        <v>-</v>
      </c>
      <c r="Z105" s="74" t="str">
        <f t="shared" si="13"/>
        <v>-</v>
      </c>
      <c r="AB105" s="167">
        <v>0</v>
      </c>
      <c r="AC105" s="167" t="s">
        <v>5051</v>
      </c>
      <c r="AD105" s="167" t="s">
        <v>5052</v>
      </c>
      <c r="AF105" s="87"/>
      <c r="AG105" s="13"/>
      <c r="AH105" s="121"/>
      <c r="AI105" s="41">
        <v>212.05651015319862</v>
      </c>
      <c r="AJ105" s="41">
        <v>5</v>
      </c>
      <c r="AK105" s="41">
        <v>5</v>
      </c>
      <c r="AL105" s="40" t="s">
        <v>4214</v>
      </c>
      <c r="AM105" s="53" t="s">
        <v>2</v>
      </c>
      <c r="AN105" s="67" t="s">
        <v>2</v>
      </c>
      <c r="AO105" s="64" t="s">
        <v>5377</v>
      </c>
      <c r="AP105" s="65" t="s">
        <v>2</v>
      </c>
    </row>
    <row r="106" spans="1:42" s="27" customFormat="1" ht="30" x14ac:dyDescent="0.25">
      <c r="A106" s="10" t="s">
        <v>1907</v>
      </c>
      <c r="B106" s="11" t="s">
        <v>3963</v>
      </c>
      <c r="C106" s="94" t="s">
        <v>2</v>
      </c>
      <c r="D106" s="94">
        <v>840.63846311960413</v>
      </c>
      <c r="E106" s="94">
        <v>840.63846311960413</v>
      </c>
      <c r="F106" s="94">
        <v>1193.204719925727</v>
      </c>
      <c r="G106" s="15" t="s">
        <v>2088</v>
      </c>
      <c r="H106" s="49">
        <v>916</v>
      </c>
      <c r="I106" s="15">
        <v>134</v>
      </c>
      <c r="J106" s="15">
        <v>120</v>
      </c>
      <c r="K106" s="46" t="s">
        <v>2</v>
      </c>
      <c r="L106" s="46">
        <v>846.70971805706336</v>
      </c>
      <c r="M106" s="46">
        <v>846.70971805706336</v>
      </c>
      <c r="N106" s="46">
        <v>1201.8222771338108</v>
      </c>
      <c r="O106" s="95" t="str">
        <f t="shared" si="14"/>
        <v>-</v>
      </c>
      <c r="P106" s="95">
        <f t="shared" si="14"/>
        <v>-7.1704089465169929E-3</v>
      </c>
      <c r="Q106" s="95">
        <f t="shared" si="14"/>
        <v>-7.1704089465169929E-3</v>
      </c>
      <c r="R106" s="95">
        <f t="shared" si="14"/>
        <v>-7.1704089465171039E-3</v>
      </c>
      <c r="S106" s="46" t="s">
        <v>2</v>
      </c>
      <c r="T106" s="46" t="s">
        <v>2</v>
      </c>
      <c r="U106" s="46" t="s">
        <v>2</v>
      </c>
      <c r="V106" s="46" t="s">
        <v>2</v>
      </c>
      <c r="W106" s="74" t="str">
        <f t="shared" si="15"/>
        <v>-</v>
      </c>
      <c r="X106" s="74" t="str">
        <f t="shared" si="16"/>
        <v>-</v>
      </c>
      <c r="Y106" s="74" t="str">
        <f t="shared" si="17"/>
        <v>-</v>
      </c>
      <c r="Z106" s="74" t="str">
        <f t="shared" si="13"/>
        <v>-</v>
      </c>
      <c r="AB106" s="167">
        <v>0</v>
      </c>
      <c r="AC106" s="167">
        <v>0</v>
      </c>
      <c r="AD106" s="167">
        <v>0</v>
      </c>
      <c r="AF106" s="87"/>
      <c r="AG106" s="13"/>
      <c r="AH106" s="121"/>
      <c r="AI106" s="41">
        <v>212.05651015319862</v>
      </c>
      <c r="AJ106" s="41">
        <v>5</v>
      </c>
      <c r="AK106" s="41">
        <v>5</v>
      </c>
      <c r="AL106" s="40" t="s">
        <v>4214</v>
      </c>
      <c r="AM106" s="53" t="s">
        <v>2</v>
      </c>
      <c r="AN106" s="67" t="s">
        <v>2</v>
      </c>
      <c r="AO106" s="64" t="s">
        <v>5377</v>
      </c>
      <c r="AP106" s="65" t="s">
        <v>2</v>
      </c>
    </row>
    <row r="107" spans="1:42" s="27" customFormat="1" x14ac:dyDescent="0.25">
      <c r="A107" s="10" t="s">
        <v>1908</v>
      </c>
      <c r="B107" s="11" t="s">
        <v>3964</v>
      </c>
      <c r="C107" s="94" t="s">
        <v>2</v>
      </c>
      <c r="D107" s="94">
        <v>1117.6196433809887</v>
      </c>
      <c r="E107" s="94">
        <v>1117.6196433809887</v>
      </c>
      <c r="F107" s="94">
        <v>1407.647666035374</v>
      </c>
      <c r="G107" s="15" t="s">
        <v>2088</v>
      </c>
      <c r="H107" s="49">
        <v>1256</v>
      </c>
      <c r="I107" s="15">
        <v>406</v>
      </c>
      <c r="J107" s="15">
        <v>103</v>
      </c>
      <c r="K107" s="46" t="s">
        <v>2</v>
      </c>
      <c r="L107" s="46">
        <v>1125.6913104242713</v>
      </c>
      <c r="M107" s="46">
        <v>1125.6913104242713</v>
      </c>
      <c r="N107" s="46">
        <v>1417.813972024878</v>
      </c>
      <c r="O107" s="95" t="str">
        <f t="shared" si="14"/>
        <v>-</v>
      </c>
      <c r="P107" s="95">
        <f t="shared" si="14"/>
        <v>-7.1704089465168819E-3</v>
      </c>
      <c r="Q107" s="95">
        <f t="shared" si="14"/>
        <v>-7.1704089465168819E-3</v>
      </c>
      <c r="R107" s="95">
        <f t="shared" si="14"/>
        <v>-7.1704089465169929E-3</v>
      </c>
      <c r="S107" s="46" t="s">
        <v>2</v>
      </c>
      <c r="T107" s="46" t="s">
        <v>2</v>
      </c>
      <c r="U107" s="46" t="s">
        <v>2</v>
      </c>
      <c r="V107" s="46" t="s">
        <v>2</v>
      </c>
      <c r="W107" s="74" t="str">
        <f t="shared" si="15"/>
        <v>-</v>
      </c>
      <c r="X107" s="74" t="str">
        <f t="shared" si="16"/>
        <v>-</v>
      </c>
      <c r="Y107" s="74" t="str">
        <f t="shared" si="17"/>
        <v>-</v>
      </c>
      <c r="Z107" s="74" t="str">
        <f t="shared" si="13"/>
        <v>-</v>
      </c>
      <c r="AB107" s="167">
        <v>0</v>
      </c>
      <c r="AC107" s="167">
        <v>0</v>
      </c>
      <c r="AD107" s="167">
        <v>0</v>
      </c>
      <c r="AF107" s="87"/>
      <c r="AG107" s="13"/>
      <c r="AH107" s="121"/>
      <c r="AI107" s="41">
        <v>212.05651015319862</v>
      </c>
      <c r="AJ107" s="41">
        <v>5</v>
      </c>
      <c r="AK107" s="41">
        <v>5</v>
      </c>
      <c r="AL107" s="40" t="s">
        <v>4214</v>
      </c>
      <c r="AM107" s="53" t="s">
        <v>2</v>
      </c>
      <c r="AN107" s="67" t="s">
        <v>2</v>
      </c>
      <c r="AO107" s="64" t="s">
        <v>5377</v>
      </c>
      <c r="AP107" s="65" t="s">
        <v>2</v>
      </c>
    </row>
    <row r="108" spans="1:42" s="27" customFormat="1" x14ac:dyDescent="0.25">
      <c r="A108" s="10" t="s">
        <v>1909</v>
      </c>
      <c r="B108" s="11" t="s">
        <v>3965</v>
      </c>
      <c r="C108" s="94" t="s">
        <v>2</v>
      </c>
      <c r="D108" s="94">
        <v>231.77862091556776</v>
      </c>
      <c r="E108" s="94">
        <v>231.77862091556776</v>
      </c>
      <c r="F108" s="94">
        <v>482.18926902059093</v>
      </c>
      <c r="G108" s="15" t="s">
        <v>2088</v>
      </c>
      <c r="H108" s="49">
        <v>3331</v>
      </c>
      <c r="I108" s="15">
        <v>32</v>
      </c>
      <c r="J108" s="15">
        <v>84</v>
      </c>
      <c r="K108" s="46" t="s">
        <v>2</v>
      </c>
      <c r="L108" s="46">
        <v>233.45257132155928</v>
      </c>
      <c r="M108" s="46">
        <v>233.45257132155928</v>
      </c>
      <c r="N108" s="46">
        <v>485.67173396689759</v>
      </c>
      <c r="O108" s="95" t="str">
        <f t="shared" si="14"/>
        <v>-</v>
      </c>
      <c r="P108" s="95">
        <f t="shared" si="14"/>
        <v>-7.1704089465171039E-3</v>
      </c>
      <c r="Q108" s="95">
        <f t="shared" si="14"/>
        <v>-7.1704089465171039E-3</v>
      </c>
      <c r="R108" s="95">
        <f t="shared" si="14"/>
        <v>-7.1704089465169929E-3</v>
      </c>
      <c r="S108" s="46" t="s">
        <v>2</v>
      </c>
      <c r="T108" s="46" t="s">
        <v>2</v>
      </c>
      <c r="U108" s="46" t="s">
        <v>2</v>
      </c>
      <c r="V108" s="46" t="s">
        <v>2</v>
      </c>
      <c r="W108" s="74" t="str">
        <f t="shared" si="15"/>
        <v>-</v>
      </c>
      <c r="X108" s="74" t="str">
        <f t="shared" si="16"/>
        <v>-</v>
      </c>
      <c r="Y108" s="74" t="str">
        <f t="shared" si="17"/>
        <v>-</v>
      </c>
      <c r="Z108" s="74" t="str">
        <f t="shared" si="13"/>
        <v>-</v>
      </c>
      <c r="AB108" s="167">
        <v>0</v>
      </c>
      <c r="AC108" s="167">
        <v>0</v>
      </c>
      <c r="AD108" s="167">
        <v>0</v>
      </c>
      <c r="AF108" s="87"/>
      <c r="AG108" s="13"/>
      <c r="AH108" s="121"/>
      <c r="AI108" s="41">
        <v>212.05651015319862</v>
      </c>
      <c r="AJ108" s="41">
        <v>5</v>
      </c>
      <c r="AK108" s="41">
        <v>5</v>
      </c>
      <c r="AL108" s="40" t="s">
        <v>4214</v>
      </c>
      <c r="AM108" s="53" t="s">
        <v>2</v>
      </c>
      <c r="AN108" s="67" t="s">
        <v>2</v>
      </c>
      <c r="AO108" s="64" t="s">
        <v>5377</v>
      </c>
      <c r="AP108" s="65" t="s">
        <v>2</v>
      </c>
    </row>
    <row r="109" spans="1:42" s="27" customFormat="1" x14ac:dyDescent="0.25">
      <c r="A109" s="10" t="s">
        <v>1910</v>
      </c>
      <c r="B109" s="11" t="s">
        <v>3966</v>
      </c>
      <c r="C109" s="94" t="s">
        <v>2</v>
      </c>
      <c r="D109" s="94">
        <v>595.10194270696093</v>
      </c>
      <c r="E109" s="94">
        <v>595.10194270696093</v>
      </c>
      <c r="F109" s="94">
        <v>1007.1464331372997</v>
      </c>
      <c r="G109" s="15" t="s">
        <v>2088</v>
      </c>
      <c r="H109" s="49">
        <v>696</v>
      </c>
      <c r="I109" s="15">
        <v>41</v>
      </c>
      <c r="J109" s="15">
        <v>25</v>
      </c>
      <c r="K109" s="46" t="s">
        <v>2</v>
      </c>
      <c r="L109" s="46">
        <v>599.39988500494167</v>
      </c>
      <c r="M109" s="46">
        <v>599.39988500494167</v>
      </c>
      <c r="N109" s="46">
        <v>1014.4202411096804</v>
      </c>
      <c r="O109" s="95" t="str">
        <f t="shared" si="14"/>
        <v>-</v>
      </c>
      <c r="P109" s="95">
        <f t="shared" si="14"/>
        <v>-7.1704089465171039E-3</v>
      </c>
      <c r="Q109" s="95">
        <f t="shared" si="14"/>
        <v>-7.1704089465171039E-3</v>
      </c>
      <c r="R109" s="95">
        <f t="shared" si="14"/>
        <v>-7.1704089465169929E-3</v>
      </c>
      <c r="S109" s="46" t="s">
        <v>2</v>
      </c>
      <c r="T109" s="46" t="s">
        <v>2</v>
      </c>
      <c r="U109" s="46" t="s">
        <v>2</v>
      </c>
      <c r="V109" s="46" t="s">
        <v>2</v>
      </c>
      <c r="W109" s="74" t="str">
        <f t="shared" si="15"/>
        <v>-</v>
      </c>
      <c r="X109" s="74" t="str">
        <f t="shared" si="16"/>
        <v>-</v>
      </c>
      <c r="Y109" s="74" t="str">
        <f t="shared" si="17"/>
        <v>-</v>
      </c>
      <c r="Z109" s="74" t="str">
        <f t="shared" si="13"/>
        <v>-</v>
      </c>
      <c r="AB109" s="167">
        <v>0</v>
      </c>
      <c r="AC109" s="167">
        <v>0</v>
      </c>
      <c r="AD109" s="167">
        <v>0</v>
      </c>
      <c r="AF109" s="87"/>
      <c r="AG109" s="13"/>
      <c r="AH109" s="121"/>
      <c r="AI109" s="41">
        <v>212.05651015319862</v>
      </c>
      <c r="AJ109" s="41">
        <v>5</v>
      </c>
      <c r="AK109" s="41">
        <v>5</v>
      </c>
      <c r="AL109" s="40" t="s">
        <v>4214</v>
      </c>
      <c r="AM109" s="53" t="s">
        <v>2</v>
      </c>
      <c r="AN109" s="67" t="s">
        <v>2</v>
      </c>
      <c r="AO109" s="64" t="s">
        <v>5377</v>
      </c>
      <c r="AP109" s="65" t="s">
        <v>2</v>
      </c>
    </row>
    <row r="110" spans="1:42" s="27" customFormat="1" ht="30" x14ac:dyDescent="0.25">
      <c r="A110" s="10" t="s">
        <v>1911</v>
      </c>
      <c r="B110" s="11" t="s">
        <v>3967</v>
      </c>
      <c r="C110" s="94" t="s">
        <v>2</v>
      </c>
      <c r="D110" s="94">
        <v>787.03569035754333</v>
      </c>
      <c r="E110" s="94">
        <v>787.03569035754333</v>
      </c>
      <c r="F110" s="94">
        <v>1248.8322426968944</v>
      </c>
      <c r="G110" s="15" t="s">
        <v>2088</v>
      </c>
      <c r="H110" s="49">
        <v>2385</v>
      </c>
      <c r="I110" s="15">
        <v>462</v>
      </c>
      <c r="J110" s="15">
        <v>303</v>
      </c>
      <c r="K110" s="46" t="s">
        <v>2</v>
      </c>
      <c r="L110" s="46">
        <v>792.71981561551411</v>
      </c>
      <c r="M110" s="46">
        <v>792.71981561551411</v>
      </c>
      <c r="N110" s="46">
        <v>1257.8515527239363</v>
      </c>
      <c r="O110" s="95" t="str">
        <f t="shared" si="14"/>
        <v>-</v>
      </c>
      <c r="P110" s="95">
        <f>IFERROR(D110/L110-1,"-")</f>
        <v>-7.1704089465169929E-3</v>
      </c>
      <c r="Q110" s="95">
        <f t="shared" si="14"/>
        <v>-7.1704089465169929E-3</v>
      </c>
      <c r="R110" s="95">
        <f t="shared" si="14"/>
        <v>-7.1704089465168819E-3</v>
      </c>
      <c r="S110" s="46" t="s">
        <v>2</v>
      </c>
      <c r="T110" s="46" t="s">
        <v>2</v>
      </c>
      <c r="U110" s="46" t="s">
        <v>2</v>
      </c>
      <c r="V110" s="46" t="s">
        <v>2</v>
      </c>
      <c r="W110" s="74" t="str">
        <f t="shared" si="15"/>
        <v>-</v>
      </c>
      <c r="X110" s="74" t="str">
        <f t="shared" si="16"/>
        <v>-</v>
      </c>
      <c r="Y110" s="74" t="str">
        <f t="shared" si="17"/>
        <v>-</v>
      </c>
      <c r="Z110" s="74" t="str">
        <f t="shared" si="13"/>
        <v>-</v>
      </c>
      <c r="AB110" s="167">
        <v>0</v>
      </c>
      <c r="AC110" s="167">
        <v>0</v>
      </c>
      <c r="AD110" s="167">
        <v>0</v>
      </c>
      <c r="AF110" s="86"/>
      <c r="AG110" s="13"/>
      <c r="AH110" s="121"/>
      <c r="AI110" s="41">
        <v>212.05651015319862</v>
      </c>
      <c r="AJ110" s="41">
        <v>5</v>
      </c>
      <c r="AK110" s="41">
        <v>5</v>
      </c>
      <c r="AL110" s="40" t="s">
        <v>4214</v>
      </c>
      <c r="AM110" s="53" t="s">
        <v>2</v>
      </c>
      <c r="AN110" s="67" t="s">
        <v>2</v>
      </c>
      <c r="AO110" s="64" t="s">
        <v>5377</v>
      </c>
      <c r="AP110" s="65" t="s">
        <v>2</v>
      </c>
    </row>
    <row r="111" spans="1:42" s="27" customFormat="1" x14ac:dyDescent="0.25">
      <c r="A111" s="10" t="s">
        <v>1936</v>
      </c>
      <c r="B111" s="11" t="s">
        <v>3968</v>
      </c>
      <c r="C111" s="94" t="s">
        <v>2</v>
      </c>
      <c r="D111" s="94">
        <v>954.39541902855115</v>
      </c>
      <c r="E111" s="94">
        <v>954.39541902855115</v>
      </c>
      <c r="F111" s="94">
        <v>4158.6124568507548</v>
      </c>
      <c r="G111" s="15" t="s">
        <v>2088</v>
      </c>
      <c r="H111" s="49">
        <v>3913</v>
      </c>
      <c r="I111" s="15">
        <v>3119</v>
      </c>
      <c r="J111" s="15">
        <v>4599</v>
      </c>
      <c r="K111" s="46" t="s">
        <v>2</v>
      </c>
      <c r="L111" s="46">
        <v>961.28824888856332</v>
      </c>
      <c r="M111" s="46">
        <v>961.28824888856332</v>
      </c>
      <c r="N111" s="46">
        <v>4188.6467671033924</v>
      </c>
      <c r="O111" s="95" t="str">
        <f t="shared" si="14"/>
        <v>-</v>
      </c>
      <c r="P111" s="95">
        <f t="shared" si="14"/>
        <v>-7.1704089465169929E-3</v>
      </c>
      <c r="Q111" s="95">
        <f t="shared" si="14"/>
        <v>-7.1704089465169929E-3</v>
      </c>
      <c r="R111" s="95">
        <f t="shared" si="14"/>
        <v>-7.1704089465169929E-3</v>
      </c>
      <c r="S111" s="46" t="s">
        <v>2</v>
      </c>
      <c r="T111" s="46" t="s">
        <v>2</v>
      </c>
      <c r="U111" s="46" t="s">
        <v>2</v>
      </c>
      <c r="V111" s="46" t="s">
        <v>2</v>
      </c>
      <c r="W111" s="74" t="str">
        <f t="shared" si="15"/>
        <v>-</v>
      </c>
      <c r="X111" s="74" t="str">
        <f t="shared" si="16"/>
        <v>-</v>
      </c>
      <c r="Y111" s="74" t="str">
        <f t="shared" si="17"/>
        <v>-</v>
      </c>
      <c r="Z111" s="74" t="str">
        <f t="shared" si="13"/>
        <v>-</v>
      </c>
      <c r="AB111" s="167">
        <v>0</v>
      </c>
      <c r="AC111" s="167">
        <v>0</v>
      </c>
      <c r="AD111" s="167">
        <v>0</v>
      </c>
      <c r="AF111" s="86"/>
      <c r="AG111" s="13"/>
      <c r="AH111" s="121"/>
      <c r="AI111" s="41">
        <v>212.05651015319862</v>
      </c>
      <c r="AJ111" s="41">
        <v>5</v>
      </c>
      <c r="AK111" s="41">
        <v>33</v>
      </c>
      <c r="AL111" s="40" t="s">
        <v>4214</v>
      </c>
      <c r="AM111" s="53" t="s">
        <v>2</v>
      </c>
      <c r="AN111" s="67" t="s">
        <v>2</v>
      </c>
      <c r="AO111" s="64" t="s">
        <v>5417</v>
      </c>
      <c r="AP111" s="65" t="s">
        <v>2</v>
      </c>
    </row>
    <row r="112" spans="1:42" s="27" customFormat="1" x14ac:dyDescent="0.25">
      <c r="A112" s="10" t="s">
        <v>1937</v>
      </c>
      <c r="B112" s="11" t="s">
        <v>3969</v>
      </c>
      <c r="C112" s="94" t="s">
        <v>2</v>
      </c>
      <c r="D112" s="94">
        <v>2291.2510761116423</v>
      </c>
      <c r="E112" s="94">
        <v>2291.2510761116423</v>
      </c>
      <c r="F112" s="94">
        <v>6168.0179032701872</v>
      </c>
      <c r="G112" s="15" t="s">
        <v>2088</v>
      </c>
      <c r="H112" s="49">
        <v>439</v>
      </c>
      <c r="I112" s="15">
        <v>2113</v>
      </c>
      <c r="J112" s="15">
        <v>3054</v>
      </c>
      <c r="K112" s="46" t="s">
        <v>2</v>
      </c>
      <c r="L112" s="46">
        <v>2307.7989382653427</v>
      </c>
      <c r="M112" s="46">
        <v>2307.7989382653427</v>
      </c>
      <c r="N112" s="46">
        <v>6212.5645315681577</v>
      </c>
      <c r="O112" s="95" t="str">
        <f t="shared" si="14"/>
        <v>-</v>
      </c>
      <c r="P112" s="95">
        <f t="shared" si="14"/>
        <v>-7.1704089465171039E-3</v>
      </c>
      <c r="Q112" s="95">
        <f t="shared" si="14"/>
        <v>-7.1704089465171039E-3</v>
      </c>
      <c r="R112" s="95">
        <f t="shared" si="14"/>
        <v>-7.1704089465169929E-3</v>
      </c>
      <c r="S112" s="46" t="s">
        <v>2</v>
      </c>
      <c r="T112" s="46" t="s">
        <v>2</v>
      </c>
      <c r="U112" s="46" t="s">
        <v>2</v>
      </c>
      <c r="V112" s="46" t="s">
        <v>2</v>
      </c>
      <c r="W112" s="74" t="str">
        <f t="shared" si="15"/>
        <v>-</v>
      </c>
      <c r="X112" s="74" t="str">
        <f t="shared" si="16"/>
        <v>-</v>
      </c>
      <c r="Y112" s="74" t="str">
        <f t="shared" si="17"/>
        <v>-</v>
      </c>
      <c r="Z112" s="74" t="str">
        <f t="shared" si="13"/>
        <v>-</v>
      </c>
      <c r="AB112" s="167">
        <v>0</v>
      </c>
      <c r="AC112" s="167">
        <v>0</v>
      </c>
      <c r="AD112" s="167">
        <v>0</v>
      </c>
      <c r="AF112" s="86"/>
      <c r="AG112" s="13"/>
      <c r="AH112" s="121"/>
      <c r="AI112" s="41">
        <v>212.05651015319862</v>
      </c>
      <c r="AJ112" s="41">
        <v>6</v>
      </c>
      <c r="AK112" s="41">
        <v>46</v>
      </c>
      <c r="AL112" s="40" t="s">
        <v>4214</v>
      </c>
      <c r="AM112" s="53" t="s">
        <v>2</v>
      </c>
      <c r="AN112" s="67" t="s">
        <v>2</v>
      </c>
      <c r="AO112" s="64" t="s">
        <v>5421</v>
      </c>
      <c r="AP112" s="65" t="s">
        <v>2</v>
      </c>
    </row>
    <row r="113" spans="1:42" s="27" customFormat="1" ht="30" x14ac:dyDescent="0.25">
      <c r="A113" s="10" t="s">
        <v>1938</v>
      </c>
      <c r="B113" s="11" t="s">
        <v>3970</v>
      </c>
      <c r="C113" s="94" t="s">
        <v>2</v>
      </c>
      <c r="D113" s="94">
        <v>955.28869582757454</v>
      </c>
      <c r="E113" s="94">
        <v>955.28869582757454</v>
      </c>
      <c r="F113" s="94">
        <v>1181.8589449217804</v>
      </c>
      <c r="G113" s="15" t="s">
        <v>2088</v>
      </c>
      <c r="H113" s="49">
        <v>20</v>
      </c>
      <c r="I113" s="15">
        <v>88</v>
      </c>
      <c r="J113" s="15">
        <v>36</v>
      </c>
      <c r="K113" s="46" t="s">
        <v>2</v>
      </c>
      <c r="L113" s="46">
        <v>962.1879771068526</v>
      </c>
      <c r="M113" s="46">
        <v>962.1879771068526</v>
      </c>
      <c r="N113" s="46">
        <v>1190.3945607299236</v>
      </c>
      <c r="O113" s="95" t="str">
        <f t="shared" si="14"/>
        <v>-</v>
      </c>
      <c r="P113" s="95">
        <f t="shared" si="14"/>
        <v>-7.1704089465169929E-3</v>
      </c>
      <c r="Q113" s="95">
        <f t="shared" si="14"/>
        <v>-7.1704089465169929E-3</v>
      </c>
      <c r="R113" s="95">
        <f t="shared" si="14"/>
        <v>-7.1704089465171039E-3</v>
      </c>
      <c r="S113" s="46" t="s">
        <v>2</v>
      </c>
      <c r="T113" s="46" t="s">
        <v>2</v>
      </c>
      <c r="U113" s="46" t="s">
        <v>2</v>
      </c>
      <c r="V113" s="46" t="s">
        <v>2</v>
      </c>
      <c r="W113" s="74" t="str">
        <f t="shared" si="15"/>
        <v>-</v>
      </c>
      <c r="X113" s="74" t="str">
        <f t="shared" si="16"/>
        <v>-</v>
      </c>
      <c r="Y113" s="74" t="str">
        <f t="shared" si="17"/>
        <v>-</v>
      </c>
      <c r="Z113" s="74" t="str">
        <f t="shared" si="13"/>
        <v>-</v>
      </c>
      <c r="AB113" s="167">
        <v>0</v>
      </c>
      <c r="AC113" s="167">
        <v>0</v>
      </c>
      <c r="AD113" s="167">
        <v>0</v>
      </c>
      <c r="AF113" s="86"/>
      <c r="AG113" s="13"/>
      <c r="AH113" s="121"/>
      <c r="AI113" s="41">
        <v>212.05651015319862</v>
      </c>
      <c r="AJ113" s="41">
        <v>5</v>
      </c>
      <c r="AK113" s="41">
        <v>5</v>
      </c>
      <c r="AL113" s="40" t="s">
        <v>4214</v>
      </c>
      <c r="AM113" s="53" t="s">
        <v>2</v>
      </c>
      <c r="AN113" s="67" t="s">
        <v>2</v>
      </c>
      <c r="AO113" s="64" t="s">
        <v>5377</v>
      </c>
      <c r="AP113" s="65" t="s">
        <v>2</v>
      </c>
    </row>
    <row r="114" spans="1:42" s="27" customFormat="1" x14ac:dyDescent="0.25">
      <c r="A114" s="10" t="s">
        <v>1939</v>
      </c>
      <c r="B114" s="11" t="s">
        <v>3971</v>
      </c>
      <c r="C114" s="94" t="s">
        <v>2</v>
      </c>
      <c r="D114" s="94">
        <v>2391.9190880747133</v>
      </c>
      <c r="E114" s="94">
        <v>2391.9190880747133</v>
      </c>
      <c r="F114" s="94">
        <v>4093.3385921453664</v>
      </c>
      <c r="G114" s="15" t="s">
        <v>2088</v>
      </c>
      <c r="H114" s="49">
        <v>20</v>
      </c>
      <c r="I114" s="15">
        <v>29</v>
      </c>
      <c r="J114" s="15">
        <v>29</v>
      </c>
      <c r="K114" s="46" t="s">
        <v>2</v>
      </c>
      <c r="L114" s="46">
        <v>2409.1939942449421</v>
      </c>
      <c r="M114" s="46">
        <v>2409.1939942449421</v>
      </c>
      <c r="N114" s="46">
        <v>4122.9014818161895</v>
      </c>
      <c r="O114" s="95" t="str">
        <f t="shared" si="14"/>
        <v>-</v>
      </c>
      <c r="P114" s="95">
        <f t="shared" si="14"/>
        <v>-7.1704089465169929E-3</v>
      </c>
      <c r="Q114" s="95">
        <f t="shared" si="14"/>
        <v>-7.1704089465169929E-3</v>
      </c>
      <c r="R114" s="95">
        <f t="shared" si="14"/>
        <v>-7.1704089465169929E-3</v>
      </c>
      <c r="S114" s="46" t="s">
        <v>2</v>
      </c>
      <c r="T114" s="46" t="s">
        <v>2</v>
      </c>
      <c r="U114" s="46" t="s">
        <v>2</v>
      </c>
      <c r="V114" s="46" t="s">
        <v>2</v>
      </c>
      <c r="W114" s="74" t="str">
        <f t="shared" si="15"/>
        <v>-</v>
      </c>
      <c r="X114" s="74" t="str">
        <f t="shared" si="16"/>
        <v>-</v>
      </c>
      <c r="Y114" s="74" t="str">
        <f t="shared" si="17"/>
        <v>-</v>
      </c>
      <c r="Z114" s="74" t="str">
        <f t="shared" si="13"/>
        <v>-</v>
      </c>
      <c r="AB114" s="167">
        <v>0</v>
      </c>
      <c r="AC114" s="167">
        <v>0</v>
      </c>
      <c r="AD114" s="167">
        <v>0</v>
      </c>
      <c r="AF114" s="86"/>
      <c r="AG114" s="13"/>
      <c r="AH114" s="121"/>
      <c r="AI114" s="41">
        <v>212.05651015319862</v>
      </c>
      <c r="AJ114" s="41">
        <v>5</v>
      </c>
      <c r="AK114" s="41">
        <v>33</v>
      </c>
      <c r="AL114" s="40" t="s">
        <v>4214</v>
      </c>
      <c r="AM114" s="53" t="s">
        <v>2</v>
      </c>
      <c r="AN114" s="67" t="s">
        <v>2</v>
      </c>
      <c r="AO114" s="64" t="s">
        <v>5377</v>
      </c>
      <c r="AP114" s="65" t="s">
        <v>2</v>
      </c>
    </row>
    <row r="115" spans="1:42" s="27" customFormat="1" x14ac:dyDescent="0.25">
      <c r="A115" s="10" t="s">
        <v>1912</v>
      </c>
      <c r="B115" s="11" t="s">
        <v>3972</v>
      </c>
      <c r="C115" s="94" t="s">
        <v>2</v>
      </c>
      <c r="D115" s="94">
        <v>802.1973531908136</v>
      </c>
      <c r="E115" s="94">
        <v>802.1973531908136</v>
      </c>
      <c r="F115" s="94">
        <v>802.1973531908136</v>
      </c>
      <c r="G115" s="15" t="s">
        <v>2088</v>
      </c>
      <c r="H115" s="49">
        <v>3</v>
      </c>
      <c r="I115" s="15">
        <v>2</v>
      </c>
      <c r="J115" s="15">
        <v>0</v>
      </c>
      <c r="K115" s="46" t="s">
        <v>2</v>
      </c>
      <c r="L115" s="46">
        <v>807.99097893487328</v>
      </c>
      <c r="M115" s="46">
        <v>807.99097893487328</v>
      </c>
      <c r="N115" s="46">
        <v>807.99097893487328</v>
      </c>
      <c r="O115" s="95" t="str">
        <f t="shared" si="14"/>
        <v>-</v>
      </c>
      <c r="P115" s="95">
        <f t="shared" si="14"/>
        <v>-7.1704089465169929E-3</v>
      </c>
      <c r="Q115" s="95">
        <f t="shared" si="14"/>
        <v>-7.1704089465169929E-3</v>
      </c>
      <c r="R115" s="95">
        <f t="shared" si="14"/>
        <v>-7.1704089465169929E-3</v>
      </c>
      <c r="S115" s="46" t="s">
        <v>2</v>
      </c>
      <c r="T115" s="46" t="s">
        <v>2</v>
      </c>
      <c r="U115" s="46" t="s">
        <v>2</v>
      </c>
      <c r="V115" s="46" t="s">
        <v>2</v>
      </c>
      <c r="W115" s="74" t="str">
        <f t="shared" si="15"/>
        <v>-</v>
      </c>
      <c r="X115" s="74" t="str">
        <f t="shared" si="16"/>
        <v>-</v>
      </c>
      <c r="Y115" s="74" t="str">
        <f t="shared" si="17"/>
        <v>-</v>
      </c>
      <c r="Z115" s="74" t="str">
        <f t="shared" si="13"/>
        <v>-</v>
      </c>
      <c r="AB115" s="167">
        <v>0</v>
      </c>
      <c r="AC115" s="167">
        <v>0</v>
      </c>
      <c r="AD115" s="167">
        <v>0</v>
      </c>
      <c r="AF115" s="86"/>
      <c r="AG115" s="13"/>
      <c r="AH115" s="121"/>
      <c r="AI115" s="41">
        <v>212.05651015319862</v>
      </c>
      <c r="AJ115" s="41">
        <v>5</v>
      </c>
      <c r="AK115" s="41">
        <v>5</v>
      </c>
      <c r="AL115" s="40" t="s">
        <v>4214</v>
      </c>
      <c r="AM115" s="53" t="s">
        <v>2</v>
      </c>
      <c r="AN115" s="67" t="s">
        <v>2</v>
      </c>
      <c r="AO115" s="64" t="s">
        <v>5377</v>
      </c>
      <c r="AP115" s="65" t="s">
        <v>2</v>
      </c>
    </row>
    <row r="116" spans="1:42" s="27" customFormat="1" ht="60" x14ac:dyDescent="0.25">
      <c r="A116" s="10" t="s">
        <v>1940</v>
      </c>
      <c r="B116" s="11" t="s">
        <v>3973</v>
      </c>
      <c r="C116" s="94" t="s">
        <v>2</v>
      </c>
      <c r="D116" s="94">
        <v>2543.9871172777894</v>
      </c>
      <c r="E116" s="94">
        <v>2543.9871172777894</v>
      </c>
      <c r="F116" s="94">
        <v>2543.9871172777894</v>
      </c>
      <c r="G116" s="15" t="s">
        <v>2088</v>
      </c>
      <c r="H116" s="49">
        <v>1489</v>
      </c>
      <c r="I116" s="15">
        <v>1507</v>
      </c>
      <c r="J116" s="15">
        <v>2522</v>
      </c>
      <c r="K116" s="46" t="s">
        <v>2</v>
      </c>
      <c r="L116" s="46">
        <v>1563.3307696493985</v>
      </c>
      <c r="M116" s="46">
        <v>1563.3307696493985</v>
      </c>
      <c r="N116" s="46">
        <v>3749.1534835840757</v>
      </c>
      <c r="O116" s="95" t="str">
        <f t="shared" si="14"/>
        <v>-</v>
      </c>
      <c r="P116" s="95">
        <f t="shared" si="14"/>
        <v>0.62728653888666086</v>
      </c>
      <c r="Q116" s="95">
        <f t="shared" si="14"/>
        <v>0.62728653888666086</v>
      </c>
      <c r="R116" s="95">
        <f t="shared" si="14"/>
        <v>-0.32145026112779573</v>
      </c>
      <c r="S116" s="46" t="s">
        <v>2</v>
      </c>
      <c r="T116" s="46" t="s">
        <v>2</v>
      </c>
      <c r="U116" s="46" t="s">
        <v>2</v>
      </c>
      <c r="V116" s="46" t="s">
        <v>2</v>
      </c>
      <c r="W116" s="74" t="str">
        <f t="shared" si="15"/>
        <v>-</v>
      </c>
      <c r="X116" s="74" t="str">
        <f t="shared" si="16"/>
        <v>-</v>
      </c>
      <c r="Y116" s="74" t="str">
        <f t="shared" si="17"/>
        <v>-</v>
      </c>
      <c r="Z116" s="74" t="str">
        <f t="shared" si="13"/>
        <v>-</v>
      </c>
      <c r="AB116" s="167" t="s">
        <v>5053</v>
      </c>
      <c r="AC116" s="167" t="s">
        <v>5054</v>
      </c>
      <c r="AD116" s="167" t="s">
        <v>5053</v>
      </c>
      <c r="AF116" s="86"/>
      <c r="AG116" s="13"/>
      <c r="AH116" s="121"/>
      <c r="AI116" s="41">
        <v>212.05651015319862</v>
      </c>
      <c r="AJ116" s="41">
        <v>23</v>
      </c>
      <c r="AK116" s="41">
        <v>23</v>
      </c>
      <c r="AL116" s="40" t="s">
        <v>4214</v>
      </c>
      <c r="AM116" s="53" t="s">
        <v>2</v>
      </c>
      <c r="AN116" s="67" t="s">
        <v>2</v>
      </c>
      <c r="AO116" s="64" t="s">
        <v>5422</v>
      </c>
      <c r="AP116" s="65" t="s">
        <v>2</v>
      </c>
    </row>
    <row r="117" spans="1:42" s="27" customFormat="1" ht="105" x14ac:dyDescent="0.25">
      <c r="A117" s="10" t="s">
        <v>1913</v>
      </c>
      <c r="B117" s="11" t="s">
        <v>3974</v>
      </c>
      <c r="C117" s="94" t="s">
        <v>2</v>
      </c>
      <c r="D117" s="94">
        <v>1812.2512993795426</v>
      </c>
      <c r="E117" s="94">
        <v>1812.2512993795426</v>
      </c>
      <c r="F117" s="94">
        <v>2971.1514702125851</v>
      </c>
      <c r="G117" s="15" t="s">
        <v>2088</v>
      </c>
      <c r="H117" s="49">
        <v>59</v>
      </c>
      <c r="I117" s="15">
        <v>27</v>
      </c>
      <c r="J117" s="15">
        <v>3</v>
      </c>
      <c r="K117" s="46" t="s">
        <v>2</v>
      </c>
      <c r="L117" s="46">
        <v>1274.1062692753128</v>
      </c>
      <c r="M117" s="46">
        <v>1274.1062692753128</v>
      </c>
      <c r="N117" s="46">
        <v>1338.678839279042</v>
      </c>
      <c r="O117" s="95" t="str">
        <f t="shared" si="14"/>
        <v>-</v>
      </c>
      <c r="P117" s="95">
        <f t="shared" si="14"/>
        <v>0.42237060053893027</v>
      </c>
      <c r="Q117" s="95">
        <f t="shared" si="14"/>
        <v>0.42237060053893027</v>
      </c>
      <c r="R117" s="95">
        <f t="shared" si="14"/>
        <v>1.2194654782268213</v>
      </c>
      <c r="S117" s="46" t="s">
        <v>2</v>
      </c>
      <c r="T117" s="46" t="s">
        <v>2</v>
      </c>
      <c r="U117" s="46" t="s">
        <v>2</v>
      </c>
      <c r="V117" s="46" t="s">
        <v>2</v>
      </c>
      <c r="W117" s="74" t="str">
        <f t="shared" si="15"/>
        <v>-</v>
      </c>
      <c r="X117" s="74" t="str">
        <f t="shared" si="16"/>
        <v>-</v>
      </c>
      <c r="Y117" s="74" t="str">
        <f t="shared" si="17"/>
        <v>-</v>
      </c>
      <c r="Z117" s="74" t="str">
        <f t="shared" si="13"/>
        <v>-</v>
      </c>
      <c r="AB117" s="167">
        <v>0</v>
      </c>
      <c r="AC117" s="168" t="s">
        <v>5055</v>
      </c>
      <c r="AD117" s="167" t="s">
        <v>5056</v>
      </c>
      <c r="AF117" s="86"/>
      <c r="AG117" s="13"/>
      <c r="AH117" s="121"/>
      <c r="AI117" s="41">
        <v>212.05651015319862</v>
      </c>
      <c r="AJ117" s="41">
        <v>5</v>
      </c>
      <c r="AK117" s="41">
        <v>5</v>
      </c>
      <c r="AL117" s="40" t="s">
        <v>4214</v>
      </c>
      <c r="AM117" s="53" t="s">
        <v>2</v>
      </c>
      <c r="AN117" s="67" t="s">
        <v>2</v>
      </c>
      <c r="AO117" s="64" t="s">
        <v>5377</v>
      </c>
      <c r="AP117" s="65" t="s">
        <v>2</v>
      </c>
    </row>
    <row r="118" spans="1:42" ht="60" x14ac:dyDescent="0.25">
      <c r="A118" s="10" t="s">
        <v>1914</v>
      </c>
      <c r="B118" s="11" t="s">
        <v>3975</v>
      </c>
      <c r="C118" s="94" t="s">
        <v>2</v>
      </c>
      <c r="D118" s="94">
        <v>1655.1501783558024</v>
      </c>
      <c r="E118" s="94">
        <v>1655.1501783558024</v>
      </c>
      <c r="F118" s="94">
        <v>2399.3316384487985</v>
      </c>
      <c r="G118" s="15" t="s">
        <v>2088</v>
      </c>
      <c r="H118" s="49">
        <v>26</v>
      </c>
      <c r="I118" s="15">
        <v>1557</v>
      </c>
      <c r="J118" s="15">
        <v>117</v>
      </c>
      <c r="K118" s="46" t="s">
        <v>2</v>
      </c>
      <c r="L118" s="46">
        <v>1605.7289219274437</v>
      </c>
      <c r="M118" s="46">
        <v>1605.7289219274437</v>
      </c>
      <c r="N118" s="46">
        <v>1624.1140127974377</v>
      </c>
      <c r="O118" s="95" t="str">
        <f t="shared" si="14"/>
        <v>-</v>
      </c>
      <c r="P118" s="95">
        <f t="shared" si="14"/>
        <v>3.0778081999691231E-2</v>
      </c>
      <c r="Q118" s="95">
        <f t="shared" si="14"/>
        <v>3.0778081999691231E-2</v>
      </c>
      <c r="R118" s="95">
        <f t="shared" si="14"/>
        <v>0.47731724469028847</v>
      </c>
      <c r="S118" s="46" t="s">
        <v>2</v>
      </c>
      <c r="T118" s="46" t="s">
        <v>2</v>
      </c>
      <c r="U118" s="46" t="s">
        <v>2</v>
      </c>
      <c r="V118" s="46" t="s">
        <v>2</v>
      </c>
      <c r="W118" s="74" t="str">
        <f t="shared" si="15"/>
        <v>-</v>
      </c>
      <c r="X118" s="74" t="str">
        <f t="shared" si="16"/>
        <v>-</v>
      </c>
      <c r="Y118" s="74" t="str">
        <f t="shared" si="17"/>
        <v>-</v>
      </c>
      <c r="Z118" s="74" t="str">
        <f t="shared" si="13"/>
        <v>-</v>
      </c>
      <c r="AA118" s="27"/>
      <c r="AB118" s="167">
        <v>0</v>
      </c>
      <c r="AC118" s="167" t="s">
        <v>5057</v>
      </c>
      <c r="AD118" s="167" t="s">
        <v>5033</v>
      </c>
      <c r="AF118" s="86"/>
      <c r="AG118" s="13"/>
      <c r="AH118" s="121"/>
      <c r="AI118" s="41">
        <v>212.05651015319862</v>
      </c>
      <c r="AJ118" s="41">
        <v>5</v>
      </c>
      <c r="AK118" s="41">
        <v>5</v>
      </c>
      <c r="AL118" s="40" t="s">
        <v>4214</v>
      </c>
      <c r="AM118" s="53" t="s">
        <v>2</v>
      </c>
      <c r="AN118" s="67" t="s">
        <v>2</v>
      </c>
      <c r="AO118" s="64" t="s">
        <v>5377</v>
      </c>
      <c r="AP118" s="65" t="s">
        <v>2</v>
      </c>
    </row>
    <row r="119" spans="1:42" x14ac:dyDescent="0.25">
      <c r="O119" s="85"/>
      <c r="P119" s="85"/>
      <c r="Q119" s="85"/>
      <c r="R119" s="85"/>
    </row>
    <row r="120" spans="1:42" x14ac:dyDescent="0.25">
      <c r="O120" s="85"/>
      <c r="P120" s="85"/>
      <c r="Q120" s="85"/>
      <c r="R120" s="85"/>
    </row>
    <row r="121" spans="1:42" x14ac:dyDescent="0.25">
      <c r="O121" s="85"/>
      <c r="P121" s="85"/>
      <c r="Q121" s="85"/>
      <c r="R121" s="85"/>
    </row>
    <row r="122" spans="1:42" x14ac:dyDescent="0.25">
      <c r="O122" s="85"/>
      <c r="P122" s="85"/>
      <c r="Q122" s="85"/>
      <c r="R122" s="85"/>
    </row>
    <row r="123" spans="1:42" x14ac:dyDescent="0.25">
      <c r="O123" s="85"/>
      <c r="P123" s="85"/>
      <c r="Q123" s="85"/>
      <c r="R123" s="85"/>
    </row>
    <row r="124" spans="1:42" x14ac:dyDescent="0.25">
      <c r="O124" s="85"/>
      <c r="P124" s="85"/>
      <c r="Q124" s="85"/>
      <c r="R124" s="85"/>
    </row>
    <row r="125" spans="1:42" x14ac:dyDescent="0.25">
      <c r="O125" s="85"/>
      <c r="P125" s="85"/>
      <c r="Q125" s="85"/>
      <c r="R125" s="85"/>
    </row>
    <row r="126" spans="1:42" x14ac:dyDescent="0.25">
      <c r="O126" s="85"/>
      <c r="P126" s="85"/>
      <c r="Q126" s="85"/>
      <c r="R126" s="85"/>
    </row>
    <row r="127" spans="1:42" x14ac:dyDescent="0.25">
      <c r="O127" s="85"/>
      <c r="P127" s="85"/>
      <c r="Q127" s="85"/>
      <c r="R127" s="85"/>
    </row>
    <row r="128" spans="1:42" x14ac:dyDescent="0.25">
      <c r="O128" s="85"/>
      <c r="P128" s="85"/>
      <c r="Q128" s="85"/>
      <c r="R128" s="85"/>
    </row>
    <row r="129" spans="15:18" x14ac:dyDescent="0.25">
      <c r="O129" s="85"/>
      <c r="P129" s="85"/>
      <c r="Q129" s="85"/>
      <c r="R129" s="85"/>
    </row>
    <row r="130" spans="15:18" x14ac:dyDescent="0.25">
      <c r="O130" s="85"/>
      <c r="P130" s="85"/>
      <c r="Q130" s="85"/>
      <c r="R130" s="85"/>
    </row>
    <row r="131" spans="15:18" x14ac:dyDescent="0.25">
      <c r="O131" s="85"/>
      <c r="P131" s="85"/>
      <c r="Q131" s="85"/>
      <c r="R131" s="85"/>
    </row>
    <row r="132" spans="15:18" x14ac:dyDescent="0.25">
      <c r="O132" s="85"/>
      <c r="P132" s="85"/>
      <c r="Q132" s="85"/>
      <c r="R132" s="85"/>
    </row>
    <row r="133" spans="15:18" x14ac:dyDescent="0.25">
      <c r="O133" s="85"/>
      <c r="P133" s="85"/>
      <c r="Q133" s="85"/>
      <c r="R133" s="85"/>
    </row>
    <row r="134" spans="15:18" x14ac:dyDescent="0.25">
      <c r="O134" s="85"/>
      <c r="P134" s="85"/>
      <c r="Q134" s="85"/>
      <c r="R134" s="85"/>
    </row>
    <row r="135" spans="15:18" x14ac:dyDescent="0.25">
      <c r="O135" s="85"/>
      <c r="P135" s="85"/>
      <c r="Q135" s="85"/>
      <c r="R135" s="85"/>
    </row>
    <row r="136" spans="15:18" x14ac:dyDescent="0.25">
      <c r="O136" s="85"/>
      <c r="P136" s="85"/>
      <c r="Q136" s="85"/>
      <c r="R136" s="85"/>
    </row>
    <row r="137" spans="15:18" x14ac:dyDescent="0.25">
      <c r="O137" s="85"/>
      <c r="P137" s="85"/>
      <c r="Q137" s="85"/>
      <c r="R137" s="85"/>
    </row>
    <row r="138" spans="15:18" x14ac:dyDescent="0.25">
      <c r="O138" s="85"/>
      <c r="P138" s="85"/>
      <c r="Q138" s="85"/>
      <c r="R138" s="85"/>
    </row>
    <row r="139" spans="15:18" x14ac:dyDescent="0.25">
      <c r="O139" s="85"/>
      <c r="P139" s="85"/>
      <c r="Q139" s="85"/>
      <c r="R139" s="85"/>
    </row>
    <row r="140" spans="15:18" x14ac:dyDescent="0.25">
      <c r="O140" s="85"/>
      <c r="P140" s="85"/>
      <c r="Q140" s="85"/>
      <c r="R140" s="85"/>
    </row>
    <row r="141" spans="15:18" x14ac:dyDescent="0.25">
      <c r="O141" s="85"/>
      <c r="P141" s="85"/>
      <c r="Q141" s="85"/>
      <c r="R141" s="85"/>
    </row>
    <row r="142" spans="15:18" x14ac:dyDescent="0.25">
      <c r="O142" s="85"/>
      <c r="P142" s="85"/>
      <c r="Q142" s="85"/>
      <c r="R142" s="85"/>
    </row>
    <row r="143" spans="15:18" x14ac:dyDescent="0.25">
      <c r="O143" s="85"/>
      <c r="P143" s="85"/>
      <c r="Q143" s="85"/>
      <c r="R143" s="85"/>
    </row>
    <row r="144" spans="15:18" x14ac:dyDescent="0.25">
      <c r="O144" s="85"/>
      <c r="P144" s="85"/>
      <c r="Q144" s="85"/>
      <c r="R144" s="85"/>
    </row>
    <row r="145" spans="15:18" x14ac:dyDescent="0.25">
      <c r="O145" s="85"/>
      <c r="P145" s="85"/>
      <c r="Q145" s="85"/>
      <c r="R145" s="85"/>
    </row>
    <row r="146" spans="15:18" x14ac:dyDescent="0.25">
      <c r="O146" s="85"/>
      <c r="P146" s="85"/>
      <c r="Q146" s="85"/>
      <c r="R146" s="85"/>
    </row>
    <row r="147" spans="15:18" x14ac:dyDescent="0.25">
      <c r="O147" s="85"/>
      <c r="P147" s="85"/>
      <c r="Q147" s="85"/>
      <c r="R147" s="85"/>
    </row>
    <row r="148" spans="15:18" x14ac:dyDescent="0.25">
      <c r="O148" s="85"/>
      <c r="P148" s="85"/>
      <c r="Q148" s="85"/>
      <c r="R148" s="85"/>
    </row>
    <row r="149" spans="15:18" x14ac:dyDescent="0.25">
      <c r="O149" s="85"/>
      <c r="P149" s="85"/>
      <c r="Q149" s="85"/>
      <c r="R149" s="85"/>
    </row>
    <row r="150" spans="15:18" x14ac:dyDescent="0.25">
      <c r="O150" s="85"/>
      <c r="P150" s="85"/>
      <c r="Q150" s="85"/>
      <c r="R150" s="85"/>
    </row>
    <row r="151" spans="15:18" x14ac:dyDescent="0.25">
      <c r="O151" s="85"/>
      <c r="P151" s="85"/>
      <c r="Q151" s="85"/>
      <c r="R151" s="85"/>
    </row>
    <row r="152" spans="15:18" x14ac:dyDescent="0.25">
      <c r="O152" s="85"/>
      <c r="P152" s="85"/>
      <c r="Q152" s="85"/>
      <c r="R152" s="85"/>
    </row>
    <row r="153" spans="15:18" x14ac:dyDescent="0.25">
      <c r="O153" s="85"/>
      <c r="P153" s="85"/>
      <c r="Q153" s="85"/>
      <c r="R153" s="85"/>
    </row>
    <row r="154" spans="15:18" x14ac:dyDescent="0.25">
      <c r="O154" s="85"/>
      <c r="P154" s="85"/>
      <c r="Q154" s="85"/>
      <c r="R154" s="85"/>
    </row>
    <row r="155" spans="15:18" x14ac:dyDescent="0.25">
      <c r="O155" s="85"/>
      <c r="P155" s="85"/>
      <c r="Q155" s="85"/>
      <c r="R155" s="85"/>
    </row>
    <row r="156" spans="15:18" x14ac:dyDescent="0.25">
      <c r="O156" s="85"/>
      <c r="P156" s="85"/>
      <c r="Q156" s="85"/>
      <c r="R156" s="85"/>
    </row>
    <row r="157" spans="15:18" x14ac:dyDescent="0.25">
      <c r="O157" s="85"/>
      <c r="P157" s="85"/>
      <c r="Q157" s="85"/>
      <c r="R157" s="85"/>
    </row>
    <row r="158" spans="15:18" x14ac:dyDescent="0.25">
      <c r="O158" s="85"/>
      <c r="P158" s="85"/>
      <c r="Q158" s="85"/>
      <c r="R158" s="85"/>
    </row>
    <row r="159" spans="15:18" x14ac:dyDescent="0.25">
      <c r="O159" s="85"/>
      <c r="P159" s="85"/>
      <c r="Q159" s="85"/>
      <c r="R159" s="85"/>
    </row>
    <row r="160" spans="15:18" x14ac:dyDescent="0.25">
      <c r="O160" s="85"/>
      <c r="P160" s="85"/>
      <c r="Q160" s="85"/>
      <c r="R160" s="85"/>
    </row>
    <row r="161" spans="15:18" x14ac:dyDescent="0.25">
      <c r="O161" s="85"/>
      <c r="P161" s="85"/>
      <c r="Q161" s="85"/>
      <c r="R161" s="85"/>
    </row>
    <row r="162" spans="15:18" x14ac:dyDescent="0.25">
      <c r="O162" s="85"/>
      <c r="P162" s="85"/>
      <c r="Q162" s="85"/>
      <c r="R162" s="85"/>
    </row>
    <row r="163" spans="15:18" x14ac:dyDescent="0.25">
      <c r="O163" s="85"/>
      <c r="P163" s="85"/>
      <c r="Q163" s="85"/>
      <c r="R163" s="85"/>
    </row>
    <row r="164" spans="15:18" x14ac:dyDescent="0.25">
      <c r="O164" s="85"/>
      <c r="P164" s="85"/>
      <c r="Q164" s="85"/>
      <c r="R164" s="85"/>
    </row>
    <row r="165" spans="15:18" x14ac:dyDescent="0.25">
      <c r="O165" s="85"/>
      <c r="P165" s="85"/>
      <c r="Q165" s="85"/>
      <c r="R165" s="85"/>
    </row>
    <row r="166" spans="15:18" x14ac:dyDescent="0.25">
      <c r="O166" s="85"/>
      <c r="P166" s="85"/>
      <c r="Q166" s="85"/>
      <c r="R166" s="85"/>
    </row>
    <row r="167" spans="15:18" x14ac:dyDescent="0.25">
      <c r="O167" s="85"/>
      <c r="P167" s="85"/>
      <c r="Q167" s="85"/>
      <c r="R167" s="85"/>
    </row>
    <row r="168" spans="15:18" x14ac:dyDescent="0.25">
      <c r="O168" s="85"/>
      <c r="P168" s="85"/>
      <c r="Q168" s="85"/>
      <c r="R168" s="85"/>
    </row>
    <row r="169" spans="15:18" x14ac:dyDescent="0.25">
      <c r="O169" s="85"/>
      <c r="P169" s="85"/>
      <c r="Q169" s="85"/>
      <c r="R169" s="85"/>
    </row>
    <row r="170" spans="15:18" x14ac:dyDescent="0.25">
      <c r="O170" s="85"/>
      <c r="P170" s="85"/>
      <c r="Q170" s="85"/>
      <c r="R170" s="85"/>
    </row>
    <row r="171" spans="15:18" x14ac:dyDescent="0.25">
      <c r="O171" s="85"/>
      <c r="P171" s="85"/>
      <c r="Q171" s="85"/>
      <c r="R171" s="85"/>
    </row>
    <row r="172" spans="15:18" x14ac:dyDescent="0.25">
      <c r="O172" s="85"/>
      <c r="P172" s="85"/>
      <c r="Q172" s="85"/>
      <c r="R172" s="85"/>
    </row>
    <row r="173" spans="15:18" x14ac:dyDescent="0.25">
      <c r="O173" s="85"/>
      <c r="P173" s="85"/>
      <c r="Q173" s="85"/>
      <c r="R173" s="85"/>
    </row>
    <row r="174" spans="15:18" x14ac:dyDescent="0.25">
      <c r="O174" s="85"/>
      <c r="P174" s="85"/>
      <c r="Q174" s="85"/>
      <c r="R174" s="85"/>
    </row>
    <row r="175" spans="15:18" x14ac:dyDescent="0.25">
      <c r="O175" s="85"/>
      <c r="P175" s="85"/>
      <c r="Q175" s="85"/>
      <c r="R175" s="85"/>
    </row>
    <row r="176" spans="15:18" x14ac:dyDescent="0.25">
      <c r="O176" s="85"/>
      <c r="P176" s="85"/>
      <c r="Q176" s="85"/>
      <c r="R176" s="85"/>
    </row>
    <row r="177" spans="15:18" x14ac:dyDescent="0.25">
      <c r="O177" s="85"/>
      <c r="P177" s="85"/>
      <c r="Q177" s="85"/>
      <c r="R177" s="85"/>
    </row>
    <row r="178" spans="15:18" x14ac:dyDescent="0.25">
      <c r="O178" s="85"/>
      <c r="P178" s="85"/>
      <c r="Q178" s="85"/>
      <c r="R178" s="85"/>
    </row>
    <row r="179" spans="15:18" x14ac:dyDescent="0.25">
      <c r="O179" s="85"/>
      <c r="P179" s="85"/>
      <c r="Q179" s="85"/>
      <c r="R179" s="85"/>
    </row>
    <row r="180" spans="15:18" x14ac:dyDescent="0.25">
      <c r="O180" s="85"/>
      <c r="P180" s="85"/>
      <c r="Q180" s="85"/>
      <c r="R180" s="85"/>
    </row>
    <row r="181" spans="15:18" x14ac:dyDescent="0.25">
      <c r="O181" s="85"/>
      <c r="P181" s="85"/>
      <c r="Q181" s="85"/>
      <c r="R181" s="85"/>
    </row>
    <row r="182" spans="15:18" x14ac:dyDescent="0.25">
      <c r="O182" s="85"/>
      <c r="P182" s="85"/>
      <c r="Q182" s="85"/>
      <c r="R182" s="85"/>
    </row>
    <row r="183" spans="15:18" x14ac:dyDescent="0.25">
      <c r="O183" s="85"/>
      <c r="P183" s="85"/>
      <c r="Q183" s="85"/>
      <c r="R183" s="85"/>
    </row>
    <row r="184" spans="15:18" x14ac:dyDescent="0.25">
      <c r="O184" s="85"/>
      <c r="P184" s="85"/>
      <c r="Q184" s="85"/>
      <c r="R184" s="85"/>
    </row>
    <row r="185" spans="15:18" x14ac:dyDescent="0.25">
      <c r="O185" s="85"/>
      <c r="P185" s="85"/>
      <c r="Q185" s="85"/>
      <c r="R185" s="85"/>
    </row>
    <row r="186" spans="15:18" x14ac:dyDescent="0.25">
      <c r="O186" s="85"/>
      <c r="P186" s="85"/>
      <c r="Q186" s="85"/>
      <c r="R186" s="85"/>
    </row>
    <row r="187" spans="15:18" x14ac:dyDescent="0.25">
      <c r="O187" s="85"/>
      <c r="P187" s="85"/>
      <c r="Q187" s="85"/>
      <c r="R187" s="85"/>
    </row>
    <row r="188" spans="15:18" x14ac:dyDescent="0.25">
      <c r="O188" s="85"/>
      <c r="P188" s="85"/>
      <c r="Q188" s="85"/>
      <c r="R188" s="85"/>
    </row>
    <row r="189" spans="15:18" x14ac:dyDescent="0.25">
      <c r="O189" s="85"/>
      <c r="P189" s="85"/>
      <c r="Q189" s="85"/>
      <c r="R189" s="85"/>
    </row>
    <row r="190" spans="15:18" x14ac:dyDescent="0.25">
      <c r="O190" s="85"/>
      <c r="P190" s="85"/>
      <c r="Q190" s="85"/>
      <c r="R190" s="85"/>
    </row>
    <row r="191" spans="15:18" x14ac:dyDescent="0.25">
      <c r="O191" s="85"/>
      <c r="P191" s="85"/>
      <c r="Q191" s="85"/>
      <c r="R191" s="85"/>
    </row>
    <row r="192" spans="15:18" x14ac:dyDescent="0.25">
      <c r="O192" s="85"/>
      <c r="P192" s="85"/>
      <c r="Q192" s="85"/>
      <c r="R192" s="85"/>
    </row>
    <row r="193" spans="15:18" x14ac:dyDescent="0.25">
      <c r="O193" s="85"/>
      <c r="P193" s="85"/>
      <c r="Q193" s="85"/>
      <c r="R193" s="85"/>
    </row>
    <row r="194" spans="15:18" x14ac:dyDescent="0.25">
      <c r="O194" s="85"/>
      <c r="P194" s="85"/>
      <c r="Q194" s="85"/>
      <c r="R194" s="85"/>
    </row>
    <row r="195" spans="15:18" x14ac:dyDescent="0.25">
      <c r="O195" s="85"/>
      <c r="P195" s="85"/>
      <c r="Q195" s="85"/>
      <c r="R195" s="85"/>
    </row>
    <row r="196" spans="15:18" x14ac:dyDescent="0.25">
      <c r="O196" s="85"/>
      <c r="P196" s="85"/>
      <c r="Q196" s="85"/>
      <c r="R196" s="85"/>
    </row>
    <row r="197" spans="15:18" x14ac:dyDescent="0.25">
      <c r="O197" s="85"/>
      <c r="P197" s="85"/>
      <c r="Q197" s="85"/>
      <c r="R197" s="85"/>
    </row>
    <row r="198" spans="15:18" x14ac:dyDescent="0.25">
      <c r="O198" s="85"/>
      <c r="P198" s="85"/>
      <c r="Q198" s="85"/>
      <c r="R198" s="85"/>
    </row>
  </sheetData>
  <autoFilter ref="A3:AP118"/>
  <dataConsolidate/>
  <conditionalFormatting sqref="G4:J1814">
    <cfRule type="expression" dxfId="104" priority="6">
      <formula>IF(ISNUMBER(G4),G4&lt;$H$2)</formula>
    </cfRule>
    <cfRule type="expression" dxfId="103" priority="7">
      <formula>IF(ISNUMBER(G4),G4&gt;$J$2)</formula>
    </cfRule>
  </conditionalFormatting>
  <conditionalFormatting sqref="AP4:AP118">
    <cfRule type="expression" dxfId="102" priority="5">
      <formula>IF(AP4="OPROC &lt; OPATT",1,0)</formula>
    </cfRule>
  </conditionalFormatting>
  <conditionalFormatting sqref="W4:Z9821">
    <cfRule type="expression" dxfId="101" priority="8">
      <formula>IF(ISNUMBER(W4),W4&lt;=$X$2)</formula>
    </cfRule>
    <cfRule type="expression" dxfId="100" priority="9">
      <formula>IF(ISNUMBER(W4),W4&gt;=$Z$2)</formula>
    </cfRule>
  </conditionalFormatting>
  <conditionalFormatting sqref="O4:R1180">
    <cfRule type="expression" dxfId="99" priority="3">
      <formula>IF(ISNUMBER(O4),O4&lt;=$P$2)</formula>
    </cfRule>
    <cfRule type="expression" dxfId="98"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extLst>
    <ext xmlns:x14="http://schemas.microsoft.com/office/spreadsheetml/2009/9/main" uri="{78C0D931-6437-407d-A8EE-F0AAD7539E65}">
      <x14:conditionalFormattings>
        <x14:conditionalFormatting xmlns:xm="http://schemas.microsoft.com/office/excel/2006/main">
          <x14:cfRule type="expression" priority="677" id="{6693C8B3-0565-47BF-BD61-EE4EC86194C0}">
            <xm:f>IF(ISNUMBER(Ch_A!O120),Ch_A!O120&lt;=Ch_A!$X$2)</xm:f>
            <x14:dxf>
              <fill>
                <patternFill>
                  <bgColor theme="9" tint="0.59996337778862885"/>
                </patternFill>
              </fill>
            </x14:dxf>
          </x14:cfRule>
          <x14:cfRule type="expression" priority="678" id="{C2C5D724-B31F-4DC9-BCF9-40514F3D09D8}">
            <xm:f>IF(ISNUMBER(Ch_A!O120),Ch_A!O120&gt;=Ch_A!$Z$2)</xm:f>
            <x14:dxf>
              <fill>
                <patternFill>
                  <bgColor theme="8" tint="0.59996337778862885"/>
                </patternFill>
              </fill>
            </x14:dxf>
          </x14:cfRule>
          <xm:sqref>O119:R9998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F77"/>
  <sheetViews>
    <sheetView zoomScale="110" zoomScaleNormal="110" workbookViewId="0">
      <selection activeCell="B71" sqref="B71"/>
    </sheetView>
  </sheetViews>
  <sheetFormatPr defaultColWidth="9.140625" defaultRowHeight="12.75" x14ac:dyDescent="0.2"/>
  <cols>
    <col min="1" max="1" width="3.42578125" style="135" customWidth="1"/>
    <col min="2" max="2" width="26.140625" style="136" customWidth="1"/>
    <col min="3" max="3" width="49" style="135" customWidth="1"/>
    <col min="4" max="4" width="98.28515625" style="135" customWidth="1"/>
    <col min="5" max="16384" width="9.140625" style="135"/>
  </cols>
  <sheetData>
    <row r="1" spans="1:6" ht="15" x14ac:dyDescent="0.25">
      <c r="A1" s="382"/>
      <c r="B1" s="383"/>
      <c r="C1" s="382"/>
      <c r="D1" s="381"/>
      <c r="E1" s="137"/>
      <c r="F1" s="137"/>
    </row>
    <row r="2" spans="1:6" ht="18.75" x14ac:dyDescent="0.3">
      <c r="A2" s="382"/>
      <c r="B2" s="643" t="s">
        <v>2070</v>
      </c>
      <c r="C2" s="643"/>
      <c r="D2" s="644"/>
      <c r="E2" s="137"/>
      <c r="F2" s="137"/>
    </row>
    <row r="3" spans="1:6" ht="6" customHeight="1" x14ac:dyDescent="0.25">
      <c r="A3" s="382"/>
      <c r="B3" s="383"/>
      <c r="C3" s="382"/>
      <c r="D3" s="381"/>
      <c r="E3" s="137"/>
      <c r="F3" s="137"/>
    </row>
    <row r="4" spans="1:6" ht="24" customHeight="1" x14ac:dyDescent="0.25">
      <c r="A4" s="382"/>
      <c r="B4" s="647" t="s">
        <v>5792</v>
      </c>
      <c r="C4" s="648"/>
      <c r="D4" s="644"/>
      <c r="E4" s="137"/>
      <c r="F4" s="137"/>
    </row>
    <row r="5" spans="1:6" ht="24.75" customHeight="1" x14ac:dyDescent="0.25">
      <c r="A5" s="382"/>
      <c r="B5" s="648"/>
      <c r="C5" s="648"/>
      <c r="D5" s="644"/>
      <c r="E5" s="137"/>
      <c r="F5" s="137"/>
    </row>
    <row r="6" spans="1:6" ht="15" x14ac:dyDescent="0.25">
      <c r="A6" s="382"/>
      <c r="B6" s="648"/>
      <c r="C6" s="648"/>
      <c r="D6" s="644"/>
      <c r="E6" s="137"/>
      <c r="F6" s="137"/>
    </row>
    <row r="7" spans="1:6" ht="15" x14ac:dyDescent="0.25">
      <c r="A7" s="382"/>
      <c r="B7" s="384"/>
      <c r="C7" s="385"/>
      <c r="D7" s="379"/>
      <c r="E7" s="137"/>
      <c r="F7" s="137"/>
    </row>
    <row r="8" spans="1:6" ht="12.75" customHeight="1" x14ac:dyDescent="0.25">
      <c r="A8" s="382"/>
      <c r="B8" s="646" t="s">
        <v>5753</v>
      </c>
      <c r="C8" s="646"/>
      <c r="D8" s="378"/>
    </row>
    <row r="9" spans="1:6" ht="15" x14ac:dyDescent="0.25">
      <c r="A9" s="382"/>
      <c r="B9" s="387" t="s">
        <v>5754</v>
      </c>
      <c r="C9" s="657" t="s">
        <v>5793</v>
      </c>
      <c r="D9" s="658"/>
      <c r="E9" s="137"/>
      <c r="F9" s="137"/>
    </row>
    <row r="10" spans="1:6" ht="33" customHeight="1" x14ac:dyDescent="0.25">
      <c r="A10" s="382"/>
      <c r="B10" s="388" t="s">
        <v>5755</v>
      </c>
      <c r="C10" s="657" t="s">
        <v>5756</v>
      </c>
      <c r="D10" s="658"/>
      <c r="E10" s="137"/>
      <c r="F10" s="137"/>
    </row>
    <row r="11" spans="1:6" ht="47.25" customHeight="1" x14ac:dyDescent="0.25">
      <c r="A11" s="382"/>
      <c r="B11" s="389" t="s">
        <v>5757</v>
      </c>
      <c r="C11" s="657" t="s">
        <v>5758</v>
      </c>
      <c r="D11" s="658"/>
      <c r="E11" s="137"/>
      <c r="F11" s="137"/>
    </row>
    <row r="12" spans="1:6" ht="15" x14ac:dyDescent="0.25">
      <c r="A12" s="382"/>
      <c r="B12" s="383"/>
      <c r="C12" s="382"/>
      <c r="D12" s="381"/>
      <c r="E12" s="137"/>
      <c r="F12" s="137"/>
    </row>
    <row r="13" spans="1:6" ht="18.75" x14ac:dyDescent="0.3">
      <c r="A13" s="382"/>
      <c r="B13" s="643" t="s">
        <v>2071</v>
      </c>
      <c r="C13" s="643"/>
      <c r="D13" s="644"/>
      <c r="E13" s="137"/>
      <c r="F13" s="137"/>
    </row>
    <row r="14" spans="1:6" ht="4.5" customHeight="1" x14ac:dyDescent="0.3">
      <c r="A14" s="382"/>
      <c r="B14" s="386"/>
      <c r="C14" s="386"/>
      <c r="D14" s="381"/>
      <c r="E14" s="137"/>
      <c r="F14" s="137"/>
    </row>
    <row r="15" spans="1:6" ht="15" x14ac:dyDescent="0.25">
      <c r="A15" s="382"/>
      <c r="B15" s="659" t="s">
        <v>5783</v>
      </c>
      <c r="C15" s="659"/>
      <c r="D15" s="644"/>
      <c r="E15" s="137"/>
      <c r="F15" s="137"/>
    </row>
    <row r="16" spans="1:6" ht="15" x14ac:dyDescent="0.25">
      <c r="A16" s="382"/>
      <c r="B16" s="656" t="s">
        <v>5784</v>
      </c>
      <c r="C16" s="656"/>
      <c r="D16" s="656"/>
      <c r="E16" s="137"/>
      <c r="F16" s="137"/>
    </row>
    <row r="17" spans="1:6" ht="15.75" customHeight="1" x14ac:dyDescent="0.2">
      <c r="A17" s="137"/>
      <c r="B17" s="379"/>
      <c r="C17" s="379"/>
      <c r="D17" s="381"/>
      <c r="E17" s="137"/>
      <c r="F17" s="137"/>
    </row>
    <row r="18" spans="1:6" ht="18.75" x14ac:dyDescent="0.3">
      <c r="A18" s="137"/>
      <c r="B18" s="645" t="s">
        <v>5781</v>
      </c>
      <c r="C18" s="645"/>
      <c r="D18" s="645"/>
      <c r="E18" s="137"/>
      <c r="F18" s="137"/>
    </row>
    <row r="19" spans="1:6" x14ac:dyDescent="0.2">
      <c r="A19" s="137"/>
      <c r="B19" s="135"/>
      <c r="E19" s="137"/>
      <c r="F19" s="137"/>
    </row>
    <row r="20" spans="1:6" ht="15" x14ac:dyDescent="0.25">
      <c r="A20" s="137"/>
      <c r="B20" s="655" t="s">
        <v>5782</v>
      </c>
      <c r="C20" s="655"/>
      <c r="D20" s="655"/>
      <c r="E20" s="137"/>
      <c r="F20" s="137"/>
    </row>
    <row r="21" spans="1:6" x14ac:dyDescent="0.2">
      <c r="A21" s="137"/>
      <c r="B21" s="138"/>
      <c r="C21" s="138"/>
      <c r="D21" s="137"/>
      <c r="E21" s="137"/>
      <c r="F21" s="137"/>
    </row>
    <row r="22" spans="1:6" ht="13.5" customHeight="1" x14ac:dyDescent="0.2">
      <c r="A22" s="137"/>
      <c r="B22" s="151" t="s">
        <v>4172</v>
      </c>
      <c r="C22" s="151" t="s">
        <v>4171</v>
      </c>
      <c r="D22" s="151" t="s">
        <v>3978</v>
      </c>
      <c r="E22" s="137"/>
      <c r="F22" s="137"/>
    </row>
    <row r="23" spans="1:6" ht="13.5" customHeight="1" x14ac:dyDescent="0.2">
      <c r="A23" s="137"/>
      <c r="B23" s="150" t="s">
        <v>3976</v>
      </c>
      <c r="C23" s="143" t="s">
        <v>364</v>
      </c>
      <c r="D23" s="143"/>
      <c r="E23" s="137"/>
      <c r="F23" s="137"/>
    </row>
    <row r="24" spans="1:6" ht="13.5" customHeight="1" x14ac:dyDescent="0.2">
      <c r="A24" s="137"/>
      <c r="B24" s="150" t="s">
        <v>3977</v>
      </c>
      <c r="C24" s="143" t="s">
        <v>4100</v>
      </c>
      <c r="D24" s="143"/>
      <c r="E24" s="137"/>
      <c r="F24" s="137"/>
    </row>
    <row r="25" spans="1:6" ht="13.5" customHeight="1" x14ac:dyDescent="0.2">
      <c r="A25" s="137"/>
      <c r="B25" s="150" t="s">
        <v>4170</v>
      </c>
      <c r="C25" s="143" t="s">
        <v>4169</v>
      </c>
      <c r="D25" s="143" t="s">
        <v>5786</v>
      </c>
      <c r="E25" s="137"/>
      <c r="F25" s="137"/>
    </row>
    <row r="26" spans="1:6" ht="13.5" customHeight="1" x14ac:dyDescent="0.2">
      <c r="A26" s="137"/>
      <c r="B26" s="150" t="s">
        <v>4168</v>
      </c>
      <c r="C26" s="143" t="s">
        <v>4167</v>
      </c>
      <c r="D26" s="143" t="s">
        <v>4166</v>
      </c>
      <c r="E26" s="137"/>
      <c r="F26" s="137"/>
    </row>
    <row r="27" spans="1:6" x14ac:dyDescent="0.2">
      <c r="A27" s="137"/>
      <c r="B27" s="150" t="s">
        <v>4165</v>
      </c>
      <c r="C27" s="143" t="s">
        <v>5785</v>
      </c>
      <c r="D27" s="149" t="s">
        <v>5794</v>
      </c>
      <c r="E27" s="137"/>
      <c r="F27" s="137"/>
    </row>
    <row r="28" spans="1:6" ht="38.25" x14ac:dyDescent="0.2">
      <c r="A28" s="137"/>
      <c r="B28" s="150" t="s">
        <v>4164</v>
      </c>
      <c r="C28" s="143" t="s">
        <v>4163</v>
      </c>
      <c r="D28" s="149" t="s">
        <v>5787</v>
      </c>
      <c r="E28" s="137"/>
      <c r="F28" s="137"/>
    </row>
    <row r="29" spans="1:6" ht="27.75" customHeight="1" x14ac:dyDescent="0.2">
      <c r="A29" s="137"/>
      <c r="B29" s="641" t="s">
        <v>4162</v>
      </c>
      <c r="C29" s="143" t="s">
        <v>4161</v>
      </c>
      <c r="D29" s="149" t="s">
        <v>5788</v>
      </c>
      <c r="E29" s="137"/>
      <c r="F29" s="137"/>
    </row>
    <row r="30" spans="1:6" ht="27" customHeight="1" x14ac:dyDescent="0.2">
      <c r="A30" s="137"/>
      <c r="B30" s="654" t="s">
        <v>4160</v>
      </c>
      <c r="C30" s="651" t="s">
        <v>4159</v>
      </c>
      <c r="D30" s="148" t="s">
        <v>5789</v>
      </c>
      <c r="E30" s="137"/>
      <c r="F30" s="137"/>
    </row>
    <row r="31" spans="1:6" ht="27" customHeight="1" x14ac:dyDescent="0.2">
      <c r="A31" s="137"/>
      <c r="B31" s="654"/>
      <c r="C31" s="651"/>
      <c r="D31" s="147" t="s">
        <v>4158</v>
      </c>
      <c r="E31" s="137"/>
      <c r="F31" s="137"/>
    </row>
    <row r="32" spans="1:6" s="144" customFormat="1" ht="4.5" customHeight="1" x14ac:dyDescent="0.2">
      <c r="A32" s="145"/>
      <c r="B32" s="652"/>
      <c r="C32" s="652"/>
      <c r="D32" s="652"/>
      <c r="E32" s="145"/>
      <c r="F32" s="145"/>
    </row>
    <row r="33" spans="1:6" s="144" customFormat="1" ht="13.5" customHeight="1" x14ac:dyDescent="0.2">
      <c r="A33" s="145"/>
      <c r="B33" s="652" t="s">
        <v>4157</v>
      </c>
      <c r="C33" s="652"/>
      <c r="D33" s="652"/>
      <c r="E33" s="145"/>
      <c r="F33" s="145"/>
    </row>
    <row r="34" spans="1:6" s="144" customFormat="1" ht="4.5" customHeight="1" x14ac:dyDescent="0.2">
      <c r="A34" s="145"/>
      <c r="B34" s="380"/>
      <c r="C34" s="380"/>
      <c r="D34" s="380"/>
      <c r="E34" s="145"/>
      <c r="F34" s="145"/>
    </row>
    <row r="35" spans="1:6" ht="18.75" customHeight="1" x14ac:dyDescent="0.2">
      <c r="A35" s="137"/>
      <c r="B35" s="641" t="s">
        <v>4156</v>
      </c>
      <c r="C35" s="642" t="s">
        <v>4155</v>
      </c>
      <c r="D35" s="642" t="s">
        <v>4154</v>
      </c>
      <c r="E35" s="137"/>
      <c r="F35" s="137"/>
    </row>
    <row r="36" spans="1:6" s="144" customFormat="1" ht="4.5" customHeight="1" x14ac:dyDescent="0.2">
      <c r="A36" s="145"/>
      <c r="B36" s="146"/>
      <c r="C36" s="146"/>
      <c r="D36" s="146"/>
      <c r="E36" s="145"/>
      <c r="F36" s="145"/>
    </row>
    <row r="37" spans="1:6" s="144" customFormat="1" ht="13.5" customHeight="1" x14ac:dyDescent="0.2">
      <c r="A37" s="145"/>
      <c r="B37" s="652" t="s">
        <v>4153</v>
      </c>
      <c r="C37" s="652"/>
      <c r="D37" s="652"/>
      <c r="E37" s="145"/>
      <c r="F37" s="145"/>
    </row>
    <row r="38" spans="1:6" s="144" customFormat="1" ht="4.5" customHeight="1" x14ac:dyDescent="0.2">
      <c r="A38" s="145"/>
      <c r="B38" s="653"/>
      <c r="C38" s="653"/>
      <c r="D38" s="653"/>
      <c r="E38" s="145"/>
      <c r="F38" s="145"/>
    </row>
    <row r="39" spans="1:6" ht="70.5" customHeight="1" x14ac:dyDescent="0.2">
      <c r="A39" s="137"/>
      <c r="B39" s="641" t="s">
        <v>4152</v>
      </c>
      <c r="C39" s="143" t="s">
        <v>4151</v>
      </c>
      <c r="D39" s="143" t="s">
        <v>5790</v>
      </c>
      <c r="E39" s="137"/>
      <c r="F39" s="137"/>
    </row>
    <row r="40" spans="1:6" s="144" customFormat="1" ht="4.5" customHeight="1" x14ac:dyDescent="0.2">
      <c r="A40" s="145"/>
      <c r="B40" s="652"/>
      <c r="C40" s="652"/>
      <c r="D40" s="652"/>
      <c r="E40" s="145"/>
      <c r="F40" s="145"/>
    </row>
    <row r="41" spans="1:6" s="144" customFormat="1" ht="13.5" customHeight="1" x14ac:dyDescent="0.2">
      <c r="A41" s="145"/>
      <c r="B41" s="652" t="s">
        <v>4150</v>
      </c>
      <c r="C41" s="652"/>
      <c r="D41" s="652"/>
      <c r="E41" s="145"/>
      <c r="F41" s="145"/>
    </row>
    <row r="42" spans="1:6" s="144" customFormat="1" ht="4.5" customHeight="1" x14ac:dyDescent="0.2">
      <c r="A42" s="145"/>
      <c r="B42" s="652"/>
      <c r="C42" s="652"/>
      <c r="D42" s="652"/>
      <c r="E42" s="145"/>
      <c r="F42" s="145"/>
    </row>
    <row r="43" spans="1:6" ht="25.5" x14ac:dyDescent="0.2">
      <c r="A43" s="137"/>
      <c r="B43" s="641" t="s">
        <v>4149</v>
      </c>
      <c r="C43" s="143" t="s">
        <v>4148</v>
      </c>
      <c r="D43" s="143" t="s">
        <v>4147</v>
      </c>
      <c r="E43" s="137"/>
      <c r="F43" s="137"/>
    </row>
    <row r="44" spans="1:6" x14ac:dyDescent="0.2">
      <c r="A44" s="137"/>
      <c r="B44" s="641" t="s">
        <v>4146</v>
      </c>
      <c r="C44" s="143" t="s">
        <v>4145</v>
      </c>
      <c r="D44" s="143" t="s">
        <v>4144</v>
      </c>
      <c r="E44" s="137"/>
      <c r="F44" s="137"/>
    </row>
    <row r="45" spans="1:6" ht="25.5" customHeight="1" x14ac:dyDescent="0.2">
      <c r="A45" s="137"/>
      <c r="B45" s="641" t="s">
        <v>4143</v>
      </c>
      <c r="C45" s="143" t="s">
        <v>4142</v>
      </c>
      <c r="D45" s="143" t="s">
        <v>5795</v>
      </c>
      <c r="E45" s="137"/>
      <c r="F45" s="137"/>
    </row>
    <row r="46" spans="1:6" ht="40.5" customHeight="1" x14ac:dyDescent="0.2">
      <c r="A46" s="137"/>
      <c r="B46" s="641" t="s">
        <v>4141</v>
      </c>
      <c r="C46" s="143" t="s">
        <v>4140</v>
      </c>
      <c r="D46" s="143" t="s">
        <v>4139</v>
      </c>
      <c r="E46" s="137"/>
      <c r="F46" s="137"/>
    </row>
    <row r="47" spans="1:6" x14ac:dyDescent="0.2">
      <c r="A47" s="137"/>
      <c r="B47" s="138"/>
      <c r="C47" s="137"/>
      <c r="D47" s="137"/>
      <c r="E47" s="137"/>
      <c r="F47" s="137"/>
    </row>
    <row r="48" spans="1:6" ht="18.75" x14ac:dyDescent="0.3">
      <c r="A48" s="137"/>
      <c r="B48" s="645" t="s">
        <v>2072</v>
      </c>
      <c r="C48" s="645"/>
      <c r="D48" s="645"/>
      <c r="E48" s="137"/>
      <c r="F48" s="137"/>
    </row>
    <row r="49" spans="1:6" ht="6" customHeight="1" x14ac:dyDescent="0.2">
      <c r="A49" s="137"/>
      <c r="B49" s="138"/>
      <c r="C49" s="137"/>
      <c r="D49" s="137"/>
      <c r="E49" s="137"/>
      <c r="F49" s="137"/>
    </row>
    <row r="50" spans="1:6" s="136" customFormat="1" ht="24" customHeight="1" x14ac:dyDescent="0.2">
      <c r="A50" s="138"/>
      <c r="B50" s="142" t="s">
        <v>2008</v>
      </c>
      <c r="C50" s="650" t="s">
        <v>2009</v>
      </c>
      <c r="D50" s="650"/>
      <c r="E50" s="138"/>
      <c r="F50" s="138"/>
    </row>
    <row r="51" spans="1:6" x14ac:dyDescent="0.2">
      <c r="A51" s="137"/>
      <c r="B51" s="141" t="s">
        <v>2010</v>
      </c>
      <c r="C51" s="649" t="s">
        <v>2011</v>
      </c>
      <c r="D51" s="649"/>
      <c r="E51" s="137"/>
      <c r="F51" s="137"/>
    </row>
    <row r="52" spans="1:6" x14ac:dyDescent="0.2">
      <c r="A52" s="137"/>
      <c r="B52" s="141" t="s">
        <v>2012</v>
      </c>
      <c r="C52" s="649" t="s">
        <v>2013</v>
      </c>
      <c r="D52" s="649"/>
      <c r="E52" s="137"/>
      <c r="F52" s="137"/>
    </row>
    <row r="53" spans="1:6" x14ac:dyDescent="0.2">
      <c r="A53" s="137"/>
      <c r="B53" s="141" t="s">
        <v>1943</v>
      </c>
      <c r="C53" s="649" t="s">
        <v>2081</v>
      </c>
      <c r="D53" s="649"/>
      <c r="E53" s="137"/>
      <c r="F53" s="137"/>
    </row>
    <row r="54" spans="1:6" x14ac:dyDescent="0.2">
      <c r="A54" s="137"/>
      <c r="B54" s="141" t="s">
        <v>0</v>
      </c>
      <c r="C54" s="649" t="s">
        <v>2014</v>
      </c>
      <c r="D54" s="649"/>
      <c r="E54" s="137"/>
      <c r="F54" s="137"/>
    </row>
    <row r="55" spans="1:6" x14ac:dyDescent="0.2">
      <c r="A55" s="137"/>
      <c r="B55" s="141" t="s">
        <v>2015</v>
      </c>
      <c r="C55" s="649" t="s">
        <v>2016</v>
      </c>
      <c r="D55" s="649"/>
      <c r="E55" s="137"/>
      <c r="F55" s="137"/>
    </row>
    <row r="56" spans="1:6" x14ac:dyDescent="0.2">
      <c r="A56" s="137"/>
      <c r="B56" s="141" t="s">
        <v>1</v>
      </c>
      <c r="C56" s="649" t="s">
        <v>2017</v>
      </c>
      <c r="D56" s="649"/>
      <c r="E56" s="137"/>
      <c r="F56" s="137"/>
    </row>
    <row r="57" spans="1:6" x14ac:dyDescent="0.2">
      <c r="A57" s="137"/>
      <c r="B57" s="141" t="s">
        <v>2018</v>
      </c>
      <c r="C57" s="649" t="s">
        <v>2082</v>
      </c>
      <c r="D57" s="649"/>
      <c r="E57" s="137"/>
      <c r="F57" s="137"/>
    </row>
    <row r="58" spans="1:6" x14ac:dyDescent="0.2">
      <c r="A58" s="137"/>
      <c r="B58" s="141" t="s">
        <v>2073</v>
      </c>
      <c r="C58" s="649" t="s">
        <v>2019</v>
      </c>
      <c r="D58" s="649"/>
      <c r="E58" s="137"/>
      <c r="F58" s="137"/>
    </row>
    <row r="59" spans="1:6" x14ac:dyDescent="0.2">
      <c r="A59" s="137"/>
      <c r="B59" s="141" t="s">
        <v>365</v>
      </c>
      <c r="C59" s="649" t="s">
        <v>2020</v>
      </c>
      <c r="D59" s="649"/>
      <c r="E59" s="137"/>
      <c r="F59" s="137"/>
    </row>
    <row r="60" spans="1:6" x14ac:dyDescent="0.2">
      <c r="A60" s="137"/>
      <c r="B60" s="141" t="s">
        <v>2074</v>
      </c>
      <c r="C60" s="649" t="s">
        <v>2021</v>
      </c>
      <c r="D60" s="649"/>
      <c r="E60" s="137"/>
      <c r="F60" s="137"/>
    </row>
    <row r="61" spans="1:6" x14ac:dyDescent="0.2">
      <c r="A61" s="137"/>
      <c r="B61" s="141" t="s">
        <v>2075</v>
      </c>
      <c r="C61" s="649" t="s">
        <v>2022</v>
      </c>
      <c r="D61" s="649"/>
      <c r="E61" s="137"/>
      <c r="F61" s="137"/>
    </row>
    <row r="62" spans="1:6" x14ac:dyDescent="0.2">
      <c r="A62" s="137"/>
      <c r="B62" s="141" t="s">
        <v>2023</v>
      </c>
      <c r="C62" s="649" t="s">
        <v>2024</v>
      </c>
      <c r="D62" s="649"/>
      <c r="E62" s="137"/>
      <c r="F62" s="137"/>
    </row>
    <row r="63" spans="1:6" x14ac:dyDescent="0.2">
      <c r="A63" s="137"/>
      <c r="B63" s="141" t="s">
        <v>359</v>
      </c>
      <c r="C63" s="649" t="s">
        <v>2025</v>
      </c>
      <c r="D63" s="649"/>
      <c r="E63" s="137"/>
      <c r="F63" s="137"/>
    </row>
    <row r="64" spans="1:6" x14ac:dyDescent="0.2">
      <c r="A64" s="137"/>
      <c r="B64" s="141" t="s">
        <v>2026</v>
      </c>
      <c r="C64" s="649" t="s">
        <v>2027</v>
      </c>
      <c r="D64" s="649"/>
      <c r="E64" s="137"/>
      <c r="F64" s="137"/>
    </row>
    <row r="65" spans="1:6" x14ac:dyDescent="0.2">
      <c r="A65" s="137"/>
      <c r="B65" s="141" t="s">
        <v>2028</v>
      </c>
      <c r="C65" s="649" t="s">
        <v>2029</v>
      </c>
      <c r="D65" s="649"/>
      <c r="E65" s="137"/>
      <c r="F65" s="137"/>
    </row>
    <row r="66" spans="1:6" ht="29.25" customHeight="1" x14ac:dyDescent="0.2">
      <c r="A66" s="137"/>
      <c r="B66" s="141" t="s">
        <v>2083</v>
      </c>
      <c r="C66" s="649" t="s">
        <v>2084</v>
      </c>
      <c r="D66" s="649"/>
      <c r="E66" s="137"/>
      <c r="F66" s="137"/>
    </row>
    <row r="67" spans="1:6" x14ac:dyDescent="0.2">
      <c r="A67" s="137"/>
      <c r="B67" s="141" t="s">
        <v>2030</v>
      </c>
      <c r="C67" s="649" t="s">
        <v>2031</v>
      </c>
      <c r="D67" s="649"/>
      <c r="E67" s="137"/>
      <c r="F67" s="137"/>
    </row>
    <row r="68" spans="1:6" x14ac:dyDescent="0.2">
      <c r="A68" s="137"/>
      <c r="B68" s="141" t="s">
        <v>2032</v>
      </c>
      <c r="C68" s="649" t="s">
        <v>2085</v>
      </c>
      <c r="D68" s="649"/>
      <c r="E68" s="137"/>
      <c r="F68" s="137"/>
    </row>
    <row r="69" spans="1:6" x14ac:dyDescent="0.2">
      <c r="A69" s="137"/>
      <c r="B69" s="140"/>
      <c r="C69" s="139"/>
      <c r="D69" s="137"/>
      <c r="E69" s="137"/>
      <c r="F69" s="137"/>
    </row>
    <row r="70" spans="1:6" x14ac:dyDescent="0.2">
      <c r="A70" s="137"/>
      <c r="B70" s="138"/>
      <c r="C70" s="137"/>
      <c r="D70" s="137"/>
      <c r="E70" s="137"/>
      <c r="F70" s="137"/>
    </row>
    <row r="71" spans="1:6" x14ac:dyDescent="0.2">
      <c r="A71" s="137"/>
      <c r="B71" s="138"/>
      <c r="C71" s="137"/>
      <c r="D71" s="137"/>
      <c r="E71" s="137"/>
      <c r="F71" s="137"/>
    </row>
    <row r="72" spans="1:6" x14ac:dyDescent="0.2">
      <c r="A72" s="137"/>
      <c r="B72" s="138"/>
      <c r="C72" s="137"/>
      <c r="D72" s="137"/>
      <c r="E72" s="137"/>
      <c r="F72" s="137"/>
    </row>
    <row r="73" spans="1:6" x14ac:dyDescent="0.2">
      <c r="A73" s="137"/>
      <c r="B73" s="138"/>
      <c r="C73" s="137"/>
      <c r="D73" s="137"/>
      <c r="E73" s="137"/>
      <c r="F73" s="137"/>
    </row>
    <row r="74" spans="1:6" x14ac:dyDescent="0.2">
      <c r="A74" s="137"/>
      <c r="B74" s="138"/>
      <c r="C74" s="137"/>
      <c r="D74" s="137"/>
      <c r="E74" s="137"/>
      <c r="F74" s="137"/>
    </row>
    <row r="75" spans="1:6" x14ac:dyDescent="0.2">
      <c r="A75" s="137"/>
      <c r="B75" s="138"/>
      <c r="C75" s="137"/>
      <c r="D75" s="137"/>
      <c r="E75" s="137"/>
      <c r="F75" s="137"/>
    </row>
    <row r="76" spans="1:6" x14ac:dyDescent="0.2">
      <c r="A76" s="137"/>
      <c r="B76" s="138"/>
      <c r="C76" s="137"/>
      <c r="D76" s="137"/>
      <c r="E76" s="137"/>
      <c r="F76" s="137"/>
    </row>
    <row r="77" spans="1:6" x14ac:dyDescent="0.2">
      <c r="E77" s="137"/>
      <c r="F77" s="137"/>
    </row>
  </sheetData>
  <mergeCells count="40">
    <mergeCell ref="C62:D62"/>
    <mergeCell ref="C52:D52"/>
    <mergeCell ref="C53:D53"/>
    <mergeCell ref="C54:D54"/>
    <mergeCell ref="B20:D20"/>
    <mergeCell ref="B16:D16"/>
    <mergeCell ref="C9:D9"/>
    <mergeCell ref="C10:D10"/>
    <mergeCell ref="C11:D11"/>
    <mergeCell ref="B15:D15"/>
    <mergeCell ref="C30:C31"/>
    <mergeCell ref="B32:D32"/>
    <mergeCell ref="B42:D42"/>
    <mergeCell ref="B33:D33"/>
    <mergeCell ref="B37:D37"/>
    <mergeCell ref="B38:D38"/>
    <mergeCell ref="B40:D40"/>
    <mergeCell ref="B41:D41"/>
    <mergeCell ref="B30:B31"/>
    <mergeCell ref="C65:D65"/>
    <mergeCell ref="C66:D66"/>
    <mergeCell ref="C68:D68"/>
    <mergeCell ref="C67:D67"/>
    <mergeCell ref="B48:D48"/>
    <mergeCell ref="C50:D50"/>
    <mergeCell ref="C51:D51"/>
    <mergeCell ref="C57:D57"/>
    <mergeCell ref="C56:D56"/>
    <mergeCell ref="C55:D55"/>
    <mergeCell ref="C63:D63"/>
    <mergeCell ref="C64:D64"/>
    <mergeCell ref="C58:D58"/>
    <mergeCell ref="C59:D59"/>
    <mergeCell ref="C60:D60"/>
    <mergeCell ref="C61:D61"/>
    <mergeCell ref="B2:D2"/>
    <mergeCell ref="B18:D18"/>
    <mergeCell ref="B13:D13"/>
    <mergeCell ref="B8:C8"/>
    <mergeCell ref="B4:D6"/>
  </mergeCells>
  <hyperlinks>
    <hyperlink ref="B9" r:id="rId1" display="https://drive.google.com/folderview?id=0B8e7DCbyc2s9QUdnMnFiZUJwYnM&amp;usp=drive_web"/>
  </hyperlinks>
  <pageMargins left="0.25" right="0.25" top="0.75" bottom="0.75" header="0.3" footer="0.3"/>
  <pageSetup paperSize="9" scale="76"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J63"/>
  <sheetViews>
    <sheetView showGridLines="0" zoomScaleNormal="100" workbookViewId="0">
      <pane xSplit="6" ySplit="3" topLeftCell="G4" activePane="bottomRight" state="frozen"/>
      <selection pane="topRight" activeCell="G1" sqref="G1"/>
      <selection pane="bottomLeft" activeCell="A4" sqref="A4"/>
      <selection pane="bottomRight" activeCell="A21" sqref="A21"/>
    </sheetView>
  </sheetViews>
  <sheetFormatPr defaultColWidth="9.140625" defaultRowHeight="15" outlineLevelCol="1" x14ac:dyDescent="0.25"/>
  <cols>
    <col min="1" max="1" width="8.5703125" style="27" customWidth="1"/>
    <col min="2" max="2" width="43.42578125" style="28" customWidth="1"/>
    <col min="3" max="3" width="10.85546875" style="27" customWidth="1"/>
    <col min="4" max="5" width="11" style="27" customWidth="1"/>
    <col min="6" max="6" width="11.42578125" style="27" customWidth="1"/>
    <col min="7" max="7" width="12.85546875" style="27" customWidth="1"/>
    <col min="8" max="8" width="11.85546875" style="27" customWidth="1"/>
    <col min="9" max="9" width="13.85546875" style="27" customWidth="1"/>
    <col min="10" max="10" width="14.42578125" style="27" customWidth="1"/>
    <col min="11" max="14" width="10.85546875" style="27" customWidth="1" outlineLevel="1"/>
    <col min="15" max="15" width="9.28515625" style="75" customWidth="1" outlineLevel="1"/>
    <col min="16" max="18" width="8.28515625" style="75" customWidth="1" outlineLevel="1"/>
    <col min="19" max="19" width="11.28515625" style="27" customWidth="1"/>
    <col min="20" max="20" width="10.85546875" style="27" customWidth="1"/>
    <col min="21" max="21" width="11.140625" style="27" customWidth="1"/>
    <col min="22" max="22" width="11.42578125" style="27" customWidth="1"/>
    <col min="23" max="23" width="14.85546875" style="27" customWidth="1"/>
    <col min="24" max="24" width="13.42578125" style="27" customWidth="1"/>
    <col min="25" max="25" width="15.28515625" style="27" customWidth="1"/>
    <col min="26" max="26" width="14.42578125" style="27" customWidth="1"/>
    <col min="27" max="27" width="1.85546875" style="24" customWidth="1"/>
    <col min="28" max="29" width="40.28515625" style="24" customWidth="1"/>
    <col min="30" max="30" width="24.42578125" style="24" customWidth="1"/>
    <col min="31" max="31" width="2.140625" style="24" customWidth="1"/>
    <col min="32" max="32" width="56.85546875" style="25" customWidth="1"/>
    <col min="33" max="33" width="41.28515625" style="25" customWidth="1"/>
    <col min="34" max="34" width="2" style="24" customWidth="1"/>
    <col min="35" max="35" width="25.5703125" style="27" customWidth="1"/>
    <col min="36" max="36" width="25.140625" style="27" customWidth="1"/>
    <col min="37" max="16384" width="9.140625" style="24"/>
  </cols>
  <sheetData>
    <row r="1" spans="1:36" s="29" customFormat="1" ht="21" x14ac:dyDescent="0.35">
      <c r="A1" s="562" t="s">
        <v>5776</v>
      </c>
      <c r="B1" s="28"/>
      <c r="C1" s="27"/>
      <c r="D1" s="27"/>
      <c r="E1" s="27"/>
      <c r="F1" s="27"/>
      <c r="G1" s="152" t="s">
        <v>1949</v>
      </c>
      <c r="H1" s="153"/>
      <c r="I1" s="153"/>
      <c r="J1" s="154"/>
      <c r="K1" s="27"/>
      <c r="L1" s="27"/>
      <c r="M1" s="27"/>
      <c r="N1" s="27"/>
      <c r="O1" s="68" t="s">
        <v>4174</v>
      </c>
      <c r="P1" s="156"/>
      <c r="Q1" s="156"/>
      <c r="R1" s="157"/>
      <c r="S1" s="27"/>
      <c r="T1" s="27"/>
      <c r="U1" s="27"/>
      <c r="V1" s="27"/>
      <c r="W1" s="152" t="s">
        <v>1948</v>
      </c>
      <c r="X1" s="153"/>
      <c r="Y1" s="153"/>
      <c r="Z1" s="154"/>
      <c r="AA1" s="3"/>
      <c r="AE1" s="3"/>
      <c r="AF1" s="26"/>
      <c r="AG1" s="26"/>
      <c r="AI1" s="51"/>
      <c r="AJ1" s="50"/>
    </row>
    <row r="2" spans="1:36" s="135" customFormat="1" ht="25.5" x14ac:dyDescent="0.2">
      <c r="A2" s="200"/>
      <c r="B2" s="201"/>
      <c r="C2" s="202" t="s">
        <v>5763</v>
      </c>
      <c r="D2" s="203"/>
      <c r="E2" s="203"/>
      <c r="F2" s="204"/>
      <c r="G2" s="205" t="s">
        <v>2060</v>
      </c>
      <c r="H2" s="206">
        <v>300</v>
      </c>
      <c r="I2" s="207" t="s">
        <v>2061</v>
      </c>
      <c r="J2" s="208">
        <v>1000000</v>
      </c>
      <c r="K2" s="202" t="s">
        <v>4176</v>
      </c>
      <c r="L2" s="203"/>
      <c r="M2" s="203"/>
      <c r="N2" s="204"/>
      <c r="O2" s="212" t="s">
        <v>2060</v>
      </c>
      <c r="P2" s="213">
        <v>-0.1</v>
      </c>
      <c r="Q2" s="214" t="s">
        <v>2061</v>
      </c>
      <c r="R2" s="215">
        <v>0.1</v>
      </c>
      <c r="S2" s="202" t="s">
        <v>1947</v>
      </c>
      <c r="T2" s="203"/>
      <c r="U2" s="203"/>
      <c r="V2" s="204"/>
      <c r="W2" s="216" t="s">
        <v>1941</v>
      </c>
      <c r="X2" s="217">
        <v>-0.1</v>
      </c>
      <c r="Y2" s="218" t="s">
        <v>2040</v>
      </c>
      <c r="Z2" s="219">
        <v>0.1</v>
      </c>
      <c r="AA2" s="220"/>
      <c r="AB2" s="175"/>
      <c r="AC2" s="175"/>
      <c r="AD2" s="175"/>
      <c r="AE2" s="221"/>
      <c r="AF2" s="198" t="s">
        <v>5749</v>
      </c>
      <c r="AG2" s="170"/>
      <c r="AI2" s="369" t="s">
        <v>2041</v>
      </c>
      <c r="AJ2" s="370"/>
    </row>
    <row r="3" spans="1:36" s="236" customFormat="1" ht="111" customHeight="1" x14ac:dyDescent="0.25">
      <c r="A3" s="371" t="s">
        <v>361</v>
      </c>
      <c r="B3" s="371" t="s">
        <v>5752</v>
      </c>
      <c r="C3" s="372" t="s">
        <v>2076</v>
      </c>
      <c r="D3" s="372" t="s">
        <v>2077</v>
      </c>
      <c r="E3" s="372" t="s">
        <v>2078</v>
      </c>
      <c r="F3" s="372" t="s">
        <v>2079</v>
      </c>
      <c r="G3" s="373" t="s">
        <v>2076</v>
      </c>
      <c r="H3" s="373" t="s">
        <v>2077</v>
      </c>
      <c r="I3" s="373" t="s">
        <v>2078</v>
      </c>
      <c r="J3" s="373" t="s">
        <v>2079</v>
      </c>
      <c r="K3" s="372" t="s">
        <v>2076</v>
      </c>
      <c r="L3" s="372" t="s">
        <v>2077</v>
      </c>
      <c r="M3" s="372" t="s">
        <v>2078</v>
      </c>
      <c r="N3" s="372" t="s">
        <v>2079</v>
      </c>
      <c r="O3" s="374" t="s">
        <v>2056</v>
      </c>
      <c r="P3" s="374" t="s">
        <v>2057</v>
      </c>
      <c r="Q3" s="374" t="s">
        <v>2058</v>
      </c>
      <c r="R3" s="374" t="s">
        <v>2059</v>
      </c>
      <c r="S3" s="372" t="s">
        <v>2076</v>
      </c>
      <c r="T3" s="372" t="s">
        <v>2077</v>
      </c>
      <c r="U3" s="372" t="s">
        <v>2078</v>
      </c>
      <c r="V3" s="372" t="s">
        <v>2079</v>
      </c>
      <c r="W3" s="373" t="s">
        <v>2076</v>
      </c>
      <c r="X3" s="373" t="s">
        <v>2077</v>
      </c>
      <c r="Y3" s="373" t="s">
        <v>2078</v>
      </c>
      <c r="Z3" s="373" t="s">
        <v>2079</v>
      </c>
      <c r="AA3" s="233"/>
      <c r="AB3" s="172" t="s">
        <v>4137</v>
      </c>
      <c r="AC3" s="172" t="s">
        <v>4138</v>
      </c>
      <c r="AD3" s="172" t="s">
        <v>2087</v>
      </c>
      <c r="AE3" s="234"/>
      <c r="AF3" s="375" t="s">
        <v>5751</v>
      </c>
      <c r="AG3" s="375" t="s">
        <v>1916</v>
      </c>
      <c r="AI3" s="376" t="s">
        <v>2037</v>
      </c>
      <c r="AJ3" s="376" t="s">
        <v>1946</v>
      </c>
    </row>
    <row r="4" spans="1:36" s="272" customFormat="1" ht="12.75" x14ac:dyDescent="0.25">
      <c r="A4" s="248">
        <v>100</v>
      </c>
      <c r="B4" s="249" t="s">
        <v>1950</v>
      </c>
      <c r="C4" s="250">
        <v>137.65403054037597</v>
      </c>
      <c r="D4" s="250">
        <v>171.32716248991088</v>
      </c>
      <c r="E4" s="250">
        <v>84.299600346291157</v>
      </c>
      <c r="F4" s="250">
        <v>130.35318110510772</v>
      </c>
      <c r="G4" s="377">
        <v>657468</v>
      </c>
      <c r="H4" s="377">
        <v>9575</v>
      </c>
      <c r="I4" s="377">
        <v>908710</v>
      </c>
      <c r="J4" s="377">
        <v>12498</v>
      </c>
      <c r="K4" s="250">
        <v>137.65403054037597</v>
      </c>
      <c r="L4" s="250">
        <v>171.32716248991088</v>
      </c>
      <c r="M4" s="250">
        <v>84.299600346291157</v>
      </c>
      <c r="N4" s="250">
        <v>130.35318110510772</v>
      </c>
      <c r="O4" s="279">
        <f>IFERROR(C4/K4-1,"-")</f>
        <v>0</v>
      </c>
      <c r="P4" s="279">
        <f>IFERROR(D4/L4-1,"-")</f>
        <v>0</v>
      </c>
      <c r="Q4" s="279">
        <f t="shared" ref="Q4:R19" si="0">IFERROR(E4/M4-1,"-")</f>
        <v>0</v>
      </c>
      <c r="R4" s="279">
        <f t="shared" si="0"/>
        <v>0</v>
      </c>
      <c r="S4" s="250">
        <v>142.13721259790117</v>
      </c>
      <c r="T4" s="250">
        <v>221.25579263013145</v>
      </c>
      <c r="U4" s="250">
        <v>87.262244578609668</v>
      </c>
      <c r="V4" s="250">
        <v>126.84477526724348</v>
      </c>
      <c r="W4" s="266">
        <f>IFERROR((C4/S4-1),"-")</f>
        <v>-3.1541226787722976E-2</v>
      </c>
      <c r="X4" s="266">
        <f>IFERROR((D4/T4-1),"-")</f>
        <v>-0.22566021683186033</v>
      </c>
      <c r="Y4" s="266">
        <f>IFERROR((E4/U4-1),"-")</f>
        <v>-3.395104316448827E-2</v>
      </c>
      <c r="Z4" s="266">
        <f>IFERROR((F4/V4-1),"-")</f>
        <v>2.7659048868765357E-2</v>
      </c>
      <c r="AA4" s="269"/>
      <c r="AB4" s="313"/>
      <c r="AC4" s="313"/>
      <c r="AD4" s="313"/>
      <c r="AE4" s="245"/>
      <c r="AF4" s="313"/>
      <c r="AG4" s="313"/>
      <c r="AI4" s="273" t="s">
        <v>2</v>
      </c>
      <c r="AJ4" s="273" t="str">
        <f>IFERROR(INDEX(#REF!,MATCH('OP Attendance'!$A4,#REF!,0),1),"-")</f>
        <v>-</v>
      </c>
    </row>
    <row r="5" spans="1:36" s="272" customFormat="1" ht="12.75" x14ac:dyDescent="0.25">
      <c r="A5" s="248">
        <v>101</v>
      </c>
      <c r="B5" s="249" t="s">
        <v>1951</v>
      </c>
      <c r="C5" s="250">
        <v>113.5602240150768</v>
      </c>
      <c r="D5" s="250">
        <v>179.2280126861549</v>
      </c>
      <c r="E5" s="250">
        <v>69.712743857061653</v>
      </c>
      <c r="F5" s="250">
        <v>112.72405176857377</v>
      </c>
      <c r="G5" s="377">
        <v>551537</v>
      </c>
      <c r="H5" s="377">
        <v>6807</v>
      </c>
      <c r="I5" s="377">
        <v>1092671</v>
      </c>
      <c r="J5" s="377">
        <v>20413</v>
      </c>
      <c r="K5" s="250">
        <v>113.5602240150768</v>
      </c>
      <c r="L5" s="250">
        <v>179.2280126861549</v>
      </c>
      <c r="M5" s="250">
        <v>69.712743857061653</v>
      </c>
      <c r="N5" s="250">
        <v>112.72405176857377</v>
      </c>
      <c r="O5" s="279">
        <f t="shared" ref="O5:R63" si="1">IFERROR(C5/K5-1,"-")</f>
        <v>0</v>
      </c>
      <c r="P5" s="279">
        <f t="shared" si="1"/>
        <v>0</v>
      </c>
      <c r="Q5" s="279">
        <f t="shared" si="0"/>
        <v>0</v>
      </c>
      <c r="R5" s="279">
        <f t="shared" si="0"/>
        <v>0</v>
      </c>
      <c r="S5" s="250">
        <v>131.00911897744473</v>
      </c>
      <c r="T5" s="250">
        <v>200.76404429671214</v>
      </c>
      <c r="U5" s="250">
        <v>74.736332523606606</v>
      </c>
      <c r="V5" s="250">
        <v>103.93260220729132</v>
      </c>
      <c r="W5" s="266">
        <f t="shared" ref="W5:W63" si="2">IFERROR((C5/S5-1),"-")</f>
        <v>-0.13318840015535127</v>
      </c>
      <c r="X5" s="266">
        <f t="shared" ref="X5:X63" si="3">IFERROR((D5/T5-1),"-")</f>
        <v>-0.10727036151318425</v>
      </c>
      <c r="Y5" s="266">
        <f t="shared" ref="Y5:Y63" si="4">IFERROR((E5/U5-1),"-")</f>
        <v>-6.7217489765880267E-2</v>
      </c>
      <c r="Z5" s="266">
        <f t="shared" ref="Z5:Z63" si="5">IFERROR((F5/V5-1),"-")</f>
        <v>8.4587986585269004E-2</v>
      </c>
      <c r="AA5" s="269"/>
      <c r="AB5" s="313"/>
      <c r="AC5" s="313"/>
      <c r="AD5" s="313"/>
      <c r="AE5" s="245"/>
      <c r="AF5" s="313"/>
      <c r="AG5" s="313"/>
      <c r="AI5" s="273" t="s">
        <v>2</v>
      </c>
      <c r="AJ5" s="273" t="str">
        <f>IFERROR(INDEX(#REF!,MATCH('OP Attendance'!$A5,#REF!,0),1),"-")</f>
        <v>-</v>
      </c>
    </row>
    <row r="6" spans="1:36" s="272" customFormat="1" ht="12.75" x14ac:dyDescent="0.25">
      <c r="A6" s="248">
        <v>103</v>
      </c>
      <c r="B6" s="249" t="s">
        <v>1952</v>
      </c>
      <c r="C6" s="250">
        <v>152.5277344334134</v>
      </c>
      <c r="D6" s="250">
        <v>163.88147003290931</v>
      </c>
      <c r="E6" s="250">
        <v>89.265338148243842</v>
      </c>
      <c r="F6" s="250">
        <v>108.4500475401785</v>
      </c>
      <c r="G6" s="377">
        <v>351185</v>
      </c>
      <c r="H6" s="377">
        <v>59739</v>
      </c>
      <c r="I6" s="377">
        <v>449529</v>
      </c>
      <c r="J6" s="377">
        <v>37980</v>
      </c>
      <c r="K6" s="250">
        <v>152.5277344334134</v>
      </c>
      <c r="L6" s="250">
        <v>163.88147003290931</v>
      </c>
      <c r="M6" s="250">
        <v>89.265338148243842</v>
      </c>
      <c r="N6" s="250">
        <v>108.4500475401785</v>
      </c>
      <c r="O6" s="279">
        <f t="shared" si="1"/>
        <v>0</v>
      </c>
      <c r="P6" s="279">
        <f>IFERROR(D6/L6-1,"-")</f>
        <v>0</v>
      </c>
      <c r="Q6" s="279">
        <f t="shared" si="0"/>
        <v>0</v>
      </c>
      <c r="R6" s="279">
        <f t="shared" si="0"/>
        <v>0</v>
      </c>
      <c r="S6" s="250">
        <v>165.54197211409431</v>
      </c>
      <c r="T6" s="250">
        <v>165.54197211409431</v>
      </c>
      <c r="U6" s="250">
        <v>94.853729439538526</v>
      </c>
      <c r="V6" s="250">
        <v>94.853729439538526</v>
      </c>
      <c r="W6" s="266">
        <f t="shared" si="2"/>
        <v>-7.8615939598153828E-2</v>
      </c>
      <c r="X6" s="266">
        <f t="shared" si="3"/>
        <v>-1.003070133803019E-2</v>
      </c>
      <c r="Y6" s="266">
        <f t="shared" si="4"/>
        <v>-5.8915883690760174E-2</v>
      </c>
      <c r="Z6" s="266">
        <f t="shared" si="5"/>
        <v>0.14333983683062779</v>
      </c>
      <c r="AA6" s="269"/>
      <c r="AB6" s="313"/>
      <c r="AC6" s="313"/>
      <c r="AD6" s="313"/>
      <c r="AE6" s="245"/>
      <c r="AF6" s="313"/>
      <c r="AG6" s="313"/>
      <c r="AI6" s="273" t="s">
        <v>2</v>
      </c>
      <c r="AJ6" s="273" t="str">
        <f>IFERROR(INDEX(#REF!,MATCH('OP Attendance'!$A6,#REF!,0),1),"-")</f>
        <v>-</v>
      </c>
    </row>
    <row r="7" spans="1:36" s="272" customFormat="1" ht="12.75" x14ac:dyDescent="0.25">
      <c r="A7" s="248">
        <v>104</v>
      </c>
      <c r="B7" s="249" t="s">
        <v>1953</v>
      </c>
      <c r="C7" s="250">
        <v>119.28310636873965</v>
      </c>
      <c r="D7" s="250">
        <v>219.46503432853004</v>
      </c>
      <c r="E7" s="250">
        <v>80.343757145115475</v>
      </c>
      <c r="F7" s="250">
        <v>160.68751429023095</v>
      </c>
      <c r="G7" s="377">
        <v>195049</v>
      </c>
      <c r="H7" s="377">
        <v>3058</v>
      </c>
      <c r="I7" s="377">
        <v>261043</v>
      </c>
      <c r="J7" s="377">
        <v>9234</v>
      </c>
      <c r="K7" s="250">
        <v>119.28310636873965</v>
      </c>
      <c r="L7" s="250">
        <v>219.46503432853004</v>
      </c>
      <c r="M7" s="250">
        <v>80.343757145115475</v>
      </c>
      <c r="N7" s="250">
        <v>160.68751429023095</v>
      </c>
      <c r="O7" s="279">
        <f t="shared" si="1"/>
        <v>0</v>
      </c>
      <c r="P7" s="279">
        <f>IFERROR(D7/L7-1,"-")</f>
        <v>0</v>
      </c>
      <c r="Q7" s="279">
        <f t="shared" si="0"/>
        <v>0</v>
      </c>
      <c r="R7" s="279">
        <f t="shared" si="0"/>
        <v>0</v>
      </c>
      <c r="S7" s="250">
        <v>119.13122995459804</v>
      </c>
      <c r="T7" s="250">
        <v>127.40909014730801</v>
      </c>
      <c r="U7" s="250">
        <v>74.31427968125513</v>
      </c>
      <c r="V7" s="250">
        <v>100.27517215378803</v>
      </c>
      <c r="W7" s="266">
        <f t="shared" si="2"/>
        <v>1.2748664997372927E-3</v>
      </c>
      <c r="X7" s="266">
        <f t="shared" si="3"/>
        <v>0.72252257727285141</v>
      </c>
      <c r="Y7" s="266">
        <f t="shared" si="4"/>
        <v>8.1134843662909129E-2</v>
      </c>
      <c r="Z7" s="266">
        <f t="shared" si="5"/>
        <v>0.60246560378665737</v>
      </c>
      <c r="AA7" s="269"/>
      <c r="AB7" s="313"/>
      <c r="AC7" s="313"/>
      <c r="AD7" s="313"/>
      <c r="AE7" s="245"/>
      <c r="AF7" s="313"/>
      <c r="AG7" s="313"/>
      <c r="AI7" s="273" t="s">
        <v>2</v>
      </c>
      <c r="AJ7" s="273" t="str">
        <f>IFERROR(INDEX(#REF!,MATCH('OP Attendance'!$A7,#REF!,0),1),"-")</f>
        <v>-</v>
      </c>
    </row>
    <row r="8" spans="1:36" s="272" customFormat="1" ht="12.75" x14ac:dyDescent="0.25">
      <c r="A8" s="248">
        <v>105</v>
      </c>
      <c r="B8" s="249" t="s">
        <v>1954</v>
      </c>
      <c r="C8" s="250">
        <v>158.34815904926745</v>
      </c>
      <c r="D8" s="250">
        <v>233.89364027657237</v>
      </c>
      <c r="E8" s="250">
        <v>106.60115119204995</v>
      </c>
      <c r="F8" s="250">
        <v>164.51488655310146</v>
      </c>
      <c r="G8" s="377">
        <v>12389</v>
      </c>
      <c r="H8" s="377">
        <v>1595</v>
      </c>
      <c r="I8" s="377">
        <v>28799</v>
      </c>
      <c r="J8" s="377">
        <v>4088</v>
      </c>
      <c r="K8" s="250">
        <v>158.34815904926745</v>
      </c>
      <c r="L8" s="250">
        <v>233.89364027657237</v>
      </c>
      <c r="M8" s="250">
        <v>106.60115119204995</v>
      </c>
      <c r="N8" s="250">
        <v>164.51488655310146</v>
      </c>
      <c r="O8" s="279">
        <f t="shared" si="1"/>
        <v>0</v>
      </c>
      <c r="P8" s="279">
        <f t="shared" si="1"/>
        <v>0</v>
      </c>
      <c r="Q8" s="279">
        <f t="shared" si="0"/>
        <v>0</v>
      </c>
      <c r="R8" s="279">
        <f t="shared" si="0"/>
        <v>0</v>
      </c>
      <c r="S8" s="250">
        <v>184.94509598026326</v>
      </c>
      <c r="T8" s="250">
        <v>205.40735742345004</v>
      </c>
      <c r="U8" s="250">
        <v>118.60646743116072</v>
      </c>
      <c r="V8" s="250">
        <v>139.09334812496974</v>
      </c>
      <c r="W8" s="266">
        <f t="shared" si="2"/>
        <v>-0.14380990634017221</v>
      </c>
      <c r="X8" s="266">
        <f t="shared" si="3"/>
        <v>0.13868190122517121</v>
      </c>
      <c r="Y8" s="266">
        <f t="shared" si="4"/>
        <v>-0.1012197437384994</v>
      </c>
      <c r="Z8" s="266">
        <f t="shared" si="5"/>
        <v>0.1827660256282817</v>
      </c>
      <c r="AA8" s="269"/>
      <c r="AB8" s="313"/>
      <c r="AC8" s="313"/>
      <c r="AD8" s="313"/>
      <c r="AE8" s="245"/>
      <c r="AF8" s="313"/>
      <c r="AG8" s="313"/>
      <c r="AI8" s="273" t="s">
        <v>2</v>
      </c>
      <c r="AJ8" s="273" t="str">
        <f>IFERROR(INDEX(#REF!,MATCH('OP Attendance'!$A8,#REF!,0),1),"-")</f>
        <v>-</v>
      </c>
    </row>
    <row r="9" spans="1:36" s="272" customFormat="1" ht="12.75" x14ac:dyDescent="0.25">
      <c r="A9" s="248">
        <v>106</v>
      </c>
      <c r="B9" s="249" t="s">
        <v>1955</v>
      </c>
      <c r="C9" s="250">
        <v>136.70959556771825</v>
      </c>
      <c r="D9" s="250">
        <v>225.2225048237016</v>
      </c>
      <c r="E9" s="250">
        <v>89.244587616768058</v>
      </c>
      <c r="F9" s="250">
        <v>126.15270071124384</v>
      </c>
      <c r="G9" s="377">
        <v>56998</v>
      </c>
      <c r="H9" s="377">
        <v>869</v>
      </c>
      <c r="I9" s="377">
        <v>71619</v>
      </c>
      <c r="J9" s="377">
        <v>2028</v>
      </c>
      <c r="K9" s="250">
        <v>136.70959556771825</v>
      </c>
      <c r="L9" s="250">
        <v>225.2225048237016</v>
      </c>
      <c r="M9" s="250">
        <v>89.244587616768058</v>
      </c>
      <c r="N9" s="250">
        <v>126.15270071124384</v>
      </c>
      <c r="O9" s="279">
        <f t="shared" si="1"/>
        <v>0</v>
      </c>
      <c r="P9" s="279">
        <f t="shared" si="1"/>
        <v>0</v>
      </c>
      <c r="Q9" s="279">
        <f t="shared" si="0"/>
        <v>0</v>
      </c>
      <c r="R9" s="279">
        <f t="shared" si="0"/>
        <v>0</v>
      </c>
      <c r="S9" s="250">
        <v>112.05820421770494</v>
      </c>
      <c r="T9" s="250">
        <v>142.53198958318177</v>
      </c>
      <c r="U9" s="250">
        <v>79.894043135639947</v>
      </c>
      <c r="V9" s="250">
        <v>99.348685922667286</v>
      </c>
      <c r="W9" s="266">
        <f t="shared" si="2"/>
        <v>0.21998738532451378</v>
      </c>
      <c r="X9" s="266">
        <f t="shared" si="3"/>
        <v>0.58015407967249044</v>
      </c>
      <c r="Y9" s="266">
        <f t="shared" si="4"/>
        <v>0.11703681669049137</v>
      </c>
      <c r="Z9" s="266">
        <f t="shared" si="5"/>
        <v>0.26979737617708111</v>
      </c>
      <c r="AA9" s="269"/>
      <c r="AB9" s="313"/>
      <c r="AC9" s="313"/>
      <c r="AD9" s="313"/>
      <c r="AE9" s="245"/>
      <c r="AF9" s="313"/>
      <c r="AG9" s="313"/>
      <c r="AI9" s="273"/>
      <c r="AJ9" s="273" t="str">
        <f>IFERROR(INDEX(#REF!,MATCH('OP Attendance'!$A9,#REF!,0),1),"-")</f>
        <v>-</v>
      </c>
    </row>
    <row r="10" spans="1:36" s="272" customFormat="1" ht="12.75" x14ac:dyDescent="0.25">
      <c r="A10" s="248">
        <v>107</v>
      </c>
      <c r="B10" s="249" t="s">
        <v>1956</v>
      </c>
      <c r="C10" s="250">
        <v>155.7736083522941</v>
      </c>
      <c r="D10" s="250">
        <v>243.42973284357078</v>
      </c>
      <c r="E10" s="250">
        <v>105.68520757061287</v>
      </c>
      <c r="F10" s="250">
        <v>170.81431822783577</v>
      </c>
      <c r="G10" s="377">
        <v>161188</v>
      </c>
      <c r="H10" s="377">
        <v>3277</v>
      </c>
      <c r="I10" s="377">
        <v>204153</v>
      </c>
      <c r="J10" s="377">
        <v>5003</v>
      </c>
      <c r="K10" s="250">
        <v>155.7736083522941</v>
      </c>
      <c r="L10" s="250">
        <v>243.42973284357078</v>
      </c>
      <c r="M10" s="250">
        <v>105.68520757061287</v>
      </c>
      <c r="N10" s="250">
        <v>170.81431822783577</v>
      </c>
      <c r="O10" s="279">
        <f t="shared" si="1"/>
        <v>0</v>
      </c>
      <c r="P10" s="279">
        <f t="shared" si="1"/>
        <v>0</v>
      </c>
      <c r="Q10" s="279">
        <f t="shared" si="0"/>
        <v>0</v>
      </c>
      <c r="R10" s="279">
        <f t="shared" si="0"/>
        <v>0</v>
      </c>
      <c r="S10" s="250">
        <v>163.00387962312047</v>
      </c>
      <c r="T10" s="250">
        <v>174.83448777067187</v>
      </c>
      <c r="U10" s="250">
        <v>103.31191497615302</v>
      </c>
      <c r="V10" s="250">
        <v>117.99397029839876</v>
      </c>
      <c r="W10" s="266">
        <f t="shared" si="2"/>
        <v>-4.4356436715146885E-2</v>
      </c>
      <c r="X10" s="266">
        <f t="shared" si="3"/>
        <v>0.39234390163841359</v>
      </c>
      <c r="Y10" s="266">
        <f t="shared" si="4"/>
        <v>2.2972109219035142E-2</v>
      </c>
      <c r="Z10" s="266">
        <f t="shared" si="5"/>
        <v>0.44765294189065696</v>
      </c>
      <c r="AA10" s="269"/>
      <c r="AB10" s="313"/>
      <c r="AC10" s="313"/>
      <c r="AD10" s="313"/>
      <c r="AE10" s="245"/>
      <c r="AF10" s="313"/>
      <c r="AG10" s="313"/>
      <c r="AI10" s="273" t="s">
        <v>2</v>
      </c>
      <c r="AJ10" s="273" t="str">
        <f>IFERROR(INDEX(#REF!,MATCH('OP Attendance'!$A10,#REF!,0),1),"-")</f>
        <v>-</v>
      </c>
    </row>
    <row r="11" spans="1:36" s="272" customFormat="1" ht="15.75" customHeight="1" x14ac:dyDescent="0.25">
      <c r="A11" s="248">
        <v>108</v>
      </c>
      <c r="B11" s="249" t="s">
        <v>5143</v>
      </c>
      <c r="C11" s="250">
        <v>166.72823004593124</v>
      </c>
      <c r="D11" s="250">
        <v>166.72823004593124</v>
      </c>
      <c r="E11" s="250">
        <v>103.0838930269433</v>
      </c>
      <c r="F11" s="250">
        <v>103.0838930269433</v>
      </c>
      <c r="G11" s="377">
        <v>14517</v>
      </c>
      <c r="H11" s="377">
        <v>258</v>
      </c>
      <c r="I11" s="377">
        <v>33756</v>
      </c>
      <c r="J11" s="377">
        <v>872</v>
      </c>
      <c r="K11" s="250">
        <v>166.72823004593124</v>
      </c>
      <c r="L11" s="250">
        <v>166.72823004593124</v>
      </c>
      <c r="M11" s="250">
        <v>103.0838930269433</v>
      </c>
      <c r="N11" s="250">
        <v>103.0838930269433</v>
      </c>
      <c r="O11" s="279">
        <f t="shared" si="1"/>
        <v>0</v>
      </c>
      <c r="P11" s="279">
        <f t="shared" si="1"/>
        <v>0</v>
      </c>
      <c r="Q11" s="279">
        <f t="shared" si="0"/>
        <v>0</v>
      </c>
      <c r="R11" s="279">
        <f t="shared" si="0"/>
        <v>0</v>
      </c>
      <c r="S11" s="250">
        <v>159.805945687964</v>
      </c>
      <c r="T11" s="250">
        <v>159.805945687964</v>
      </c>
      <c r="U11" s="250">
        <v>97.273184331804174</v>
      </c>
      <c r="V11" s="250">
        <v>97.273184331804174</v>
      </c>
      <c r="W11" s="266">
        <f t="shared" si="2"/>
        <v>4.3316813577660263E-2</v>
      </c>
      <c r="X11" s="266">
        <f t="shared" si="3"/>
        <v>4.3316813577660263E-2</v>
      </c>
      <c r="Y11" s="266">
        <f t="shared" si="4"/>
        <v>5.9735976929864654E-2</v>
      </c>
      <c r="Z11" s="266">
        <f t="shared" si="5"/>
        <v>5.9735976929864654E-2</v>
      </c>
      <c r="AA11" s="269"/>
      <c r="AB11" s="313"/>
      <c r="AC11" s="313"/>
      <c r="AD11" s="313"/>
      <c r="AE11" s="245"/>
      <c r="AF11" s="313"/>
      <c r="AG11" s="313"/>
      <c r="AI11" s="273" t="s">
        <v>2</v>
      </c>
      <c r="AJ11" s="273" t="str">
        <f>IFERROR(INDEX(#REF!,MATCH('OP Attendance'!$A11,#REF!,0),1),"-")</f>
        <v>-</v>
      </c>
    </row>
    <row r="12" spans="1:36" s="272" customFormat="1" ht="12.75" x14ac:dyDescent="0.25">
      <c r="A12" s="248">
        <v>110</v>
      </c>
      <c r="B12" s="249" t="s">
        <v>1957</v>
      </c>
      <c r="C12" s="250">
        <v>126.06545864241775</v>
      </c>
      <c r="D12" s="250">
        <v>135.3918246038883</v>
      </c>
      <c r="E12" s="250">
        <v>79.285631123580103</v>
      </c>
      <c r="F12" s="250">
        <v>83.625035998850521</v>
      </c>
      <c r="G12" s="377">
        <v>2077780</v>
      </c>
      <c r="H12" s="377">
        <v>43770</v>
      </c>
      <c r="I12" s="377">
        <v>3655213</v>
      </c>
      <c r="J12" s="377">
        <v>78786</v>
      </c>
      <c r="K12" s="250">
        <v>126.06545864241775</v>
      </c>
      <c r="L12" s="250">
        <v>135.3918246038883</v>
      </c>
      <c r="M12" s="250">
        <v>79.285631123580103</v>
      </c>
      <c r="N12" s="250">
        <v>83.625035998850521</v>
      </c>
      <c r="O12" s="279">
        <f t="shared" si="1"/>
        <v>0</v>
      </c>
      <c r="P12" s="279">
        <f t="shared" si="1"/>
        <v>0</v>
      </c>
      <c r="Q12" s="279">
        <f t="shared" si="0"/>
        <v>0</v>
      </c>
      <c r="R12" s="279">
        <f t="shared" si="0"/>
        <v>0</v>
      </c>
      <c r="S12" s="250">
        <v>127.91380148798578</v>
      </c>
      <c r="T12" s="250">
        <v>129.46247085650671</v>
      </c>
      <c r="U12" s="250">
        <v>75.343238386070013</v>
      </c>
      <c r="V12" s="250">
        <v>84.414700798698192</v>
      </c>
      <c r="W12" s="266">
        <f t="shared" si="2"/>
        <v>-1.4449909423899232E-2</v>
      </c>
      <c r="X12" s="266">
        <f t="shared" si="3"/>
        <v>4.5799788217803616E-2</v>
      </c>
      <c r="Y12" s="266">
        <f t="shared" si="4"/>
        <v>5.2325767009226309E-2</v>
      </c>
      <c r="Z12" s="266">
        <f t="shared" si="5"/>
        <v>-9.3545886246847454E-3</v>
      </c>
      <c r="AA12" s="269"/>
      <c r="AB12" s="313"/>
      <c r="AC12" s="313"/>
      <c r="AD12" s="313"/>
      <c r="AE12" s="245"/>
      <c r="AF12" s="313"/>
      <c r="AG12" s="313"/>
      <c r="AI12" s="273" t="s">
        <v>2</v>
      </c>
      <c r="AJ12" s="273" t="str">
        <f>IFERROR(INDEX(#REF!,MATCH('OP Attendance'!$A12,#REF!,0),1),"-")</f>
        <v>-</v>
      </c>
    </row>
    <row r="13" spans="1:36" s="272" customFormat="1" ht="12.75" x14ac:dyDescent="0.25">
      <c r="A13" s="248">
        <v>120</v>
      </c>
      <c r="B13" s="249" t="s">
        <v>1958</v>
      </c>
      <c r="C13" s="250">
        <v>101.10354322096782</v>
      </c>
      <c r="D13" s="250">
        <v>138.11457382366746</v>
      </c>
      <c r="E13" s="250">
        <v>64.795903797893828</v>
      </c>
      <c r="F13" s="250">
        <v>93.968703065219415</v>
      </c>
      <c r="G13" s="377">
        <v>621493</v>
      </c>
      <c r="H13" s="377">
        <v>8832</v>
      </c>
      <c r="I13" s="377">
        <v>899844</v>
      </c>
      <c r="J13" s="377">
        <v>19259</v>
      </c>
      <c r="K13" s="250">
        <v>101.10354322096782</v>
      </c>
      <c r="L13" s="250">
        <v>138.11457382366746</v>
      </c>
      <c r="M13" s="250">
        <v>64.795903797893828</v>
      </c>
      <c r="N13" s="250">
        <v>93.968703065219415</v>
      </c>
      <c r="O13" s="279">
        <f t="shared" si="1"/>
        <v>0</v>
      </c>
      <c r="P13" s="279">
        <f t="shared" si="1"/>
        <v>0</v>
      </c>
      <c r="Q13" s="279">
        <f t="shared" si="0"/>
        <v>0</v>
      </c>
      <c r="R13" s="279">
        <f t="shared" si="0"/>
        <v>0</v>
      </c>
      <c r="S13" s="250">
        <v>105.88554271684976</v>
      </c>
      <c r="T13" s="250">
        <v>165.32800386763492</v>
      </c>
      <c r="U13" s="250">
        <v>65.290580208896841</v>
      </c>
      <c r="V13" s="250">
        <v>90.510990015854375</v>
      </c>
      <c r="W13" s="266">
        <f t="shared" si="2"/>
        <v>-4.5161968038163192E-2</v>
      </c>
      <c r="X13" s="266">
        <f t="shared" si="3"/>
        <v>-0.1646026650497463</v>
      </c>
      <c r="Y13" s="266">
        <f t="shared" si="4"/>
        <v>-7.5765356873885858E-3</v>
      </c>
      <c r="Z13" s="266">
        <f t="shared" si="5"/>
        <v>3.8202134887259209E-2</v>
      </c>
      <c r="AA13" s="269"/>
      <c r="AB13" s="313"/>
      <c r="AC13" s="313"/>
      <c r="AD13" s="313"/>
      <c r="AE13" s="245"/>
      <c r="AF13" s="313"/>
      <c r="AG13" s="313"/>
      <c r="AI13" s="273" t="s">
        <v>2</v>
      </c>
      <c r="AJ13" s="273" t="str">
        <f>IFERROR(INDEX(#REF!,MATCH('OP Attendance'!$A13,#REF!,0),1),"-")</f>
        <v>-</v>
      </c>
    </row>
    <row r="14" spans="1:36" s="272" customFormat="1" ht="12.75" x14ac:dyDescent="0.25">
      <c r="A14" s="248">
        <v>130</v>
      </c>
      <c r="B14" s="249" t="s">
        <v>1959</v>
      </c>
      <c r="C14" s="250">
        <v>105.16656659360872</v>
      </c>
      <c r="D14" s="250">
        <v>137.25301855901805</v>
      </c>
      <c r="E14" s="250">
        <v>62.455878074526559</v>
      </c>
      <c r="F14" s="250">
        <v>81.966653523413328</v>
      </c>
      <c r="G14" s="377">
        <v>1321856</v>
      </c>
      <c r="H14" s="377">
        <v>51082</v>
      </c>
      <c r="I14" s="377">
        <v>3456443</v>
      </c>
      <c r="J14" s="377">
        <v>158104</v>
      </c>
      <c r="K14" s="250">
        <v>105.16656659360872</v>
      </c>
      <c r="L14" s="250">
        <v>137.25301855901805</v>
      </c>
      <c r="M14" s="250">
        <v>62.455878074526559</v>
      </c>
      <c r="N14" s="250">
        <v>81.966653523413328</v>
      </c>
      <c r="O14" s="279">
        <f t="shared" si="1"/>
        <v>0</v>
      </c>
      <c r="P14" s="279">
        <f t="shared" si="1"/>
        <v>0</v>
      </c>
      <c r="Q14" s="279">
        <f t="shared" si="0"/>
        <v>0</v>
      </c>
      <c r="R14" s="279">
        <f t="shared" si="0"/>
        <v>0</v>
      </c>
      <c r="S14" s="250">
        <v>111.3687943959391</v>
      </c>
      <c r="T14" s="250">
        <v>124.01140095469607</v>
      </c>
      <c r="U14" s="250">
        <v>62.959257556396366</v>
      </c>
      <c r="V14" s="250">
        <v>93.15196438077345</v>
      </c>
      <c r="W14" s="266">
        <f t="shared" si="2"/>
        <v>-5.5690894706825866E-2</v>
      </c>
      <c r="X14" s="266">
        <f t="shared" si="3"/>
        <v>0.10677742128854284</v>
      </c>
      <c r="Y14" s="266">
        <f t="shared" si="4"/>
        <v>-7.9953211236473143E-3</v>
      </c>
      <c r="Z14" s="266">
        <f t="shared" si="5"/>
        <v>-0.1200759525761409</v>
      </c>
      <c r="AA14" s="269"/>
      <c r="AB14" s="313"/>
      <c r="AC14" s="313"/>
      <c r="AD14" s="313"/>
      <c r="AE14" s="245"/>
      <c r="AF14" s="313"/>
      <c r="AG14" s="313"/>
      <c r="AI14" s="273" t="s">
        <v>2</v>
      </c>
      <c r="AJ14" s="273" t="str">
        <f>IFERROR(INDEX(#REF!,MATCH('OP Attendance'!$A14,#REF!,0),1),"-")</f>
        <v>-</v>
      </c>
    </row>
    <row r="15" spans="1:36" s="272" customFormat="1" ht="12.75" x14ac:dyDescent="0.25">
      <c r="A15" s="248">
        <v>140</v>
      </c>
      <c r="B15" s="249" t="s">
        <v>1960</v>
      </c>
      <c r="C15" s="250">
        <v>116.80530271950623</v>
      </c>
      <c r="D15" s="250">
        <v>188.47446271962946</v>
      </c>
      <c r="E15" s="250">
        <v>75.727360600333682</v>
      </c>
      <c r="F15" s="250">
        <v>128.16525647214468</v>
      </c>
      <c r="G15" s="377">
        <v>373923</v>
      </c>
      <c r="H15" s="377">
        <v>4792</v>
      </c>
      <c r="I15" s="377">
        <v>396505</v>
      </c>
      <c r="J15" s="377">
        <v>8705</v>
      </c>
      <c r="K15" s="250">
        <v>116.80530271950623</v>
      </c>
      <c r="L15" s="250">
        <v>188.47446271962946</v>
      </c>
      <c r="M15" s="250">
        <v>75.727360600333682</v>
      </c>
      <c r="N15" s="250">
        <v>128.16525647214468</v>
      </c>
      <c r="O15" s="279">
        <f t="shared" si="1"/>
        <v>0</v>
      </c>
      <c r="P15" s="279">
        <f t="shared" si="1"/>
        <v>0</v>
      </c>
      <c r="Q15" s="279">
        <f t="shared" si="0"/>
        <v>0</v>
      </c>
      <c r="R15" s="279">
        <f t="shared" si="0"/>
        <v>0</v>
      </c>
      <c r="S15" s="250">
        <v>117.48402580162389</v>
      </c>
      <c r="T15" s="250">
        <v>182.48697479218325</v>
      </c>
      <c r="U15" s="250">
        <v>73.330768391520806</v>
      </c>
      <c r="V15" s="250">
        <v>126.60635151682185</v>
      </c>
      <c r="W15" s="266">
        <f t="shared" si="2"/>
        <v>-5.7771520637512896E-3</v>
      </c>
      <c r="X15" s="266">
        <f t="shared" si="3"/>
        <v>3.2810494744979879E-2</v>
      </c>
      <c r="Y15" s="266">
        <f t="shared" si="4"/>
        <v>3.268194594685303E-2</v>
      </c>
      <c r="Z15" s="266">
        <f t="shared" si="5"/>
        <v>1.2313007496434381E-2</v>
      </c>
      <c r="AA15" s="269"/>
      <c r="AB15" s="313"/>
      <c r="AC15" s="313"/>
      <c r="AD15" s="313"/>
      <c r="AE15" s="245"/>
      <c r="AF15" s="313"/>
      <c r="AG15" s="313"/>
      <c r="AI15" s="273" t="s">
        <v>2</v>
      </c>
      <c r="AJ15" s="273" t="str">
        <f>IFERROR(INDEX(#REF!,MATCH('OP Attendance'!$A15,#REF!,0),1),"-")</f>
        <v>-</v>
      </c>
    </row>
    <row r="16" spans="1:36" s="272" customFormat="1" ht="12.75" x14ac:dyDescent="0.25">
      <c r="A16" s="248">
        <v>143</v>
      </c>
      <c r="B16" s="249" t="s">
        <v>1961</v>
      </c>
      <c r="C16" s="250">
        <v>148.5458143614452</v>
      </c>
      <c r="D16" s="250">
        <v>167.36616126756869</v>
      </c>
      <c r="E16" s="250">
        <v>77.324162376421711</v>
      </c>
      <c r="F16" s="250">
        <v>94.00692742234223</v>
      </c>
      <c r="G16" s="377">
        <v>59900</v>
      </c>
      <c r="H16" s="377">
        <v>1601</v>
      </c>
      <c r="I16" s="377">
        <v>264666</v>
      </c>
      <c r="J16" s="377">
        <v>7363</v>
      </c>
      <c r="K16" s="250">
        <v>148.5458143614452</v>
      </c>
      <c r="L16" s="250">
        <v>167.36616126756869</v>
      </c>
      <c r="M16" s="250">
        <v>77.324162376421711</v>
      </c>
      <c r="N16" s="250">
        <v>94.00692742234223</v>
      </c>
      <c r="O16" s="279">
        <f t="shared" si="1"/>
        <v>0</v>
      </c>
      <c r="P16" s="279">
        <f t="shared" si="1"/>
        <v>0</v>
      </c>
      <c r="Q16" s="279">
        <f t="shared" si="0"/>
        <v>0</v>
      </c>
      <c r="R16" s="279">
        <f t="shared" si="0"/>
        <v>0</v>
      </c>
      <c r="S16" s="250">
        <v>152.95223084304277</v>
      </c>
      <c r="T16" s="250">
        <v>204.06478274953756</v>
      </c>
      <c r="U16" s="250">
        <v>77.093928194378137</v>
      </c>
      <c r="V16" s="250">
        <v>105.42935010113213</v>
      </c>
      <c r="W16" s="266">
        <f t="shared" si="2"/>
        <v>-2.8809102406092912E-2</v>
      </c>
      <c r="X16" s="266">
        <f t="shared" si="3"/>
        <v>-0.17983809350882241</v>
      </c>
      <c r="Y16" s="266">
        <f t="shared" si="4"/>
        <v>2.9864113482851451E-3</v>
      </c>
      <c r="Z16" s="266">
        <f t="shared" si="5"/>
        <v>-0.10834196234571347</v>
      </c>
      <c r="AA16" s="269"/>
      <c r="AB16" s="313"/>
      <c r="AC16" s="313"/>
      <c r="AD16" s="313"/>
      <c r="AE16" s="245"/>
      <c r="AF16" s="313"/>
      <c r="AG16" s="313"/>
      <c r="AI16" s="273" t="s">
        <v>2</v>
      </c>
      <c r="AJ16" s="273" t="str">
        <f>IFERROR(INDEX(#REF!,MATCH('OP Attendance'!$A16,#REF!,0),1),"-")</f>
        <v>-</v>
      </c>
    </row>
    <row r="17" spans="1:36" s="272" customFormat="1" ht="12.75" x14ac:dyDescent="0.25">
      <c r="A17" s="248">
        <v>144</v>
      </c>
      <c r="B17" s="249" t="s">
        <v>1962</v>
      </c>
      <c r="C17" s="250">
        <v>109.19418552640656</v>
      </c>
      <c r="D17" s="250">
        <v>140.04323485393812</v>
      </c>
      <c r="E17" s="250">
        <v>78.434922526973438</v>
      </c>
      <c r="F17" s="250">
        <v>78.434922526973438</v>
      </c>
      <c r="G17" s="377">
        <v>159842</v>
      </c>
      <c r="H17" s="377">
        <v>1406</v>
      </c>
      <c r="I17" s="377">
        <v>188376</v>
      </c>
      <c r="J17" s="377">
        <v>5827</v>
      </c>
      <c r="K17" s="250">
        <v>109.19418552640656</v>
      </c>
      <c r="L17" s="250">
        <v>140.04323485393812</v>
      </c>
      <c r="M17" s="250">
        <v>78.434922526973438</v>
      </c>
      <c r="N17" s="250">
        <v>78.434922526973438</v>
      </c>
      <c r="O17" s="279">
        <f t="shared" si="1"/>
        <v>0</v>
      </c>
      <c r="P17" s="279">
        <f t="shared" si="1"/>
        <v>0</v>
      </c>
      <c r="Q17" s="279">
        <f t="shared" si="0"/>
        <v>0</v>
      </c>
      <c r="R17" s="279">
        <f t="shared" si="0"/>
        <v>0</v>
      </c>
      <c r="S17" s="250">
        <v>106.85508951442804</v>
      </c>
      <c r="T17" s="250">
        <v>172.7037579102624</v>
      </c>
      <c r="U17" s="250">
        <v>72.63316299132795</v>
      </c>
      <c r="V17" s="250">
        <v>81.759369239255307</v>
      </c>
      <c r="W17" s="266">
        <f t="shared" si="2"/>
        <v>2.1890356581121706E-2</v>
      </c>
      <c r="X17" s="266">
        <f t="shared" si="3"/>
        <v>-0.18911298428893963</v>
      </c>
      <c r="Y17" s="266">
        <f t="shared" si="4"/>
        <v>7.9877555880888629E-2</v>
      </c>
      <c r="Z17" s="266">
        <f t="shared" si="5"/>
        <v>-4.0661354695061602E-2</v>
      </c>
      <c r="AA17" s="269"/>
      <c r="AB17" s="313"/>
      <c r="AC17" s="313"/>
      <c r="AD17" s="313"/>
      <c r="AE17" s="245"/>
      <c r="AF17" s="313"/>
      <c r="AG17" s="313"/>
      <c r="AI17" s="273" t="s">
        <v>2</v>
      </c>
      <c r="AJ17" s="273" t="str">
        <f>IFERROR(INDEX(#REF!,MATCH('OP Attendance'!$A17,#REF!,0),1),"-")</f>
        <v>-</v>
      </c>
    </row>
    <row r="18" spans="1:36" s="272" customFormat="1" ht="12.75" x14ac:dyDescent="0.25">
      <c r="A18" s="248">
        <v>150</v>
      </c>
      <c r="B18" s="249" t="s">
        <v>1963</v>
      </c>
      <c r="C18" s="250">
        <v>183.89557235404652</v>
      </c>
      <c r="D18" s="250">
        <v>226.78134031413373</v>
      </c>
      <c r="E18" s="250">
        <v>125.14764923771139</v>
      </c>
      <c r="F18" s="250">
        <v>164.48648787116974</v>
      </c>
      <c r="G18" s="377">
        <v>95890</v>
      </c>
      <c r="H18" s="377">
        <v>4955</v>
      </c>
      <c r="I18" s="377">
        <v>150093</v>
      </c>
      <c r="J18" s="377">
        <v>4685</v>
      </c>
      <c r="K18" s="250">
        <v>183.89557235404652</v>
      </c>
      <c r="L18" s="250">
        <v>226.78134031413373</v>
      </c>
      <c r="M18" s="250">
        <v>125.14764923771139</v>
      </c>
      <c r="N18" s="250">
        <v>164.48648787116974</v>
      </c>
      <c r="O18" s="279">
        <f t="shared" si="1"/>
        <v>0</v>
      </c>
      <c r="P18" s="279">
        <f t="shared" si="1"/>
        <v>0</v>
      </c>
      <c r="Q18" s="279">
        <f t="shared" si="0"/>
        <v>0</v>
      </c>
      <c r="R18" s="279">
        <f t="shared" si="0"/>
        <v>0</v>
      </c>
      <c r="S18" s="250" t="s">
        <v>2</v>
      </c>
      <c r="T18" s="250" t="s">
        <v>2</v>
      </c>
      <c r="U18" s="250" t="s">
        <v>2</v>
      </c>
      <c r="V18" s="250" t="s">
        <v>2</v>
      </c>
      <c r="W18" s="266" t="str">
        <f t="shared" si="2"/>
        <v>-</v>
      </c>
      <c r="X18" s="266" t="str">
        <f t="shared" si="3"/>
        <v>-</v>
      </c>
      <c r="Y18" s="266" t="str">
        <f t="shared" si="4"/>
        <v>-</v>
      </c>
      <c r="Z18" s="266" t="str">
        <f t="shared" si="5"/>
        <v>-</v>
      </c>
      <c r="AA18" s="269"/>
      <c r="AB18" s="313"/>
      <c r="AC18" s="313"/>
      <c r="AD18" s="313"/>
      <c r="AE18" s="245"/>
      <c r="AF18" s="313"/>
      <c r="AG18" s="313"/>
      <c r="AI18" s="273" t="s">
        <v>2</v>
      </c>
      <c r="AJ18" s="273" t="str">
        <f>IFERROR(INDEX(#REF!,MATCH('OP Attendance'!$A18,#REF!,0),1),"-")</f>
        <v>-</v>
      </c>
    </row>
    <row r="19" spans="1:36" s="272" customFormat="1" ht="12.75" x14ac:dyDescent="0.25">
      <c r="A19" s="248">
        <v>160</v>
      </c>
      <c r="B19" s="249" t="s">
        <v>1964</v>
      </c>
      <c r="C19" s="250">
        <v>104.43133111258076</v>
      </c>
      <c r="D19" s="250">
        <v>153.25003947348156</v>
      </c>
      <c r="E19" s="250">
        <v>64.429389942718657</v>
      </c>
      <c r="F19" s="250">
        <v>111.90880974679708</v>
      </c>
      <c r="G19" s="377">
        <v>229186</v>
      </c>
      <c r="H19" s="377">
        <v>12223</v>
      </c>
      <c r="I19" s="377">
        <v>467890</v>
      </c>
      <c r="J19" s="377">
        <v>15370</v>
      </c>
      <c r="K19" s="250">
        <v>104.43133111258076</v>
      </c>
      <c r="L19" s="250">
        <v>153.25003947348156</v>
      </c>
      <c r="M19" s="250">
        <v>64.429389942718657</v>
      </c>
      <c r="N19" s="250">
        <v>111.90880974679708</v>
      </c>
      <c r="O19" s="279">
        <f t="shared" si="1"/>
        <v>0</v>
      </c>
      <c r="P19" s="279">
        <f t="shared" si="1"/>
        <v>0</v>
      </c>
      <c r="Q19" s="279">
        <f t="shared" si="0"/>
        <v>0</v>
      </c>
      <c r="R19" s="279">
        <f t="shared" si="0"/>
        <v>0</v>
      </c>
      <c r="S19" s="250">
        <v>112.85890498720801</v>
      </c>
      <c r="T19" s="250">
        <v>150.02166519174483</v>
      </c>
      <c r="U19" s="250">
        <v>65.14259674194733</v>
      </c>
      <c r="V19" s="250">
        <v>99.626884384809401</v>
      </c>
      <c r="W19" s="266">
        <f t="shared" si="2"/>
        <v>-7.4673539279709211E-2</v>
      </c>
      <c r="X19" s="266">
        <f t="shared" si="3"/>
        <v>2.1519387067264528E-2</v>
      </c>
      <c r="Y19" s="266">
        <f t="shared" si="4"/>
        <v>-1.0948393753075769E-2</v>
      </c>
      <c r="Z19" s="266">
        <f t="shared" si="5"/>
        <v>0.12327922766859456</v>
      </c>
      <c r="AA19" s="269"/>
      <c r="AB19" s="313"/>
      <c r="AC19" s="313"/>
      <c r="AD19" s="313"/>
      <c r="AE19" s="245"/>
      <c r="AF19" s="313"/>
      <c r="AG19" s="313"/>
      <c r="AI19" s="273" t="s">
        <v>1945</v>
      </c>
      <c r="AJ19" s="273" t="str">
        <f>IFERROR(INDEX(#REF!,MATCH('OP Attendance'!$A19,#REF!,0),1),"-")</f>
        <v>-</v>
      </c>
    </row>
    <row r="20" spans="1:36" s="272" customFormat="1" ht="12.75" x14ac:dyDescent="0.25">
      <c r="A20" s="248">
        <v>170</v>
      </c>
      <c r="B20" s="249" t="s">
        <v>1965</v>
      </c>
      <c r="C20" s="250">
        <v>260.24230968900321</v>
      </c>
      <c r="D20" s="250">
        <v>520.48461937800641</v>
      </c>
      <c r="E20" s="250">
        <v>204.53744132828871</v>
      </c>
      <c r="F20" s="250">
        <v>409.07488265657742</v>
      </c>
      <c r="G20" s="377">
        <v>23738</v>
      </c>
      <c r="H20" s="377">
        <v>243</v>
      </c>
      <c r="I20" s="377">
        <v>37877</v>
      </c>
      <c r="J20" s="377">
        <v>487</v>
      </c>
      <c r="K20" s="250">
        <v>260.24230968900321</v>
      </c>
      <c r="L20" s="250">
        <v>520.48461937800641</v>
      </c>
      <c r="M20" s="250">
        <v>204.53744132828871</v>
      </c>
      <c r="N20" s="250">
        <v>409.07488265657742</v>
      </c>
      <c r="O20" s="279">
        <f t="shared" si="1"/>
        <v>0</v>
      </c>
      <c r="P20" s="279">
        <f t="shared" si="1"/>
        <v>0</v>
      </c>
      <c r="Q20" s="279">
        <f t="shared" si="1"/>
        <v>0</v>
      </c>
      <c r="R20" s="279">
        <f t="shared" si="1"/>
        <v>0</v>
      </c>
      <c r="S20" s="250">
        <v>257.05432676502005</v>
      </c>
      <c r="T20" s="250">
        <v>257.05432676502005</v>
      </c>
      <c r="U20" s="250">
        <v>175.43729216549639</v>
      </c>
      <c r="V20" s="250">
        <v>178.23150196791855</v>
      </c>
      <c r="W20" s="266">
        <f t="shared" si="2"/>
        <v>1.2401981184690936E-2</v>
      </c>
      <c r="X20" s="266">
        <f t="shared" si="3"/>
        <v>1.0248039623693819</v>
      </c>
      <c r="Y20" s="266">
        <f t="shared" si="4"/>
        <v>0.16587208342990767</v>
      </c>
      <c r="Z20" s="266">
        <f t="shared" si="5"/>
        <v>1.2951884382942045</v>
      </c>
      <c r="AA20" s="269"/>
      <c r="AB20" s="313"/>
      <c r="AC20" s="313"/>
      <c r="AD20" s="313"/>
      <c r="AE20" s="245"/>
      <c r="AF20" s="313"/>
      <c r="AG20" s="313"/>
      <c r="AI20" s="273" t="s">
        <v>2</v>
      </c>
      <c r="AJ20" s="273" t="str">
        <f>IFERROR(INDEX(#REF!,MATCH('OP Attendance'!$A20,#REF!,0),1),"-")</f>
        <v>-</v>
      </c>
    </row>
    <row r="21" spans="1:36" s="272" customFormat="1" ht="12.75" x14ac:dyDescent="0.25">
      <c r="A21" s="248">
        <v>171</v>
      </c>
      <c r="B21" s="249" t="s">
        <v>1966</v>
      </c>
      <c r="C21" s="250">
        <v>151.31419495327381</v>
      </c>
      <c r="D21" s="250">
        <v>170.89079286655041</v>
      </c>
      <c r="E21" s="250">
        <v>103.59659066174052</v>
      </c>
      <c r="F21" s="250">
        <v>136.65388630805941</v>
      </c>
      <c r="G21" s="377">
        <v>53905</v>
      </c>
      <c r="H21" s="377">
        <v>967</v>
      </c>
      <c r="I21" s="377">
        <v>69188</v>
      </c>
      <c r="J21" s="377">
        <v>1627</v>
      </c>
      <c r="K21" s="250">
        <v>151.31419495327381</v>
      </c>
      <c r="L21" s="250">
        <v>170.89079286655041</v>
      </c>
      <c r="M21" s="250">
        <v>103.59659066174052</v>
      </c>
      <c r="N21" s="250">
        <v>136.65388630805941</v>
      </c>
      <c r="O21" s="279">
        <f t="shared" si="1"/>
        <v>0</v>
      </c>
      <c r="P21" s="279">
        <f t="shared" si="1"/>
        <v>0</v>
      </c>
      <c r="Q21" s="279">
        <f t="shared" si="1"/>
        <v>0</v>
      </c>
      <c r="R21" s="279">
        <f t="shared" si="1"/>
        <v>0</v>
      </c>
      <c r="S21" s="250">
        <v>167.30007292772615</v>
      </c>
      <c r="T21" s="250">
        <v>167.30007292772615</v>
      </c>
      <c r="U21" s="250">
        <v>109.12570681591005</v>
      </c>
      <c r="V21" s="250">
        <v>111.25569300431189</v>
      </c>
      <c r="W21" s="266">
        <f t="shared" si="2"/>
        <v>-9.5552127950107035E-2</v>
      </c>
      <c r="X21" s="266">
        <f t="shared" si="3"/>
        <v>2.1462751784785405E-2</v>
      </c>
      <c r="Y21" s="266">
        <f t="shared" si="4"/>
        <v>-5.066740290165439E-2</v>
      </c>
      <c r="Z21" s="266">
        <f t="shared" si="5"/>
        <v>0.22828668464420221</v>
      </c>
      <c r="AA21" s="269"/>
      <c r="AB21" s="313"/>
      <c r="AC21" s="313"/>
      <c r="AD21" s="313"/>
      <c r="AE21" s="245"/>
      <c r="AF21" s="313"/>
      <c r="AG21" s="313"/>
      <c r="AI21" s="273" t="s">
        <v>2</v>
      </c>
      <c r="AJ21" s="273" t="str">
        <f>IFERROR(INDEX(#REF!,MATCH('OP Attendance'!$A21,#REF!,0),1),"-")</f>
        <v>-</v>
      </c>
    </row>
    <row r="22" spans="1:36" s="272" customFormat="1" ht="12.75" x14ac:dyDescent="0.25">
      <c r="A22" s="248">
        <v>172</v>
      </c>
      <c r="B22" s="249" t="s">
        <v>1967</v>
      </c>
      <c r="C22" s="250">
        <v>286.21823194022642</v>
      </c>
      <c r="D22" s="250">
        <v>286.21823194022642</v>
      </c>
      <c r="E22" s="250">
        <v>202.19550910194545</v>
      </c>
      <c r="F22" s="250">
        <v>202.19550910194545</v>
      </c>
      <c r="G22" s="377">
        <v>15076</v>
      </c>
      <c r="H22" s="377">
        <v>1245</v>
      </c>
      <c r="I22" s="377">
        <v>24908</v>
      </c>
      <c r="J22" s="377">
        <v>2704</v>
      </c>
      <c r="K22" s="250">
        <v>286.21823194022642</v>
      </c>
      <c r="L22" s="250">
        <v>286.21823194022642</v>
      </c>
      <c r="M22" s="250">
        <v>202.19550910194545</v>
      </c>
      <c r="N22" s="250">
        <v>202.19550910194545</v>
      </c>
      <c r="O22" s="279">
        <f t="shared" si="1"/>
        <v>0</v>
      </c>
      <c r="P22" s="279">
        <f t="shared" si="1"/>
        <v>0</v>
      </c>
      <c r="Q22" s="279">
        <f t="shared" si="1"/>
        <v>0</v>
      </c>
      <c r="R22" s="279">
        <f t="shared" si="1"/>
        <v>0</v>
      </c>
      <c r="S22" s="250">
        <v>276.58709582852185</v>
      </c>
      <c r="T22" s="250">
        <v>276.58709582852185</v>
      </c>
      <c r="U22" s="250">
        <v>180.10750425684625</v>
      </c>
      <c r="V22" s="250">
        <v>180.10750425684625</v>
      </c>
      <c r="W22" s="266">
        <f t="shared" si="2"/>
        <v>3.482135015321064E-2</v>
      </c>
      <c r="X22" s="266">
        <f t="shared" si="3"/>
        <v>3.482135015321064E-2</v>
      </c>
      <c r="Y22" s="266">
        <f t="shared" si="4"/>
        <v>0.12263789305302963</v>
      </c>
      <c r="Z22" s="266">
        <f t="shared" si="5"/>
        <v>0.12263789305302963</v>
      </c>
      <c r="AA22" s="269"/>
      <c r="AB22" s="313"/>
      <c r="AC22" s="313"/>
      <c r="AD22" s="313"/>
      <c r="AE22" s="245"/>
      <c r="AF22" s="313"/>
      <c r="AG22" s="313"/>
      <c r="AI22" s="273" t="s">
        <v>2</v>
      </c>
      <c r="AJ22" s="273" t="str">
        <f>IFERROR(INDEX(#REF!,MATCH('OP Attendance'!$A22,#REF!,0),1),"-")</f>
        <v>-</v>
      </c>
    </row>
    <row r="23" spans="1:36" s="272" customFormat="1" ht="12.75" x14ac:dyDescent="0.25">
      <c r="A23" s="248">
        <v>173</v>
      </c>
      <c r="B23" s="249" t="s">
        <v>1968</v>
      </c>
      <c r="C23" s="250">
        <v>230.60337263095258</v>
      </c>
      <c r="D23" s="250">
        <v>231.68318822590211</v>
      </c>
      <c r="E23" s="250">
        <v>150.20372887210135</v>
      </c>
      <c r="F23" s="250">
        <v>150.92523099953422</v>
      </c>
      <c r="G23" s="377">
        <v>8947</v>
      </c>
      <c r="H23" s="377">
        <v>219</v>
      </c>
      <c r="I23" s="377">
        <v>20935</v>
      </c>
      <c r="J23" s="377">
        <v>225</v>
      </c>
      <c r="K23" s="250">
        <v>230.60337263095258</v>
      </c>
      <c r="L23" s="250">
        <v>231.68318822590211</v>
      </c>
      <c r="M23" s="250">
        <v>150.20372887210135</v>
      </c>
      <c r="N23" s="250">
        <v>150.92523099953422</v>
      </c>
      <c r="O23" s="279">
        <f t="shared" si="1"/>
        <v>0</v>
      </c>
      <c r="P23" s="279">
        <f t="shared" si="1"/>
        <v>0</v>
      </c>
      <c r="Q23" s="279">
        <f t="shared" si="1"/>
        <v>0</v>
      </c>
      <c r="R23" s="279">
        <f t="shared" si="1"/>
        <v>0</v>
      </c>
      <c r="S23" s="250">
        <v>271.5433037152502</v>
      </c>
      <c r="T23" s="250">
        <v>273.60470150244106</v>
      </c>
      <c r="U23" s="250">
        <v>166.99185646460316</v>
      </c>
      <c r="V23" s="250">
        <v>167.96300849699213</v>
      </c>
      <c r="W23" s="266">
        <f t="shared" si="2"/>
        <v>-0.15076759590149447</v>
      </c>
      <c r="X23" s="266">
        <f t="shared" si="3"/>
        <v>-0.15321927235290922</v>
      </c>
      <c r="Y23" s="266">
        <f t="shared" si="4"/>
        <v>-0.10053261247538947</v>
      </c>
      <c r="Z23" s="266">
        <f t="shared" si="5"/>
        <v>-0.10143767755721655</v>
      </c>
      <c r="AA23" s="269"/>
      <c r="AB23" s="313"/>
      <c r="AC23" s="313"/>
      <c r="AD23" s="313"/>
      <c r="AE23" s="245"/>
      <c r="AF23" s="313"/>
      <c r="AG23" s="313"/>
      <c r="AI23" s="273" t="s">
        <v>2</v>
      </c>
      <c r="AJ23" s="273" t="str">
        <f>IFERROR(INDEX(#REF!,MATCH('OP Attendance'!$A23,#REF!,0),1),"-")</f>
        <v>-</v>
      </c>
    </row>
    <row r="24" spans="1:36" s="272" customFormat="1" ht="12.75" x14ac:dyDescent="0.25">
      <c r="A24" s="248">
        <v>190</v>
      </c>
      <c r="B24" s="249" t="s">
        <v>1969</v>
      </c>
      <c r="C24" s="250">
        <v>117.26660424869779</v>
      </c>
      <c r="D24" s="250">
        <v>219.22160951645816</v>
      </c>
      <c r="E24" s="250">
        <v>67.698791299930079</v>
      </c>
      <c r="F24" s="250">
        <v>92.547968039257654</v>
      </c>
      <c r="G24" s="377">
        <v>87983</v>
      </c>
      <c r="H24" s="377">
        <v>330</v>
      </c>
      <c r="I24" s="377">
        <v>142753</v>
      </c>
      <c r="J24" s="377">
        <v>2008</v>
      </c>
      <c r="K24" s="250">
        <v>117.26660424869779</v>
      </c>
      <c r="L24" s="250">
        <v>219.22160951645816</v>
      </c>
      <c r="M24" s="250">
        <v>67.698791299930079</v>
      </c>
      <c r="N24" s="250">
        <v>92.547968039257654</v>
      </c>
      <c r="O24" s="279">
        <f t="shared" si="1"/>
        <v>0</v>
      </c>
      <c r="P24" s="279">
        <f t="shared" si="1"/>
        <v>0</v>
      </c>
      <c r="Q24" s="279">
        <f t="shared" si="1"/>
        <v>0</v>
      </c>
      <c r="R24" s="279">
        <f t="shared" si="1"/>
        <v>0</v>
      </c>
      <c r="S24" s="250">
        <v>93.352886484870595</v>
      </c>
      <c r="T24" s="250">
        <v>93.352886484870595</v>
      </c>
      <c r="U24" s="250">
        <v>59.991031778081421</v>
      </c>
      <c r="V24" s="250">
        <v>83.186269790423978</v>
      </c>
      <c r="W24" s="266">
        <f t="shared" si="2"/>
        <v>0.2561647385986594</v>
      </c>
      <c r="X24" s="266">
        <f t="shared" si="3"/>
        <v>1.3483109925260504</v>
      </c>
      <c r="Y24" s="266">
        <f t="shared" si="4"/>
        <v>0.1284818629284652</v>
      </c>
      <c r="Z24" s="266">
        <f t="shared" si="5"/>
        <v>0.11253898356566716</v>
      </c>
      <c r="AA24" s="269"/>
      <c r="AB24" s="313"/>
      <c r="AC24" s="313"/>
      <c r="AD24" s="313"/>
      <c r="AE24" s="245"/>
      <c r="AF24" s="313"/>
      <c r="AG24" s="313"/>
      <c r="AI24" s="273" t="s">
        <v>2</v>
      </c>
      <c r="AJ24" s="273" t="str">
        <f>IFERROR(INDEX(#REF!,MATCH('OP Attendance'!$A24,#REF!,0),1),"-")</f>
        <v>-</v>
      </c>
    </row>
    <row r="25" spans="1:36" s="272" customFormat="1" ht="12.75" x14ac:dyDescent="0.25">
      <c r="A25" s="248">
        <v>191</v>
      </c>
      <c r="B25" s="249" t="s">
        <v>1970</v>
      </c>
      <c r="C25" s="250">
        <v>157.49247230382991</v>
      </c>
      <c r="D25" s="250">
        <v>166.06856575736936</v>
      </c>
      <c r="E25" s="250">
        <v>91.879095860175312</v>
      </c>
      <c r="F25" s="250">
        <v>118.93710587472907</v>
      </c>
      <c r="G25" s="377">
        <v>191748</v>
      </c>
      <c r="H25" s="377">
        <v>5677</v>
      </c>
      <c r="I25" s="377">
        <v>345050</v>
      </c>
      <c r="J25" s="377">
        <v>5322</v>
      </c>
      <c r="K25" s="250">
        <v>157.49247230382991</v>
      </c>
      <c r="L25" s="250">
        <v>166.06856575736936</v>
      </c>
      <c r="M25" s="250">
        <v>91.879095860175312</v>
      </c>
      <c r="N25" s="250">
        <v>118.93710587472907</v>
      </c>
      <c r="O25" s="279">
        <f t="shared" si="1"/>
        <v>0</v>
      </c>
      <c r="P25" s="279">
        <f t="shared" si="1"/>
        <v>0</v>
      </c>
      <c r="Q25" s="279">
        <f t="shared" si="1"/>
        <v>0</v>
      </c>
      <c r="R25" s="279">
        <f t="shared" si="1"/>
        <v>0</v>
      </c>
      <c r="S25" s="250">
        <v>162.45640728742131</v>
      </c>
      <c r="T25" s="250">
        <v>162.45640728742131</v>
      </c>
      <c r="U25" s="250">
        <v>91.213684933267288</v>
      </c>
      <c r="V25" s="250">
        <v>91.213684933267288</v>
      </c>
      <c r="W25" s="266">
        <f t="shared" si="2"/>
        <v>-3.0555489109205136E-2</v>
      </c>
      <c r="X25" s="266">
        <f t="shared" si="3"/>
        <v>2.2234632233109286E-2</v>
      </c>
      <c r="Y25" s="266">
        <f t="shared" si="4"/>
        <v>7.2950777878872941E-3</v>
      </c>
      <c r="Z25" s="266">
        <f t="shared" si="5"/>
        <v>0.30393927141244736</v>
      </c>
      <c r="AA25" s="269"/>
      <c r="AB25" s="313"/>
      <c r="AC25" s="313"/>
      <c r="AD25" s="313"/>
      <c r="AE25" s="245"/>
      <c r="AF25" s="313"/>
      <c r="AG25" s="313"/>
      <c r="AI25" s="273" t="s">
        <v>2</v>
      </c>
      <c r="AJ25" s="273" t="str">
        <f>IFERROR(INDEX(#REF!,MATCH('OP Attendance'!$A25,#REF!,0),1),"-")</f>
        <v>-</v>
      </c>
    </row>
    <row r="26" spans="1:36" s="272" customFormat="1" ht="12.75" x14ac:dyDescent="0.25">
      <c r="A26" s="248">
        <v>211</v>
      </c>
      <c r="B26" s="249" t="s">
        <v>1971</v>
      </c>
      <c r="C26" s="250">
        <v>142.90146319221569</v>
      </c>
      <c r="D26" s="250">
        <v>179.2280126861549</v>
      </c>
      <c r="E26" s="250">
        <v>91.595419642209322</v>
      </c>
      <c r="F26" s="250">
        <v>112.72405176857377</v>
      </c>
      <c r="G26" s="377">
        <v>17256</v>
      </c>
      <c r="H26" s="377">
        <v>291</v>
      </c>
      <c r="I26" s="377">
        <v>28440</v>
      </c>
      <c r="J26" s="377">
        <v>630</v>
      </c>
      <c r="K26" s="250">
        <v>142.90146319221569</v>
      </c>
      <c r="L26" s="250">
        <v>179.2280126861549</v>
      </c>
      <c r="M26" s="250">
        <v>91.595419642209322</v>
      </c>
      <c r="N26" s="250">
        <v>112.72405176857377</v>
      </c>
      <c r="O26" s="279">
        <f t="shared" si="1"/>
        <v>0</v>
      </c>
      <c r="P26" s="279">
        <f t="shared" si="1"/>
        <v>0</v>
      </c>
      <c r="Q26" s="279">
        <f t="shared" si="1"/>
        <v>0</v>
      </c>
      <c r="R26" s="279">
        <f t="shared" si="1"/>
        <v>0</v>
      </c>
      <c r="S26" s="250">
        <v>170.8902902595903</v>
      </c>
      <c r="T26" s="250">
        <v>299.97278285998857</v>
      </c>
      <c r="U26" s="250">
        <v>142.06684611357159</v>
      </c>
      <c r="V26" s="250">
        <v>204.71980593849548</v>
      </c>
      <c r="W26" s="266">
        <f t="shared" si="2"/>
        <v>-0.16378243038184492</v>
      </c>
      <c r="X26" s="266">
        <f t="shared" si="3"/>
        <v>-0.40251908530711911</v>
      </c>
      <c r="Y26" s="266">
        <f t="shared" si="4"/>
        <v>-0.3552653405919507</v>
      </c>
      <c r="Z26" s="266">
        <f t="shared" si="5"/>
        <v>-0.44937398093060055</v>
      </c>
      <c r="AA26" s="269"/>
      <c r="AB26" s="313"/>
      <c r="AC26" s="313"/>
      <c r="AD26" s="313"/>
      <c r="AE26" s="245"/>
      <c r="AF26" s="313"/>
      <c r="AG26" s="313"/>
      <c r="AI26" s="273" t="s">
        <v>2</v>
      </c>
      <c r="AJ26" s="273" t="str">
        <f>IFERROR(INDEX(#REF!,MATCH('OP Attendance'!$A26,#REF!,0),1),"-")</f>
        <v>-</v>
      </c>
    </row>
    <row r="27" spans="1:36" s="272" customFormat="1" ht="12.75" x14ac:dyDescent="0.25">
      <c r="A27" s="248">
        <v>214</v>
      </c>
      <c r="B27" s="249" t="s">
        <v>1972</v>
      </c>
      <c r="C27" s="250">
        <v>143.79408182388079</v>
      </c>
      <c r="D27" s="250">
        <v>210.71434061736619</v>
      </c>
      <c r="E27" s="250">
        <v>101.20699483437907</v>
      </c>
      <c r="F27" s="250">
        <v>172.87798651756981</v>
      </c>
      <c r="G27" s="377">
        <v>82660</v>
      </c>
      <c r="H27" s="377">
        <v>1887</v>
      </c>
      <c r="I27" s="377">
        <v>125104</v>
      </c>
      <c r="J27" s="377">
        <v>2815</v>
      </c>
      <c r="K27" s="250">
        <v>143.79408182388079</v>
      </c>
      <c r="L27" s="250">
        <v>210.71434061736619</v>
      </c>
      <c r="M27" s="250">
        <v>101.20699483437907</v>
      </c>
      <c r="N27" s="250">
        <v>172.87798651756981</v>
      </c>
      <c r="O27" s="279">
        <f t="shared" si="1"/>
        <v>0</v>
      </c>
      <c r="P27" s="279">
        <f t="shared" si="1"/>
        <v>0</v>
      </c>
      <c r="Q27" s="279">
        <f t="shared" si="1"/>
        <v>0</v>
      </c>
      <c r="R27" s="279">
        <f t="shared" si="1"/>
        <v>0</v>
      </c>
      <c r="S27" s="250">
        <v>144.01728251064748</v>
      </c>
      <c r="T27" s="250">
        <v>144.01728251064748</v>
      </c>
      <c r="U27" s="250">
        <v>92.488314240729693</v>
      </c>
      <c r="V27" s="250">
        <v>107.82378758052576</v>
      </c>
      <c r="W27" s="266">
        <f t="shared" si="2"/>
        <v>-1.549818763940225E-3</v>
      </c>
      <c r="X27" s="266">
        <f t="shared" si="3"/>
        <v>0.46311843234361594</v>
      </c>
      <c r="Y27" s="266">
        <f t="shared" si="4"/>
        <v>9.4267915522346923E-2</v>
      </c>
      <c r="Z27" s="266">
        <f t="shared" si="5"/>
        <v>0.60333809817671069</v>
      </c>
      <c r="AA27" s="269"/>
      <c r="AB27" s="313"/>
      <c r="AC27" s="313"/>
      <c r="AD27" s="313"/>
      <c r="AE27" s="245"/>
      <c r="AF27" s="313"/>
      <c r="AG27" s="313"/>
      <c r="AI27" s="273" t="s">
        <v>2</v>
      </c>
      <c r="AJ27" s="273" t="str">
        <f>IFERROR(INDEX(#REF!,MATCH('OP Attendance'!$A27,#REF!,0),1),"-")</f>
        <v>-</v>
      </c>
    </row>
    <row r="28" spans="1:36" s="272" customFormat="1" ht="12.75" x14ac:dyDescent="0.25">
      <c r="A28" s="248">
        <v>215</v>
      </c>
      <c r="B28" s="249" t="s">
        <v>1973</v>
      </c>
      <c r="C28" s="250">
        <v>117.66385384940904</v>
      </c>
      <c r="D28" s="250">
        <v>138.11457382366746</v>
      </c>
      <c r="E28" s="250">
        <v>74.853845213095596</v>
      </c>
      <c r="F28" s="250">
        <v>93.968703065219415</v>
      </c>
      <c r="G28" s="377">
        <v>40507</v>
      </c>
      <c r="H28" s="377">
        <v>1946</v>
      </c>
      <c r="I28" s="377">
        <v>57841</v>
      </c>
      <c r="J28" s="377">
        <v>3093</v>
      </c>
      <c r="K28" s="250">
        <v>117.66385384940904</v>
      </c>
      <c r="L28" s="250">
        <v>138.11457382366746</v>
      </c>
      <c r="M28" s="250">
        <v>74.853845213095596</v>
      </c>
      <c r="N28" s="250">
        <v>93.968703065219415</v>
      </c>
      <c r="O28" s="279">
        <f t="shared" si="1"/>
        <v>0</v>
      </c>
      <c r="P28" s="279">
        <f t="shared" si="1"/>
        <v>0</v>
      </c>
      <c r="Q28" s="279">
        <f t="shared" si="1"/>
        <v>0</v>
      </c>
      <c r="R28" s="279">
        <f t="shared" si="1"/>
        <v>0</v>
      </c>
      <c r="S28" s="250">
        <v>105.88554271684976</v>
      </c>
      <c r="T28" s="250">
        <v>165.32800386763492</v>
      </c>
      <c r="U28" s="250">
        <v>65.290580208896841</v>
      </c>
      <c r="V28" s="250">
        <v>90.510990015854375</v>
      </c>
      <c r="W28" s="266">
        <f t="shared" si="2"/>
        <v>0.11123625407536375</v>
      </c>
      <c r="X28" s="266">
        <f t="shared" si="3"/>
        <v>-0.1646026650497463</v>
      </c>
      <c r="Y28" s="266">
        <f t="shared" si="4"/>
        <v>0.14647235441316564</v>
      </c>
      <c r="Z28" s="266">
        <f t="shared" si="5"/>
        <v>3.8202134887259209E-2</v>
      </c>
      <c r="AA28" s="269"/>
      <c r="AB28" s="313"/>
      <c r="AC28" s="313"/>
      <c r="AD28" s="313"/>
      <c r="AE28" s="245"/>
      <c r="AF28" s="313"/>
      <c r="AG28" s="313"/>
      <c r="AI28" s="273" t="s">
        <v>2</v>
      </c>
      <c r="AJ28" s="273" t="str">
        <f>IFERROR(INDEX(#REF!,MATCH('OP Attendance'!$A28,#REF!,0),1),"-")</f>
        <v>-</v>
      </c>
    </row>
    <row r="29" spans="1:36" s="272" customFormat="1" ht="12.75" x14ac:dyDescent="0.25">
      <c r="A29" s="248">
        <v>216</v>
      </c>
      <c r="B29" s="249" t="s">
        <v>1974</v>
      </c>
      <c r="C29" s="250">
        <v>118.6899056600854</v>
      </c>
      <c r="D29" s="250">
        <v>137.25301855901805</v>
      </c>
      <c r="E29" s="250">
        <v>81.858684888923094</v>
      </c>
      <c r="F29" s="250">
        <v>86.857506809991136</v>
      </c>
      <c r="G29" s="377">
        <v>54731</v>
      </c>
      <c r="H29" s="377">
        <v>2317</v>
      </c>
      <c r="I29" s="377">
        <v>138647</v>
      </c>
      <c r="J29" s="377">
        <v>4763</v>
      </c>
      <c r="K29" s="250">
        <v>118.6899056600854</v>
      </c>
      <c r="L29" s="250">
        <v>137.25301855901805</v>
      </c>
      <c r="M29" s="250">
        <v>81.858684888923094</v>
      </c>
      <c r="N29" s="250">
        <v>86.857506809991136</v>
      </c>
      <c r="O29" s="279">
        <f t="shared" si="1"/>
        <v>0</v>
      </c>
      <c r="P29" s="279">
        <f t="shared" si="1"/>
        <v>0</v>
      </c>
      <c r="Q29" s="279">
        <f t="shared" si="1"/>
        <v>0</v>
      </c>
      <c r="R29" s="279">
        <f t="shared" si="1"/>
        <v>0</v>
      </c>
      <c r="S29" s="250">
        <v>134.11275840262138</v>
      </c>
      <c r="T29" s="250">
        <v>163.53522167468603</v>
      </c>
      <c r="U29" s="250">
        <v>80.586110844261711</v>
      </c>
      <c r="V29" s="250">
        <v>133.77184682374534</v>
      </c>
      <c r="W29" s="266">
        <f t="shared" si="2"/>
        <v>-0.11499914643642528</v>
      </c>
      <c r="X29" s="266">
        <f t="shared" si="3"/>
        <v>-0.16071279842057573</v>
      </c>
      <c r="Y29" s="266">
        <f t="shared" si="4"/>
        <v>1.5791481079422187E-2</v>
      </c>
      <c r="Z29" s="266">
        <f t="shared" si="5"/>
        <v>-0.35070413639102582</v>
      </c>
      <c r="AA29" s="269"/>
      <c r="AB29" s="313"/>
      <c r="AC29" s="313"/>
      <c r="AD29" s="313"/>
      <c r="AE29" s="245"/>
      <c r="AF29" s="313"/>
      <c r="AG29" s="313"/>
      <c r="AI29" s="273" t="s">
        <v>2</v>
      </c>
      <c r="AJ29" s="273" t="str">
        <f>IFERROR(INDEX(#REF!,MATCH('OP Attendance'!$A29,#REF!,0),1),"-")</f>
        <v>-</v>
      </c>
    </row>
    <row r="30" spans="1:36" s="272" customFormat="1" ht="12.75" x14ac:dyDescent="0.25">
      <c r="A30" s="248">
        <v>217</v>
      </c>
      <c r="B30" s="249" t="s">
        <v>1975</v>
      </c>
      <c r="C30" s="250">
        <v>109.19418552640656</v>
      </c>
      <c r="D30" s="250">
        <v>217.77313557705392</v>
      </c>
      <c r="E30" s="250">
        <v>106.22789387065517</v>
      </c>
      <c r="F30" s="250">
        <v>212.45578774131033</v>
      </c>
      <c r="G30" s="377">
        <v>3128</v>
      </c>
      <c r="H30" s="377">
        <v>78</v>
      </c>
      <c r="I30" s="377">
        <v>3531</v>
      </c>
      <c r="J30" s="377">
        <v>252</v>
      </c>
      <c r="K30" s="250">
        <v>109.19418552640656</v>
      </c>
      <c r="L30" s="250">
        <v>217.77313557705392</v>
      </c>
      <c r="M30" s="250">
        <v>106.22789387065517</v>
      </c>
      <c r="N30" s="250">
        <v>212.45578774131033</v>
      </c>
      <c r="O30" s="279">
        <f t="shared" si="1"/>
        <v>0</v>
      </c>
      <c r="P30" s="279">
        <f t="shared" si="1"/>
        <v>0</v>
      </c>
      <c r="Q30" s="279">
        <f t="shared" si="1"/>
        <v>0</v>
      </c>
      <c r="R30" s="279">
        <f t="shared" si="1"/>
        <v>0</v>
      </c>
      <c r="S30" s="250">
        <v>126.82598732288648</v>
      </c>
      <c r="T30" s="250">
        <v>209.66579321959395</v>
      </c>
      <c r="U30" s="250">
        <v>126.82598732288648</v>
      </c>
      <c r="V30" s="250">
        <v>185.53206535979029</v>
      </c>
      <c r="W30" s="266">
        <f t="shared" si="2"/>
        <v>-0.13902357212951233</v>
      </c>
      <c r="X30" s="266">
        <f t="shared" si="3"/>
        <v>3.8667930676554052E-2</v>
      </c>
      <c r="Y30" s="266">
        <f t="shared" si="4"/>
        <v>-0.16241224599963566</v>
      </c>
      <c r="Z30" s="266">
        <f t="shared" si="5"/>
        <v>0.14511627588098386</v>
      </c>
      <c r="AA30" s="269"/>
      <c r="AB30" s="313"/>
      <c r="AC30" s="313"/>
      <c r="AD30" s="313"/>
      <c r="AE30" s="245"/>
      <c r="AF30" s="313"/>
      <c r="AG30" s="313"/>
      <c r="AI30" s="273" t="s">
        <v>2</v>
      </c>
      <c r="AJ30" s="273" t="str">
        <f>IFERROR(INDEX(#REF!,MATCH('OP Attendance'!$A30,#REF!,0),1),"-")</f>
        <v>-</v>
      </c>
    </row>
    <row r="31" spans="1:36" s="272" customFormat="1" ht="12.75" x14ac:dyDescent="0.25">
      <c r="A31" s="248">
        <v>218</v>
      </c>
      <c r="B31" s="249" t="s">
        <v>1976</v>
      </c>
      <c r="C31" s="250">
        <v>274.83310934748772</v>
      </c>
      <c r="D31" s="250">
        <v>274.83310934748772</v>
      </c>
      <c r="E31" s="250">
        <v>145.81602674933578</v>
      </c>
      <c r="F31" s="250">
        <v>164.48648787116974</v>
      </c>
      <c r="G31" s="377">
        <v>3482</v>
      </c>
      <c r="H31" s="377">
        <v>54</v>
      </c>
      <c r="I31" s="377">
        <v>12512</v>
      </c>
      <c r="J31" s="377">
        <v>237</v>
      </c>
      <c r="K31" s="250">
        <v>274.83310934748772</v>
      </c>
      <c r="L31" s="250">
        <v>274.83310934748772</v>
      </c>
      <c r="M31" s="250">
        <v>145.81602674933578</v>
      </c>
      <c r="N31" s="250">
        <v>164.48648787116974</v>
      </c>
      <c r="O31" s="279">
        <f t="shared" si="1"/>
        <v>0</v>
      </c>
      <c r="P31" s="279">
        <f t="shared" si="1"/>
        <v>0</v>
      </c>
      <c r="Q31" s="279">
        <f t="shared" si="1"/>
        <v>0</v>
      </c>
      <c r="R31" s="279">
        <f t="shared" si="1"/>
        <v>0</v>
      </c>
      <c r="S31" s="250" t="s">
        <v>2</v>
      </c>
      <c r="T31" s="250" t="s">
        <v>2</v>
      </c>
      <c r="U31" s="250" t="s">
        <v>2</v>
      </c>
      <c r="V31" s="250" t="s">
        <v>2</v>
      </c>
      <c r="W31" s="266" t="str">
        <f t="shared" si="2"/>
        <v>-</v>
      </c>
      <c r="X31" s="266" t="str">
        <f t="shared" si="3"/>
        <v>-</v>
      </c>
      <c r="Y31" s="266" t="str">
        <f t="shared" si="4"/>
        <v>-</v>
      </c>
      <c r="Z31" s="266" t="str">
        <f t="shared" si="5"/>
        <v>-</v>
      </c>
      <c r="AA31" s="269"/>
      <c r="AB31" s="313"/>
      <c r="AC31" s="313"/>
      <c r="AD31" s="313"/>
      <c r="AE31" s="245"/>
      <c r="AF31" s="313"/>
      <c r="AG31" s="313"/>
      <c r="AI31" s="273" t="s">
        <v>1945</v>
      </c>
      <c r="AJ31" s="273" t="str">
        <f>IFERROR(INDEX(#REF!,MATCH('OP Attendance'!$A31,#REF!,0),1),"-")</f>
        <v>-</v>
      </c>
    </row>
    <row r="32" spans="1:36" s="272" customFormat="1" ht="12.75" x14ac:dyDescent="0.25">
      <c r="A32" s="248">
        <v>219</v>
      </c>
      <c r="B32" s="249" t="s">
        <v>1977</v>
      </c>
      <c r="C32" s="250">
        <v>170.60070516180392</v>
      </c>
      <c r="D32" s="250">
        <v>252.69175363542283</v>
      </c>
      <c r="E32" s="250">
        <v>111.53654864217725</v>
      </c>
      <c r="F32" s="250">
        <v>113.72581536349293</v>
      </c>
      <c r="G32" s="377">
        <v>14657</v>
      </c>
      <c r="H32" s="377">
        <v>392</v>
      </c>
      <c r="I32" s="377">
        <v>38224</v>
      </c>
      <c r="J32" s="377">
        <v>1128</v>
      </c>
      <c r="K32" s="250">
        <v>170.60070516180392</v>
      </c>
      <c r="L32" s="250">
        <v>252.69175363542283</v>
      </c>
      <c r="M32" s="250">
        <v>111.53654864217725</v>
      </c>
      <c r="N32" s="250">
        <v>113.72581536349293</v>
      </c>
      <c r="O32" s="279">
        <f t="shared" si="1"/>
        <v>0</v>
      </c>
      <c r="P32" s="279">
        <f t="shared" si="1"/>
        <v>0</v>
      </c>
      <c r="Q32" s="279">
        <f t="shared" si="1"/>
        <v>0</v>
      </c>
      <c r="R32" s="279">
        <f t="shared" si="1"/>
        <v>0</v>
      </c>
      <c r="S32" s="250">
        <v>135.79455719430786</v>
      </c>
      <c r="T32" s="250">
        <v>191.19149417717065</v>
      </c>
      <c r="U32" s="250">
        <v>103.54392175147757</v>
      </c>
      <c r="V32" s="250">
        <v>103.54392175147757</v>
      </c>
      <c r="W32" s="266">
        <f t="shared" si="2"/>
        <v>0.25631474991808467</v>
      </c>
      <c r="X32" s="266">
        <f t="shared" si="3"/>
        <v>0.32166838657195695</v>
      </c>
      <c r="Y32" s="266">
        <f t="shared" si="4"/>
        <v>7.7190691211052487E-2</v>
      </c>
      <c r="Z32" s="266">
        <f t="shared" si="5"/>
        <v>9.8334054184789021E-2</v>
      </c>
      <c r="AA32" s="269"/>
      <c r="AB32" s="313"/>
      <c r="AC32" s="313"/>
      <c r="AD32" s="313"/>
      <c r="AE32" s="245"/>
      <c r="AF32" s="313"/>
      <c r="AG32" s="313"/>
      <c r="AI32" s="273" t="s">
        <v>2</v>
      </c>
      <c r="AJ32" s="273" t="str">
        <f>IFERROR(INDEX(#REF!,MATCH('OP Attendance'!$A32,#REF!,0),1),"-")</f>
        <v>-</v>
      </c>
    </row>
    <row r="33" spans="1:36" s="272" customFormat="1" ht="12.75" x14ac:dyDescent="0.25">
      <c r="A33" s="248">
        <v>223</v>
      </c>
      <c r="B33" s="249" t="s">
        <v>5082</v>
      </c>
      <c r="C33" s="250">
        <v>281.55409058673774</v>
      </c>
      <c r="D33" s="250">
        <v>281.55409058673774</v>
      </c>
      <c r="E33" s="250">
        <v>132.63920914646988</v>
      </c>
      <c r="F33" s="250">
        <v>132.63920914646988</v>
      </c>
      <c r="G33" s="377">
        <v>638</v>
      </c>
      <c r="H33" s="377">
        <v>36</v>
      </c>
      <c r="I33" s="377">
        <v>2476</v>
      </c>
      <c r="J33" s="377">
        <v>236</v>
      </c>
      <c r="K33" s="250">
        <v>281.55409058673774</v>
      </c>
      <c r="L33" s="250">
        <v>281.55409058673774</v>
      </c>
      <c r="M33" s="250">
        <v>132.63920914646988</v>
      </c>
      <c r="N33" s="250">
        <v>132.63920914646988</v>
      </c>
      <c r="O33" s="279">
        <f t="shared" si="1"/>
        <v>0</v>
      </c>
      <c r="P33" s="279">
        <f t="shared" si="1"/>
        <v>0</v>
      </c>
      <c r="Q33" s="279">
        <f t="shared" si="1"/>
        <v>0</v>
      </c>
      <c r="R33" s="279">
        <f t="shared" si="1"/>
        <v>0</v>
      </c>
      <c r="S33" s="250">
        <v>210.42770488104574</v>
      </c>
      <c r="T33" s="250">
        <v>210.42770488104574</v>
      </c>
      <c r="U33" s="250">
        <v>167</v>
      </c>
      <c r="V33" s="250">
        <v>167</v>
      </c>
      <c r="W33" s="266">
        <f t="shared" si="2"/>
        <v>0.33800865596999019</v>
      </c>
      <c r="X33" s="266">
        <f t="shared" si="3"/>
        <v>0.33800865596999019</v>
      </c>
      <c r="Y33" s="266">
        <f t="shared" si="4"/>
        <v>-0.20575323864389294</v>
      </c>
      <c r="Z33" s="266">
        <f t="shared" si="5"/>
        <v>-0.20575323864389294</v>
      </c>
      <c r="AA33" s="269"/>
      <c r="AB33" s="313"/>
      <c r="AC33" s="313"/>
      <c r="AD33" s="313"/>
      <c r="AE33" s="245"/>
      <c r="AF33" s="313"/>
      <c r="AG33" s="313"/>
      <c r="AI33" s="273" t="s">
        <v>2</v>
      </c>
      <c r="AJ33" s="273" t="str">
        <f>IFERROR(INDEX(#REF!,MATCH('OP Attendance'!$A33,#REF!,0),1),"-")</f>
        <v>-</v>
      </c>
    </row>
    <row r="34" spans="1:36" s="272" customFormat="1" ht="12.75" x14ac:dyDescent="0.25">
      <c r="A34" s="248">
        <v>251</v>
      </c>
      <c r="B34" s="249" t="s">
        <v>1978</v>
      </c>
      <c r="C34" s="250">
        <v>245.37567994096503</v>
      </c>
      <c r="D34" s="250">
        <v>245.37567994096503</v>
      </c>
      <c r="E34" s="250">
        <v>160.794675806968</v>
      </c>
      <c r="F34" s="250">
        <v>160.794675806968</v>
      </c>
      <c r="G34" s="377">
        <v>18341</v>
      </c>
      <c r="H34" s="377">
        <v>1516</v>
      </c>
      <c r="I34" s="377">
        <v>46186</v>
      </c>
      <c r="J34" s="377">
        <v>5595</v>
      </c>
      <c r="K34" s="250">
        <v>245.37567994096503</v>
      </c>
      <c r="L34" s="250">
        <v>245.37567994096503</v>
      </c>
      <c r="M34" s="250">
        <v>160.794675806968</v>
      </c>
      <c r="N34" s="250">
        <v>160.794675806968</v>
      </c>
      <c r="O34" s="279">
        <f t="shared" si="1"/>
        <v>0</v>
      </c>
      <c r="P34" s="279">
        <f t="shared" si="1"/>
        <v>0</v>
      </c>
      <c r="Q34" s="279">
        <f t="shared" si="1"/>
        <v>0</v>
      </c>
      <c r="R34" s="279">
        <f t="shared" si="1"/>
        <v>0</v>
      </c>
      <c r="S34" s="250">
        <v>253.15944325564755</v>
      </c>
      <c r="T34" s="250">
        <v>253.15944325564755</v>
      </c>
      <c r="U34" s="250">
        <v>147.10018272844619</v>
      </c>
      <c r="V34" s="250">
        <v>147.10018272844619</v>
      </c>
      <c r="W34" s="266">
        <f t="shared" si="2"/>
        <v>-3.0746486145580065E-2</v>
      </c>
      <c r="X34" s="266">
        <f t="shared" si="3"/>
        <v>-3.0746486145580065E-2</v>
      </c>
      <c r="Y34" s="266">
        <f t="shared" si="4"/>
        <v>9.3096370273057394E-2</v>
      </c>
      <c r="Z34" s="266">
        <f t="shared" si="5"/>
        <v>9.3096370273057394E-2</v>
      </c>
      <c r="AA34" s="269"/>
      <c r="AB34" s="313"/>
      <c r="AC34" s="313"/>
      <c r="AD34" s="313"/>
      <c r="AE34" s="245"/>
      <c r="AF34" s="313"/>
      <c r="AG34" s="313"/>
      <c r="AI34" s="273" t="s">
        <v>2</v>
      </c>
      <c r="AJ34" s="273" t="str">
        <f>IFERROR(INDEX(#REF!,MATCH('OP Attendance'!$A34,#REF!,0),1),"-")</f>
        <v>-</v>
      </c>
    </row>
    <row r="35" spans="1:36" s="272" customFormat="1" ht="12.75" x14ac:dyDescent="0.25">
      <c r="A35" s="248">
        <v>252</v>
      </c>
      <c r="B35" s="249" t="s">
        <v>1979</v>
      </c>
      <c r="C35" s="250">
        <v>329.43664554845651</v>
      </c>
      <c r="D35" s="250">
        <v>329.43664554845651</v>
      </c>
      <c r="E35" s="250">
        <v>156.04512139651365</v>
      </c>
      <c r="F35" s="250">
        <v>163.3476358971553</v>
      </c>
      <c r="G35" s="377">
        <v>9785</v>
      </c>
      <c r="H35" s="377">
        <v>1261</v>
      </c>
      <c r="I35" s="377">
        <v>37255</v>
      </c>
      <c r="J35" s="377">
        <v>5278</v>
      </c>
      <c r="K35" s="250">
        <v>329.43664554845651</v>
      </c>
      <c r="L35" s="250">
        <v>329.43664554845651</v>
      </c>
      <c r="M35" s="250">
        <v>156.04512139651365</v>
      </c>
      <c r="N35" s="250">
        <v>163.3476358971553</v>
      </c>
      <c r="O35" s="279">
        <f t="shared" si="1"/>
        <v>0</v>
      </c>
      <c r="P35" s="279">
        <f t="shared" si="1"/>
        <v>0</v>
      </c>
      <c r="Q35" s="279">
        <f t="shared" si="1"/>
        <v>0</v>
      </c>
      <c r="R35" s="279">
        <f t="shared" si="1"/>
        <v>0</v>
      </c>
      <c r="S35" s="250">
        <v>380.08943460751425</v>
      </c>
      <c r="T35" s="250">
        <v>380.08943460751425</v>
      </c>
      <c r="U35" s="250">
        <v>183.49583390393013</v>
      </c>
      <c r="V35" s="250">
        <v>197.38483284429159</v>
      </c>
      <c r="W35" s="266">
        <f t="shared" si="2"/>
        <v>-0.13326544872619916</v>
      </c>
      <c r="X35" s="266">
        <f t="shared" si="3"/>
        <v>-0.13326544872619916</v>
      </c>
      <c r="Y35" s="266">
        <f t="shared" si="4"/>
        <v>-0.14959855994217497</v>
      </c>
      <c r="Z35" s="266">
        <f t="shared" si="5"/>
        <v>-0.17244079221622244</v>
      </c>
      <c r="AA35" s="269"/>
      <c r="AB35" s="313"/>
      <c r="AC35" s="313"/>
      <c r="AD35" s="313"/>
      <c r="AE35" s="245"/>
      <c r="AF35" s="313"/>
      <c r="AG35" s="313"/>
      <c r="AI35" s="273" t="s">
        <v>2</v>
      </c>
      <c r="AJ35" s="273" t="str">
        <f>IFERROR(INDEX(#REF!,MATCH('OP Attendance'!$A35,#REF!,0),1),"-")</f>
        <v>-</v>
      </c>
    </row>
    <row r="36" spans="1:36" s="272" customFormat="1" ht="12.75" x14ac:dyDescent="0.25">
      <c r="A36" s="248">
        <v>253</v>
      </c>
      <c r="B36" s="249" t="s">
        <v>1980</v>
      </c>
      <c r="C36" s="250">
        <v>378.27537944370931</v>
      </c>
      <c r="D36" s="250">
        <v>419.00484544679773</v>
      </c>
      <c r="E36" s="250">
        <v>187.80867457056428</v>
      </c>
      <c r="F36" s="250">
        <v>199.99782233315855</v>
      </c>
      <c r="G36" s="377">
        <v>5342</v>
      </c>
      <c r="H36" s="377">
        <v>409</v>
      </c>
      <c r="I36" s="377">
        <v>33596</v>
      </c>
      <c r="J36" s="377">
        <v>3026</v>
      </c>
      <c r="K36" s="250">
        <v>378.27537944370931</v>
      </c>
      <c r="L36" s="250">
        <v>419.00484544679773</v>
      </c>
      <c r="M36" s="250">
        <v>187.80867457056428</v>
      </c>
      <c r="N36" s="250">
        <v>199.99782233315855</v>
      </c>
      <c r="O36" s="279">
        <f t="shared" si="1"/>
        <v>0</v>
      </c>
      <c r="P36" s="279">
        <f t="shared" si="1"/>
        <v>0</v>
      </c>
      <c r="Q36" s="279">
        <f t="shared" si="1"/>
        <v>0</v>
      </c>
      <c r="R36" s="279">
        <f t="shared" si="1"/>
        <v>0</v>
      </c>
      <c r="S36" s="250">
        <v>418.59281267838236</v>
      </c>
      <c r="T36" s="250">
        <v>456.11103869113566</v>
      </c>
      <c r="U36" s="250">
        <v>203.63524591108279</v>
      </c>
      <c r="V36" s="250">
        <v>212.98627951299147</v>
      </c>
      <c r="W36" s="266">
        <f t="shared" si="2"/>
        <v>-9.6316592195409112E-2</v>
      </c>
      <c r="X36" s="266">
        <f t="shared" si="3"/>
        <v>-8.1353420760915007E-2</v>
      </c>
      <c r="Y36" s="266">
        <f t="shared" si="4"/>
        <v>-7.7720196568668576E-2</v>
      </c>
      <c r="Z36" s="266">
        <f t="shared" si="5"/>
        <v>-6.0982600426337186E-2</v>
      </c>
      <c r="AA36" s="269"/>
      <c r="AB36" s="313"/>
      <c r="AC36" s="313"/>
      <c r="AD36" s="313"/>
      <c r="AE36" s="245"/>
      <c r="AF36" s="313"/>
      <c r="AG36" s="313"/>
      <c r="AI36" s="273" t="s">
        <v>2</v>
      </c>
      <c r="AJ36" s="273" t="str">
        <f>IFERROR(INDEX(#REF!,MATCH('OP Attendance'!$A36,#REF!,0),1),"-")</f>
        <v>-</v>
      </c>
    </row>
    <row r="37" spans="1:36" s="272" customFormat="1" ht="12.75" x14ac:dyDescent="0.25">
      <c r="A37" s="248">
        <v>257</v>
      </c>
      <c r="B37" s="249" t="s">
        <v>1981</v>
      </c>
      <c r="C37" s="250">
        <v>151.60892179097345</v>
      </c>
      <c r="D37" s="250">
        <v>151.60892179097345</v>
      </c>
      <c r="E37" s="250">
        <v>97.694015840586857</v>
      </c>
      <c r="F37" s="250">
        <v>110.60295332312306</v>
      </c>
      <c r="G37" s="377">
        <v>24472</v>
      </c>
      <c r="H37" s="377">
        <v>574</v>
      </c>
      <c r="I37" s="377">
        <v>42237</v>
      </c>
      <c r="J37" s="377">
        <v>758</v>
      </c>
      <c r="K37" s="250">
        <v>151.60892179097345</v>
      </c>
      <c r="L37" s="250">
        <v>151.60892179097345</v>
      </c>
      <c r="M37" s="250">
        <v>97.694015840586857</v>
      </c>
      <c r="N37" s="250">
        <v>110.60295332312306</v>
      </c>
      <c r="O37" s="279">
        <f t="shared" si="1"/>
        <v>0</v>
      </c>
      <c r="P37" s="279">
        <f t="shared" si="1"/>
        <v>0</v>
      </c>
      <c r="Q37" s="279">
        <f t="shared" si="1"/>
        <v>0</v>
      </c>
      <c r="R37" s="279">
        <f t="shared" si="1"/>
        <v>0</v>
      </c>
      <c r="S37" s="250">
        <v>128.17509408472185</v>
      </c>
      <c r="T37" s="250">
        <v>198.29872545724365</v>
      </c>
      <c r="U37" s="250">
        <v>92.873762010498027</v>
      </c>
      <c r="V37" s="250">
        <v>162.06743640494037</v>
      </c>
      <c r="W37" s="266">
        <f t="shared" si="2"/>
        <v>0.18282668621067821</v>
      </c>
      <c r="X37" s="266">
        <f t="shared" si="3"/>
        <v>-0.23545185960530668</v>
      </c>
      <c r="Y37" s="266">
        <f t="shared" si="4"/>
        <v>5.1901136830701189E-2</v>
      </c>
      <c r="Z37" s="266">
        <f t="shared" si="5"/>
        <v>-0.31754980657081888</v>
      </c>
      <c r="AA37" s="269"/>
      <c r="AB37" s="313"/>
      <c r="AC37" s="313"/>
      <c r="AD37" s="313"/>
      <c r="AE37" s="245"/>
      <c r="AF37" s="313"/>
      <c r="AG37" s="313"/>
      <c r="AI37" s="273" t="s">
        <v>2</v>
      </c>
      <c r="AJ37" s="273" t="str">
        <f>IFERROR(INDEX(#REF!,MATCH('OP Attendance'!$A37,#REF!,0),1),"-")</f>
        <v>-</v>
      </c>
    </row>
    <row r="38" spans="1:36" s="272" customFormat="1" ht="12.75" x14ac:dyDescent="0.25">
      <c r="A38" s="248">
        <v>258</v>
      </c>
      <c r="B38" s="249" t="s">
        <v>1982</v>
      </c>
      <c r="C38" s="250">
        <v>291.16088115179463</v>
      </c>
      <c r="D38" s="250">
        <v>292.06636084544647</v>
      </c>
      <c r="E38" s="250">
        <v>154.75265378371361</v>
      </c>
      <c r="F38" s="250">
        <v>154.75265378371361</v>
      </c>
      <c r="G38" s="377">
        <v>11935</v>
      </c>
      <c r="H38" s="377">
        <v>697</v>
      </c>
      <c r="I38" s="377">
        <v>37066</v>
      </c>
      <c r="J38" s="377">
        <v>2357</v>
      </c>
      <c r="K38" s="250">
        <v>291.16088115179463</v>
      </c>
      <c r="L38" s="250">
        <v>292.06636084544647</v>
      </c>
      <c r="M38" s="250">
        <v>154.75265378371361</v>
      </c>
      <c r="N38" s="250">
        <v>154.75265378371361</v>
      </c>
      <c r="O38" s="279">
        <f t="shared" si="1"/>
        <v>0</v>
      </c>
      <c r="P38" s="279">
        <f t="shared" si="1"/>
        <v>0</v>
      </c>
      <c r="Q38" s="279">
        <f t="shared" si="1"/>
        <v>0</v>
      </c>
      <c r="R38" s="279">
        <f t="shared" si="1"/>
        <v>0</v>
      </c>
      <c r="S38" s="250">
        <v>280.76603300229306</v>
      </c>
      <c r="T38" s="250">
        <v>290.12165169212847</v>
      </c>
      <c r="U38" s="250">
        <v>148.4398244600136</v>
      </c>
      <c r="V38" s="250">
        <v>171.16034224827675</v>
      </c>
      <c r="W38" s="266">
        <f t="shared" si="2"/>
        <v>3.7023168502069659E-2</v>
      </c>
      <c r="X38" s="266">
        <f t="shared" si="3"/>
        <v>6.7030817657887098E-3</v>
      </c>
      <c r="Y38" s="266">
        <f t="shared" si="4"/>
        <v>4.2527868425232151E-2</v>
      </c>
      <c r="Z38" s="266">
        <f t="shared" si="5"/>
        <v>-9.5861507689456227E-2</v>
      </c>
      <c r="AA38" s="269"/>
      <c r="AB38" s="313"/>
      <c r="AC38" s="313"/>
      <c r="AD38" s="313"/>
      <c r="AE38" s="245"/>
      <c r="AF38" s="313"/>
      <c r="AG38" s="313"/>
      <c r="AI38" s="273" t="s">
        <v>2</v>
      </c>
      <c r="AJ38" s="273" t="str">
        <f>IFERROR(INDEX(#REF!,MATCH('OP Attendance'!$A38,#REF!,0),1),"-")</f>
        <v>-</v>
      </c>
    </row>
    <row r="39" spans="1:36" s="272" customFormat="1" ht="12.75" x14ac:dyDescent="0.25">
      <c r="A39" s="248">
        <v>263</v>
      </c>
      <c r="B39" s="249" t="s">
        <v>1983</v>
      </c>
      <c r="C39" s="250">
        <v>194.87042806595824</v>
      </c>
      <c r="D39" s="250">
        <v>245.82353356132933</v>
      </c>
      <c r="E39" s="250">
        <v>93.957238182218504</v>
      </c>
      <c r="F39" s="250">
        <v>110.89756987745422</v>
      </c>
      <c r="G39" s="377">
        <v>2216</v>
      </c>
      <c r="H39" s="377">
        <v>334</v>
      </c>
      <c r="I39" s="377">
        <v>42150</v>
      </c>
      <c r="J39" s="377">
        <v>9782</v>
      </c>
      <c r="K39" s="250">
        <v>194.87042806595824</v>
      </c>
      <c r="L39" s="250">
        <v>245.82353356132933</v>
      </c>
      <c r="M39" s="250">
        <v>93.957238182218504</v>
      </c>
      <c r="N39" s="250">
        <v>110.89756987745422</v>
      </c>
      <c r="O39" s="279">
        <f t="shared" si="1"/>
        <v>0</v>
      </c>
      <c r="P39" s="279">
        <f t="shared" si="1"/>
        <v>0</v>
      </c>
      <c r="Q39" s="279">
        <f t="shared" si="1"/>
        <v>0</v>
      </c>
      <c r="R39" s="279">
        <f t="shared" si="1"/>
        <v>0</v>
      </c>
      <c r="S39" s="250">
        <v>200.51370545538029</v>
      </c>
      <c r="T39" s="250">
        <v>204.36355049009515</v>
      </c>
      <c r="U39" s="250">
        <v>93.30837892031191</v>
      </c>
      <c r="V39" s="250">
        <v>109.48176806898577</v>
      </c>
      <c r="W39" s="266">
        <f t="shared" si="2"/>
        <v>-2.8144098063550227E-2</v>
      </c>
      <c r="X39" s="266">
        <f t="shared" si="3"/>
        <v>0.20287366789139627</v>
      </c>
      <c r="Y39" s="266">
        <f t="shared" si="4"/>
        <v>6.953922781798072E-3</v>
      </c>
      <c r="Z39" s="266">
        <f t="shared" si="5"/>
        <v>1.2931850055402094E-2</v>
      </c>
      <c r="AA39" s="269"/>
      <c r="AB39" s="313"/>
      <c r="AC39" s="313"/>
      <c r="AD39" s="313"/>
      <c r="AE39" s="245"/>
      <c r="AF39" s="313"/>
      <c r="AG39" s="313"/>
      <c r="AI39" s="273" t="s">
        <v>2</v>
      </c>
      <c r="AJ39" s="273" t="str">
        <f>IFERROR(INDEX(#REF!,MATCH('OP Attendance'!$A39,#REF!,0),1),"-")</f>
        <v>-</v>
      </c>
    </row>
    <row r="40" spans="1:36" s="272" customFormat="1" ht="12.75" x14ac:dyDescent="0.25">
      <c r="A40" s="248">
        <v>300</v>
      </c>
      <c r="B40" s="249" t="s">
        <v>1984</v>
      </c>
      <c r="C40" s="250">
        <v>184.41301801331772</v>
      </c>
      <c r="D40" s="250">
        <v>238.06502720645597</v>
      </c>
      <c r="E40" s="250">
        <v>107.62543344664786</v>
      </c>
      <c r="F40" s="250">
        <v>147.58534726129741</v>
      </c>
      <c r="G40" s="377">
        <v>317480</v>
      </c>
      <c r="H40" s="377">
        <v>8611</v>
      </c>
      <c r="I40" s="377">
        <v>526950</v>
      </c>
      <c r="J40" s="377">
        <v>10391</v>
      </c>
      <c r="K40" s="250">
        <v>184.41301801331772</v>
      </c>
      <c r="L40" s="250">
        <v>238.06502720645597</v>
      </c>
      <c r="M40" s="250">
        <v>107.62543344664786</v>
      </c>
      <c r="N40" s="250">
        <v>147.58534726129741</v>
      </c>
      <c r="O40" s="279">
        <f t="shared" si="1"/>
        <v>0</v>
      </c>
      <c r="P40" s="279">
        <f t="shared" si="1"/>
        <v>0</v>
      </c>
      <c r="Q40" s="279">
        <f t="shared" si="1"/>
        <v>0</v>
      </c>
      <c r="R40" s="279">
        <f t="shared" si="1"/>
        <v>0</v>
      </c>
      <c r="S40" s="250">
        <v>180.25354504904192</v>
      </c>
      <c r="T40" s="250">
        <v>255.33165714951829</v>
      </c>
      <c r="U40" s="250">
        <v>106.48736623293232</v>
      </c>
      <c r="V40" s="250">
        <v>137.74083212237301</v>
      </c>
      <c r="W40" s="266">
        <f t="shared" si="2"/>
        <v>2.3075679111576486E-2</v>
      </c>
      <c r="X40" s="266">
        <f t="shared" si="3"/>
        <v>-6.7624320994208897E-2</v>
      </c>
      <c r="Y40" s="266">
        <f t="shared" si="4"/>
        <v>1.0687344930910614E-2</v>
      </c>
      <c r="Z40" s="266">
        <f t="shared" si="5"/>
        <v>7.1471291317437791E-2</v>
      </c>
      <c r="AA40" s="269"/>
      <c r="AB40" s="313"/>
      <c r="AC40" s="313"/>
      <c r="AD40" s="313"/>
      <c r="AE40" s="245"/>
      <c r="AF40" s="313"/>
      <c r="AG40" s="313"/>
      <c r="AI40" s="273" t="s">
        <v>2</v>
      </c>
      <c r="AJ40" s="273" t="str">
        <f>IFERROR(INDEX(#REF!,MATCH('OP Attendance'!$A40,#REF!,0),1),"-")</f>
        <v>-</v>
      </c>
    </row>
    <row r="41" spans="1:36" s="272" customFormat="1" ht="12.75" x14ac:dyDescent="0.25">
      <c r="A41" s="248">
        <v>301</v>
      </c>
      <c r="B41" s="249" t="s">
        <v>1985</v>
      </c>
      <c r="C41" s="250">
        <v>152.47060112770473</v>
      </c>
      <c r="D41" s="250">
        <v>198.73349423710494</v>
      </c>
      <c r="E41" s="250">
        <v>88.634242359429493</v>
      </c>
      <c r="F41" s="250">
        <v>128.8315557661731</v>
      </c>
      <c r="G41" s="377">
        <v>407741</v>
      </c>
      <c r="H41" s="377">
        <v>4167</v>
      </c>
      <c r="I41" s="377">
        <v>730613</v>
      </c>
      <c r="J41" s="377">
        <v>13158</v>
      </c>
      <c r="K41" s="250">
        <v>152.47060112770473</v>
      </c>
      <c r="L41" s="250">
        <v>198.73349423710494</v>
      </c>
      <c r="M41" s="250">
        <v>88.634242359429493</v>
      </c>
      <c r="N41" s="250">
        <v>128.8315557661731</v>
      </c>
      <c r="O41" s="279">
        <f t="shared" si="1"/>
        <v>0</v>
      </c>
      <c r="P41" s="279">
        <f t="shared" si="1"/>
        <v>0</v>
      </c>
      <c r="Q41" s="279">
        <f t="shared" si="1"/>
        <v>0</v>
      </c>
      <c r="R41" s="279">
        <f t="shared" si="1"/>
        <v>0</v>
      </c>
      <c r="S41" s="250">
        <v>180.25354504904192</v>
      </c>
      <c r="T41" s="250">
        <v>255.33165714951829</v>
      </c>
      <c r="U41" s="250">
        <v>106.48736623293232</v>
      </c>
      <c r="V41" s="250">
        <v>137.74083212237301</v>
      </c>
      <c r="W41" s="266">
        <f t="shared" si="2"/>
        <v>-0.15413257982681139</v>
      </c>
      <c r="X41" s="266">
        <f t="shared" si="3"/>
        <v>-0.22166527858028329</v>
      </c>
      <c r="Y41" s="266">
        <f t="shared" si="4"/>
        <v>-0.16765485432751326</v>
      </c>
      <c r="Z41" s="266">
        <f t="shared" si="5"/>
        <v>-6.468144717090607E-2</v>
      </c>
      <c r="AA41" s="269"/>
      <c r="AB41" s="313"/>
      <c r="AC41" s="313"/>
      <c r="AD41" s="313"/>
      <c r="AE41" s="245"/>
      <c r="AF41" s="313"/>
      <c r="AG41" s="313"/>
      <c r="AI41" s="273" t="s">
        <v>2</v>
      </c>
      <c r="AJ41" s="273" t="str">
        <f>IFERROR(INDEX(#REF!,MATCH('OP Attendance'!$A41,#REF!,0),1),"-")</f>
        <v>-</v>
      </c>
    </row>
    <row r="42" spans="1:36" s="272" customFormat="1" ht="12.75" x14ac:dyDescent="0.25">
      <c r="A42" s="248">
        <v>302</v>
      </c>
      <c r="B42" s="249" t="s">
        <v>1986</v>
      </c>
      <c r="C42" s="250">
        <v>187.32139991599436</v>
      </c>
      <c r="D42" s="250">
        <v>216.09875833062887</v>
      </c>
      <c r="E42" s="250">
        <v>97.948202546327153</v>
      </c>
      <c r="F42" s="250">
        <v>126.71733541393121</v>
      </c>
      <c r="G42" s="377">
        <v>109353</v>
      </c>
      <c r="H42" s="377">
        <v>2862</v>
      </c>
      <c r="I42" s="377">
        <v>353384</v>
      </c>
      <c r="J42" s="377">
        <v>8880</v>
      </c>
      <c r="K42" s="250">
        <v>187.32139991599436</v>
      </c>
      <c r="L42" s="250">
        <v>216.09875833062887</v>
      </c>
      <c r="M42" s="250">
        <v>97.948202546327153</v>
      </c>
      <c r="N42" s="250">
        <v>126.71733541393121</v>
      </c>
      <c r="O42" s="279">
        <f t="shared" si="1"/>
        <v>0</v>
      </c>
      <c r="P42" s="279">
        <f t="shared" si="1"/>
        <v>0</v>
      </c>
      <c r="Q42" s="279">
        <f t="shared" si="1"/>
        <v>0</v>
      </c>
      <c r="R42" s="279">
        <f t="shared" si="1"/>
        <v>0</v>
      </c>
      <c r="S42" s="250">
        <v>186.89353989489726</v>
      </c>
      <c r="T42" s="250">
        <v>186.89353989489726</v>
      </c>
      <c r="U42" s="250">
        <v>94.722516710909403</v>
      </c>
      <c r="V42" s="250">
        <v>104.59753474249229</v>
      </c>
      <c r="W42" s="266">
        <f t="shared" si="2"/>
        <v>2.2893248281226075E-3</v>
      </c>
      <c r="X42" s="266">
        <f t="shared" si="3"/>
        <v>0.15626660211024768</v>
      </c>
      <c r="Y42" s="266">
        <f t="shared" si="4"/>
        <v>3.4054055439241004E-2</v>
      </c>
      <c r="Z42" s="266">
        <f t="shared" si="5"/>
        <v>0.21147535384935656</v>
      </c>
      <c r="AA42" s="269"/>
      <c r="AB42" s="313"/>
      <c r="AC42" s="313"/>
      <c r="AD42" s="313"/>
      <c r="AE42" s="245"/>
      <c r="AF42" s="313"/>
      <c r="AG42" s="313"/>
      <c r="AI42" s="273" t="s">
        <v>2</v>
      </c>
      <c r="AJ42" s="273" t="str">
        <f>IFERROR(INDEX(#REF!,MATCH('OP Attendance'!$A42,#REF!,0),1),"-")</f>
        <v>-</v>
      </c>
    </row>
    <row r="43" spans="1:36" s="272" customFormat="1" ht="12.75" x14ac:dyDescent="0.25">
      <c r="A43" s="248">
        <v>303</v>
      </c>
      <c r="B43" s="249" t="s">
        <v>1987</v>
      </c>
      <c r="C43" s="250">
        <v>255.70399934938632</v>
      </c>
      <c r="D43" s="250">
        <v>419.00484544679773</v>
      </c>
      <c r="E43" s="250">
        <v>115.47132521261173</v>
      </c>
      <c r="F43" s="250">
        <v>199.99782233315855</v>
      </c>
      <c r="G43" s="377">
        <v>169691</v>
      </c>
      <c r="H43" s="377">
        <v>4882</v>
      </c>
      <c r="I43" s="377">
        <v>1074499</v>
      </c>
      <c r="J43" s="377">
        <v>43124</v>
      </c>
      <c r="K43" s="250">
        <v>255.70399934938632</v>
      </c>
      <c r="L43" s="250">
        <v>419.00484544679773</v>
      </c>
      <c r="M43" s="250">
        <v>115.47132521261173</v>
      </c>
      <c r="N43" s="250">
        <v>199.99782233315855</v>
      </c>
      <c r="O43" s="279">
        <f t="shared" si="1"/>
        <v>0</v>
      </c>
      <c r="P43" s="279">
        <f t="shared" si="1"/>
        <v>0</v>
      </c>
      <c r="Q43" s="279">
        <f t="shared" si="1"/>
        <v>0</v>
      </c>
      <c r="R43" s="279">
        <f t="shared" si="1"/>
        <v>0</v>
      </c>
      <c r="S43" s="250">
        <v>284.15984692212743</v>
      </c>
      <c r="T43" s="250">
        <v>456.11103869113566</v>
      </c>
      <c r="U43" s="250">
        <v>118.90969423352311</v>
      </c>
      <c r="V43" s="250">
        <v>212.98627951299147</v>
      </c>
      <c r="W43" s="266">
        <f t="shared" si="2"/>
        <v>-0.10014028329815117</v>
      </c>
      <c r="X43" s="266">
        <f t="shared" si="3"/>
        <v>-8.1353420760915007E-2</v>
      </c>
      <c r="Y43" s="266">
        <f t="shared" si="4"/>
        <v>-2.89158007097291E-2</v>
      </c>
      <c r="Z43" s="266">
        <f t="shared" si="5"/>
        <v>-6.0982600426337186E-2</v>
      </c>
      <c r="AA43" s="269"/>
      <c r="AB43" s="313"/>
      <c r="AC43" s="313"/>
      <c r="AD43" s="313"/>
      <c r="AE43" s="245"/>
      <c r="AF43" s="313"/>
      <c r="AG43" s="313"/>
      <c r="AI43" s="273" t="s">
        <v>2</v>
      </c>
      <c r="AJ43" s="273" t="str">
        <f>IFERROR(INDEX(#REF!,MATCH('OP Attendance'!$A43,#REF!,0),1),"-")</f>
        <v>-</v>
      </c>
    </row>
    <row r="44" spans="1:36" s="272" customFormat="1" ht="12.75" x14ac:dyDescent="0.25">
      <c r="A44" s="248">
        <v>306</v>
      </c>
      <c r="B44" s="249" t="s">
        <v>1988</v>
      </c>
      <c r="C44" s="250">
        <v>232.82266997256258</v>
      </c>
      <c r="D44" s="250">
        <v>361.59786018281727</v>
      </c>
      <c r="E44" s="250">
        <v>128.73385927314317</v>
      </c>
      <c r="F44" s="250">
        <v>172.62365206578784</v>
      </c>
      <c r="G44" s="377">
        <v>31501</v>
      </c>
      <c r="H44" s="377">
        <v>2609</v>
      </c>
      <c r="I44" s="377">
        <v>130053</v>
      </c>
      <c r="J44" s="377">
        <v>14735</v>
      </c>
      <c r="K44" s="250">
        <v>232.82266997256258</v>
      </c>
      <c r="L44" s="250">
        <v>361.59786018281727</v>
      </c>
      <c r="M44" s="250">
        <v>128.73385927314317</v>
      </c>
      <c r="N44" s="250">
        <v>172.62365206578784</v>
      </c>
      <c r="O44" s="279">
        <f t="shared" si="1"/>
        <v>0</v>
      </c>
      <c r="P44" s="279">
        <f t="shared" si="1"/>
        <v>0</v>
      </c>
      <c r="Q44" s="279">
        <f t="shared" si="1"/>
        <v>0</v>
      </c>
      <c r="R44" s="279">
        <f t="shared" si="1"/>
        <v>0</v>
      </c>
      <c r="S44" s="250">
        <v>180.25354504904192</v>
      </c>
      <c r="T44" s="250">
        <v>255.33165714951829</v>
      </c>
      <c r="U44" s="250">
        <v>106.48736623293232</v>
      </c>
      <c r="V44" s="250">
        <v>137.74083212237301</v>
      </c>
      <c r="W44" s="266">
        <f t="shared" si="2"/>
        <v>0.29163989484488684</v>
      </c>
      <c r="X44" s="266">
        <f t="shared" si="3"/>
        <v>0.4161889059102104</v>
      </c>
      <c r="Y44" s="266">
        <f t="shared" si="4"/>
        <v>0.20891204118569795</v>
      </c>
      <c r="Z44" s="266">
        <f t="shared" si="5"/>
        <v>0.253249667552639</v>
      </c>
      <c r="AA44" s="269"/>
      <c r="AB44" s="313"/>
      <c r="AC44" s="313"/>
      <c r="AD44" s="313"/>
      <c r="AE44" s="245"/>
      <c r="AF44" s="313"/>
      <c r="AG44" s="313"/>
      <c r="AI44" s="273" t="s">
        <v>2</v>
      </c>
      <c r="AJ44" s="273" t="str">
        <f>IFERROR(INDEX(#REF!,MATCH('OP Attendance'!$A44,#REF!,0),1),"-")</f>
        <v>-</v>
      </c>
    </row>
    <row r="45" spans="1:36" s="272" customFormat="1" ht="12.75" x14ac:dyDescent="0.25">
      <c r="A45" s="248">
        <v>307</v>
      </c>
      <c r="B45" s="249" t="s">
        <v>1989</v>
      </c>
      <c r="C45" s="250">
        <v>194.87042806595824</v>
      </c>
      <c r="D45" s="250">
        <v>245.82353356132933</v>
      </c>
      <c r="E45" s="250">
        <v>93.957238182218504</v>
      </c>
      <c r="F45" s="250">
        <v>110.89756987745422</v>
      </c>
      <c r="G45" s="377">
        <v>107398</v>
      </c>
      <c r="H45" s="377">
        <v>11057</v>
      </c>
      <c r="I45" s="377">
        <v>552027</v>
      </c>
      <c r="J45" s="377">
        <v>63227</v>
      </c>
      <c r="K45" s="250">
        <v>194.87042806595824</v>
      </c>
      <c r="L45" s="250">
        <v>245.82353356132933</v>
      </c>
      <c r="M45" s="250">
        <v>93.957238182218504</v>
      </c>
      <c r="N45" s="250">
        <v>110.89756987745422</v>
      </c>
      <c r="O45" s="279">
        <f t="shared" si="1"/>
        <v>0</v>
      </c>
      <c r="P45" s="279">
        <f t="shared" si="1"/>
        <v>0</v>
      </c>
      <c r="Q45" s="279">
        <f t="shared" si="1"/>
        <v>0</v>
      </c>
      <c r="R45" s="279">
        <f t="shared" si="1"/>
        <v>0</v>
      </c>
      <c r="S45" s="250">
        <v>200.51370545538029</v>
      </c>
      <c r="T45" s="250">
        <v>204.36355049009515</v>
      </c>
      <c r="U45" s="250">
        <v>93.30837892031191</v>
      </c>
      <c r="V45" s="250">
        <v>109.48176806898577</v>
      </c>
      <c r="W45" s="266">
        <f t="shared" si="2"/>
        <v>-2.8144098063550227E-2</v>
      </c>
      <c r="X45" s="266">
        <f t="shared" si="3"/>
        <v>0.20287366789139627</v>
      </c>
      <c r="Y45" s="266">
        <f t="shared" si="4"/>
        <v>6.953922781798072E-3</v>
      </c>
      <c r="Z45" s="266">
        <f t="shared" si="5"/>
        <v>1.2931850055402094E-2</v>
      </c>
      <c r="AA45" s="269"/>
      <c r="AB45" s="313"/>
      <c r="AC45" s="313"/>
      <c r="AD45" s="313"/>
      <c r="AE45" s="245"/>
      <c r="AF45" s="313"/>
      <c r="AG45" s="313"/>
      <c r="AI45" s="273" t="s">
        <v>2</v>
      </c>
      <c r="AJ45" s="273" t="str">
        <f>IFERROR(INDEX(#REF!,MATCH('OP Attendance'!$A45,#REF!,0),1),"-")</f>
        <v>-</v>
      </c>
    </row>
    <row r="46" spans="1:36" s="272" customFormat="1" ht="12.75" x14ac:dyDescent="0.25">
      <c r="A46" s="248">
        <v>320</v>
      </c>
      <c r="B46" s="249" t="s">
        <v>1990</v>
      </c>
      <c r="C46" s="250">
        <v>145.52626008117355</v>
      </c>
      <c r="D46" s="250">
        <v>216.38284339831881</v>
      </c>
      <c r="E46" s="250">
        <v>91.644354542475895</v>
      </c>
      <c r="F46" s="250">
        <v>125.1551306784786</v>
      </c>
      <c r="G46" s="377">
        <v>733196</v>
      </c>
      <c r="H46" s="377">
        <v>15319</v>
      </c>
      <c r="I46" s="377">
        <v>1064036</v>
      </c>
      <c r="J46" s="377">
        <v>33868</v>
      </c>
      <c r="K46" s="250">
        <v>145.52626008117355</v>
      </c>
      <c r="L46" s="250">
        <v>216.38284339831881</v>
      </c>
      <c r="M46" s="250">
        <v>91.644354542475895</v>
      </c>
      <c r="N46" s="250">
        <v>125.1551306784786</v>
      </c>
      <c r="O46" s="279">
        <f t="shared" si="1"/>
        <v>0</v>
      </c>
      <c r="P46" s="279">
        <f t="shared" si="1"/>
        <v>0</v>
      </c>
      <c r="Q46" s="279">
        <f t="shared" si="1"/>
        <v>0</v>
      </c>
      <c r="R46" s="279">
        <f t="shared" si="1"/>
        <v>0</v>
      </c>
      <c r="S46" s="250">
        <v>163.77308690542904</v>
      </c>
      <c r="T46" s="250">
        <v>227.2121416078767</v>
      </c>
      <c r="U46" s="250">
        <v>95.039933837925645</v>
      </c>
      <c r="V46" s="250">
        <v>146.0246689188977</v>
      </c>
      <c r="W46" s="266">
        <f t="shared" si="2"/>
        <v>-0.11141529520532356</v>
      </c>
      <c r="X46" s="266">
        <f t="shared" si="3"/>
        <v>-4.7661617609533913E-2</v>
      </c>
      <c r="Y46" s="266">
        <f t="shared" si="4"/>
        <v>-3.5727921499191351E-2</v>
      </c>
      <c r="Z46" s="266">
        <f t="shared" si="5"/>
        <v>-0.14291789459224913</v>
      </c>
      <c r="AA46" s="269"/>
      <c r="AB46" s="313"/>
      <c r="AC46" s="313"/>
      <c r="AD46" s="313"/>
      <c r="AE46" s="245"/>
      <c r="AF46" s="313"/>
      <c r="AG46" s="313"/>
      <c r="AI46" s="273" t="s">
        <v>2</v>
      </c>
      <c r="AJ46" s="273" t="str">
        <f>IFERROR(INDEX(#REF!,MATCH('OP Attendance'!$A46,#REF!,0),1),"-")</f>
        <v>-</v>
      </c>
    </row>
    <row r="47" spans="1:36" s="272" customFormat="1" ht="12.75" x14ac:dyDescent="0.25">
      <c r="A47" s="248">
        <v>321</v>
      </c>
      <c r="B47" s="249" t="s">
        <v>1991</v>
      </c>
      <c r="C47" s="250">
        <v>217.12575290445835</v>
      </c>
      <c r="D47" s="250">
        <v>217.12575290445835</v>
      </c>
      <c r="E47" s="250">
        <v>118.66676524791544</v>
      </c>
      <c r="F47" s="250">
        <v>154.99543363066013</v>
      </c>
      <c r="G47" s="377">
        <v>29219</v>
      </c>
      <c r="H47" s="377">
        <v>1564</v>
      </c>
      <c r="I47" s="377">
        <v>77767</v>
      </c>
      <c r="J47" s="377">
        <v>3558</v>
      </c>
      <c r="K47" s="250">
        <v>217.12575290445835</v>
      </c>
      <c r="L47" s="250">
        <v>217.12575290445835</v>
      </c>
      <c r="M47" s="250">
        <v>118.66676524791544</v>
      </c>
      <c r="N47" s="250">
        <v>154.99543363066013</v>
      </c>
      <c r="O47" s="279">
        <f t="shared" si="1"/>
        <v>0</v>
      </c>
      <c r="P47" s="279">
        <f t="shared" si="1"/>
        <v>0</v>
      </c>
      <c r="Q47" s="279">
        <f t="shared" si="1"/>
        <v>0</v>
      </c>
      <c r="R47" s="279">
        <f t="shared" si="1"/>
        <v>0</v>
      </c>
      <c r="S47" s="250">
        <v>225.93492014909421</v>
      </c>
      <c r="T47" s="250">
        <v>228.84377818418469</v>
      </c>
      <c r="U47" s="250">
        <v>123.37164157584282</v>
      </c>
      <c r="V47" s="250">
        <v>164.42487332601181</v>
      </c>
      <c r="W47" s="266">
        <f t="shared" si="2"/>
        <v>-3.898984379582715E-2</v>
      </c>
      <c r="X47" s="266">
        <f t="shared" si="3"/>
        <v>-5.120534791334852E-2</v>
      </c>
      <c r="Y47" s="266">
        <f t="shared" si="4"/>
        <v>-3.8135800641309059E-2</v>
      </c>
      <c r="Z47" s="266">
        <f t="shared" si="5"/>
        <v>-5.7348012527615233E-2</v>
      </c>
      <c r="AA47" s="269"/>
      <c r="AB47" s="313"/>
      <c r="AC47" s="313"/>
      <c r="AD47" s="313"/>
      <c r="AE47" s="245"/>
      <c r="AF47" s="313"/>
      <c r="AG47" s="313"/>
      <c r="AI47" s="273" t="s">
        <v>2</v>
      </c>
      <c r="AJ47" s="273" t="str">
        <f>IFERROR(INDEX(#REF!,MATCH('OP Attendance'!$A47,#REF!,0),1),"-")</f>
        <v>-</v>
      </c>
    </row>
    <row r="48" spans="1:36" s="272" customFormat="1" ht="12.75" x14ac:dyDescent="0.25">
      <c r="A48" s="248">
        <v>329</v>
      </c>
      <c r="B48" s="249" t="s">
        <v>1992</v>
      </c>
      <c r="C48" s="250">
        <v>167.62071693040625</v>
      </c>
      <c r="D48" s="250">
        <v>204.35456111872625</v>
      </c>
      <c r="E48" s="250">
        <v>90.100201151558053</v>
      </c>
      <c r="F48" s="250">
        <v>105.91930627242296</v>
      </c>
      <c r="G48" s="377">
        <v>31858</v>
      </c>
      <c r="H48" s="377">
        <v>2855</v>
      </c>
      <c r="I48" s="377">
        <v>10818</v>
      </c>
      <c r="J48" s="377">
        <v>116</v>
      </c>
      <c r="K48" s="250">
        <v>167.62071693040625</v>
      </c>
      <c r="L48" s="250">
        <v>204.35456111872625</v>
      </c>
      <c r="M48" s="250">
        <v>90.100201151558053</v>
      </c>
      <c r="N48" s="250">
        <v>105.91930627242296</v>
      </c>
      <c r="O48" s="279">
        <f t="shared" si="1"/>
        <v>0</v>
      </c>
      <c r="P48" s="279">
        <f t="shared" si="1"/>
        <v>0</v>
      </c>
      <c r="Q48" s="279">
        <f t="shared" si="1"/>
        <v>0</v>
      </c>
      <c r="R48" s="279">
        <f t="shared" si="1"/>
        <v>0</v>
      </c>
      <c r="S48" s="250">
        <v>302</v>
      </c>
      <c r="T48" s="250">
        <v>302</v>
      </c>
      <c r="U48" s="250">
        <v>143.63212653181637</v>
      </c>
      <c r="V48" s="250">
        <v>287.26425306363274</v>
      </c>
      <c r="W48" s="266">
        <f t="shared" si="2"/>
        <v>-0.44496451347547605</v>
      </c>
      <c r="X48" s="266">
        <f t="shared" si="3"/>
        <v>-0.32332926781878724</v>
      </c>
      <c r="Y48" s="266">
        <f t="shared" si="4"/>
        <v>-0.37270161399720214</v>
      </c>
      <c r="Z48" s="266">
        <f t="shared" si="5"/>
        <v>-0.63128267738568755</v>
      </c>
      <c r="AA48" s="269"/>
      <c r="AB48" s="313"/>
      <c r="AC48" s="313"/>
      <c r="AD48" s="313"/>
      <c r="AE48" s="245"/>
      <c r="AF48" s="313"/>
      <c r="AG48" s="313"/>
      <c r="AI48" s="273" t="s">
        <v>2</v>
      </c>
      <c r="AJ48" s="273" t="str">
        <f>IFERROR(INDEX(#REF!,MATCH('OP Attendance'!$A48,#REF!,0),1),"-")</f>
        <v>-</v>
      </c>
    </row>
    <row r="49" spans="1:36" s="272" customFormat="1" ht="12.75" x14ac:dyDescent="0.25">
      <c r="A49" s="248">
        <v>330</v>
      </c>
      <c r="B49" s="249" t="s">
        <v>1993</v>
      </c>
      <c r="C49" s="250">
        <v>105.24520820450327</v>
      </c>
      <c r="D49" s="250">
        <v>125.69109284131483</v>
      </c>
      <c r="E49" s="250">
        <v>71.370032020810484</v>
      </c>
      <c r="F49" s="250">
        <v>83.42389918767762</v>
      </c>
      <c r="G49" s="377">
        <v>712861</v>
      </c>
      <c r="H49" s="377">
        <v>8011</v>
      </c>
      <c r="I49" s="377">
        <v>1324331</v>
      </c>
      <c r="J49" s="377">
        <v>17182</v>
      </c>
      <c r="K49" s="250">
        <v>105.24520820450327</v>
      </c>
      <c r="L49" s="250">
        <v>125.69109284131483</v>
      </c>
      <c r="M49" s="250">
        <v>71.370032020810484</v>
      </c>
      <c r="N49" s="250">
        <v>83.42389918767762</v>
      </c>
      <c r="O49" s="279">
        <f t="shared" si="1"/>
        <v>0</v>
      </c>
      <c r="P49" s="279">
        <f t="shared" si="1"/>
        <v>0</v>
      </c>
      <c r="Q49" s="279">
        <f t="shared" si="1"/>
        <v>0</v>
      </c>
      <c r="R49" s="279">
        <f t="shared" si="1"/>
        <v>0</v>
      </c>
      <c r="S49" s="250">
        <v>106.09932185848382</v>
      </c>
      <c r="T49" s="250">
        <v>121.36916930558991</v>
      </c>
      <c r="U49" s="250">
        <v>69.086528099491787</v>
      </c>
      <c r="V49" s="250">
        <v>75.929964032700454</v>
      </c>
      <c r="W49" s="266">
        <f t="shared" si="2"/>
        <v>-8.0501330170589247E-3</v>
      </c>
      <c r="X49" s="266">
        <f t="shared" si="3"/>
        <v>3.5609731536045519E-2</v>
      </c>
      <c r="Y49" s="266">
        <f t="shared" si="4"/>
        <v>3.3052810499178964E-2</v>
      </c>
      <c r="Z49" s="266">
        <f t="shared" si="5"/>
        <v>9.8695360263173271E-2</v>
      </c>
      <c r="AA49" s="269"/>
      <c r="AB49" s="313"/>
      <c r="AC49" s="313"/>
      <c r="AD49" s="313"/>
      <c r="AE49" s="245"/>
      <c r="AF49" s="313"/>
      <c r="AG49" s="313"/>
      <c r="AI49" s="273" t="s">
        <v>2</v>
      </c>
      <c r="AJ49" s="273" t="str">
        <f>IFERROR(INDEX(#REF!,MATCH('OP Attendance'!$A49,#REF!,0),1),"-")</f>
        <v>-</v>
      </c>
    </row>
    <row r="50" spans="1:36" s="272" customFormat="1" ht="12.75" x14ac:dyDescent="0.25">
      <c r="A50" s="248">
        <v>340</v>
      </c>
      <c r="B50" s="249" t="s">
        <v>1994</v>
      </c>
      <c r="C50" s="250">
        <v>176.89021521737206</v>
      </c>
      <c r="D50" s="250">
        <v>234.81538206121036</v>
      </c>
      <c r="E50" s="250">
        <v>100.57085771103016</v>
      </c>
      <c r="F50" s="250">
        <v>144.14582207724501</v>
      </c>
      <c r="G50" s="377">
        <v>334650</v>
      </c>
      <c r="H50" s="377">
        <v>13097</v>
      </c>
      <c r="I50" s="377">
        <v>727250</v>
      </c>
      <c r="J50" s="377">
        <v>34868</v>
      </c>
      <c r="K50" s="250">
        <v>176.89021521737206</v>
      </c>
      <c r="L50" s="250">
        <v>234.81538206121036</v>
      </c>
      <c r="M50" s="250">
        <v>100.57085771103016</v>
      </c>
      <c r="N50" s="250">
        <v>144.14582207724501</v>
      </c>
      <c r="O50" s="279">
        <f t="shared" si="1"/>
        <v>0</v>
      </c>
      <c r="P50" s="279">
        <f t="shared" si="1"/>
        <v>0</v>
      </c>
      <c r="Q50" s="279">
        <f t="shared" si="1"/>
        <v>0</v>
      </c>
      <c r="R50" s="279">
        <f t="shared" si="1"/>
        <v>0</v>
      </c>
      <c r="S50" s="250">
        <v>179.5264567405186</v>
      </c>
      <c r="T50" s="250">
        <v>273.6658041548323</v>
      </c>
      <c r="U50" s="250">
        <v>104.11550081812261</v>
      </c>
      <c r="V50" s="250">
        <v>171.16034224827675</v>
      </c>
      <c r="W50" s="266">
        <f t="shared" si="2"/>
        <v>-1.468441794602382E-2</v>
      </c>
      <c r="X50" s="266">
        <f t="shared" si="3"/>
        <v>-0.14196301292960034</v>
      </c>
      <c r="Y50" s="266">
        <f t="shared" si="4"/>
        <v>-3.4045296610391573E-2</v>
      </c>
      <c r="Z50" s="266">
        <f t="shared" si="5"/>
        <v>-0.1578316554885465</v>
      </c>
      <c r="AA50" s="269"/>
      <c r="AB50" s="313"/>
      <c r="AC50" s="313"/>
      <c r="AD50" s="313"/>
      <c r="AE50" s="245"/>
      <c r="AF50" s="313"/>
      <c r="AG50" s="313"/>
      <c r="AI50" s="273" t="s">
        <v>2</v>
      </c>
      <c r="AJ50" s="273" t="str">
        <f>IFERROR(INDEX(#REF!,MATCH('OP Attendance'!$A50,#REF!,0),1),"-")</f>
        <v>-</v>
      </c>
    </row>
    <row r="51" spans="1:36" s="272" customFormat="1" ht="12.75" x14ac:dyDescent="0.25">
      <c r="A51" s="248">
        <v>341</v>
      </c>
      <c r="B51" s="249" t="s">
        <v>1995</v>
      </c>
      <c r="C51" s="250">
        <v>132.80901455491801</v>
      </c>
      <c r="D51" s="250">
        <v>132.80901455491801</v>
      </c>
      <c r="E51" s="250">
        <v>106.16038046048436</v>
      </c>
      <c r="F51" s="250">
        <v>106.16038046048436</v>
      </c>
      <c r="G51" s="377">
        <v>28948</v>
      </c>
      <c r="H51" s="377">
        <v>256</v>
      </c>
      <c r="I51" s="377">
        <v>69514</v>
      </c>
      <c r="J51" s="377">
        <v>196</v>
      </c>
      <c r="K51" s="250">
        <v>132.80901455491801</v>
      </c>
      <c r="L51" s="250">
        <v>132.80901455491801</v>
      </c>
      <c r="M51" s="250">
        <v>106.16038046048436</v>
      </c>
      <c r="N51" s="250">
        <v>106.16038046048436</v>
      </c>
      <c r="O51" s="279">
        <f t="shared" si="1"/>
        <v>0</v>
      </c>
      <c r="P51" s="279">
        <f t="shared" si="1"/>
        <v>0</v>
      </c>
      <c r="Q51" s="279">
        <f t="shared" si="1"/>
        <v>0</v>
      </c>
      <c r="R51" s="279">
        <f t="shared" si="1"/>
        <v>0</v>
      </c>
      <c r="S51" s="250">
        <v>164.73113070785851</v>
      </c>
      <c r="T51" s="250">
        <v>329.46226141571702</v>
      </c>
      <c r="U51" s="250">
        <v>134.9387086665669</v>
      </c>
      <c r="V51" s="250">
        <v>269.87741733313379</v>
      </c>
      <c r="W51" s="266">
        <f t="shared" si="2"/>
        <v>-0.19378314235912453</v>
      </c>
      <c r="X51" s="266">
        <f t="shared" si="3"/>
        <v>-0.59689157117956226</v>
      </c>
      <c r="Y51" s="266">
        <f t="shared" si="4"/>
        <v>-0.21326962804419369</v>
      </c>
      <c r="Z51" s="266">
        <f t="shared" si="5"/>
        <v>-0.60663481402209685</v>
      </c>
      <c r="AA51" s="269"/>
      <c r="AB51" s="313"/>
      <c r="AC51" s="313"/>
      <c r="AD51" s="313"/>
      <c r="AE51" s="245"/>
      <c r="AF51" s="313"/>
      <c r="AG51" s="313"/>
      <c r="AI51" s="273" t="s">
        <v>2</v>
      </c>
      <c r="AJ51" s="273" t="str">
        <f>IFERROR(INDEX(#REF!,MATCH('OP Attendance'!$A51,#REF!,0),1),"-")</f>
        <v>-</v>
      </c>
    </row>
    <row r="52" spans="1:36" s="272" customFormat="1" ht="12.75" x14ac:dyDescent="0.25">
      <c r="A52" s="248">
        <v>350</v>
      </c>
      <c r="B52" s="249" t="s">
        <v>1996</v>
      </c>
      <c r="C52" s="250">
        <v>272.46014082417759</v>
      </c>
      <c r="D52" s="250">
        <v>272.46014082417759</v>
      </c>
      <c r="E52" s="250">
        <v>167.15701880554462</v>
      </c>
      <c r="F52" s="250">
        <v>167.15701880554462</v>
      </c>
      <c r="G52" s="377">
        <v>20491</v>
      </c>
      <c r="H52" s="377">
        <v>1607</v>
      </c>
      <c r="I52" s="377">
        <v>70510</v>
      </c>
      <c r="J52" s="377">
        <v>4937</v>
      </c>
      <c r="K52" s="250">
        <v>272.46014082417759</v>
      </c>
      <c r="L52" s="250">
        <v>272.46014082417759</v>
      </c>
      <c r="M52" s="250">
        <v>167.15701880554462</v>
      </c>
      <c r="N52" s="250">
        <v>167.15701880554462</v>
      </c>
      <c r="O52" s="279">
        <f t="shared" si="1"/>
        <v>0</v>
      </c>
      <c r="P52" s="279">
        <f t="shared" si="1"/>
        <v>0</v>
      </c>
      <c r="Q52" s="279">
        <f t="shared" si="1"/>
        <v>0</v>
      </c>
      <c r="R52" s="279">
        <f t="shared" si="1"/>
        <v>0</v>
      </c>
      <c r="S52" s="250">
        <v>318.25292797346424</v>
      </c>
      <c r="T52" s="250">
        <v>322.65423795980325</v>
      </c>
      <c r="U52" s="250">
        <v>206.03648059749133</v>
      </c>
      <c r="V52" s="250">
        <v>206.03648059749133</v>
      </c>
      <c r="W52" s="266">
        <f t="shared" si="2"/>
        <v>-0.14388803094721203</v>
      </c>
      <c r="X52" s="266">
        <f t="shared" si="3"/>
        <v>-0.15556621060678244</v>
      </c>
      <c r="Y52" s="266">
        <f t="shared" si="4"/>
        <v>-0.18870183415674258</v>
      </c>
      <c r="Z52" s="266">
        <f t="shared" si="5"/>
        <v>-0.18870183415674258</v>
      </c>
      <c r="AA52" s="269"/>
      <c r="AB52" s="313"/>
      <c r="AC52" s="313"/>
      <c r="AD52" s="313"/>
      <c r="AE52" s="245"/>
      <c r="AF52" s="313"/>
      <c r="AG52" s="313"/>
      <c r="AI52" s="273" t="s">
        <v>2</v>
      </c>
      <c r="AJ52" s="273" t="str">
        <f>IFERROR(INDEX(#REF!,MATCH('OP Attendance'!$A52,#REF!,0),1),"-")</f>
        <v>-</v>
      </c>
    </row>
    <row r="53" spans="1:36" s="272" customFormat="1" ht="12.75" x14ac:dyDescent="0.25">
      <c r="A53" s="248">
        <v>361</v>
      </c>
      <c r="B53" s="249" t="s">
        <v>1997</v>
      </c>
      <c r="C53" s="250">
        <v>229.73237683895294</v>
      </c>
      <c r="D53" s="250">
        <v>302.68364860939977</v>
      </c>
      <c r="E53" s="250">
        <v>107.23294081476385</v>
      </c>
      <c r="F53" s="250">
        <v>144.71891797902319</v>
      </c>
      <c r="G53" s="377">
        <v>85441</v>
      </c>
      <c r="H53" s="377">
        <v>2826</v>
      </c>
      <c r="I53" s="377">
        <v>655290</v>
      </c>
      <c r="J53" s="377">
        <v>24412</v>
      </c>
      <c r="K53" s="250">
        <v>229.73237683895294</v>
      </c>
      <c r="L53" s="250">
        <v>302.68364860939977</v>
      </c>
      <c r="M53" s="250">
        <v>107.23294081476385</v>
      </c>
      <c r="N53" s="250">
        <v>144.71891797902319</v>
      </c>
      <c r="O53" s="279">
        <f t="shared" si="1"/>
        <v>0</v>
      </c>
      <c r="P53" s="279">
        <f t="shared" si="1"/>
        <v>0</v>
      </c>
      <c r="Q53" s="279">
        <f t="shared" si="1"/>
        <v>0</v>
      </c>
      <c r="R53" s="279">
        <f t="shared" si="1"/>
        <v>0</v>
      </c>
      <c r="S53" s="250">
        <v>265.54974657818212</v>
      </c>
      <c r="T53" s="250">
        <v>309.08927352476786</v>
      </c>
      <c r="U53" s="250">
        <v>127.03040023826152</v>
      </c>
      <c r="V53" s="250">
        <v>238.14290221006664</v>
      </c>
      <c r="W53" s="266">
        <f t="shared" si="2"/>
        <v>-0.13488007501707022</v>
      </c>
      <c r="X53" s="266">
        <f t="shared" si="3"/>
        <v>-2.0724190271374177E-2</v>
      </c>
      <c r="Y53" s="266">
        <f t="shared" si="4"/>
        <v>-0.15584820158296786</v>
      </c>
      <c r="Z53" s="266">
        <f t="shared" si="5"/>
        <v>-0.39230219907471287</v>
      </c>
      <c r="AA53" s="269"/>
      <c r="AB53" s="313"/>
      <c r="AC53" s="313"/>
      <c r="AD53" s="313"/>
      <c r="AE53" s="245"/>
      <c r="AF53" s="313"/>
      <c r="AG53" s="313"/>
      <c r="AI53" s="273" t="s">
        <v>2</v>
      </c>
      <c r="AJ53" s="273" t="str">
        <f>IFERROR(INDEX(#REF!,MATCH('OP Attendance'!$A53,#REF!,0),1),"-")</f>
        <v>-</v>
      </c>
    </row>
    <row r="54" spans="1:36" s="272" customFormat="1" ht="12.75" x14ac:dyDescent="0.25">
      <c r="A54" s="248">
        <v>370</v>
      </c>
      <c r="B54" s="249" t="s">
        <v>1998</v>
      </c>
      <c r="C54" s="250">
        <v>222.59950340390469</v>
      </c>
      <c r="D54" s="250">
        <v>260.3998683723259</v>
      </c>
      <c r="E54" s="250">
        <v>104.6882785818609</v>
      </c>
      <c r="F54" s="250">
        <v>137.34094755742314</v>
      </c>
      <c r="G54" s="377">
        <v>88223</v>
      </c>
      <c r="H54" s="377">
        <v>6719</v>
      </c>
      <c r="I54" s="377">
        <v>692420</v>
      </c>
      <c r="J54" s="377">
        <v>43661</v>
      </c>
      <c r="K54" s="250">
        <v>222.59950340390469</v>
      </c>
      <c r="L54" s="250">
        <v>260.3998683723259</v>
      </c>
      <c r="M54" s="250">
        <v>104.6882785818609</v>
      </c>
      <c r="N54" s="250">
        <v>137.34094755742314</v>
      </c>
      <c r="O54" s="279">
        <f t="shared" si="1"/>
        <v>0</v>
      </c>
      <c r="P54" s="279">
        <f t="shared" si="1"/>
        <v>0</v>
      </c>
      <c r="Q54" s="279">
        <f t="shared" si="1"/>
        <v>0</v>
      </c>
      <c r="R54" s="279">
        <f t="shared" si="1"/>
        <v>0</v>
      </c>
      <c r="S54" s="250">
        <v>206.38609434978764</v>
      </c>
      <c r="T54" s="250">
        <v>212.56308125364137</v>
      </c>
      <c r="U54" s="250">
        <v>92.087156709831817</v>
      </c>
      <c r="V54" s="250">
        <v>101.07911872390315</v>
      </c>
      <c r="W54" s="266">
        <f t="shared" si="2"/>
        <v>7.8558631119004518E-2</v>
      </c>
      <c r="X54" s="266">
        <f t="shared" si="3"/>
        <v>0.22504748631114913</v>
      </c>
      <c r="Y54" s="266">
        <f t="shared" si="4"/>
        <v>0.13683908073886375</v>
      </c>
      <c r="Z54" s="266">
        <f t="shared" si="5"/>
        <v>0.35874698247586534</v>
      </c>
      <c r="AA54" s="269"/>
      <c r="AB54" s="313"/>
      <c r="AC54" s="313"/>
      <c r="AD54" s="313"/>
      <c r="AE54" s="245"/>
      <c r="AF54" s="313"/>
      <c r="AG54" s="313"/>
      <c r="AI54" s="273" t="s">
        <v>2</v>
      </c>
      <c r="AJ54" s="273" t="str">
        <f>IFERROR(INDEX(#REF!,MATCH('OP Attendance'!$A54,#REF!,0),1),"-")</f>
        <v>-</v>
      </c>
    </row>
    <row r="55" spans="1:36" s="272" customFormat="1" ht="12.75" x14ac:dyDescent="0.25">
      <c r="A55" s="248">
        <v>400</v>
      </c>
      <c r="B55" s="249" t="s">
        <v>1999</v>
      </c>
      <c r="C55" s="250">
        <v>188.77907077191475</v>
      </c>
      <c r="D55" s="250">
        <v>267.2023457423885</v>
      </c>
      <c r="E55" s="250">
        <v>115.02339876601268</v>
      </c>
      <c r="F55" s="250">
        <v>179.53111263009441</v>
      </c>
      <c r="G55" s="377">
        <v>421554</v>
      </c>
      <c r="H55" s="377">
        <v>3311</v>
      </c>
      <c r="I55" s="377">
        <v>631138</v>
      </c>
      <c r="J55" s="377">
        <v>7997</v>
      </c>
      <c r="K55" s="250">
        <v>188.77907077191475</v>
      </c>
      <c r="L55" s="250">
        <v>267.2023457423885</v>
      </c>
      <c r="M55" s="250">
        <v>115.02339876601268</v>
      </c>
      <c r="N55" s="250">
        <v>179.53111263009441</v>
      </c>
      <c r="O55" s="279">
        <f t="shared" si="1"/>
        <v>0</v>
      </c>
      <c r="P55" s="279">
        <f t="shared" si="1"/>
        <v>0</v>
      </c>
      <c r="Q55" s="279">
        <f t="shared" si="1"/>
        <v>0</v>
      </c>
      <c r="R55" s="279">
        <f t="shared" si="1"/>
        <v>0</v>
      </c>
      <c r="S55" s="250" t="s">
        <v>2</v>
      </c>
      <c r="T55" s="250" t="s">
        <v>2</v>
      </c>
      <c r="U55" s="250" t="s">
        <v>2</v>
      </c>
      <c r="V55" s="250" t="s">
        <v>2</v>
      </c>
      <c r="W55" s="266" t="str">
        <f t="shared" si="2"/>
        <v>-</v>
      </c>
      <c r="X55" s="266" t="str">
        <f t="shared" si="3"/>
        <v>-</v>
      </c>
      <c r="Y55" s="266" t="str">
        <f t="shared" si="4"/>
        <v>-</v>
      </c>
      <c r="Z55" s="266" t="str">
        <f t="shared" si="5"/>
        <v>-</v>
      </c>
      <c r="AA55" s="269"/>
      <c r="AB55" s="313"/>
      <c r="AC55" s="313"/>
      <c r="AD55" s="313"/>
      <c r="AE55" s="245"/>
      <c r="AF55" s="313"/>
      <c r="AG55" s="313"/>
      <c r="AI55" s="273" t="s">
        <v>1945</v>
      </c>
      <c r="AJ55" s="273" t="str">
        <f>IFERROR(INDEX(#REF!,MATCH('OP Attendance'!$A55,#REF!,0),1),"-")</f>
        <v>-</v>
      </c>
    </row>
    <row r="56" spans="1:36" s="272" customFormat="1" ht="12.75" x14ac:dyDescent="0.25">
      <c r="A56" s="248">
        <v>410</v>
      </c>
      <c r="B56" s="249" t="s">
        <v>2000</v>
      </c>
      <c r="C56" s="250">
        <v>192.08504325630952</v>
      </c>
      <c r="D56" s="250">
        <v>199.54884532679918</v>
      </c>
      <c r="E56" s="250">
        <v>94.828495887058764</v>
      </c>
      <c r="F56" s="250">
        <v>102.93491456631732</v>
      </c>
      <c r="G56" s="377">
        <v>368674</v>
      </c>
      <c r="H56" s="377">
        <v>3223</v>
      </c>
      <c r="I56" s="377">
        <v>1294230</v>
      </c>
      <c r="J56" s="377">
        <v>7540</v>
      </c>
      <c r="K56" s="250">
        <v>192.08504325630952</v>
      </c>
      <c r="L56" s="250">
        <v>199.54884532679918</v>
      </c>
      <c r="M56" s="250">
        <v>94.828495887058764</v>
      </c>
      <c r="N56" s="250">
        <v>102.93491456631732</v>
      </c>
      <c r="O56" s="279">
        <f t="shared" si="1"/>
        <v>0</v>
      </c>
      <c r="P56" s="279">
        <f t="shared" si="1"/>
        <v>0</v>
      </c>
      <c r="Q56" s="279">
        <f t="shared" si="1"/>
        <v>0</v>
      </c>
      <c r="R56" s="279">
        <f t="shared" si="1"/>
        <v>0</v>
      </c>
      <c r="S56" s="250">
        <v>222.46033554889169</v>
      </c>
      <c r="T56" s="250">
        <v>242.52718371842172</v>
      </c>
      <c r="U56" s="250">
        <v>102.0822106650581</v>
      </c>
      <c r="V56" s="250">
        <v>162.56069013404988</v>
      </c>
      <c r="W56" s="266">
        <f t="shared" si="2"/>
        <v>-0.13654250865726303</v>
      </c>
      <c r="X56" s="266">
        <f t="shared" si="3"/>
        <v>-0.17721039651176229</v>
      </c>
      <c r="Y56" s="266">
        <f t="shared" si="4"/>
        <v>-7.1057579285772832E-2</v>
      </c>
      <c r="Z56" s="266">
        <f t="shared" si="5"/>
        <v>-0.36679086142267414</v>
      </c>
      <c r="AA56" s="269"/>
      <c r="AB56" s="313"/>
      <c r="AC56" s="313"/>
      <c r="AD56" s="313"/>
      <c r="AE56" s="245"/>
      <c r="AF56" s="313"/>
      <c r="AG56" s="313"/>
      <c r="AI56" s="273" t="s">
        <v>2</v>
      </c>
      <c r="AJ56" s="273" t="str">
        <f>IFERROR(INDEX(#REF!,MATCH('OP Attendance'!$A56,#REF!,0),1),"-")</f>
        <v>-</v>
      </c>
    </row>
    <row r="57" spans="1:36" s="272" customFormat="1" ht="12.75" x14ac:dyDescent="0.25">
      <c r="A57" s="248">
        <v>420</v>
      </c>
      <c r="B57" s="249" t="s">
        <v>2001</v>
      </c>
      <c r="C57" s="250">
        <v>215.7319727076578</v>
      </c>
      <c r="D57" s="250">
        <v>259.74382388091158</v>
      </c>
      <c r="E57" s="250">
        <v>131.77131952331911</v>
      </c>
      <c r="F57" s="250">
        <v>150.83140715451509</v>
      </c>
      <c r="G57" s="377">
        <v>577402</v>
      </c>
      <c r="H57" s="377">
        <v>9164</v>
      </c>
      <c r="I57" s="377">
        <v>793601</v>
      </c>
      <c r="J57" s="377">
        <v>23065</v>
      </c>
      <c r="K57" s="250">
        <v>215.7319727076578</v>
      </c>
      <c r="L57" s="250">
        <v>259.74382388091158</v>
      </c>
      <c r="M57" s="250">
        <v>131.77131952331911</v>
      </c>
      <c r="N57" s="250">
        <v>150.83140715451509</v>
      </c>
      <c r="O57" s="279">
        <f t="shared" si="1"/>
        <v>0</v>
      </c>
      <c r="P57" s="279">
        <f t="shared" si="1"/>
        <v>0</v>
      </c>
      <c r="Q57" s="279">
        <f t="shared" si="1"/>
        <v>0</v>
      </c>
      <c r="R57" s="279">
        <f t="shared" si="1"/>
        <v>0</v>
      </c>
      <c r="S57" s="250">
        <v>218.97678794297926</v>
      </c>
      <c r="T57" s="250">
        <v>232.14836075459402</v>
      </c>
      <c r="U57" s="250">
        <v>133.18895279836445</v>
      </c>
      <c r="V57" s="250">
        <v>154.00748123285911</v>
      </c>
      <c r="W57" s="266">
        <f t="shared" si="2"/>
        <v>-1.481807850869743E-2</v>
      </c>
      <c r="X57" s="266">
        <f t="shared" si="3"/>
        <v>0.11886994608369839</v>
      </c>
      <c r="Y57" s="266">
        <f t="shared" si="4"/>
        <v>-1.0643775217540119E-2</v>
      </c>
      <c r="Z57" s="266">
        <f t="shared" si="5"/>
        <v>-2.062285580491896E-2</v>
      </c>
      <c r="AA57" s="269"/>
      <c r="AB57" s="313"/>
      <c r="AC57" s="313"/>
      <c r="AD57" s="313"/>
      <c r="AE57" s="245"/>
      <c r="AF57" s="313"/>
      <c r="AG57" s="313"/>
      <c r="AI57" s="273" t="s">
        <v>2</v>
      </c>
      <c r="AJ57" s="273" t="str">
        <f>IFERROR(INDEX(#REF!,MATCH('OP Attendance'!$A57,#REF!,0),1),"-")</f>
        <v>-</v>
      </c>
    </row>
    <row r="58" spans="1:36" s="272" customFormat="1" ht="12.75" x14ac:dyDescent="0.25">
      <c r="A58" s="248">
        <v>421</v>
      </c>
      <c r="B58" s="249" t="s">
        <v>2002</v>
      </c>
      <c r="C58" s="250">
        <v>319.87968604816973</v>
      </c>
      <c r="D58" s="250">
        <v>397.59494455032853</v>
      </c>
      <c r="E58" s="250">
        <v>204.64979740721756</v>
      </c>
      <c r="F58" s="250">
        <v>211.52877855231463</v>
      </c>
      <c r="G58" s="377">
        <v>17172</v>
      </c>
      <c r="H58" s="377">
        <v>1234</v>
      </c>
      <c r="I58" s="377">
        <v>35815</v>
      </c>
      <c r="J58" s="377">
        <v>3526</v>
      </c>
      <c r="K58" s="250">
        <v>319.87968604816973</v>
      </c>
      <c r="L58" s="250">
        <v>397.59494455032853</v>
      </c>
      <c r="M58" s="250">
        <v>204.64979740721756</v>
      </c>
      <c r="N58" s="250">
        <v>211.52877855231463</v>
      </c>
      <c r="O58" s="279">
        <f t="shared" si="1"/>
        <v>0</v>
      </c>
      <c r="P58" s="279">
        <f t="shared" si="1"/>
        <v>0</v>
      </c>
      <c r="Q58" s="279">
        <f t="shared" si="1"/>
        <v>0</v>
      </c>
      <c r="R58" s="279">
        <f t="shared" si="1"/>
        <v>0</v>
      </c>
      <c r="S58" s="250" t="s">
        <v>2</v>
      </c>
      <c r="T58" s="250" t="s">
        <v>2</v>
      </c>
      <c r="U58" s="250" t="s">
        <v>2</v>
      </c>
      <c r="V58" s="250" t="s">
        <v>2</v>
      </c>
      <c r="W58" s="266" t="str">
        <f t="shared" si="2"/>
        <v>-</v>
      </c>
      <c r="X58" s="266" t="str">
        <f t="shared" si="3"/>
        <v>-</v>
      </c>
      <c r="Y58" s="266" t="str">
        <f t="shared" si="4"/>
        <v>-</v>
      </c>
      <c r="Z58" s="266" t="str">
        <f t="shared" si="5"/>
        <v>-</v>
      </c>
      <c r="AA58" s="269"/>
      <c r="AB58" s="313"/>
      <c r="AC58" s="313"/>
      <c r="AD58" s="313"/>
      <c r="AE58" s="245"/>
      <c r="AF58" s="313"/>
      <c r="AG58" s="313"/>
      <c r="AI58" s="273" t="s">
        <v>1945</v>
      </c>
      <c r="AJ58" s="273" t="str">
        <f>IFERROR(INDEX(#REF!,MATCH('OP Attendance'!$A58,#REF!,0),1),"-")</f>
        <v>-</v>
      </c>
    </row>
    <row r="59" spans="1:36" s="272" customFormat="1" ht="12.75" x14ac:dyDescent="0.25">
      <c r="A59" s="248">
        <v>430</v>
      </c>
      <c r="B59" s="249" t="s">
        <v>2003</v>
      </c>
      <c r="C59" s="250">
        <v>228.8797123863657</v>
      </c>
      <c r="D59" s="250">
        <v>228.8797123863657</v>
      </c>
      <c r="E59" s="250">
        <v>133.50140740454171</v>
      </c>
      <c r="F59" s="250">
        <v>133.50140740454171</v>
      </c>
      <c r="G59" s="377">
        <v>167266</v>
      </c>
      <c r="H59" s="377">
        <v>4259</v>
      </c>
      <c r="I59" s="377">
        <v>236482</v>
      </c>
      <c r="J59" s="377">
        <v>4383</v>
      </c>
      <c r="K59" s="250">
        <v>228.8797123863657</v>
      </c>
      <c r="L59" s="250">
        <v>228.8797123863657</v>
      </c>
      <c r="M59" s="250">
        <v>133.50140740454171</v>
      </c>
      <c r="N59" s="250">
        <v>133.50140740454171</v>
      </c>
      <c r="O59" s="279">
        <f t="shared" si="1"/>
        <v>0</v>
      </c>
      <c r="P59" s="279">
        <f t="shared" si="1"/>
        <v>0</v>
      </c>
      <c r="Q59" s="279">
        <f t="shared" si="1"/>
        <v>0</v>
      </c>
      <c r="R59" s="279">
        <f t="shared" si="1"/>
        <v>0</v>
      </c>
      <c r="S59" s="250">
        <v>241.23203318906411</v>
      </c>
      <c r="T59" s="250">
        <v>241.23203318906411</v>
      </c>
      <c r="U59" s="250">
        <v>135.66166572337823</v>
      </c>
      <c r="V59" s="250">
        <v>135.66166572337823</v>
      </c>
      <c r="W59" s="266">
        <f t="shared" si="2"/>
        <v>-5.1205143195130143E-2</v>
      </c>
      <c r="X59" s="266">
        <f t="shared" si="3"/>
        <v>-5.1205143195130143E-2</v>
      </c>
      <c r="Y59" s="266">
        <f t="shared" si="4"/>
        <v>-1.5923866976846779E-2</v>
      </c>
      <c r="Z59" s="266">
        <f t="shared" si="5"/>
        <v>-1.5923866976846779E-2</v>
      </c>
      <c r="AA59" s="269"/>
      <c r="AB59" s="313"/>
      <c r="AC59" s="313"/>
      <c r="AD59" s="313"/>
      <c r="AE59" s="245"/>
      <c r="AF59" s="313"/>
      <c r="AG59" s="313"/>
      <c r="AI59" s="273" t="s">
        <v>2</v>
      </c>
      <c r="AJ59" s="273" t="str">
        <f>IFERROR(INDEX(#REF!,MATCH('OP Attendance'!$A59,#REF!,0),1),"-")</f>
        <v>-</v>
      </c>
    </row>
    <row r="60" spans="1:36" s="272" customFormat="1" ht="12.75" x14ac:dyDescent="0.25">
      <c r="A60" s="248">
        <v>502</v>
      </c>
      <c r="B60" s="249" t="s">
        <v>2004</v>
      </c>
      <c r="C60" s="250">
        <v>135.30079569920184</v>
      </c>
      <c r="D60" s="250">
        <v>154.27186285603122</v>
      </c>
      <c r="E60" s="250">
        <v>88.902552296199758</v>
      </c>
      <c r="F60" s="250">
        <v>120.19183871010053</v>
      </c>
      <c r="G60" s="377">
        <v>855866</v>
      </c>
      <c r="H60" s="377">
        <v>37410</v>
      </c>
      <c r="I60" s="377">
        <v>1033736</v>
      </c>
      <c r="J60" s="377">
        <v>34062</v>
      </c>
      <c r="K60" s="250">
        <v>135.30079569920184</v>
      </c>
      <c r="L60" s="250">
        <v>154.27186285603122</v>
      </c>
      <c r="M60" s="250">
        <v>88.902552296199758</v>
      </c>
      <c r="N60" s="250">
        <v>120.19183871010053</v>
      </c>
      <c r="O60" s="279">
        <f t="shared" si="1"/>
        <v>0</v>
      </c>
      <c r="P60" s="279">
        <f t="shared" si="1"/>
        <v>0</v>
      </c>
      <c r="Q60" s="279">
        <f t="shared" si="1"/>
        <v>0</v>
      </c>
      <c r="R60" s="279">
        <f t="shared" si="1"/>
        <v>0</v>
      </c>
      <c r="S60" s="250">
        <v>136.25979364623063</v>
      </c>
      <c r="T60" s="250">
        <v>148.48240525245265</v>
      </c>
      <c r="U60" s="250">
        <v>87.949369991044534</v>
      </c>
      <c r="V60" s="250">
        <v>103.96053920273418</v>
      </c>
      <c r="W60" s="266">
        <f t="shared" si="2"/>
        <v>-7.0380111503663967E-3</v>
      </c>
      <c r="X60" s="266">
        <f t="shared" si="3"/>
        <v>3.8990866249339229E-2</v>
      </c>
      <c r="Y60" s="266">
        <f t="shared" si="4"/>
        <v>1.0837852565086958E-2</v>
      </c>
      <c r="Z60" s="266">
        <f t="shared" si="5"/>
        <v>0.15612942787564399</v>
      </c>
      <c r="AA60" s="269"/>
      <c r="AB60" s="313"/>
      <c r="AC60" s="313"/>
      <c r="AD60" s="313"/>
      <c r="AE60" s="245"/>
      <c r="AF60" s="313"/>
      <c r="AG60" s="313"/>
      <c r="AI60" s="273" t="s">
        <v>2</v>
      </c>
      <c r="AJ60" s="273" t="str">
        <f>IFERROR(INDEX(#REF!,MATCH('OP Attendance'!$A60,#REF!,0),1),"-")</f>
        <v>-</v>
      </c>
    </row>
    <row r="61" spans="1:36" s="272" customFormat="1" ht="12.75" x14ac:dyDescent="0.25">
      <c r="A61" s="248">
        <v>503</v>
      </c>
      <c r="B61" s="249" t="s">
        <v>2005</v>
      </c>
      <c r="C61" s="250">
        <v>147.62960537407812</v>
      </c>
      <c r="D61" s="250">
        <v>238.88499996765822</v>
      </c>
      <c r="E61" s="250">
        <v>90.426441243025124</v>
      </c>
      <c r="F61" s="250">
        <v>157.51136264964018</v>
      </c>
      <c r="G61" s="377">
        <v>32362</v>
      </c>
      <c r="H61" s="377">
        <v>1878</v>
      </c>
      <c r="I61" s="377">
        <v>65241</v>
      </c>
      <c r="J61" s="377">
        <v>6496</v>
      </c>
      <c r="K61" s="250">
        <v>147.62960537407812</v>
      </c>
      <c r="L61" s="250">
        <v>238.88499996765822</v>
      </c>
      <c r="M61" s="250">
        <v>90.426441243025124</v>
      </c>
      <c r="N61" s="250">
        <v>157.51136264964018</v>
      </c>
      <c r="O61" s="279">
        <f t="shared" si="1"/>
        <v>0</v>
      </c>
      <c r="P61" s="279">
        <f t="shared" si="1"/>
        <v>0</v>
      </c>
      <c r="Q61" s="279">
        <f t="shared" si="1"/>
        <v>0</v>
      </c>
      <c r="R61" s="279">
        <f t="shared" si="1"/>
        <v>0</v>
      </c>
      <c r="S61" s="250">
        <v>157.79951240570455</v>
      </c>
      <c r="T61" s="250">
        <v>200.1092678811969</v>
      </c>
      <c r="U61" s="250">
        <v>94.235090741805791</v>
      </c>
      <c r="V61" s="250">
        <v>106.90083808031201</v>
      </c>
      <c r="W61" s="266">
        <f t="shared" si="2"/>
        <v>-6.4448279190365665E-2</v>
      </c>
      <c r="X61" s="266">
        <f t="shared" si="3"/>
        <v>0.19377279471874398</v>
      </c>
      <c r="Y61" s="266">
        <f t="shared" si="4"/>
        <v>-4.0416467674615708E-2</v>
      </c>
      <c r="Z61" s="266">
        <f t="shared" si="5"/>
        <v>0.47343431050845175</v>
      </c>
      <c r="AA61" s="269"/>
      <c r="AB61" s="313"/>
      <c r="AC61" s="313"/>
      <c r="AD61" s="313"/>
      <c r="AE61" s="245"/>
      <c r="AF61" s="313"/>
      <c r="AG61" s="313"/>
      <c r="AI61" s="273" t="s">
        <v>2</v>
      </c>
      <c r="AJ61" s="273" t="str">
        <f>IFERROR(INDEX(#REF!,MATCH('OP Attendance'!$A61,#REF!,0),1),"-")</f>
        <v>-</v>
      </c>
    </row>
    <row r="62" spans="1:36" s="272" customFormat="1" ht="12.75" x14ac:dyDescent="0.25">
      <c r="A62" s="248">
        <v>800</v>
      </c>
      <c r="B62" s="249" t="s">
        <v>5144</v>
      </c>
      <c r="C62" s="250">
        <v>201.70076893134805</v>
      </c>
      <c r="D62" s="250">
        <v>218.88060230791385</v>
      </c>
      <c r="E62" s="250">
        <v>93.669844455404885</v>
      </c>
      <c r="F62" s="250">
        <v>117.73271054762449</v>
      </c>
      <c r="G62" s="377">
        <v>156343</v>
      </c>
      <c r="H62" s="377">
        <v>13120</v>
      </c>
      <c r="I62" s="377">
        <v>983690</v>
      </c>
      <c r="J62" s="377">
        <v>67882</v>
      </c>
      <c r="K62" s="250">
        <v>201.70076893134805</v>
      </c>
      <c r="L62" s="250">
        <v>218.88060230791385</v>
      </c>
      <c r="M62" s="250">
        <v>93.669844455404885</v>
      </c>
      <c r="N62" s="250">
        <v>117.73271054762449</v>
      </c>
      <c r="O62" s="279">
        <f t="shared" si="1"/>
        <v>0</v>
      </c>
      <c r="P62" s="279">
        <f t="shared" si="1"/>
        <v>0</v>
      </c>
      <c r="Q62" s="279">
        <f t="shared" si="1"/>
        <v>0</v>
      </c>
      <c r="R62" s="279">
        <f t="shared" si="1"/>
        <v>0</v>
      </c>
      <c r="S62" s="250">
        <v>206.38609434978764</v>
      </c>
      <c r="T62" s="250">
        <v>212.56308125364137</v>
      </c>
      <c r="U62" s="250">
        <v>92.087156709831817</v>
      </c>
      <c r="V62" s="250">
        <v>101.07911872390315</v>
      </c>
      <c r="W62" s="266">
        <f t="shared" si="2"/>
        <v>-2.270174952048265E-2</v>
      </c>
      <c r="X62" s="266">
        <f t="shared" si="3"/>
        <v>2.9720688169428966E-2</v>
      </c>
      <c r="Y62" s="266">
        <f t="shared" si="4"/>
        <v>1.7186845615834834E-2</v>
      </c>
      <c r="Z62" s="266">
        <f t="shared" si="5"/>
        <v>0.16475798398292829</v>
      </c>
      <c r="AA62" s="269"/>
      <c r="AB62" s="313"/>
      <c r="AC62" s="313"/>
      <c r="AD62" s="313"/>
      <c r="AE62" s="245"/>
      <c r="AF62" s="313"/>
      <c r="AG62" s="313"/>
      <c r="AI62" s="273" t="s">
        <v>2</v>
      </c>
      <c r="AJ62" s="273" t="str">
        <f>IFERROR(INDEX(#REF!,MATCH('OP Attendance'!$A62,#REF!,0),1),"-")</f>
        <v>-</v>
      </c>
    </row>
    <row r="63" spans="1:36" s="272" customFormat="1" ht="12.75" x14ac:dyDescent="0.25">
      <c r="A63" s="248">
        <v>812</v>
      </c>
      <c r="B63" s="249" t="s">
        <v>2006</v>
      </c>
      <c r="C63" s="250">
        <v>0</v>
      </c>
      <c r="D63" s="250">
        <v>0</v>
      </c>
      <c r="E63" s="250">
        <v>0</v>
      </c>
      <c r="F63" s="250">
        <v>0</v>
      </c>
      <c r="G63" s="377">
        <v>175243</v>
      </c>
      <c r="H63" s="377">
        <v>178</v>
      </c>
      <c r="I63" s="377">
        <v>43383</v>
      </c>
      <c r="J63" s="377">
        <v>1</v>
      </c>
      <c r="K63" s="250">
        <v>0</v>
      </c>
      <c r="L63" s="250">
        <v>0</v>
      </c>
      <c r="M63" s="250">
        <v>0</v>
      </c>
      <c r="N63" s="250">
        <v>0</v>
      </c>
      <c r="O63" s="279" t="str">
        <f t="shared" si="1"/>
        <v>-</v>
      </c>
      <c r="P63" s="279" t="str">
        <f t="shared" si="1"/>
        <v>-</v>
      </c>
      <c r="Q63" s="279" t="str">
        <f t="shared" si="1"/>
        <v>-</v>
      </c>
      <c r="R63" s="279" t="str">
        <f t="shared" si="1"/>
        <v>-</v>
      </c>
      <c r="S63" s="250">
        <v>0</v>
      </c>
      <c r="T63" s="250">
        <v>0</v>
      </c>
      <c r="U63" s="250">
        <v>0</v>
      </c>
      <c r="V63" s="250">
        <v>0</v>
      </c>
      <c r="W63" s="266" t="str">
        <f t="shared" si="2"/>
        <v>-</v>
      </c>
      <c r="X63" s="266" t="str">
        <f t="shared" si="3"/>
        <v>-</v>
      </c>
      <c r="Y63" s="266" t="str">
        <f t="shared" si="4"/>
        <v>-</v>
      </c>
      <c r="Z63" s="266" t="str">
        <f t="shared" si="5"/>
        <v>-</v>
      </c>
      <c r="AA63" s="269"/>
      <c r="AB63" s="313"/>
      <c r="AC63" s="313"/>
      <c r="AD63" s="313"/>
      <c r="AE63" s="245"/>
      <c r="AF63" s="313"/>
      <c r="AG63" s="313"/>
      <c r="AI63" s="273" t="s">
        <v>2</v>
      </c>
      <c r="AJ63" s="273" t="str">
        <f>IFERROR(INDEX(#REF!,MATCH('OP Attendance'!$A63,#REF!,0),1),"-")</f>
        <v>-</v>
      </c>
    </row>
  </sheetData>
  <autoFilter ref="A3:AJ3"/>
  <dataConsolidate/>
  <conditionalFormatting sqref="G4:J63">
    <cfRule type="expression" dxfId="95" priority="5">
      <formula>IF(ISNUMBER(G4),G4&lt;$H$2)</formula>
    </cfRule>
    <cfRule type="expression" dxfId="94" priority="6">
      <formula>IF(ISNUMBER(G4),G4&gt;=$J$2)</formula>
    </cfRule>
  </conditionalFormatting>
  <conditionalFormatting sqref="W4:Z63">
    <cfRule type="expression" dxfId="93" priority="10">
      <formula>IF(ISNUMBER(W4),W4&gt;=$Z$2)</formula>
    </cfRule>
    <cfRule type="expression" dxfId="92" priority="11">
      <formula>IF(ISNUMBER(W4),W4&lt;=$X$2)</formula>
    </cfRule>
  </conditionalFormatting>
  <conditionalFormatting sqref="O4:R6300">
    <cfRule type="expression" dxfId="91" priority="3">
      <formula>IF(ISNUMBER(O4),O4&lt;=$P$2)</formula>
    </cfRule>
    <cfRule type="expression" dxfId="90" priority="4">
      <formula>IF(ISNUMBER(O4),O4&gt;=$R$2)</formula>
    </cfRule>
  </conditionalFormatting>
  <pageMargins left="0.23622047244094491" right="0.23622047244094491" top="0.74803149606299213" bottom="0.74803149606299213" header="0.31496062992125984" footer="0.31496062992125984"/>
  <pageSetup paperSize="8" scale="47" fitToHeight="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D15"/>
  <sheetViews>
    <sheetView showGridLines="0" zoomScale="70" zoomScaleNormal="70" workbookViewId="0"/>
  </sheetViews>
  <sheetFormatPr defaultColWidth="41.7109375" defaultRowHeight="15" x14ac:dyDescent="0.25"/>
  <cols>
    <col min="1" max="1" width="14.7109375" style="27" customWidth="1"/>
    <col min="2" max="2" width="39.5703125" style="28" customWidth="1"/>
    <col min="3" max="3" width="17.140625" style="27" customWidth="1"/>
    <col min="4" max="4" width="16.42578125" style="27" customWidth="1"/>
    <col min="5" max="5" width="16.140625" style="27" customWidth="1"/>
    <col min="6" max="6" width="22.28515625" style="27" customWidth="1"/>
    <col min="7" max="7" width="18.7109375" style="27" customWidth="1"/>
    <col min="8" max="8" width="12.7109375" style="27" customWidth="1"/>
    <col min="9" max="9" width="17.140625" style="27" customWidth="1"/>
    <col min="10" max="10" width="17" style="27" customWidth="1"/>
    <col min="11" max="11" width="11.140625" style="27" customWidth="1"/>
    <col min="12" max="12" width="10.28515625" style="27" customWidth="1"/>
    <col min="13" max="13" width="23" style="27" customWidth="1"/>
    <col min="14" max="14" width="24.7109375" style="27" customWidth="1"/>
    <col min="15" max="15" width="12.7109375" style="75" customWidth="1"/>
    <col min="16" max="16" width="14" style="75" customWidth="1"/>
    <col min="17" max="17" width="27.5703125" style="27" customWidth="1"/>
    <col min="18" max="18" width="23.7109375" style="27" customWidth="1"/>
    <col min="19" max="19" width="12.28515625" style="24" customWidth="1"/>
    <col min="20" max="23" width="41.7109375" style="24"/>
    <col min="24" max="25" width="41.7109375" style="25"/>
    <col min="26" max="26" width="41.7109375" style="27"/>
    <col min="27" max="16384" width="41.7109375" style="24"/>
  </cols>
  <sheetData>
    <row r="1" spans="1:30" s="29" customFormat="1" ht="58.5" customHeight="1" x14ac:dyDescent="0.35">
      <c r="A1" s="36" t="s">
        <v>5777</v>
      </c>
      <c r="B1" s="28"/>
      <c r="C1" s="27"/>
      <c r="D1" s="27"/>
      <c r="E1" s="333" t="s">
        <v>1949</v>
      </c>
      <c r="F1" s="334"/>
      <c r="G1" s="200"/>
      <c r="H1" s="200"/>
      <c r="I1" s="333" t="s">
        <v>1948</v>
      </c>
      <c r="J1" s="335"/>
      <c r="K1" s="335"/>
      <c r="L1" s="154"/>
      <c r="M1" s="27"/>
      <c r="N1" s="27"/>
      <c r="O1" s="155" t="s">
        <v>5778</v>
      </c>
      <c r="P1" s="156"/>
      <c r="Q1" s="34"/>
      <c r="R1" s="35"/>
      <c r="S1" s="3"/>
      <c r="W1" s="3"/>
      <c r="X1" s="26"/>
      <c r="Y1" s="26"/>
      <c r="Z1" s="52"/>
    </row>
    <row r="2" spans="1:30" s="135" customFormat="1" ht="25.5" x14ac:dyDescent="0.2">
      <c r="A2" s="200"/>
      <c r="B2" s="201"/>
      <c r="C2" s="202" t="s">
        <v>5763</v>
      </c>
      <c r="D2" s="203"/>
      <c r="E2" s="336" t="s">
        <v>2007</v>
      </c>
      <c r="F2" s="208">
        <v>4000000</v>
      </c>
      <c r="G2" s="202" t="s">
        <v>1947</v>
      </c>
      <c r="H2" s="203"/>
      <c r="I2" s="216" t="s">
        <v>1941</v>
      </c>
      <c r="J2" s="217">
        <v>-0.1</v>
      </c>
      <c r="K2" s="218" t="s">
        <v>2040</v>
      </c>
      <c r="L2" s="219">
        <v>0.1</v>
      </c>
      <c r="M2" s="209" t="s">
        <v>4181</v>
      </c>
      <c r="N2" s="337"/>
      <c r="O2" s="212" t="s">
        <v>2060</v>
      </c>
      <c r="P2" s="213">
        <v>-0.1</v>
      </c>
      <c r="Q2" s="218" t="s">
        <v>2040</v>
      </c>
      <c r="R2" s="219">
        <v>0.1</v>
      </c>
      <c r="S2" s="220"/>
      <c r="T2" s="175"/>
      <c r="U2" s="175"/>
      <c r="V2" s="175"/>
      <c r="W2" s="221"/>
      <c r="X2" s="198" t="s">
        <v>5749</v>
      </c>
      <c r="Y2" s="170"/>
      <c r="Z2" s="222" t="s">
        <v>2041</v>
      </c>
    </row>
    <row r="3" spans="1:30" s="236" customFormat="1" ht="89.25" x14ac:dyDescent="0.25">
      <c r="A3" s="338" t="s">
        <v>364</v>
      </c>
      <c r="B3" s="338" t="s">
        <v>1915</v>
      </c>
      <c r="C3" s="339" t="s">
        <v>2033</v>
      </c>
      <c r="D3" s="339" t="s">
        <v>2034</v>
      </c>
      <c r="E3" s="340" t="s">
        <v>2080</v>
      </c>
      <c r="F3" s="341"/>
      <c r="G3" s="339" t="s">
        <v>2033</v>
      </c>
      <c r="H3" s="339" t="s">
        <v>2034</v>
      </c>
      <c r="I3" s="340" t="s">
        <v>2033</v>
      </c>
      <c r="J3" s="340" t="s">
        <v>2034</v>
      </c>
      <c r="K3" s="341"/>
      <c r="L3" s="341"/>
      <c r="M3" s="342" t="s">
        <v>2033</v>
      </c>
      <c r="N3" s="342" t="s">
        <v>2034</v>
      </c>
      <c r="O3" s="343" t="s">
        <v>2033</v>
      </c>
      <c r="P3" s="343" t="s">
        <v>2034</v>
      </c>
      <c r="Q3" s="341"/>
      <c r="R3" s="341"/>
      <c r="S3" s="233"/>
      <c r="T3" s="172" t="s">
        <v>4137</v>
      </c>
      <c r="U3" s="172" t="s">
        <v>4138</v>
      </c>
      <c r="V3" s="172" t="s">
        <v>2087</v>
      </c>
      <c r="W3" s="234"/>
      <c r="X3" s="344" t="s">
        <v>1944</v>
      </c>
      <c r="Y3" s="344" t="s">
        <v>1916</v>
      </c>
      <c r="Z3" s="345" t="s">
        <v>2037</v>
      </c>
    </row>
    <row r="4" spans="1:30" s="272" customFormat="1" ht="51" x14ac:dyDescent="0.25">
      <c r="A4" s="346" t="s">
        <v>4183</v>
      </c>
      <c r="B4" s="347" t="s">
        <v>4184</v>
      </c>
      <c r="C4" s="339">
        <v>274.44021858981444</v>
      </c>
      <c r="D4" s="339">
        <v>63.813174964607526</v>
      </c>
      <c r="E4" s="348">
        <v>35309</v>
      </c>
      <c r="F4" s="349"/>
      <c r="G4" s="350">
        <v>239</v>
      </c>
      <c r="H4" s="350">
        <v>56</v>
      </c>
      <c r="I4" s="351">
        <f t="shared" ref="I4:I14" si="0">IFERROR((C4/G4-1),"-")</f>
        <v>0.14828543343018596</v>
      </c>
      <c r="J4" s="352">
        <f t="shared" ref="J4:J14" si="1">IFERROR((D4/H4-1),"-")</f>
        <v>0.13952098151084869</v>
      </c>
      <c r="K4" s="353"/>
      <c r="L4" s="354"/>
      <c r="M4" s="355">
        <v>274.05216864252293</v>
      </c>
      <c r="N4" s="355">
        <v>63.813174964607526</v>
      </c>
      <c r="O4" s="356">
        <f t="shared" ref="O4:O14" si="2">IFERROR(C4/M4-1,"-")</f>
        <v>1.4159710875984999E-3</v>
      </c>
      <c r="P4" s="356">
        <f t="shared" ref="P4:P14" si="3">IFERROR(D4/N4-1,"-")</f>
        <v>0</v>
      </c>
      <c r="Q4" s="353"/>
      <c r="R4" s="354"/>
      <c r="S4" s="357"/>
      <c r="T4" s="358" t="s">
        <v>4207</v>
      </c>
      <c r="U4" s="358" t="s">
        <v>4208</v>
      </c>
      <c r="V4" s="358" t="s">
        <v>4209</v>
      </c>
      <c r="W4" s="359"/>
      <c r="X4" s="360"/>
      <c r="Y4" s="360"/>
      <c r="Z4" s="361" t="s">
        <v>2</v>
      </c>
    </row>
    <row r="5" spans="1:30" s="283" customFormat="1" ht="63.75" x14ac:dyDescent="0.2">
      <c r="A5" s="346" t="s">
        <v>4185</v>
      </c>
      <c r="B5" s="347" t="s">
        <v>4186</v>
      </c>
      <c r="C5" s="339">
        <v>274.44021858981444</v>
      </c>
      <c r="D5" s="339">
        <v>63.813174964607526</v>
      </c>
      <c r="E5" s="348">
        <v>132813</v>
      </c>
      <c r="F5" s="362"/>
      <c r="G5" s="350">
        <v>226</v>
      </c>
      <c r="H5" s="350">
        <v>56</v>
      </c>
      <c r="I5" s="351">
        <f t="shared" si="0"/>
        <v>0.21433725039740903</v>
      </c>
      <c r="J5" s="352">
        <f t="shared" si="1"/>
        <v>0.13952098151084869</v>
      </c>
      <c r="K5" s="363"/>
      <c r="L5" s="364"/>
      <c r="M5" s="365">
        <v>274.54338360821561</v>
      </c>
      <c r="N5" s="365">
        <v>63.813174964607526</v>
      </c>
      <c r="O5" s="356">
        <f t="shared" si="2"/>
        <v>-3.7576945780048998E-4</v>
      </c>
      <c r="P5" s="356">
        <f t="shared" si="3"/>
        <v>0</v>
      </c>
      <c r="Q5" s="363"/>
      <c r="R5" s="364"/>
      <c r="S5" s="357"/>
      <c r="T5" s="358" t="s">
        <v>4207</v>
      </c>
      <c r="U5" s="358" t="s">
        <v>4210</v>
      </c>
      <c r="V5" s="358" t="s">
        <v>4211</v>
      </c>
      <c r="W5" s="359"/>
      <c r="X5" s="360"/>
      <c r="Y5" s="360"/>
      <c r="Z5" s="361" t="s">
        <v>2</v>
      </c>
      <c r="AC5" s="272"/>
      <c r="AD5" s="272"/>
    </row>
    <row r="6" spans="1:30" s="283" customFormat="1" ht="51" x14ac:dyDescent="0.2">
      <c r="A6" s="346" t="s">
        <v>4187</v>
      </c>
      <c r="B6" s="347" t="s">
        <v>4188</v>
      </c>
      <c r="C6" s="339">
        <v>201.61569243779155</v>
      </c>
      <c r="D6" s="339">
        <v>63.813174964607526</v>
      </c>
      <c r="E6" s="348">
        <v>514348</v>
      </c>
      <c r="F6" s="362"/>
      <c r="G6" s="350">
        <v>192</v>
      </c>
      <c r="H6" s="350">
        <v>56</v>
      </c>
      <c r="I6" s="351">
        <f t="shared" si="0"/>
        <v>5.0081731446830924E-2</v>
      </c>
      <c r="J6" s="352">
        <f t="shared" si="1"/>
        <v>0.13952098151084869</v>
      </c>
      <c r="K6" s="363"/>
      <c r="L6" s="364"/>
      <c r="M6" s="365">
        <v>201.61569243779155</v>
      </c>
      <c r="N6" s="365">
        <v>63.813174964607526</v>
      </c>
      <c r="O6" s="356">
        <f t="shared" si="2"/>
        <v>0</v>
      </c>
      <c r="P6" s="356">
        <f t="shared" si="3"/>
        <v>0</v>
      </c>
      <c r="Q6" s="363"/>
      <c r="R6" s="364"/>
      <c r="S6" s="357"/>
      <c r="T6" s="358" t="s">
        <v>4212</v>
      </c>
      <c r="U6" s="358" t="s">
        <v>4213</v>
      </c>
      <c r="V6" s="358">
        <v>0</v>
      </c>
      <c r="W6" s="359"/>
      <c r="X6" s="360"/>
      <c r="Y6" s="360"/>
      <c r="Z6" s="361" t="s">
        <v>2</v>
      </c>
      <c r="AC6" s="272"/>
      <c r="AD6" s="272"/>
    </row>
    <row r="7" spans="1:30" s="283" customFormat="1" ht="51" x14ac:dyDescent="0.2">
      <c r="A7" s="346" t="s">
        <v>4189</v>
      </c>
      <c r="B7" s="347" t="s">
        <v>4190</v>
      </c>
      <c r="C7" s="339">
        <v>186.1666638004333</v>
      </c>
      <c r="D7" s="339">
        <v>63.813174964607526</v>
      </c>
      <c r="E7" s="348">
        <v>889265</v>
      </c>
      <c r="F7" s="362"/>
      <c r="G7" s="350">
        <v>168</v>
      </c>
      <c r="H7" s="350">
        <v>56</v>
      </c>
      <c r="I7" s="351">
        <f t="shared" si="0"/>
        <v>0.10813490357400779</v>
      </c>
      <c r="J7" s="352">
        <f t="shared" si="1"/>
        <v>0.13952098151084869</v>
      </c>
      <c r="K7" s="363"/>
      <c r="L7" s="364"/>
      <c r="M7" s="365">
        <v>186.1666638004333</v>
      </c>
      <c r="N7" s="365">
        <v>63.813174964607526</v>
      </c>
      <c r="O7" s="356">
        <f t="shared" si="2"/>
        <v>0</v>
      </c>
      <c r="P7" s="356">
        <f t="shared" si="3"/>
        <v>0</v>
      </c>
      <c r="Q7" s="363"/>
      <c r="R7" s="364"/>
      <c r="S7" s="357"/>
      <c r="T7" s="358" t="s">
        <v>4212</v>
      </c>
      <c r="U7" s="358" t="s">
        <v>4213</v>
      </c>
      <c r="V7" s="358">
        <v>0</v>
      </c>
      <c r="W7" s="359"/>
      <c r="X7" s="360"/>
      <c r="Y7" s="360"/>
      <c r="Z7" s="361" t="s">
        <v>2</v>
      </c>
      <c r="AC7" s="272"/>
      <c r="AD7" s="272"/>
    </row>
    <row r="8" spans="1:30" s="283" customFormat="1" ht="51" x14ac:dyDescent="0.2">
      <c r="A8" s="346" t="s">
        <v>4191</v>
      </c>
      <c r="B8" s="347" t="s">
        <v>4192</v>
      </c>
      <c r="C8" s="339">
        <v>149.41398720173493</v>
      </c>
      <c r="D8" s="339">
        <v>63.813174964607526</v>
      </c>
      <c r="E8" s="348">
        <v>388207</v>
      </c>
      <c r="F8" s="362"/>
      <c r="G8" s="350">
        <v>146</v>
      </c>
      <c r="H8" s="350">
        <v>56</v>
      </c>
      <c r="I8" s="351">
        <f t="shared" si="0"/>
        <v>2.3383473984485814E-2</v>
      </c>
      <c r="J8" s="352">
        <f t="shared" si="1"/>
        <v>0.13952098151084869</v>
      </c>
      <c r="K8" s="363"/>
      <c r="L8" s="364"/>
      <c r="M8" s="365">
        <v>149.41398720173493</v>
      </c>
      <c r="N8" s="365">
        <v>63.813174964607526</v>
      </c>
      <c r="O8" s="356">
        <f t="shared" si="2"/>
        <v>0</v>
      </c>
      <c r="P8" s="356">
        <f t="shared" si="3"/>
        <v>0</v>
      </c>
      <c r="Q8" s="363"/>
      <c r="R8" s="364"/>
      <c r="S8" s="357"/>
      <c r="T8" s="358" t="s">
        <v>4212</v>
      </c>
      <c r="U8" s="358" t="s">
        <v>4213</v>
      </c>
      <c r="V8" s="358">
        <v>0</v>
      </c>
      <c r="W8" s="359"/>
      <c r="X8" s="360"/>
      <c r="Y8" s="360"/>
      <c r="Z8" s="361" t="s">
        <v>2</v>
      </c>
      <c r="AC8" s="272"/>
      <c r="AD8" s="272"/>
    </row>
    <row r="9" spans="1:30" s="283" customFormat="1" ht="51" x14ac:dyDescent="0.2">
      <c r="A9" s="346" t="s">
        <v>4193</v>
      </c>
      <c r="B9" s="347" t="s">
        <v>4194</v>
      </c>
      <c r="C9" s="339">
        <v>108.13037126018084</v>
      </c>
      <c r="D9" s="339">
        <v>63.813174964607526</v>
      </c>
      <c r="E9" s="348">
        <v>493592</v>
      </c>
      <c r="F9" s="362"/>
      <c r="G9" s="350">
        <v>102</v>
      </c>
      <c r="H9" s="350">
        <v>56</v>
      </c>
      <c r="I9" s="351">
        <f t="shared" si="0"/>
        <v>6.010167902138086E-2</v>
      </c>
      <c r="J9" s="352">
        <f t="shared" si="1"/>
        <v>0.13952098151084869</v>
      </c>
      <c r="K9" s="363"/>
      <c r="L9" s="364"/>
      <c r="M9" s="365">
        <v>108.13037126018084</v>
      </c>
      <c r="N9" s="365">
        <v>63.813174964607526</v>
      </c>
      <c r="O9" s="356">
        <f t="shared" si="2"/>
        <v>0</v>
      </c>
      <c r="P9" s="356">
        <f t="shared" si="3"/>
        <v>0</v>
      </c>
      <c r="Q9" s="363"/>
      <c r="R9" s="364"/>
      <c r="S9" s="357"/>
      <c r="T9" s="358" t="s">
        <v>4212</v>
      </c>
      <c r="U9" s="358" t="s">
        <v>4213</v>
      </c>
      <c r="V9" s="358">
        <v>0</v>
      </c>
      <c r="W9" s="359"/>
      <c r="X9" s="360"/>
      <c r="Y9" s="360"/>
      <c r="Z9" s="361" t="s">
        <v>2</v>
      </c>
      <c r="AC9" s="272"/>
      <c r="AD9" s="272"/>
    </row>
    <row r="10" spans="1:30" s="283" customFormat="1" ht="51" x14ac:dyDescent="0.2">
      <c r="A10" s="346" t="s">
        <v>4195</v>
      </c>
      <c r="B10" s="347" t="s">
        <v>4196</v>
      </c>
      <c r="C10" s="339">
        <v>134.0580142887527</v>
      </c>
      <c r="D10" s="339">
        <v>63.813174964607526</v>
      </c>
      <c r="E10" s="348">
        <v>1755207</v>
      </c>
      <c r="F10" s="362"/>
      <c r="G10" s="350">
        <v>128</v>
      </c>
      <c r="H10" s="350">
        <v>56</v>
      </c>
      <c r="I10" s="351">
        <f t="shared" si="0"/>
        <v>4.7328236630880482E-2</v>
      </c>
      <c r="J10" s="352">
        <f t="shared" si="1"/>
        <v>0.13952098151084869</v>
      </c>
      <c r="K10" s="363"/>
      <c r="L10" s="364"/>
      <c r="M10" s="365">
        <v>134.0580142887527</v>
      </c>
      <c r="N10" s="365">
        <v>63.813174964607526</v>
      </c>
      <c r="O10" s="356">
        <f t="shared" si="2"/>
        <v>0</v>
      </c>
      <c r="P10" s="356">
        <f t="shared" si="3"/>
        <v>0</v>
      </c>
      <c r="Q10" s="363"/>
      <c r="R10" s="364"/>
      <c r="S10" s="357"/>
      <c r="T10" s="358" t="s">
        <v>4212</v>
      </c>
      <c r="U10" s="358" t="s">
        <v>4213</v>
      </c>
      <c r="V10" s="358">
        <v>0</v>
      </c>
      <c r="W10" s="359"/>
      <c r="X10" s="360"/>
      <c r="Y10" s="360"/>
      <c r="Z10" s="361" t="s">
        <v>2</v>
      </c>
      <c r="AC10" s="272"/>
      <c r="AD10" s="272"/>
    </row>
    <row r="11" spans="1:30" s="283" customFormat="1" ht="51" x14ac:dyDescent="0.2">
      <c r="A11" s="346" t="s">
        <v>4197</v>
      </c>
      <c r="B11" s="347" t="s">
        <v>4198</v>
      </c>
      <c r="C11" s="339">
        <v>123.67093436058747</v>
      </c>
      <c r="D11" s="339">
        <v>63.813174964607526</v>
      </c>
      <c r="E11" s="348">
        <v>4112656</v>
      </c>
      <c r="F11" s="362"/>
      <c r="G11" s="350">
        <v>116</v>
      </c>
      <c r="H11" s="350">
        <v>56</v>
      </c>
      <c r="I11" s="351">
        <f t="shared" si="0"/>
        <v>6.612874448782291E-2</v>
      </c>
      <c r="J11" s="352">
        <f t="shared" si="1"/>
        <v>0.13952098151084869</v>
      </c>
      <c r="K11" s="363"/>
      <c r="L11" s="364"/>
      <c r="M11" s="365">
        <v>123.67093436058747</v>
      </c>
      <c r="N11" s="365">
        <v>63.813174964607526</v>
      </c>
      <c r="O11" s="356">
        <f t="shared" si="2"/>
        <v>0</v>
      </c>
      <c r="P11" s="356">
        <f t="shared" si="3"/>
        <v>0</v>
      </c>
      <c r="Q11" s="363"/>
      <c r="R11" s="364"/>
      <c r="S11" s="357"/>
      <c r="T11" s="358" t="s">
        <v>4212</v>
      </c>
      <c r="U11" s="358" t="s">
        <v>4213</v>
      </c>
      <c r="V11" s="358">
        <v>0</v>
      </c>
      <c r="W11" s="359"/>
      <c r="X11" s="360"/>
      <c r="Y11" s="360"/>
      <c r="Z11" s="361" t="s">
        <v>2</v>
      </c>
      <c r="AC11" s="272"/>
      <c r="AD11" s="272"/>
    </row>
    <row r="12" spans="1:30" s="283" customFormat="1" ht="51" x14ac:dyDescent="0.2">
      <c r="A12" s="346" t="s">
        <v>4199</v>
      </c>
      <c r="B12" s="347" t="s">
        <v>4200</v>
      </c>
      <c r="C12" s="339">
        <v>86.69850108227736</v>
      </c>
      <c r="D12" s="339">
        <v>63.813174964607526</v>
      </c>
      <c r="E12" s="348">
        <v>3941735</v>
      </c>
      <c r="F12" s="362"/>
      <c r="G12" s="350">
        <v>81</v>
      </c>
      <c r="H12" s="350">
        <v>56</v>
      </c>
      <c r="I12" s="351">
        <f t="shared" si="0"/>
        <v>7.0351865213300835E-2</v>
      </c>
      <c r="J12" s="352">
        <f t="shared" si="1"/>
        <v>0.13952098151084869</v>
      </c>
      <c r="K12" s="363"/>
      <c r="L12" s="364"/>
      <c r="M12" s="365">
        <v>86.69850108227736</v>
      </c>
      <c r="N12" s="365">
        <v>63.813174964607526</v>
      </c>
      <c r="O12" s="356">
        <f t="shared" si="2"/>
        <v>0</v>
      </c>
      <c r="P12" s="356">
        <f t="shared" si="3"/>
        <v>0</v>
      </c>
      <c r="Q12" s="363"/>
      <c r="R12" s="364"/>
      <c r="S12" s="357"/>
      <c r="T12" s="358" t="s">
        <v>4212</v>
      </c>
      <c r="U12" s="358" t="s">
        <v>4213</v>
      </c>
      <c r="V12" s="358">
        <v>0</v>
      </c>
      <c r="W12" s="359"/>
      <c r="X12" s="360"/>
      <c r="Y12" s="360"/>
      <c r="Z12" s="361" t="s">
        <v>2</v>
      </c>
      <c r="AC12" s="272"/>
      <c r="AD12" s="272"/>
    </row>
    <row r="13" spans="1:30" s="283" customFormat="1" ht="51" x14ac:dyDescent="0.2">
      <c r="A13" s="346" t="s">
        <v>4201</v>
      </c>
      <c r="B13" s="347" t="s">
        <v>4202</v>
      </c>
      <c r="C13" s="339">
        <v>64.985899694578038</v>
      </c>
      <c r="D13" s="339">
        <v>63.813174964607526</v>
      </c>
      <c r="E13" s="348">
        <v>10938</v>
      </c>
      <c r="F13" s="362"/>
      <c r="G13" s="350">
        <v>56</v>
      </c>
      <c r="H13" s="350">
        <v>56</v>
      </c>
      <c r="I13" s="351">
        <f t="shared" si="0"/>
        <v>0.16046249454603645</v>
      </c>
      <c r="J13" s="352">
        <f t="shared" si="1"/>
        <v>0.13952098151084869</v>
      </c>
      <c r="K13" s="363"/>
      <c r="L13" s="364"/>
      <c r="M13" s="365">
        <v>64.985899694578038</v>
      </c>
      <c r="N13" s="365">
        <v>63.813174964607526</v>
      </c>
      <c r="O13" s="356">
        <f t="shared" si="2"/>
        <v>0</v>
      </c>
      <c r="P13" s="356">
        <f t="shared" si="3"/>
        <v>0</v>
      </c>
      <c r="Q13" s="363"/>
      <c r="R13" s="364"/>
      <c r="S13" s="357"/>
      <c r="T13" s="358" t="s">
        <v>4212</v>
      </c>
      <c r="U13" s="358" t="s">
        <v>4213</v>
      </c>
      <c r="V13" s="358">
        <v>0</v>
      </c>
      <c r="W13" s="359"/>
      <c r="X13" s="360"/>
      <c r="Y13" s="360"/>
      <c r="Z13" s="361" t="s">
        <v>2</v>
      </c>
      <c r="AC13" s="272"/>
      <c r="AD13" s="272"/>
    </row>
    <row r="14" spans="1:30" s="283" customFormat="1" ht="51" x14ac:dyDescent="0.2">
      <c r="A14" s="346" t="s">
        <v>4203</v>
      </c>
      <c r="B14" s="347" t="s">
        <v>4204</v>
      </c>
      <c r="C14" s="339">
        <v>63.813174964607526</v>
      </c>
      <c r="D14" s="339">
        <v>63.813174964607526</v>
      </c>
      <c r="E14" s="348">
        <v>4543052</v>
      </c>
      <c r="F14" s="366"/>
      <c r="G14" s="350">
        <v>56</v>
      </c>
      <c r="H14" s="350">
        <v>56</v>
      </c>
      <c r="I14" s="351">
        <f t="shared" si="0"/>
        <v>0.13952098151084869</v>
      </c>
      <c r="J14" s="352">
        <f t="shared" si="1"/>
        <v>0.13952098151084869</v>
      </c>
      <c r="K14" s="367"/>
      <c r="L14" s="368"/>
      <c r="M14" s="365">
        <v>63.813174964607526</v>
      </c>
      <c r="N14" s="365">
        <v>63.813174964607526</v>
      </c>
      <c r="O14" s="356">
        <f t="shared" si="2"/>
        <v>0</v>
      </c>
      <c r="P14" s="356">
        <f t="shared" si="3"/>
        <v>0</v>
      </c>
      <c r="Q14" s="367"/>
      <c r="R14" s="368"/>
      <c r="S14" s="357"/>
      <c r="T14" s="358" t="s">
        <v>4212</v>
      </c>
      <c r="U14" s="358" t="s">
        <v>4213</v>
      </c>
      <c r="V14" s="358">
        <v>0</v>
      </c>
      <c r="W14" s="359"/>
      <c r="X14" s="360"/>
      <c r="Y14" s="360"/>
      <c r="Z14" s="361" t="s">
        <v>2</v>
      </c>
      <c r="AC14" s="272"/>
      <c r="AD14" s="272"/>
    </row>
    <row r="15" spans="1:30" s="283" customFormat="1" ht="12.75" x14ac:dyDescent="0.2">
      <c r="A15" s="346" t="s">
        <v>4205</v>
      </c>
      <c r="B15" s="347" t="s">
        <v>4206</v>
      </c>
      <c r="C15" s="339">
        <v>86.69850108227736</v>
      </c>
      <c r="D15" s="339">
        <v>63.813174964607526</v>
      </c>
      <c r="E15" s="348" t="e">
        <v>#N/A</v>
      </c>
      <c r="F15" s="366"/>
      <c r="G15" s="350" t="e">
        <v>#N/A</v>
      </c>
      <c r="H15" s="350" t="e">
        <v>#N/A</v>
      </c>
      <c r="I15" s="351" t="str">
        <f>IFERROR((C15/G15-1),"-")</f>
        <v>-</v>
      </c>
      <c r="J15" s="352" t="str">
        <f>IFERROR((D15/H15-1),"-")</f>
        <v>-</v>
      </c>
      <c r="K15" s="367"/>
      <c r="L15" s="368"/>
      <c r="M15" s="365" t="e">
        <v>#N/A</v>
      </c>
      <c r="N15" s="365" t="e">
        <v>#N/A</v>
      </c>
      <c r="O15" s="356" t="str">
        <f>IFERROR(C15/M15-1,"-")</f>
        <v>-</v>
      </c>
      <c r="P15" s="356" t="str">
        <f>IFERROR(D15/N15-1,"-")</f>
        <v>-</v>
      </c>
      <c r="Q15" s="367"/>
      <c r="R15" s="368"/>
      <c r="S15" s="357"/>
      <c r="T15" s="358">
        <v>0</v>
      </c>
      <c r="U15" s="358">
        <v>0</v>
      </c>
      <c r="V15" s="358">
        <v>0</v>
      </c>
      <c r="W15" s="359"/>
      <c r="X15" s="360"/>
      <c r="Y15" s="360"/>
      <c r="Z15" s="361"/>
      <c r="AC15" s="272"/>
      <c r="AD15" s="272"/>
    </row>
  </sheetData>
  <autoFilter ref="A3:Z3"/>
  <dataConsolidate/>
  <conditionalFormatting sqref="Q4:R14">
    <cfRule type="expression" dxfId="89" priority="27">
      <formula>IF(ISNUMBER(Q4),Q4&lt;=$R$2)</formula>
    </cfRule>
    <cfRule type="expression" dxfId="88" priority="28">
      <formula>IF(ISNUMBER(Q4),Q4&gt;=$J$2)</formula>
    </cfRule>
  </conditionalFormatting>
  <conditionalFormatting sqref="E4:E15">
    <cfRule type="expression" dxfId="87" priority="18">
      <formula>IF(ISNUMBER(E4),E4&gt;=$F$2)</formula>
    </cfRule>
  </conditionalFormatting>
  <conditionalFormatting sqref="F4:F14">
    <cfRule type="expression" dxfId="86" priority="648">
      <formula>IF(ISNUMBER(F4),F4&lt;$F$2)</formula>
    </cfRule>
    <cfRule type="expression" dxfId="85" priority="649">
      <formula>IF(ISNUMBER(F4),F4&gt;#REF!)</formula>
    </cfRule>
  </conditionalFormatting>
  <conditionalFormatting sqref="O4:P14">
    <cfRule type="expression" dxfId="84" priority="16">
      <formula>IF(ISNUMBER(O4),O4&lt;=$P$2)</formula>
    </cfRule>
  </conditionalFormatting>
  <conditionalFormatting sqref="I4:J14">
    <cfRule type="expression" dxfId="83" priority="766">
      <formula>IF(ISNUMBER(I4),I4&gt;=$L$2)</formula>
    </cfRule>
    <cfRule type="expression" dxfId="82" priority="767">
      <formula>IF(ISNUMBER(I4),I4&lt;=$J$2)</formula>
    </cfRule>
  </conditionalFormatting>
  <conditionalFormatting sqref="K4:L14">
    <cfRule type="expression" dxfId="81" priority="12">
      <formula>IF(ISNUMBER(K4),K4&lt;=$R$2)</formula>
    </cfRule>
    <cfRule type="expression" dxfId="80" priority="13">
      <formula>IF(ISNUMBER(K4),K4&gt;=$J$2)</formula>
    </cfRule>
  </conditionalFormatting>
  <conditionalFormatting sqref="Q15:R15">
    <cfRule type="expression" dxfId="79" priority="6">
      <formula>IF(ISNUMBER(Q15),Q15&lt;=$R$2)</formula>
    </cfRule>
    <cfRule type="expression" dxfId="78" priority="7">
      <formula>IF(ISNUMBER(Q15),Q15&gt;=$J$2)</formula>
    </cfRule>
  </conditionalFormatting>
  <conditionalFormatting sqref="E15">
    <cfRule type="expression" dxfId="77" priority="5">
      <formula>IF(ISNUMBER(E15),E15&gt;=$F$2)</formula>
    </cfRule>
  </conditionalFormatting>
  <conditionalFormatting sqref="F15">
    <cfRule type="expression" dxfId="76" priority="8">
      <formula>IF(ISNUMBER(F15),F15&lt;$F$2)</formula>
    </cfRule>
    <cfRule type="expression" dxfId="75" priority="9">
      <formula>IF(ISNUMBER(F15),F15&gt;#REF!)</formula>
    </cfRule>
  </conditionalFormatting>
  <conditionalFormatting sqref="O15:P15">
    <cfRule type="expression" dxfId="74" priority="3">
      <formula>IF(ISNUMBER(O15),O15&lt;=$P$2)</formula>
    </cfRule>
  </conditionalFormatting>
  <conditionalFormatting sqref="I15:J15">
    <cfRule type="expression" dxfId="73" priority="10">
      <formula>IF(ISNUMBER(I15),I15&gt;=$L$2)</formula>
    </cfRule>
    <cfRule type="expression" dxfId="72" priority="11">
      <formula>IF(ISNUMBER(I15),I15&lt;=$J$2)</formula>
    </cfRule>
  </conditionalFormatting>
  <conditionalFormatting sqref="K15:L15">
    <cfRule type="expression" dxfId="71" priority="1">
      <formula>IF(ISNUMBER(K15),K15&lt;=$R$2)</formula>
    </cfRule>
    <cfRule type="expression" dxfId="70" priority="2">
      <formula>IF(ISNUMBER(K15),K15&gt;=$J$2)</formula>
    </cfRule>
  </conditionalFormatting>
  <pageMargins left="0.23622047244094491" right="0.23622047244094491" top="0.74803149606299213" bottom="0.74803149606299213" header="0.31496062992125984" footer="0.31496062992125984"/>
  <pageSetup paperSize="8" scale="56" fitToHeight="0" orientation="landscape" verticalDpi="0" r:id="rId1"/>
  <extLst>
    <ext xmlns:x14="http://schemas.microsoft.com/office/spreadsheetml/2009/9/main" uri="{78C0D931-6437-407d-A8EE-F0AAD7539E65}">
      <x14:conditionalFormattings>
        <x14:conditionalFormatting xmlns:xm="http://schemas.microsoft.com/office/excel/2006/main">
          <x14:cfRule type="expression" priority="17" id="{50256782-1A7F-4A82-AE21-2AC8ACFA3E4B}">
            <xm:f>IF(ISNUMBER(O4),O4&gt;=Ch_A!$R$2)</xm:f>
            <x14:dxf>
              <fill>
                <patternFill>
                  <bgColor theme="8" tint="0.59996337778862885"/>
                </patternFill>
              </fill>
            </x14:dxf>
          </x14:cfRule>
          <xm:sqref>O4:P14</xm:sqref>
        </x14:conditionalFormatting>
        <x14:conditionalFormatting xmlns:xm="http://schemas.microsoft.com/office/excel/2006/main">
          <x14:cfRule type="expression" priority="4" id="{563F5E89-F4FD-4CE2-A877-1943C15CD42D}">
            <xm:f>IF(ISNUMBER(O15),O15&gt;=Ch_A!$R$2)</xm:f>
            <x14:dxf>
              <fill>
                <patternFill>
                  <bgColor theme="8" tint="0.59996337778862885"/>
                </patternFill>
              </fill>
            </x14:dxf>
          </x14:cfRule>
          <xm:sqref>O15:P15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M78"/>
  <sheetViews>
    <sheetView showGridLines="0" zoomScale="70" zoomScaleNormal="70" workbookViewId="0">
      <pane xSplit="6" ySplit="3" topLeftCell="G4" activePane="bottomRight" state="frozen"/>
      <selection pane="topRight" activeCell="G1" sqref="G1"/>
      <selection pane="bottomLeft" activeCell="A4" sqref="A4"/>
      <selection pane="bottomRight"/>
    </sheetView>
  </sheetViews>
  <sheetFormatPr defaultColWidth="9.140625" defaultRowHeight="15" outlineLevelCol="1" x14ac:dyDescent="0.25"/>
  <cols>
    <col min="1" max="1" width="8.5703125" style="27" customWidth="1"/>
    <col min="2" max="2" width="43.42578125" style="28" customWidth="1"/>
    <col min="3" max="6" width="10.28515625" style="27" customWidth="1"/>
    <col min="7" max="7" width="12.85546875" style="27" customWidth="1"/>
    <col min="8" max="8" width="10.28515625" style="27" customWidth="1"/>
    <col min="9" max="9" width="13.85546875" style="27" customWidth="1"/>
    <col min="10" max="10" width="12.85546875" style="27" customWidth="1"/>
    <col min="11" max="14" width="10.85546875" style="27" customWidth="1" outlineLevel="1"/>
    <col min="15" max="15" width="11.85546875" style="98" customWidth="1" outlineLevel="1"/>
    <col min="16" max="16" width="9.85546875" style="98" customWidth="1" outlineLevel="1"/>
    <col min="17" max="18" width="8.28515625" style="75" customWidth="1" outlineLevel="1"/>
    <col min="19" max="22" width="10.28515625" style="27" customWidth="1"/>
    <col min="23" max="23" width="13" style="27" customWidth="1"/>
    <col min="24" max="24" width="13.42578125" style="27" customWidth="1"/>
    <col min="25" max="25" width="15.28515625" style="27" customWidth="1"/>
    <col min="26" max="26" width="14.42578125" style="27" customWidth="1"/>
    <col min="27" max="27" width="1.85546875" style="24" customWidth="1"/>
    <col min="28" max="29" width="40.28515625" style="24" customWidth="1"/>
    <col min="30" max="30" width="24.42578125" style="24" customWidth="1"/>
    <col min="31" max="31" width="2.140625" style="24" customWidth="1"/>
    <col min="32" max="32" width="56.85546875" style="25" customWidth="1"/>
    <col min="33" max="33" width="41.28515625" style="25" customWidth="1"/>
    <col min="34" max="34" width="2" style="24" customWidth="1"/>
    <col min="35" max="35" width="27.5703125" style="27" customWidth="1"/>
    <col min="36" max="16384" width="9.140625" style="24"/>
  </cols>
  <sheetData>
    <row r="1" spans="1:39" s="29" customFormat="1" ht="23.25" x14ac:dyDescent="0.35">
      <c r="A1" s="36" t="s">
        <v>5779</v>
      </c>
      <c r="B1" s="28"/>
      <c r="C1" s="27"/>
      <c r="D1" s="27"/>
      <c r="E1" s="27"/>
      <c r="F1" s="27"/>
      <c r="G1" s="152" t="s">
        <v>1949</v>
      </c>
      <c r="H1" s="153"/>
      <c r="I1" s="153"/>
      <c r="J1" s="154"/>
      <c r="K1" s="27"/>
      <c r="L1" s="27"/>
      <c r="M1" s="27"/>
      <c r="N1" s="27"/>
      <c r="O1" s="155" t="s">
        <v>5778</v>
      </c>
      <c r="P1" s="156"/>
      <c r="Q1" s="156"/>
      <c r="R1" s="157"/>
      <c r="S1" s="27"/>
      <c r="T1" s="27"/>
      <c r="U1" s="27"/>
      <c r="V1" s="27"/>
      <c r="W1" s="152" t="s">
        <v>1948</v>
      </c>
      <c r="X1" s="153"/>
      <c r="Y1" s="153"/>
      <c r="Z1" s="154"/>
      <c r="AA1" s="3"/>
      <c r="AE1" s="3"/>
      <c r="AF1" s="26"/>
      <c r="AG1" s="26"/>
      <c r="AI1" s="50"/>
    </row>
    <row r="2" spans="1:39" s="135" customFormat="1" ht="53.25" customHeight="1" x14ac:dyDescent="0.2">
      <c r="A2" s="200"/>
      <c r="B2" s="201"/>
      <c r="C2" s="202" t="s">
        <v>5763</v>
      </c>
      <c r="D2" s="203"/>
      <c r="E2" s="203"/>
      <c r="F2" s="204"/>
      <c r="G2" s="205" t="s">
        <v>2060</v>
      </c>
      <c r="H2" s="206">
        <v>50</v>
      </c>
      <c r="I2" s="207" t="s">
        <v>2061</v>
      </c>
      <c r="J2" s="208">
        <v>100000</v>
      </c>
      <c r="K2" s="209" t="s">
        <v>4181</v>
      </c>
      <c r="L2" s="210"/>
      <c r="M2" s="210"/>
      <c r="N2" s="211"/>
      <c r="O2" s="212" t="s">
        <v>2060</v>
      </c>
      <c r="P2" s="213">
        <v>-0.1</v>
      </c>
      <c r="Q2" s="214" t="s">
        <v>2061</v>
      </c>
      <c r="R2" s="215">
        <v>0.1</v>
      </c>
      <c r="S2" s="202" t="s">
        <v>1947</v>
      </c>
      <c r="T2" s="203"/>
      <c r="U2" s="203"/>
      <c r="V2" s="204"/>
      <c r="W2" s="216" t="s">
        <v>1941</v>
      </c>
      <c r="X2" s="217">
        <v>-0.1</v>
      </c>
      <c r="Y2" s="218" t="s">
        <v>1942</v>
      </c>
      <c r="Z2" s="219">
        <v>0.1</v>
      </c>
      <c r="AA2" s="220"/>
      <c r="AB2" s="175"/>
      <c r="AC2" s="175"/>
      <c r="AD2" s="175"/>
      <c r="AE2" s="221"/>
      <c r="AF2" s="198" t="s">
        <v>5749</v>
      </c>
      <c r="AG2" s="170"/>
      <c r="AI2" s="222" t="s">
        <v>2041</v>
      </c>
    </row>
    <row r="3" spans="1:39" s="236" customFormat="1" ht="111" customHeight="1" x14ac:dyDescent="0.25">
      <c r="A3" s="223" t="s">
        <v>364</v>
      </c>
      <c r="B3" s="223" t="s">
        <v>1915</v>
      </c>
      <c r="C3" s="224" t="s">
        <v>2035</v>
      </c>
      <c r="D3" s="224" t="s">
        <v>2036</v>
      </c>
      <c r="E3" s="225"/>
      <c r="F3" s="225"/>
      <c r="G3" s="226" t="s">
        <v>1949</v>
      </c>
      <c r="H3" s="225"/>
      <c r="I3" s="225"/>
      <c r="J3" s="225"/>
      <c r="K3" s="224" t="s">
        <v>2035</v>
      </c>
      <c r="L3" s="224" t="s">
        <v>2036</v>
      </c>
      <c r="M3" s="227"/>
      <c r="N3" s="228"/>
      <c r="O3" s="226" t="s">
        <v>2035</v>
      </c>
      <c r="P3" s="229" t="s">
        <v>2036</v>
      </c>
      <c r="Q3" s="230"/>
      <c r="R3" s="231"/>
      <c r="S3" s="232" t="s">
        <v>2035</v>
      </c>
      <c r="T3" s="224" t="s">
        <v>2036</v>
      </c>
      <c r="U3" s="225"/>
      <c r="V3" s="225"/>
      <c r="W3" s="226" t="s">
        <v>2035</v>
      </c>
      <c r="X3" s="226" t="s">
        <v>2036</v>
      </c>
      <c r="Y3" s="225"/>
      <c r="Z3" s="225"/>
      <c r="AA3" s="233"/>
      <c r="AB3" s="172" t="s">
        <v>4137</v>
      </c>
      <c r="AC3" s="172" t="s">
        <v>4138</v>
      </c>
      <c r="AD3" s="172" t="s">
        <v>2087</v>
      </c>
      <c r="AE3" s="234"/>
      <c r="AF3" s="235" t="s">
        <v>5750</v>
      </c>
      <c r="AG3" s="235" t="s">
        <v>1916</v>
      </c>
      <c r="AI3" s="237" t="s">
        <v>2037</v>
      </c>
    </row>
    <row r="4" spans="1:39" s="236" customFormat="1" ht="39" customHeight="1" x14ac:dyDescent="0.25">
      <c r="A4" s="238">
        <v>1</v>
      </c>
      <c r="B4" s="238" t="s">
        <v>5145</v>
      </c>
      <c r="C4" s="239"/>
      <c r="D4" s="239"/>
      <c r="E4" s="240"/>
      <c r="F4" s="240"/>
      <c r="G4" s="239"/>
      <c r="H4" s="240"/>
      <c r="I4" s="240"/>
      <c r="J4" s="240"/>
      <c r="K4" s="241"/>
      <c r="L4" s="241"/>
      <c r="M4" s="242"/>
      <c r="N4" s="242"/>
      <c r="O4" s="243"/>
      <c r="P4" s="243"/>
      <c r="Q4" s="243"/>
      <c r="R4" s="243"/>
      <c r="S4" s="239"/>
      <c r="T4" s="239"/>
      <c r="U4" s="240"/>
      <c r="V4" s="240"/>
      <c r="W4" s="239"/>
      <c r="X4" s="239"/>
      <c r="Y4" s="240"/>
      <c r="Z4" s="240"/>
      <c r="AA4" s="244"/>
      <c r="AB4" s="245"/>
      <c r="AC4" s="245"/>
      <c r="AD4" s="245"/>
      <c r="AE4" s="245"/>
      <c r="AF4" s="246"/>
      <c r="AG4" s="246"/>
      <c r="AH4" s="244"/>
      <c r="AI4" s="247"/>
    </row>
    <row r="5" spans="1:39" s="272" customFormat="1" ht="25.5" x14ac:dyDescent="0.25">
      <c r="A5" s="248" t="s">
        <v>5146</v>
      </c>
      <c r="B5" s="249" t="s">
        <v>5147</v>
      </c>
      <c r="C5" s="250">
        <v>118.1143423185887</v>
      </c>
      <c r="D5" s="251">
        <v>22</v>
      </c>
      <c r="E5" s="252"/>
      <c r="F5" s="253"/>
      <c r="G5" s="254">
        <v>1251944</v>
      </c>
      <c r="H5" s="255"/>
      <c r="I5" s="256"/>
      <c r="J5" s="257"/>
      <c r="K5" s="258">
        <v>118.97218330382474</v>
      </c>
      <c r="L5" s="258">
        <v>22</v>
      </c>
      <c r="M5" s="259"/>
      <c r="N5" s="260"/>
      <c r="O5" s="261">
        <f>IFERROR(C5/K5-1,"-")</f>
        <v>-7.2104332408974292E-3</v>
      </c>
      <c r="P5" s="262">
        <f t="shared" ref="O5:P68" si="0">IFERROR(D5/L5-1,"-")</f>
        <v>0</v>
      </c>
      <c r="Q5" s="263"/>
      <c r="R5" s="264"/>
      <c r="S5" s="265">
        <v>123</v>
      </c>
      <c r="T5" s="250">
        <v>22</v>
      </c>
      <c r="U5" s="252"/>
      <c r="V5" s="253"/>
      <c r="W5" s="266">
        <f>IFERROR((C5/S5-1),"-")</f>
        <v>-3.9720794157815487E-2</v>
      </c>
      <c r="X5" s="254">
        <f>IFERROR((D5/T5-1),"-")</f>
        <v>0</v>
      </c>
      <c r="Y5" s="267"/>
      <c r="Z5" s="268"/>
      <c r="AA5" s="269"/>
      <c r="AB5" s="270">
        <v>0</v>
      </c>
      <c r="AC5" s="270">
        <v>0</v>
      </c>
      <c r="AD5" s="270">
        <v>0</v>
      </c>
      <c r="AE5" s="245"/>
      <c r="AF5" s="271"/>
      <c r="AG5" s="271"/>
      <c r="AI5" s="273" t="s">
        <v>2</v>
      </c>
    </row>
    <row r="6" spans="1:39" s="283" customFormat="1" ht="51" x14ac:dyDescent="0.2">
      <c r="A6" s="248" t="s">
        <v>5148</v>
      </c>
      <c r="B6" s="249" t="s">
        <v>5149</v>
      </c>
      <c r="C6" s="250">
        <v>124.02005943451813</v>
      </c>
      <c r="D6" s="251">
        <v>22</v>
      </c>
      <c r="E6" s="274"/>
      <c r="F6" s="275"/>
      <c r="G6" s="254">
        <v>49671</v>
      </c>
      <c r="H6" s="276"/>
      <c r="I6" s="277"/>
      <c r="J6" s="278"/>
      <c r="K6" s="258">
        <v>123.87013493561682</v>
      </c>
      <c r="L6" s="258">
        <v>22</v>
      </c>
      <c r="M6" s="259"/>
      <c r="N6" s="260"/>
      <c r="O6" s="279">
        <f t="shared" si="0"/>
        <v>1.2103361232247423E-3</v>
      </c>
      <c r="P6" s="280">
        <f t="shared" si="0"/>
        <v>0</v>
      </c>
      <c r="Q6" s="263"/>
      <c r="R6" s="264"/>
      <c r="S6" s="265">
        <v>131</v>
      </c>
      <c r="T6" s="250">
        <v>22</v>
      </c>
      <c r="U6" s="274"/>
      <c r="V6" s="275"/>
      <c r="W6" s="266">
        <f t="shared" ref="W6:W18" si="1">IFERROR((C6/S6-1),"-")</f>
        <v>-5.3281989049479894E-2</v>
      </c>
      <c r="X6" s="254">
        <f t="shared" ref="X6:X18" si="2">IFERROR((D6/T6-1),"-")</f>
        <v>0</v>
      </c>
      <c r="Y6" s="281"/>
      <c r="Z6" s="282"/>
      <c r="AB6" s="270" t="s">
        <v>5291</v>
      </c>
      <c r="AC6" s="270" t="s">
        <v>5292</v>
      </c>
      <c r="AD6" s="270" t="s">
        <v>5293</v>
      </c>
      <c r="AE6" s="245"/>
      <c r="AF6" s="271"/>
      <c r="AG6" s="271"/>
      <c r="AI6" s="273" t="s">
        <v>2</v>
      </c>
      <c r="AL6" s="272"/>
      <c r="AM6" s="272"/>
    </row>
    <row r="7" spans="1:39" s="283" customFormat="1" ht="51" x14ac:dyDescent="0.2">
      <c r="A7" s="248" t="s">
        <v>5150</v>
      </c>
      <c r="B7" s="249" t="s">
        <v>5151</v>
      </c>
      <c r="C7" s="250">
        <v>135.83149366637701</v>
      </c>
      <c r="D7" s="251">
        <v>22</v>
      </c>
      <c r="E7" s="274"/>
      <c r="F7" s="275"/>
      <c r="G7" s="254">
        <v>7171</v>
      </c>
      <c r="H7" s="276"/>
      <c r="I7" s="277"/>
      <c r="J7" s="278"/>
      <c r="K7" s="258">
        <v>115.48483398180559</v>
      </c>
      <c r="L7" s="258">
        <v>22</v>
      </c>
      <c r="M7" s="259"/>
      <c r="N7" s="260"/>
      <c r="O7" s="279">
        <f t="shared" si="0"/>
        <v>0.17618469008473436</v>
      </c>
      <c r="P7" s="280">
        <f t="shared" si="0"/>
        <v>0</v>
      </c>
      <c r="Q7" s="263"/>
      <c r="R7" s="264"/>
      <c r="S7" s="265">
        <v>151</v>
      </c>
      <c r="T7" s="250">
        <v>22</v>
      </c>
      <c r="U7" s="274"/>
      <c r="V7" s="275"/>
      <c r="W7" s="266">
        <f t="shared" si="1"/>
        <v>-0.100453684328629</v>
      </c>
      <c r="X7" s="254">
        <f t="shared" si="2"/>
        <v>0</v>
      </c>
      <c r="Y7" s="281"/>
      <c r="Z7" s="282"/>
      <c r="AB7" s="270" t="s">
        <v>5294</v>
      </c>
      <c r="AC7" s="270" t="s">
        <v>5292</v>
      </c>
      <c r="AD7" s="270" t="s">
        <v>5295</v>
      </c>
      <c r="AE7" s="245"/>
      <c r="AF7" s="271"/>
      <c r="AG7" s="271"/>
      <c r="AI7" s="273" t="s">
        <v>2</v>
      </c>
      <c r="AL7" s="272"/>
      <c r="AM7" s="272"/>
    </row>
    <row r="8" spans="1:39" s="283" customFormat="1" ht="51" x14ac:dyDescent="0.2">
      <c r="A8" s="248" t="s">
        <v>5152</v>
      </c>
      <c r="B8" s="249" t="s">
        <v>5153</v>
      </c>
      <c r="C8" s="250">
        <v>166.66562109208701</v>
      </c>
      <c r="D8" s="251">
        <v>22</v>
      </c>
      <c r="E8" s="274"/>
      <c r="F8" s="275"/>
      <c r="G8" s="254">
        <v>164277</v>
      </c>
      <c r="H8" s="276"/>
      <c r="I8" s="277"/>
      <c r="J8" s="278"/>
      <c r="K8" s="258">
        <v>137.06833508120843</v>
      </c>
      <c r="L8" s="258">
        <v>22</v>
      </c>
      <c r="M8" s="259"/>
      <c r="N8" s="260"/>
      <c r="O8" s="279">
        <f t="shared" si="0"/>
        <v>0.2159308785164944</v>
      </c>
      <c r="P8" s="280">
        <f t="shared" si="0"/>
        <v>0</v>
      </c>
      <c r="Q8" s="263"/>
      <c r="R8" s="264"/>
      <c r="S8" s="265">
        <v>143</v>
      </c>
      <c r="T8" s="250">
        <v>22</v>
      </c>
      <c r="U8" s="274"/>
      <c r="V8" s="275"/>
      <c r="W8" s="266">
        <f t="shared" si="1"/>
        <v>0.16549385379081816</v>
      </c>
      <c r="X8" s="254">
        <f t="shared" si="2"/>
        <v>0</v>
      </c>
      <c r="Y8" s="281"/>
      <c r="Z8" s="282"/>
      <c r="AB8" s="270" t="s">
        <v>5296</v>
      </c>
      <c r="AC8" s="270" t="s">
        <v>5297</v>
      </c>
      <c r="AD8" s="270" t="s">
        <v>5298</v>
      </c>
      <c r="AE8" s="245"/>
      <c r="AF8" s="271"/>
      <c r="AG8" s="271"/>
      <c r="AI8" s="273" t="s">
        <v>2</v>
      </c>
      <c r="AL8" s="272"/>
      <c r="AM8" s="272"/>
    </row>
    <row r="9" spans="1:39" s="283" customFormat="1" ht="51" x14ac:dyDescent="0.2">
      <c r="A9" s="248" t="s">
        <v>5154</v>
      </c>
      <c r="B9" s="249" t="s">
        <v>5155</v>
      </c>
      <c r="C9" s="250">
        <v>172.50078342632773</v>
      </c>
      <c r="D9" s="251">
        <v>22</v>
      </c>
      <c r="E9" s="274"/>
      <c r="F9" s="275"/>
      <c r="G9" s="254">
        <v>6236</v>
      </c>
      <c r="H9" s="276"/>
      <c r="I9" s="277"/>
      <c r="J9" s="278"/>
      <c r="K9" s="258">
        <v>135.81608641295404</v>
      </c>
      <c r="L9" s="258">
        <v>22</v>
      </c>
      <c r="M9" s="259"/>
      <c r="N9" s="260"/>
      <c r="O9" s="279">
        <f t="shared" si="0"/>
        <v>0.27010568469652751</v>
      </c>
      <c r="P9" s="280">
        <f t="shared" si="0"/>
        <v>0</v>
      </c>
      <c r="Q9" s="263"/>
      <c r="R9" s="264"/>
      <c r="S9" s="265">
        <v>162</v>
      </c>
      <c r="T9" s="250">
        <v>22</v>
      </c>
      <c r="U9" s="274"/>
      <c r="V9" s="275"/>
      <c r="W9" s="266">
        <f t="shared" si="1"/>
        <v>6.4819650779800897E-2</v>
      </c>
      <c r="X9" s="254">
        <f t="shared" si="2"/>
        <v>0</v>
      </c>
      <c r="Y9" s="281"/>
      <c r="Z9" s="282"/>
      <c r="AB9" s="270" t="s">
        <v>5299</v>
      </c>
      <c r="AC9" s="270" t="s">
        <v>5297</v>
      </c>
      <c r="AD9" s="270" t="s">
        <v>5300</v>
      </c>
      <c r="AE9" s="245"/>
      <c r="AF9" s="271"/>
      <c r="AG9" s="271"/>
      <c r="AI9" s="273" t="s">
        <v>2</v>
      </c>
      <c r="AL9" s="272"/>
      <c r="AM9" s="272"/>
    </row>
    <row r="10" spans="1:39" s="283" customFormat="1" ht="38.25" x14ac:dyDescent="0.2">
      <c r="A10" s="248" t="s">
        <v>5156</v>
      </c>
      <c r="B10" s="249" t="s">
        <v>5157</v>
      </c>
      <c r="C10" s="250">
        <v>162.51097626503301</v>
      </c>
      <c r="D10" s="251">
        <v>22</v>
      </c>
      <c r="E10" s="274"/>
      <c r="F10" s="275"/>
      <c r="G10" s="254">
        <v>6526</v>
      </c>
      <c r="H10" s="276"/>
      <c r="I10" s="277"/>
      <c r="J10" s="278"/>
      <c r="K10" s="258">
        <v>174.28556093241284</v>
      </c>
      <c r="L10" s="258">
        <v>22</v>
      </c>
      <c r="M10" s="259"/>
      <c r="N10" s="260"/>
      <c r="O10" s="279">
        <f t="shared" si="0"/>
        <v>-6.7559151798845529E-2</v>
      </c>
      <c r="P10" s="280">
        <f t="shared" si="0"/>
        <v>0</v>
      </c>
      <c r="Q10" s="263"/>
      <c r="R10" s="264"/>
      <c r="S10" s="265">
        <v>176</v>
      </c>
      <c r="T10" s="250">
        <v>22</v>
      </c>
      <c r="U10" s="274"/>
      <c r="V10" s="275"/>
      <c r="W10" s="266">
        <f t="shared" si="1"/>
        <v>-7.6642180312312402E-2</v>
      </c>
      <c r="X10" s="254">
        <f t="shared" si="2"/>
        <v>0</v>
      </c>
      <c r="Y10" s="281"/>
      <c r="Z10" s="282"/>
      <c r="AB10" s="270">
        <v>0</v>
      </c>
      <c r="AC10" s="270" t="s">
        <v>5297</v>
      </c>
      <c r="AD10" s="270" t="s">
        <v>5301</v>
      </c>
      <c r="AE10" s="245"/>
      <c r="AF10" s="271"/>
      <c r="AG10" s="271"/>
      <c r="AI10" s="273" t="s">
        <v>2</v>
      </c>
      <c r="AL10" s="272"/>
      <c r="AM10" s="272"/>
    </row>
    <row r="11" spans="1:39" s="283" customFormat="1" ht="38.25" x14ac:dyDescent="0.2">
      <c r="A11" s="248" t="s">
        <v>5158</v>
      </c>
      <c r="B11" s="249" t="s">
        <v>5159</v>
      </c>
      <c r="C11" s="250">
        <v>136.08001300166441</v>
      </c>
      <c r="D11" s="251">
        <v>22</v>
      </c>
      <c r="E11" s="274"/>
      <c r="F11" s="275"/>
      <c r="G11" s="254">
        <v>92964</v>
      </c>
      <c r="H11" s="276"/>
      <c r="I11" s="277"/>
      <c r="J11" s="278"/>
      <c r="K11" s="258">
        <v>164.93458993752284</v>
      </c>
      <c r="L11" s="258">
        <v>22</v>
      </c>
      <c r="M11" s="259"/>
      <c r="N11" s="260"/>
      <c r="O11" s="279">
        <f t="shared" si="0"/>
        <v>-0.17494557658759469</v>
      </c>
      <c r="P11" s="280">
        <f t="shared" si="0"/>
        <v>0</v>
      </c>
      <c r="Q11" s="263"/>
      <c r="R11" s="264"/>
      <c r="S11" s="265">
        <v>181</v>
      </c>
      <c r="T11" s="250">
        <v>22</v>
      </c>
      <c r="U11" s="274"/>
      <c r="V11" s="275"/>
      <c r="W11" s="266">
        <f t="shared" si="1"/>
        <v>-0.24817672374771038</v>
      </c>
      <c r="X11" s="254">
        <f t="shared" si="2"/>
        <v>0</v>
      </c>
      <c r="Y11" s="281"/>
      <c r="Z11" s="282"/>
      <c r="AB11" s="270">
        <v>0</v>
      </c>
      <c r="AC11" s="270" t="s">
        <v>5297</v>
      </c>
      <c r="AD11" s="270" t="s">
        <v>5302</v>
      </c>
      <c r="AE11" s="245"/>
      <c r="AF11" s="271"/>
      <c r="AG11" s="271"/>
      <c r="AI11" s="273" t="s">
        <v>2</v>
      </c>
      <c r="AL11" s="272"/>
      <c r="AM11" s="272"/>
    </row>
    <row r="12" spans="1:39" s="283" customFormat="1" ht="51" x14ac:dyDescent="0.2">
      <c r="A12" s="248" t="s">
        <v>5160</v>
      </c>
      <c r="B12" s="249" t="s">
        <v>5161</v>
      </c>
      <c r="C12" s="250">
        <v>141.73721078230645</v>
      </c>
      <c r="D12" s="251">
        <v>22</v>
      </c>
      <c r="E12" s="274"/>
      <c r="F12" s="275"/>
      <c r="G12" s="254">
        <v>133228</v>
      </c>
      <c r="H12" s="276"/>
      <c r="I12" s="277"/>
      <c r="J12" s="278"/>
      <c r="K12" s="258">
        <v>137.1956614535145</v>
      </c>
      <c r="L12" s="258">
        <v>22</v>
      </c>
      <c r="M12" s="259"/>
      <c r="N12" s="260"/>
      <c r="O12" s="279">
        <f t="shared" si="0"/>
        <v>3.3102718268760656E-2</v>
      </c>
      <c r="P12" s="280">
        <f t="shared" si="0"/>
        <v>0</v>
      </c>
      <c r="Q12" s="263"/>
      <c r="R12" s="264"/>
      <c r="S12" s="265">
        <v>156</v>
      </c>
      <c r="T12" s="250">
        <v>22</v>
      </c>
      <c r="U12" s="274"/>
      <c r="V12" s="275"/>
      <c r="W12" s="266">
        <f t="shared" si="1"/>
        <v>-9.1428136010856087E-2</v>
      </c>
      <c r="X12" s="254">
        <f t="shared" si="2"/>
        <v>0</v>
      </c>
      <c r="Y12" s="281"/>
      <c r="Z12" s="282"/>
      <c r="AB12" s="270" t="s">
        <v>5303</v>
      </c>
      <c r="AC12" s="270" t="s">
        <v>5292</v>
      </c>
      <c r="AD12" s="270" t="s">
        <v>5304</v>
      </c>
      <c r="AE12" s="245"/>
      <c r="AF12" s="271"/>
      <c r="AG12" s="271"/>
      <c r="AI12" s="273" t="s">
        <v>2</v>
      </c>
      <c r="AL12" s="272"/>
      <c r="AM12" s="272"/>
    </row>
    <row r="13" spans="1:39" s="283" customFormat="1" ht="51" x14ac:dyDescent="0.2">
      <c r="A13" s="248" t="s">
        <v>5162</v>
      </c>
      <c r="B13" s="249" t="s">
        <v>5163</v>
      </c>
      <c r="C13" s="250">
        <v>166.66562109208701</v>
      </c>
      <c r="D13" s="251">
        <v>28</v>
      </c>
      <c r="E13" s="274"/>
      <c r="F13" s="275"/>
      <c r="G13" s="254">
        <v>68322</v>
      </c>
      <c r="H13" s="276"/>
      <c r="I13" s="277"/>
      <c r="J13" s="278"/>
      <c r="K13" s="258">
        <v>137.92427102460954</v>
      </c>
      <c r="L13" s="258">
        <v>28</v>
      </c>
      <c r="M13" s="259"/>
      <c r="N13" s="260"/>
      <c r="O13" s="279">
        <f t="shared" si="0"/>
        <v>0.20838500616290512</v>
      </c>
      <c r="P13" s="280">
        <f t="shared" si="0"/>
        <v>0</v>
      </c>
      <c r="Q13" s="263"/>
      <c r="R13" s="264"/>
      <c r="S13" s="265">
        <v>209</v>
      </c>
      <c r="T13" s="250">
        <v>28</v>
      </c>
      <c r="U13" s="274"/>
      <c r="V13" s="275"/>
      <c r="W13" s="266">
        <f t="shared" si="1"/>
        <v>-0.20255683687996651</v>
      </c>
      <c r="X13" s="254">
        <f t="shared" si="2"/>
        <v>0</v>
      </c>
      <c r="Y13" s="281"/>
      <c r="Z13" s="282"/>
      <c r="AB13" s="270" t="s">
        <v>5305</v>
      </c>
      <c r="AC13" s="270" t="s">
        <v>5297</v>
      </c>
      <c r="AD13" s="270" t="s">
        <v>5298</v>
      </c>
      <c r="AE13" s="245"/>
      <c r="AF13" s="271"/>
      <c r="AG13" s="271"/>
      <c r="AI13" s="273" t="s">
        <v>2</v>
      </c>
      <c r="AL13" s="272"/>
      <c r="AM13" s="272"/>
    </row>
    <row r="14" spans="1:39" s="283" customFormat="1" ht="51" x14ac:dyDescent="0.2">
      <c r="A14" s="248" t="s">
        <v>5164</v>
      </c>
      <c r="B14" s="249" t="s">
        <v>5165</v>
      </c>
      <c r="C14" s="250">
        <v>190.28848955580474</v>
      </c>
      <c r="D14" s="251">
        <v>28</v>
      </c>
      <c r="E14" s="274"/>
      <c r="F14" s="275"/>
      <c r="G14" s="254">
        <v>12684</v>
      </c>
      <c r="H14" s="276"/>
      <c r="I14" s="277"/>
      <c r="J14" s="278"/>
      <c r="K14" s="258">
        <v>168.58441792133561</v>
      </c>
      <c r="L14" s="258">
        <v>28</v>
      </c>
      <c r="M14" s="259"/>
      <c r="N14" s="260"/>
      <c r="O14" s="279">
        <f t="shared" si="0"/>
        <v>0.12874304696770156</v>
      </c>
      <c r="P14" s="280">
        <f t="shared" si="0"/>
        <v>0</v>
      </c>
      <c r="Q14" s="263"/>
      <c r="R14" s="264"/>
      <c r="S14" s="265">
        <v>194</v>
      </c>
      <c r="T14" s="250">
        <v>28</v>
      </c>
      <c r="U14" s="274"/>
      <c r="V14" s="275"/>
      <c r="W14" s="266">
        <f t="shared" si="1"/>
        <v>-1.9131497135027042E-2</v>
      </c>
      <c r="X14" s="254">
        <f t="shared" si="2"/>
        <v>0</v>
      </c>
      <c r="Y14" s="281"/>
      <c r="Z14" s="282"/>
      <c r="AB14" s="270" t="s">
        <v>5306</v>
      </c>
      <c r="AC14" s="270" t="s">
        <v>5297</v>
      </c>
      <c r="AD14" s="270" t="s">
        <v>5307</v>
      </c>
      <c r="AE14" s="245"/>
      <c r="AF14" s="271"/>
      <c r="AG14" s="271"/>
      <c r="AI14" s="273" t="s">
        <v>2</v>
      </c>
      <c r="AL14" s="272"/>
      <c r="AM14" s="272"/>
    </row>
    <row r="15" spans="1:39" s="283" customFormat="1" ht="38.25" x14ac:dyDescent="0.2">
      <c r="A15" s="248" t="s">
        <v>5166</v>
      </c>
      <c r="B15" s="249" t="s">
        <v>5167</v>
      </c>
      <c r="C15" s="250">
        <v>212.66986660076245</v>
      </c>
      <c r="D15" s="251">
        <v>28</v>
      </c>
      <c r="E15" s="274"/>
      <c r="F15" s="275"/>
      <c r="G15" s="254">
        <v>9610</v>
      </c>
      <c r="H15" s="276"/>
      <c r="I15" s="277"/>
      <c r="J15" s="278"/>
      <c r="K15" s="258">
        <v>214.21444555970652</v>
      </c>
      <c r="L15" s="258">
        <v>28</v>
      </c>
      <c r="M15" s="259"/>
      <c r="N15" s="260"/>
      <c r="O15" s="279">
        <f t="shared" si="0"/>
        <v>-7.2104332408972072E-3</v>
      </c>
      <c r="P15" s="280">
        <f t="shared" si="0"/>
        <v>0</v>
      </c>
      <c r="Q15" s="263"/>
      <c r="R15" s="264"/>
      <c r="S15" s="265">
        <v>288</v>
      </c>
      <c r="T15" s="250">
        <v>28</v>
      </c>
      <c r="U15" s="274"/>
      <c r="V15" s="275"/>
      <c r="W15" s="266">
        <f t="shared" si="1"/>
        <v>-0.26156296319179706</v>
      </c>
      <c r="X15" s="254">
        <f t="shared" si="2"/>
        <v>0</v>
      </c>
      <c r="Y15" s="281"/>
      <c r="Z15" s="282"/>
      <c r="AB15" s="270" t="s">
        <v>5308</v>
      </c>
      <c r="AC15" s="270" t="s">
        <v>5309</v>
      </c>
      <c r="AD15" s="270" t="s">
        <v>5309</v>
      </c>
      <c r="AE15" s="245"/>
      <c r="AF15" s="271"/>
      <c r="AG15" s="271"/>
      <c r="AI15" s="273" t="s">
        <v>2</v>
      </c>
      <c r="AL15" s="272"/>
      <c r="AM15" s="272"/>
    </row>
    <row r="16" spans="1:39" s="283" customFormat="1" ht="38.25" x14ac:dyDescent="0.2">
      <c r="A16" s="248" t="s">
        <v>5168</v>
      </c>
      <c r="B16" s="249" t="s">
        <v>5169</v>
      </c>
      <c r="C16" s="250">
        <v>67.921165979787887</v>
      </c>
      <c r="D16" s="251">
        <v>20</v>
      </c>
      <c r="E16" s="274"/>
      <c r="F16" s="275"/>
      <c r="G16" s="254">
        <v>615032</v>
      </c>
      <c r="H16" s="276"/>
      <c r="I16" s="277"/>
      <c r="J16" s="278"/>
      <c r="K16" s="258">
        <v>75.027418444051605</v>
      </c>
      <c r="L16" s="258">
        <v>20</v>
      </c>
      <c r="M16" s="259"/>
      <c r="N16" s="260"/>
      <c r="O16" s="279">
        <f t="shared" si="0"/>
        <v>-9.4715406869062102E-2</v>
      </c>
      <c r="P16" s="280">
        <f t="shared" si="0"/>
        <v>0</v>
      </c>
      <c r="Q16" s="263"/>
      <c r="R16" s="264"/>
      <c r="S16" s="265">
        <v>77</v>
      </c>
      <c r="T16" s="250">
        <v>20</v>
      </c>
      <c r="U16" s="274"/>
      <c r="V16" s="275"/>
      <c r="W16" s="266">
        <f t="shared" si="1"/>
        <v>-0.11790693532743002</v>
      </c>
      <c r="X16" s="254">
        <f t="shared" si="2"/>
        <v>0</v>
      </c>
      <c r="Y16" s="281"/>
      <c r="Z16" s="282"/>
      <c r="AB16" s="270" t="s">
        <v>5310</v>
      </c>
      <c r="AC16" s="270" t="s">
        <v>5311</v>
      </c>
      <c r="AD16" s="270">
        <v>0</v>
      </c>
      <c r="AE16" s="245"/>
      <c r="AF16" s="271"/>
      <c r="AG16" s="271"/>
      <c r="AI16" s="273" t="s">
        <v>2</v>
      </c>
      <c r="AL16" s="272"/>
      <c r="AM16" s="272"/>
    </row>
    <row r="17" spans="1:39" s="283" customFormat="1" ht="51" x14ac:dyDescent="0.2">
      <c r="A17" s="248" t="s">
        <v>5170</v>
      </c>
      <c r="B17" s="249" t="s">
        <v>5171</v>
      </c>
      <c r="C17" s="250">
        <v>71.317224278777303</v>
      </c>
      <c r="D17" s="251">
        <v>20</v>
      </c>
      <c r="E17" s="274"/>
      <c r="F17" s="275"/>
      <c r="G17" s="254">
        <v>13582</v>
      </c>
      <c r="H17" s="276"/>
      <c r="I17" s="277"/>
      <c r="J17" s="278"/>
      <c r="K17" s="258">
        <v>84.272350159247878</v>
      </c>
      <c r="L17" s="258">
        <v>20</v>
      </c>
      <c r="M17" s="259"/>
      <c r="N17" s="260"/>
      <c r="O17" s="279">
        <f t="shared" si="0"/>
        <v>-0.15372925824412775</v>
      </c>
      <c r="P17" s="280">
        <f t="shared" si="0"/>
        <v>0</v>
      </c>
      <c r="Q17" s="263"/>
      <c r="R17" s="264"/>
      <c r="S17" s="265">
        <v>80</v>
      </c>
      <c r="T17" s="250">
        <v>20</v>
      </c>
      <c r="U17" s="274"/>
      <c r="V17" s="275"/>
      <c r="W17" s="266">
        <f t="shared" si="1"/>
        <v>-0.10853469651528369</v>
      </c>
      <c r="X17" s="254">
        <f t="shared" si="2"/>
        <v>0</v>
      </c>
      <c r="Y17" s="281"/>
      <c r="Z17" s="282"/>
      <c r="AB17" s="270" t="s">
        <v>5312</v>
      </c>
      <c r="AC17" s="270" t="s">
        <v>5292</v>
      </c>
      <c r="AD17" s="270" t="s">
        <v>5313</v>
      </c>
      <c r="AE17" s="245"/>
      <c r="AF17" s="271"/>
      <c r="AG17" s="271"/>
      <c r="AI17" s="273" t="s">
        <v>2</v>
      </c>
      <c r="AL17" s="272"/>
      <c r="AM17" s="272"/>
    </row>
    <row r="18" spans="1:39" s="283" customFormat="1" ht="51" x14ac:dyDescent="0.2">
      <c r="A18" s="248" t="s">
        <v>5172</v>
      </c>
      <c r="B18" s="249" t="s">
        <v>5173</v>
      </c>
      <c r="C18" s="250">
        <v>78.109340876756079</v>
      </c>
      <c r="D18" s="251">
        <v>20</v>
      </c>
      <c r="E18" s="274"/>
      <c r="F18" s="275"/>
      <c r="G18" s="254">
        <v>2279</v>
      </c>
      <c r="H18" s="276"/>
      <c r="I18" s="277"/>
      <c r="J18" s="278"/>
      <c r="K18" s="258">
        <v>59.391944055433264</v>
      </c>
      <c r="L18" s="258">
        <v>20</v>
      </c>
      <c r="M18" s="259"/>
      <c r="N18" s="260"/>
      <c r="O18" s="279">
        <f t="shared" si="0"/>
        <v>0.3151504319146885</v>
      </c>
      <c r="P18" s="280">
        <f t="shared" si="0"/>
        <v>0</v>
      </c>
      <c r="Q18" s="263"/>
      <c r="R18" s="264"/>
      <c r="S18" s="265">
        <v>101</v>
      </c>
      <c r="T18" s="250">
        <v>20</v>
      </c>
      <c r="U18" s="274"/>
      <c r="V18" s="275"/>
      <c r="W18" s="266">
        <f t="shared" si="1"/>
        <v>-0.22664018933904873</v>
      </c>
      <c r="X18" s="254">
        <f t="shared" si="2"/>
        <v>0</v>
      </c>
      <c r="Y18" s="281"/>
      <c r="Z18" s="282"/>
      <c r="AB18" s="270" t="s">
        <v>5314</v>
      </c>
      <c r="AC18" s="270" t="s">
        <v>5292</v>
      </c>
      <c r="AD18" s="270" t="s">
        <v>5315</v>
      </c>
      <c r="AE18" s="245"/>
      <c r="AF18" s="271"/>
      <c r="AG18" s="271"/>
      <c r="AI18" s="273" t="s">
        <v>2</v>
      </c>
      <c r="AL18" s="272"/>
      <c r="AM18" s="272"/>
    </row>
    <row r="19" spans="1:39" s="283" customFormat="1" ht="51" x14ac:dyDescent="0.2">
      <c r="A19" s="248" t="s">
        <v>5174</v>
      </c>
      <c r="B19" s="249" t="s">
        <v>5175</v>
      </c>
      <c r="C19" s="250">
        <v>81.770282818554861</v>
      </c>
      <c r="D19" s="251">
        <v>20</v>
      </c>
      <c r="E19" s="274"/>
      <c r="F19" s="275"/>
      <c r="G19" s="254">
        <v>242287</v>
      </c>
      <c r="H19" s="276"/>
      <c r="I19" s="277"/>
      <c r="J19" s="278"/>
      <c r="K19" s="258">
        <v>83.570969787375816</v>
      </c>
      <c r="L19" s="258">
        <v>20</v>
      </c>
      <c r="M19" s="259"/>
      <c r="N19" s="260"/>
      <c r="O19" s="279">
        <f t="shared" si="0"/>
        <v>-2.1546799964178076E-2</v>
      </c>
      <c r="P19" s="280">
        <f t="shared" si="0"/>
        <v>0</v>
      </c>
      <c r="Q19" s="263"/>
      <c r="R19" s="264"/>
      <c r="S19" s="265">
        <v>89</v>
      </c>
      <c r="T19" s="250">
        <v>20</v>
      </c>
      <c r="U19" s="274"/>
      <c r="V19" s="275"/>
      <c r="W19" s="266">
        <f t="shared" ref="W19:W46" si="3">IFERROR((C19/S19-1),"-")</f>
        <v>-8.1232777319608318E-2</v>
      </c>
      <c r="X19" s="254">
        <f t="shared" ref="X19:X46" si="4">IFERROR((D19/T19-1),"-")</f>
        <v>0</v>
      </c>
      <c r="Y19" s="281"/>
      <c r="Z19" s="282"/>
      <c r="AB19" s="270" t="s">
        <v>5316</v>
      </c>
      <c r="AC19" s="270" t="s">
        <v>5297</v>
      </c>
      <c r="AD19" s="270" t="s">
        <v>5317</v>
      </c>
      <c r="AE19" s="245"/>
      <c r="AF19" s="271"/>
      <c r="AG19" s="271"/>
      <c r="AI19" s="273" t="s">
        <v>2</v>
      </c>
      <c r="AL19" s="272"/>
      <c r="AM19" s="272"/>
    </row>
    <row r="20" spans="1:39" s="283" customFormat="1" ht="51" x14ac:dyDescent="0.2">
      <c r="A20" s="248" t="s">
        <v>5176</v>
      </c>
      <c r="B20" s="249" t="s">
        <v>5177</v>
      </c>
      <c r="C20" s="250">
        <v>85.166341117544277</v>
      </c>
      <c r="D20" s="251">
        <v>20</v>
      </c>
      <c r="E20" s="274"/>
      <c r="F20" s="275"/>
      <c r="G20" s="254">
        <v>1917</v>
      </c>
      <c r="H20" s="276"/>
      <c r="I20" s="277"/>
      <c r="J20" s="278"/>
      <c r="K20" s="258">
        <v>64.957098424607267</v>
      </c>
      <c r="L20" s="258">
        <v>20</v>
      </c>
      <c r="M20" s="259"/>
      <c r="N20" s="260"/>
      <c r="O20" s="279">
        <f t="shared" si="0"/>
        <v>0.31111677065429499</v>
      </c>
      <c r="P20" s="280">
        <f t="shared" si="0"/>
        <v>0</v>
      </c>
      <c r="Q20" s="263"/>
      <c r="R20" s="264"/>
      <c r="S20" s="265">
        <v>90</v>
      </c>
      <c r="T20" s="250">
        <v>20</v>
      </c>
      <c r="U20" s="274"/>
      <c r="V20" s="275"/>
      <c r="W20" s="266">
        <f t="shared" si="3"/>
        <v>-5.3707320916174695E-2</v>
      </c>
      <c r="X20" s="254">
        <f t="shared" si="4"/>
        <v>0</v>
      </c>
      <c r="Y20" s="281"/>
      <c r="Z20" s="282"/>
      <c r="AB20" s="270" t="s">
        <v>5318</v>
      </c>
      <c r="AC20" s="270" t="s">
        <v>5297</v>
      </c>
      <c r="AD20" s="270" t="s">
        <v>5319</v>
      </c>
      <c r="AE20" s="245"/>
      <c r="AF20" s="271"/>
      <c r="AG20" s="271"/>
      <c r="AI20" s="273" t="s">
        <v>2</v>
      </c>
      <c r="AL20" s="272"/>
      <c r="AM20" s="272"/>
    </row>
    <row r="21" spans="1:39" s="283" customFormat="1" ht="51" x14ac:dyDescent="0.2">
      <c r="A21" s="248" t="s">
        <v>5178</v>
      </c>
      <c r="B21" s="249" t="s">
        <v>5179</v>
      </c>
      <c r="C21" s="250">
        <v>91.958457715523039</v>
      </c>
      <c r="D21" s="251">
        <v>20</v>
      </c>
      <c r="E21" s="274"/>
      <c r="F21" s="275"/>
      <c r="G21" s="254">
        <v>2337</v>
      </c>
      <c r="H21" s="276"/>
      <c r="I21" s="277"/>
      <c r="J21" s="278"/>
      <c r="K21" s="258">
        <v>86.097560767151123</v>
      </c>
      <c r="L21" s="258">
        <v>20</v>
      </c>
      <c r="M21" s="259"/>
      <c r="N21" s="260"/>
      <c r="O21" s="279">
        <f t="shared" si="0"/>
        <v>6.8072740924944197E-2</v>
      </c>
      <c r="P21" s="280">
        <f t="shared" si="0"/>
        <v>0</v>
      </c>
      <c r="Q21" s="263"/>
      <c r="R21" s="264"/>
      <c r="S21" s="265">
        <v>111</v>
      </c>
      <c r="T21" s="250">
        <v>20</v>
      </c>
      <c r="U21" s="274"/>
      <c r="V21" s="275"/>
      <c r="W21" s="266">
        <f t="shared" si="3"/>
        <v>-0.17154542598627898</v>
      </c>
      <c r="X21" s="254">
        <f t="shared" si="4"/>
        <v>0</v>
      </c>
      <c r="Y21" s="281"/>
      <c r="Z21" s="282"/>
      <c r="AB21" s="270" t="s">
        <v>5320</v>
      </c>
      <c r="AC21" s="270" t="s">
        <v>5297</v>
      </c>
      <c r="AD21" s="270" t="s">
        <v>5321</v>
      </c>
      <c r="AE21" s="245"/>
      <c r="AF21" s="271"/>
      <c r="AG21" s="271"/>
      <c r="AI21" s="273" t="s">
        <v>2</v>
      </c>
      <c r="AL21" s="272"/>
      <c r="AM21" s="272"/>
    </row>
    <row r="22" spans="1:39" s="283" customFormat="1" ht="51" x14ac:dyDescent="0.2">
      <c r="A22" s="248" t="s">
        <v>5180</v>
      </c>
      <c r="B22" s="249" t="s">
        <v>5181</v>
      </c>
      <c r="C22" s="250">
        <v>95.354516014512456</v>
      </c>
      <c r="D22" s="251">
        <v>20</v>
      </c>
      <c r="E22" s="274"/>
      <c r="F22" s="275"/>
      <c r="G22" s="254">
        <v>95449</v>
      </c>
      <c r="H22" s="276"/>
      <c r="I22" s="277"/>
      <c r="J22" s="278"/>
      <c r="K22" s="258">
        <v>97.504236544513688</v>
      </c>
      <c r="L22" s="258">
        <v>20</v>
      </c>
      <c r="M22" s="259"/>
      <c r="N22" s="260"/>
      <c r="O22" s="279">
        <f t="shared" si="0"/>
        <v>-2.2047457691951822E-2</v>
      </c>
      <c r="P22" s="280">
        <f t="shared" si="0"/>
        <v>0</v>
      </c>
      <c r="Q22" s="263"/>
      <c r="R22" s="264"/>
      <c r="S22" s="265">
        <v>82</v>
      </c>
      <c r="T22" s="250">
        <v>20</v>
      </c>
      <c r="U22" s="274"/>
      <c r="V22" s="275"/>
      <c r="W22" s="266">
        <f t="shared" si="3"/>
        <v>0.16285995139649345</v>
      </c>
      <c r="X22" s="254">
        <f t="shared" si="4"/>
        <v>0</v>
      </c>
      <c r="Y22" s="281"/>
      <c r="Z22" s="282"/>
      <c r="AB22" s="270" t="s">
        <v>5322</v>
      </c>
      <c r="AC22" s="270" t="s">
        <v>5297</v>
      </c>
      <c r="AD22" s="270" t="s">
        <v>5323</v>
      </c>
      <c r="AE22" s="245"/>
      <c r="AF22" s="271"/>
      <c r="AG22" s="271"/>
      <c r="AI22" s="273" t="s">
        <v>2</v>
      </c>
      <c r="AL22" s="272"/>
      <c r="AM22" s="272"/>
    </row>
    <row r="23" spans="1:39" s="283" customFormat="1" ht="51" x14ac:dyDescent="0.2">
      <c r="A23" s="248" t="s">
        <v>5182</v>
      </c>
      <c r="B23" s="249" t="s">
        <v>5183</v>
      </c>
      <c r="C23" s="250">
        <v>74.713282577766677</v>
      </c>
      <c r="D23" s="251">
        <v>20</v>
      </c>
      <c r="E23" s="274"/>
      <c r="F23" s="275"/>
      <c r="G23" s="254">
        <v>77127</v>
      </c>
      <c r="H23" s="276"/>
      <c r="I23" s="277"/>
      <c r="J23" s="278"/>
      <c r="K23" s="258">
        <v>84.965770158011537</v>
      </c>
      <c r="L23" s="258">
        <v>20</v>
      </c>
      <c r="M23" s="259"/>
      <c r="N23" s="260"/>
      <c r="O23" s="279">
        <f t="shared" si="0"/>
        <v>-0.12066609366546344</v>
      </c>
      <c r="P23" s="280">
        <f t="shared" si="0"/>
        <v>0</v>
      </c>
      <c r="Q23" s="263"/>
      <c r="R23" s="264"/>
      <c r="S23" s="265">
        <v>82</v>
      </c>
      <c r="T23" s="250">
        <v>20</v>
      </c>
      <c r="U23" s="274"/>
      <c r="V23" s="275"/>
      <c r="W23" s="266">
        <f t="shared" si="3"/>
        <v>-8.886240758821129E-2</v>
      </c>
      <c r="X23" s="254">
        <f t="shared" si="4"/>
        <v>0</v>
      </c>
      <c r="Y23" s="281"/>
      <c r="Z23" s="282"/>
      <c r="AB23" s="270" t="s">
        <v>5324</v>
      </c>
      <c r="AC23" s="270" t="s">
        <v>5297</v>
      </c>
      <c r="AD23" s="270" t="s">
        <v>5325</v>
      </c>
      <c r="AE23" s="245"/>
      <c r="AF23" s="271"/>
      <c r="AG23" s="271"/>
      <c r="AI23" s="273" t="s">
        <v>2</v>
      </c>
      <c r="AL23" s="272"/>
      <c r="AM23" s="272"/>
    </row>
    <row r="24" spans="1:39" s="283" customFormat="1" ht="51" x14ac:dyDescent="0.2">
      <c r="A24" s="248" t="s">
        <v>5184</v>
      </c>
      <c r="B24" s="249" t="s">
        <v>5185</v>
      </c>
      <c r="C24" s="250">
        <v>88.562399416533665</v>
      </c>
      <c r="D24" s="251">
        <v>27</v>
      </c>
      <c r="E24" s="274"/>
      <c r="F24" s="275"/>
      <c r="G24" s="254">
        <v>256650</v>
      </c>
      <c r="H24" s="276"/>
      <c r="I24" s="277"/>
      <c r="J24" s="278"/>
      <c r="K24" s="258">
        <v>100.02452791658034</v>
      </c>
      <c r="L24" s="258">
        <v>27</v>
      </c>
      <c r="M24" s="259"/>
      <c r="N24" s="260"/>
      <c r="O24" s="279">
        <f t="shared" si="0"/>
        <v>-0.11459317768143829</v>
      </c>
      <c r="P24" s="280">
        <f t="shared" si="0"/>
        <v>0</v>
      </c>
      <c r="Q24" s="263"/>
      <c r="R24" s="264"/>
      <c r="S24" s="265">
        <v>106</v>
      </c>
      <c r="T24" s="250">
        <v>27</v>
      </c>
      <c r="U24" s="274"/>
      <c r="V24" s="275"/>
      <c r="W24" s="266">
        <f t="shared" si="3"/>
        <v>-0.16450566588175786</v>
      </c>
      <c r="X24" s="254">
        <f t="shared" si="4"/>
        <v>0</v>
      </c>
      <c r="Y24" s="281"/>
      <c r="Z24" s="282"/>
      <c r="AB24" s="270" t="s">
        <v>5326</v>
      </c>
      <c r="AC24" s="270" t="s">
        <v>5297</v>
      </c>
      <c r="AD24" s="270" t="s">
        <v>5327</v>
      </c>
      <c r="AE24" s="245"/>
      <c r="AF24" s="271"/>
      <c r="AG24" s="271"/>
      <c r="AI24" s="273" t="s">
        <v>2</v>
      </c>
      <c r="AL24" s="272"/>
      <c r="AM24" s="272"/>
    </row>
    <row r="25" spans="1:39" s="283" customFormat="1" ht="51" x14ac:dyDescent="0.2">
      <c r="A25" s="248" t="s">
        <v>5186</v>
      </c>
      <c r="B25" s="249" t="s">
        <v>5187</v>
      </c>
      <c r="C25" s="250">
        <v>95.354516014512456</v>
      </c>
      <c r="D25" s="251">
        <v>27</v>
      </c>
      <c r="E25" s="274"/>
      <c r="F25" s="275"/>
      <c r="G25" s="254">
        <v>322104</v>
      </c>
      <c r="H25" s="276"/>
      <c r="I25" s="277"/>
      <c r="J25" s="278"/>
      <c r="K25" s="258">
        <v>110.06994800306947</v>
      </c>
      <c r="L25" s="258">
        <v>27</v>
      </c>
      <c r="M25" s="259"/>
      <c r="N25" s="260"/>
      <c r="O25" s="279">
        <f t="shared" si="0"/>
        <v>-0.13369164113847543</v>
      </c>
      <c r="P25" s="280">
        <f t="shared" si="0"/>
        <v>0</v>
      </c>
      <c r="Q25" s="263"/>
      <c r="R25" s="264"/>
      <c r="S25" s="265">
        <v>119</v>
      </c>
      <c r="T25" s="250">
        <v>27</v>
      </c>
      <c r="U25" s="274"/>
      <c r="V25" s="275"/>
      <c r="W25" s="266">
        <f t="shared" si="3"/>
        <v>-0.19870154609653401</v>
      </c>
      <c r="X25" s="254">
        <f t="shared" si="4"/>
        <v>0</v>
      </c>
      <c r="Y25" s="281"/>
      <c r="Z25" s="282"/>
      <c r="AB25" s="270" t="s">
        <v>5328</v>
      </c>
      <c r="AC25" s="270" t="s">
        <v>5297</v>
      </c>
      <c r="AD25" s="270" t="s">
        <v>5323</v>
      </c>
      <c r="AE25" s="245"/>
      <c r="AF25" s="271"/>
      <c r="AG25" s="271"/>
      <c r="AI25" s="273" t="s">
        <v>2</v>
      </c>
      <c r="AL25" s="272"/>
      <c r="AM25" s="272"/>
    </row>
    <row r="26" spans="1:39" s="283" customFormat="1" ht="51" x14ac:dyDescent="0.2">
      <c r="A26" s="248" t="s">
        <v>5188</v>
      </c>
      <c r="B26" s="249" t="s">
        <v>5189</v>
      </c>
      <c r="C26" s="250">
        <v>102.14663261249125</v>
      </c>
      <c r="D26" s="251">
        <v>27</v>
      </c>
      <c r="E26" s="274"/>
      <c r="F26" s="275"/>
      <c r="G26" s="254">
        <v>46988</v>
      </c>
      <c r="H26" s="276"/>
      <c r="I26" s="277"/>
      <c r="J26" s="278"/>
      <c r="K26" s="258">
        <v>122.41283119688296</v>
      </c>
      <c r="L26" s="258">
        <v>27</v>
      </c>
      <c r="M26" s="259"/>
      <c r="N26" s="260"/>
      <c r="O26" s="279">
        <f t="shared" si="0"/>
        <v>-0.16555616258720895</v>
      </c>
      <c r="P26" s="280">
        <f t="shared" si="0"/>
        <v>0</v>
      </c>
      <c r="Q26" s="263"/>
      <c r="R26" s="264"/>
      <c r="S26" s="265">
        <v>127</v>
      </c>
      <c r="T26" s="250">
        <v>27</v>
      </c>
      <c r="U26" s="274"/>
      <c r="V26" s="275"/>
      <c r="W26" s="266">
        <f t="shared" si="3"/>
        <v>-0.19569580620085636</v>
      </c>
      <c r="X26" s="254">
        <f t="shared" si="4"/>
        <v>0</v>
      </c>
      <c r="Y26" s="281"/>
      <c r="Z26" s="282"/>
      <c r="AB26" s="270" t="s">
        <v>5329</v>
      </c>
      <c r="AC26" s="270" t="s">
        <v>5297</v>
      </c>
      <c r="AD26" s="270" t="s">
        <v>5330</v>
      </c>
      <c r="AE26" s="245"/>
      <c r="AF26" s="271"/>
      <c r="AG26" s="271"/>
      <c r="AI26" s="273" t="s">
        <v>2</v>
      </c>
      <c r="AL26" s="272"/>
      <c r="AM26" s="272"/>
    </row>
    <row r="27" spans="1:39" s="283" customFormat="1" ht="51" x14ac:dyDescent="0.2">
      <c r="A27" s="248" t="s">
        <v>5190</v>
      </c>
      <c r="B27" s="249" t="s">
        <v>5191</v>
      </c>
      <c r="C27" s="250">
        <v>81.505399175745467</v>
      </c>
      <c r="D27" s="251">
        <v>27</v>
      </c>
      <c r="E27" s="274"/>
      <c r="F27" s="275"/>
      <c r="G27" s="254">
        <v>33583</v>
      </c>
      <c r="H27" s="276"/>
      <c r="I27" s="277"/>
      <c r="J27" s="278"/>
      <c r="K27" s="258">
        <v>81.317040164930873</v>
      </c>
      <c r="L27" s="258">
        <v>27</v>
      </c>
      <c r="M27" s="259"/>
      <c r="N27" s="260"/>
      <c r="O27" s="279">
        <f t="shared" si="0"/>
        <v>2.3163535026922144E-3</v>
      </c>
      <c r="P27" s="280">
        <f t="shared" si="0"/>
        <v>0</v>
      </c>
      <c r="Q27" s="263"/>
      <c r="R27" s="264"/>
      <c r="S27" s="265">
        <v>103</v>
      </c>
      <c r="T27" s="250">
        <v>27</v>
      </c>
      <c r="U27" s="274"/>
      <c r="V27" s="275"/>
      <c r="W27" s="266">
        <f t="shared" si="3"/>
        <v>-0.20868544489567509</v>
      </c>
      <c r="X27" s="254">
        <f t="shared" si="4"/>
        <v>0</v>
      </c>
      <c r="Y27" s="281"/>
      <c r="Z27" s="282"/>
      <c r="AB27" s="270" t="s">
        <v>5331</v>
      </c>
      <c r="AC27" s="270" t="s">
        <v>5292</v>
      </c>
      <c r="AD27" s="270" t="s">
        <v>5332</v>
      </c>
      <c r="AE27" s="245"/>
      <c r="AF27" s="271"/>
      <c r="AG27" s="271"/>
      <c r="AI27" s="273" t="s">
        <v>2</v>
      </c>
      <c r="AL27" s="272"/>
      <c r="AM27" s="272"/>
    </row>
    <row r="28" spans="1:39" s="283" customFormat="1" ht="38.25" x14ac:dyDescent="0.2">
      <c r="A28" s="248" t="s">
        <v>5192</v>
      </c>
      <c r="B28" s="249" t="s">
        <v>5193</v>
      </c>
      <c r="C28" s="250">
        <v>203.44910367689758</v>
      </c>
      <c r="D28" s="251">
        <v>20</v>
      </c>
      <c r="E28" s="274"/>
      <c r="F28" s="275"/>
      <c r="G28" s="254" t="s">
        <v>2</v>
      </c>
      <c r="H28" s="276"/>
      <c r="I28" s="277"/>
      <c r="J28" s="278"/>
      <c r="K28" s="258">
        <v>0</v>
      </c>
      <c r="L28" s="258">
        <v>20</v>
      </c>
      <c r="M28" s="259"/>
      <c r="N28" s="260"/>
      <c r="O28" s="279" t="str">
        <f t="shared" si="0"/>
        <v>-</v>
      </c>
      <c r="P28" s="280">
        <f t="shared" si="0"/>
        <v>0</v>
      </c>
      <c r="Q28" s="263"/>
      <c r="R28" s="264"/>
      <c r="S28" s="265" t="s">
        <v>2</v>
      </c>
      <c r="T28" s="250" t="s">
        <v>2</v>
      </c>
      <c r="U28" s="274"/>
      <c r="V28" s="275"/>
      <c r="W28" s="266" t="str">
        <f t="shared" si="3"/>
        <v>-</v>
      </c>
      <c r="X28" s="254" t="str">
        <f t="shared" si="4"/>
        <v>-</v>
      </c>
      <c r="Y28" s="281"/>
      <c r="Z28" s="282"/>
      <c r="AB28" s="270" t="s">
        <v>5333</v>
      </c>
      <c r="AC28" s="270" t="s">
        <v>5334</v>
      </c>
      <c r="AD28" s="270" t="s">
        <v>5335</v>
      </c>
      <c r="AE28" s="245"/>
      <c r="AF28" s="271"/>
      <c r="AG28" s="271"/>
      <c r="AI28" s="273" t="s">
        <v>1945</v>
      </c>
      <c r="AL28" s="272"/>
      <c r="AM28" s="272"/>
    </row>
    <row r="29" spans="1:39" s="283" customFormat="1" ht="38.25" x14ac:dyDescent="0.2">
      <c r="A29" s="248" t="s">
        <v>5194</v>
      </c>
      <c r="B29" s="249" t="s">
        <v>5195</v>
      </c>
      <c r="C29" s="250">
        <v>55.420142645749443</v>
      </c>
      <c r="D29" s="251">
        <v>10.01</v>
      </c>
      <c r="E29" s="274"/>
      <c r="F29" s="275"/>
      <c r="G29" s="254">
        <v>250053</v>
      </c>
      <c r="H29" s="276"/>
      <c r="I29" s="277"/>
      <c r="J29" s="278"/>
      <c r="K29" s="258">
        <v>58.760682235129607</v>
      </c>
      <c r="L29" s="258">
        <v>10.01</v>
      </c>
      <c r="M29" s="259"/>
      <c r="N29" s="260"/>
      <c r="O29" s="279">
        <f t="shared" si="0"/>
        <v>-5.6849911578852441E-2</v>
      </c>
      <c r="P29" s="280">
        <f t="shared" si="0"/>
        <v>0</v>
      </c>
      <c r="Q29" s="263"/>
      <c r="R29" s="264"/>
      <c r="S29" s="265">
        <v>60</v>
      </c>
      <c r="T29" s="250">
        <v>11</v>
      </c>
      <c r="U29" s="274"/>
      <c r="V29" s="275"/>
      <c r="W29" s="266">
        <f t="shared" si="3"/>
        <v>-7.6330955904175934E-2</v>
      </c>
      <c r="X29" s="254">
        <f t="shared" si="4"/>
        <v>-8.9999999999999969E-2</v>
      </c>
      <c r="Y29" s="281"/>
      <c r="Z29" s="282"/>
      <c r="AB29" s="270" t="s">
        <v>5336</v>
      </c>
      <c r="AC29" s="270" t="s">
        <v>5297</v>
      </c>
      <c r="AD29" s="270" t="s">
        <v>5337</v>
      </c>
      <c r="AE29" s="245"/>
      <c r="AF29" s="271"/>
      <c r="AG29" s="271"/>
      <c r="AI29" s="273" t="s">
        <v>2</v>
      </c>
      <c r="AL29" s="272"/>
      <c r="AM29" s="272"/>
    </row>
    <row r="30" spans="1:39" s="283" customFormat="1" ht="25.5" x14ac:dyDescent="0.2">
      <c r="A30" s="248" t="s">
        <v>5196</v>
      </c>
      <c r="B30" s="249" t="s">
        <v>5197</v>
      </c>
      <c r="C30" s="250">
        <v>81.160872031080729</v>
      </c>
      <c r="D30" s="251">
        <v>0</v>
      </c>
      <c r="E30" s="274"/>
      <c r="F30" s="275"/>
      <c r="G30" s="254">
        <v>151215</v>
      </c>
      <c r="H30" s="276"/>
      <c r="I30" s="277"/>
      <c r="J30" s="278"/>
      <c r="K30" s="258">
        <v>81.7503273085606</v>
      </c>
      <c r="L30" s="258">
        <v>0</v>
      </c>
      <c r="M30" s="259"/>
      <c r="N30" s="260"/>
      <c r="O30" s="279">
        <f t="shared" si="0"/>
        <v>-7.2104332408972072E-3</v>
      </c>
      <c r="P30" s="280" t="str">
        <f t="shared" si="0"/>
        <v>-</v>
      </c>
      <c r="Q30" s="263"/>
      <c r="R30" s="264"/>
      <c r="S30" s="265">
        <v>75</v>
      </c>
      <c r="T30" s="250">
        <v>0</v>
      </c>
      <c r="U30" s="274"/>
      <c r="V30" s="275"/>
      <c r="W30" s="266">
        <f t="shared" si="3"/>
        <v>8.2144960414409773E-2</v>
      </c>
      <c r="X30" s="254" t="str">
        <f t="shared" si="4"/>
        <v>-</v>
      </c>
      <c r="Y30" s="281"/>
      <c r="Z30" s="282"/>
      <c r="AB30" s="270">
        <v>0</v>
      </c>
      <c r="AC30" s="270">
        <v>0</v>
      </c>
      <c r="AD30" s="270">
        <v>0</v>
      </c>
      <c r="AE30" s="245"/>
      <c r="AF30" s="271"/>
      <c r="AG30" s="271"/>
      <c r="AI30" s="273" t="s">
        <v>2</v>
      </c>
      <c r="AL30" s="272"/>
      <c r="AM30" s="272"/>
    </row>
    <row r="31" spans="1:39" s="283" customFormat="1" ht="51" x14ac:dyDescent="0.2">
      <c r="A31" s="248" t="s">
        <v>5198</v>
      </c>
      <c r="B31" s="249" t="s">
        <v>5199</v>
      </c>
      <c r="C31" s="250">
        <v>121.74130804662107</v>
      </c>
      <c r="D31" s="251">
        <v>0</v>
      </c>
      <c r="E31" s="274"/>
      <c r="F31" s="275"/>
      <c r="G31" s="254">
        <v>75452</v>
      </c>
      <c r="H31" s="276"/>
      <c r="I31" s="277"/>
      <c r="J31" s="278"/>
      <c r="K31" s="258">
        <v>122.43332255409069</v>
      </c>
      <c r="L31" s="258">
        <v>0</v>
      </c>
      <c r="M31" s="259"/>
      <c r="N31" s="260"/>
      <c r="O31" s="279">
        <f t="shared" si="0"/>
        <v>-5.6521745308667493E-3</v>
      </c>
      <c r="P31" s="280" t="str">
        <f t="shared" si="0"/>
        <v>-</v>
      </c>
      <c r="Q31" s="263"/>
      <c r="R31" s="264"/>
      <c r="S31" s="265">
        <v>113</v>
      </c>
      <c r="T31" s="250">
        <v>0</v>
      </c>
      <c r="U31" s="274"/>
      <c r="V31" s="275"/>
      <c r="W31" s="266">
        <f t="shared" si="3"/>
        <v>7.7356708377177563E-2</v>
      </c>
      <c r="X31" s="254" t="str">
        <f t="shared" si="4"/>
        <v>-</v>
      </c>
      <c r="Y31" s="281"/>
      <c r="Z31" s="282"/>
      <c r="AB31" s="270" t="s">
        <v>5338</v>
      </c>
      <c r="AC31" s="270">
        <v>0</v>
      </c>
      <c r="AD31" s="270" t="s">
        <v>5339</v>
      </c>
      <c r="AE31" s="245"/>
      <c r="AF31" s="271"/>
      <c r="AG31" s="271"/>
      <c r="AI31" s="273" t="s">
        <v>2</v>
      </c>
      <c r="AL31" s="272"/>
      <c r="AM31" s="272"/>
    </row>
    <row r="32" spans="1:39" s="283" customFormat="1" ht="51" x14ac:dyDescent="0.2">
      <c r="A32" s="248" t="s">
        <v>5200</v>
      </c>
      <c r="B32" s="249" t="s">
        <v>5201</v>
      </c>
      <c r="C32" s="250">
        <v>164.09320909472683</v>
      </c>
      <c r="D32" s="251">
        <v>0</v>
      </c>
      <c r="E32" s="274"/>
      <c r="F32" s="275"/>
      <c r="G32" s="254">
        <v>33057</v>
      </c>
      <c r="H32" s="276"/>
      <c r="I32" s="277"/>
      <c r="J32" s="278"/>
      <c r="K32" s="258">
        <v>165.53946181522127</v>
      </c>
      <c r="L32" s="258">
        <v>0</v>
      </c>
      <c r="M32" s="259"/>
      <c r="N32" s="260"/>
      <c r="O32" s="279">
        <f t="shared" si="0"/>
        <v>-8.7366039772968085E-3</v>
      </c>
      <c r="P32" s="280" t="str">
        <f t="shared" si="0"/>
        <v>-</v>
      </c>
      <c r="Q32" s="263"/>
      <c r="R32" s="264"/>
      <c r="S32" s="265">
        <v>135</v>
      </c>
      <c r="T32" s="250">
        <v>0</v>
      </c>
      <c r="U32" s="274"/>
      <c r="V32" s="275"/>
      <c r="W32" s="266">
        <f t="shared" si="3"/>
        <v>0.21550525255353215</v>
      </c>
      <c r="X32" s="254" t="str">
        <f t="shared" si="4"/>
        <v>-</v>
      </c>
      <c r="Y32" s="281"/>
      <c r="Z32" s="282"/>
      <c r="AB32" s="270" t="s">
        <v>5340</v>
      </c>
      <c r="AC32" s="270">
        <v>0</v>
      </c>
      <c r="AD32" s="270" t="s">
        <v>5341</v>
      </c>
      <c r="AE32" s="245"/>
      <c r="AF32" s="271"/>
      <c r="AG32" s="271"/>
      <c r="AI32" s="273" t="s">
        <v>2</v>
      </c>
      <c r="AL32" s="272"/>
      <c r="AM32" s="272"/>
    </row>
    <row r="33" spans="1:39" s="283" customFormat="1" ht="38.25" x14ac:dyDescent="0.2">
      <c r="A33" s="248" t="s">
        <v>5202</v>
      </c>
      <c r="B33" s="249" t="s">
        <v>5203</v>
      </c>
      <c r="C33" s="250">
        <v>40.6841658216917</v>
      </c>
      <c r="D33" s="251">
        <v>0</v>
      </c>
      <c r="E33" s="274"/>
      <c r="F33" s="275"/>
      <c r="G33" s="254">
        <v>3758253</v>
      </c>
      <c r="H33" s="276"/>
      <c r="I33" s="277"/>
      <c r="J33" s="278"/>
      <c r="K33" s="258">
        <v>40.979646829390568</v>
      </c>
      <c r="L33" s="258">
        <v>0</v>
      </c>
      <c r="M33" s="259"/>
      <c r="N33" s="260"/>
      <c r="O33" s="279">
        <f t="shared" si="0"/>
        <v>-7.2104332408973182E-3</v>
      </c>
      <c r="P33" s="280" t="str">
        <f t="shared" si="0"/>
        <v>-</v>
      </c>
      <c r="Q33" s="263"/>
      <c r="R33" s="264"/>
      <c r="S33" s="265">
        <v>43</v>
      </c>
      <c r="T33" s="250">
        <v>0</v>
      </c>
      <c r="U33" s="274"/>
      <c r="V33" s="275"/>
      <c r="W33" s="266">
        <f t="shared" si="3"/>
        <v>-5.3856608797867467E-2</v>
      </c>
      <c r="X33" s="254" t="str">
        <f t="shared" si="4"/>
        <v>-</v>
      </c>
      <c r="Y33" s="281"/>
      <c r="Z33" s="282"/>
      <c r="AB33" s="270" t="s">
        <v>5342</v>
      </c>
      <c r="AC33" s="270" t="s">
        <v>5343</v>
      </c>
      <c r="AD33" s="270">
        <v>0</v>
      </c>
      <c r="AE33" s="245"/>
      <c r="AF33" s="271"/>
      <c r="AG33" s="271"/>
      <c r="AI33" s="273" t="s">
        <v>2</v>
      </c>
      <c r="AL33" s="272"/>
      <c r="AM33" s="272"/>
    </row>
    <row r="34" spans="1:39" s="283" customFormat="1" ht="25.5" x14ac:dyDescent="0.2">
      <c r="A34" s="248" t="s">
        <v>5204</v>
      </c>
      <c r="B34" s="249" t="s">
        <v>5205</v>
      </c>
      <c r="C34" s="250">
        <v>49.836023086877233</v>
      </c>
      <c r="D34" s="251">
        <v>0</v>
      </c>
      <c r="E34" s="274"/>
      <c r="F34" s="275"/>
      <c r="G34" s="254">
        <v>1099632</v>
      </c>
      <c r="H34" s="276"/>
      <c r="I34" s="277"/>
      <c r="J34" s="278"/>
      <c r="K34" s="258">
        <v>50.197972214357272</v>
      </c>
      <c r="L34" s="258">
        <v>0</v>
      </c>
      <c r="M34" s="259"/>
      <c r="N34" s="260"/>
      <c r="O34" s="279">
        <f t="shared" si="0"/>
        <v>-7.2104332408972072E-3</v>
      </c>
      <c r="P34" s="280" t="str">
        <f t="shared" si="0"/>
        <v>-</v>
      </c>
      <c r="Q34" s="263"/>
      <c r="R34" s="264"/>
      <c r="S34" s="265">
        <v>55</v>
      </c>
      <c r="T34" s="250">
        <v>0</v>
      </c>
      <c r="U34" s="274"/>
      <c r="V34" s="275"/>
      <c r="W34" s="266">
        <f t="shared" si="3"/>
        <v>-9.3890489329504834E-2</v>
      </c>
      <c r="X34" s="254" t="str">
        <f t="shared" si="4"/>
        <v>-</v>
      </c>
      <c r="Y34" s="281"/>
      <c r="Z34" s="282"/>
      <c r="AB34" s="270" t="s">
        <v>5344</v>
      </c>
      <c r="AC34" s="270" t="s">
        <v>5343</v>
      </c>
      <c r="AD34" s="270">
        <v>0</v>
      </c>
      <c r="AE34" s="245"/>
      <c r="AF34" s="271"/>
      <c r="AG34" s="271"/>
      <c r="AI34" s="273" t="s">
        <v>2</v>
      </c>
      <c r="AL34" s="272"/>
      <c r="AM34" s="272"/>
    </row>
    <row r="35" spans="1:39" s="283" customFormat="1" ht="51" x14ac:dyDescent="0.2">
      <c r="A35" s="248" t="s">
        <v>5206</v>
      </c>
      <c r="B35" s="249" t="s">
        <v>5207</v>
      </c>
      <c r="C35" s="250">
        <v>142.41880689530331</v>
      </c>
      <c r="D35" s="251">
        <v>19</v>
      </c>
      <c r="E35" s="274"/>
      <c r="F35" s="275"/>
      <c r="G35" s="254">
        <v>37609</v>
      </c>
      <c r="H35" s="276"/>
      <c r="I35" s="277"/>
      <c r="J35" s="278"/>
      <c r="K35" s="258">
        <v>143.45316637464299</v>
      </c>
      <c r="L35" s="258">
        <v>19</v>
      </c>
      <c r="M35" s="259"/>
      <c r="N35" s="260"/>
      <c r="O35" s="279">
        <f t="shared" si="0"/>
        <v>-7.2104332408972072E-3</v>
      </c>
      <c r="P35" s="280">
        <f t="shared" si="0"/>
        <v>0</v>
      </c>
      <c r="Q35" s="263"/>
      <c r="R35" s="264"/>
      <c r="S35" s="265">
        <v>138</v>
      </c>
      <c r="T35" s="250">
        <v>19</v>
      </c>
      <c r="U35" s="274"/>
      <c r="V35" s="275"/>
      <c r="W35" s="266">
        <f t="shared" si="3"/>
        <v>3.2020339821038357E-2</v>
      </c>
      <c r="X35" s="254">
        <f t="shared" si="4"/>
        <v>0</v>
      </c>
      <c r="Y35" s="281"/>
      <c r="Z35" s="282"/>
      <c r="AB35" s="270" t="s">
        <v>5345</v>
      </c>
      <c r="AC35" s="270" t="s">
        <v>5346</v>
      </c>
      <c r="AD35" s="270">
        <v>0</v>
      </c>
      <c r="AE35" s="245"/>
      <c r="AF35" s="271"/>
      <c r="AG35" s="271"/>
      <c r="AI35" s="273" t="s">
        <v>2</v>
      </c>
      <c r="AL35" s="272"/>
      <c r="AM35" s="272"/>
    </row>
    <row r="36" spans="1:39" s="283" customFormat="1" ht="51" x14ac:dyDescent="0.2">
      <c r="A36" s="248" t="s">
        <v>5208</v>
      </c>
      <c r="B36" s="249" t="s">
        <v>5209</v>
      </c>
      <c r="C36" s="250">
        <v>170.69365305023618</v>
      </c>
      <c r="D36" s="251">
        <v>19</v>
      </c>
      <c r="E36" s="274"/>
      <c r="F36" s="275"/>
      <c r="G36" s="254">
        <v>185239</v>
      </c>
      <c r="H36" s="276"/>
      <c r="I36" s="277"/>
      <c r="J36" s="278"/>
      <c r="K36" s="258">
        <v>171.93336711570666</v>
      </c>
      <c r="L36" s="258">
        <v>19</v>
      </c>
      <c r="M36" s="259"/>
      <c r="N36" s="260"/>
      <c r="O36" s="279">
        <f t="shared" si="0"/>
        <v>-7.2104332408972072E-3</v>
      </c>
      <c r="P36" s="280">
        <f t="shared" si="0"/>
        <v>0</v>
      </c>
      <c r="Q36" s="263"/>
      <c r="R36" s="264"/>
      <c r="S36" s="265">
        <v>182</v>
      </c>
      <c r="T36" s="250">
        <v>19</v>
      </c>
      <c r="U36" s="274"/>
      <c r="V36" s="275"/>
      <c r="W36" s="266">
        <f t="shared" si="3"/>
        <v>-6.2122785438262773E-2</v>
      </c>
      <c r="X36" s="254">
        <f t="shared" si="4"/>
        <v>0</v>
      </c>
      <c r="Y36" s="281"/>
      <c r="Z36" s="282"/>
      <c r="AB36" s="270" t="s">
        <v>5345</v>
      </c>
      <c r="AC36" s="270" t="s">
        <v>5346</v>
      </c>
      <c r="AD36" s="270">
        <v>0</v>
      </c>
      <c r="AE36" s="245"/>
      <c r="AF36" s="271"/>
      <c r="AG36" s="271"/>
      <c r="AI36" s="273" t="s">
        <v>2</v>
      </c>
      <c r="AL36" s="272"/>
      <c r="AM36" s="272"/>
    </row>
    <row r="37" spans="1:39" s="283" customFormat="1" ht="51" x14ac:dyDescent="0.2">
      <c r="A37" s="248" t="s">
        <v>5210</v>
      </c>
      <c r="B37" s="249" t="s">
        <v>5211</v>
      </c>
      <c r="C37" s="250">
        <v>193.91887021679219</v>
      </c>
      <c r="D37" s="251">
        <v>25</v>
      </c>
      <c r="E37" s="274"/>
      <c r="F37" s="275"/>
      <c r="G37" s="254">
        <v>76791</v>
      </c>
      <c r="H37" s="276"/>
      <c r="I37" s="277"/>
      <c r="J37" s="278"/>
      <c r="K37" s="258">
        <v>195.32726441699805</v>
      </c>
      <c r="L37" s="258">
        <v>25</v>
      </c>
      <c r="M37" s="259"/>
      <c r="N37" s="260"/>
      <c r="O37" s="279">
        <f t="shared" si="0"/>
        <v>-7.2104332408973182E-3</v>
      </c>
      <c r="P37" s="280">
        <f t="shared" si="0"/>
        <v>0</v>
      </c>
      <c r="Q37" s="263"/>
      <c r="R37" s="264"/>
      <c r="S37" s="265">
        <v>212</v>
      </c>
      <c r="T37" s="250">
        <v>25</v>
      </c>
      <c r="U37" s="274"/>
      <c r="V37" s="275"/>
      <c r="W37" s="266">
        <f t="shared" si="3"/>
        <v>-8.5288348033999095E-2</v>
      </c>
      <c r="X37" s="254">
        <f t="shared" si="4"/>
        <v>0</v>
      </c>
      <c r="Y37" s="281"/>
      <c r="Z37" s="282"/>
      <c r="AB37" s="270" t="s">
        <v>5345</v>
      </c>
      <c r="AC37" s="270" t="s">
        <v>5346</v>
      </c>
      <c r="AD37" s="270">
        <v>0</v>
      </c>
      <c r="AE37" s="245"/>
      <c r="AF37" s="271"/>
      <c r="AG37" s="271"/>
      <c r="AI37" s="273" t="s">
        <v>2</v>
      </c>
      <c r="AL37" s="272"/>
      <c r="AM37" s="272"/>
    </row>
    <row r="38" spans="1:39" s="283" customFormat="1" ht="51" x14ac:dyDescent="0.2">
      <c r="A38" s="248" t="s">
        <v>5212</v>
      </c>
      <c r="B38" s="249" t="s">
        <v>5213</v>
      </c>
      <c r="C38" s="250">
        <v>254.56811670554686</v>
      </c>
      <c r="D38" s="251">
        <v>25</v>
      </c>
      <c r="E38" s="274"/>
      <c r="F38" s="275"/>
      <c r="G38" s="254">
        <v>51973</v>
      </c>
      <c r="H38" s="276"/>
      <c r="I38" s="277"/>
      <c r="J38" s="278"/>
      <c r="K38" s="258">
        <v>256.41699432495852</v>
      </c>
      <c r="L38" s="258">
        <v>25</v>
      </c>
      <c r="M38" s="259"/>
      <c r="N38" s="260"/>
      <c r="O38" s="279">
        <f t="shared" si="0"/>
        <v>-7.2104332408973182E-3</v>
      </c>
      <c r="P38" s="280">
        <f t="shared" si="0"/>
        <v>0</v>
      </c>
      <c r="Q38" s="263"/>
      <c r="R38" s="264"/>
      <c r="S38" s="265">
        <v>408</v>
      </c>
      <c r="T38" s="250">
        <v>25</v>
      </c>
      <c r="U38" s="274"/>
      <c r="V38" s="275"/>
      <c r="W38" s="266">
        <f t="shared" si="3"/>
        <v>-0.37605853748640472</v>
      </c>
      <c r="X38" s="254">
        <f t="shared" si="4"/>
        <v>0</v>
      </c>
      <c r="Y38" s="281"/>
      <c r="Z38" s="282"/>
      <c r="AB38" s="270" t="s">
        <v>5345</v>
      </c>
      <c r="AC38" s="270" t="s">
        <v>5346</v>
      </c>
      <c r="AD38" s="270">
        <v>0</v>
      </c>
      <c r="AE38" s="245"/>
      <c r="AF38" s="271"/>
      <c r="AG38" s="271"/>
      <c r="AI38" s="273" t="s">
        <v>2</v>
      </c>
      <c r="AL38" s="272"/>
      <c r="AM38" s="272"/>
    </row>
    <row r="39" spans="1:39" s="283" customFormat="1" ht="51" x14ac:dyDescent="0.2">
      <c r="A39" s="248" t="s">
        <v>5214</v>
      </c>
      <c r="B39" s="249" t="s">
        <v>5215</v>
      </c>
      <c r="C39" s="250">
        <v>287.11667516578819</v>
      </c>
      <c r="D39" s="251">
        <v>52</v>
      </c>
      <c r="E39" s="274"/>
      <c r="F39" s="275"/>
      <c r="G39" s="254">
        <v>41982</v>
      </c>
      <c r="H39" s="276"/>
      <c r="I39" s="277"/>
      <c r="J39" s="278"/>
      <c r="K39" s="258">
        <v>289.20194649412161</v>
      </c>
      <c r="L39" s="258">
        <v>52</v>
      </c>
      <c r="M39" s="259"/>
      <c r="N39" s="260"/>
      <c r="O39" s="279">
        <f t="shared" si="0"/>
        <v>-7.2104332408973182E-3</v>
      </c>
      <c r="P39" s="280">
        <f t="shared" si="0"/>
        <v>0</v>
      </c>
      <c r="Q39" s="263"/>
      <c r="R39" s="264"/>
      <c r="S39" s="265">
        <v>385</v>
      </c>
      <c r="T39" s="250">
        <v>52</v>
      </c>
      <c r="U39" s="274"/>
      <c r="V39" s="275"/>
      <c r="W39" s="266">
        <f t="shared" si="3"/>
        <v>-0.25424240216678395</v>
      </c>
      <c r="X39" s="254">
        <f t="shared" si="4"/>
        <v>0</v>
      </c>
      <c r="Y39" s="281"/>
      <c r="Z39" s="282"/>
      <c r="AB39" s="270" t="s">
        <v>5345</v>
      </c>
      <c r="AC39" s="270" t="s">
        <v>5346</v>
      </c>
      <c r="AD39" s="270">
        <v>0</v>
      </c>
      <c r="AE39" s="245"/>
      <c r="AF39" s="271"/>
      <c r="AG39" s="271"/>
      <c r="AI39" s="273" t="s">
        <v>2</v>
      </c>
      <c r="AL39" s="272"/>
      <c r="AM39" s="272"/>
    </row>
    <row r="40" spans="1:39" s="283" customFormat="1" ht="51" x14ac:dyDescent="0.2">
      <c r="A40" s="248" t="s">
        <v>5216</v>
      </c>
      <c r="B40" s="249" t="s">
        <v>5217</v>
      </c>
      <c r="C40" s="250">
        <v>370.85694220410898</v>
      </c>
      <c r="D40" s="251">
        <v>52</v>
      </c>
      <c r="E40" s="274"/>
      <c r="F40" s="275"/>
      <c r="G40" s="254">
        <v>11356</v>
      </c>
      <c r="H40" s="276"/>
      <c r="I40" s="277"/>
      <c r="J40" s="278"/>
      <c r="K40" s="258">
        <v>373.55040244303478</v>
      </c>
      <c r="L40" s="258">
        <v>52</v>
      </c>
      <c r="M40" s="259"/>
      <c r="N40" s="260"/>
      <c r="O40" s="279">
        <f t="shared" si="0"/>
        <v>-7.2104332408973182E-3</v>
      </c>
      <c r="P40" s="280">
        <f t="shared" si="0"/>
        <v>0</v>
      </c>
      <c r="Q40" s="263"/>
      <c r="R40" s="264"/>
      <c r="S40" s="265">
        <v>405</v>
      </c>
      <c r="T40" s="250">
        <v>52</v>
      </c>
      <c r="U40" s="274"/>
      <c r="V40" s="275"/>
      <c r="W40" s="266">
        <f t="shared" si="3"/>
        <v>-8.4303846409607419E-2</v>
      </c>
      <c r="X40" s="254">
        <f t="shared" si="4"/>
        <v>0</v>
      </c>
      <c r="Y40" s="281"/>
      <c r="Z40" s="282"/>
      <c r="AB40" s="270" t="s">
        <v>5345</v>
      </c>
      <c r="AC40" s="270" t="s">
        <v>5346</v>
      </c>
      <c r="AD40" s="270">
        <v>0</v>
      </c>
      <c r="AE40" s="245"/>
      <c r="AF40" s="271"/>
      <c r="AG40" s="271"/>
      <c r="AI40" s="273" t="s">
        <v>2</v>
      </c>
      <c r="AL40" s="272"/>
      <c r="AM40" s="272"/>
    </row>
    <row r="41" spans="1:39" s="283" customFormat="1" ht="38.25" x14ac:dyDescent="0.2">
      <c r="A41" s="248" t="s">
        <v>5218</v>
      </c>
      <c r="B41" s="249" t="s">
        <v>5219</v>
      </c>
      <c r="C41" s="250">
        <v>51.60433976221335</v>
      </c>
      <c r="D41" s="251">
        <v>0</v>
      </c>
      <c r="E41" s="274"/>
      <c r="F41" s="275"/>
      <c r="G41" s="254">
        <v>191705</v>
      </c>
      <c r="H41" s="276"/>
      <c r="I41" s="277"/>
      <c r="J41" s="278"/>
      <c r="K41" s="258">
        <v>51.979131822136665</v>
      </c>
      <c r="L41" s="258">
        <v>0</v>
      </c>
      <c r="M41" s="259"/>
      <c r="N41" s="260"/>
      <c r="O41" s="279">
        <f t="shared" si="0"/>
        <v>-7.2104332408973182E-3</v>
      </c>
      <c r="P41" s="280" t="str">
        <f t="shared" si="0"/>
        <v>-</v>
      </c>
      <c r="Q41" s="263"/>
      <c r="R41" s="264"/>
      <c r="S41" s="265">
        <v>65</v>
      </c>
      <c r="T41" s="250">
        <v>0</v>
      </c>
      <c r="U41" s="274"/>
      <c r="V41" s="275"/>
      <c r="W41" s="266">
        <f t="shared" si="3"/>
        <v>-0.20608708058133307</v>
      </c>
      <c r="X41" s="254" t="str">
        <f t="shared" si="4"/>
        <v>-</v>
      </c>
      <c r="Y41" s="281"/>
      <c r="Z41" s="282"/>
      <c r="AB41" s="270" t="s">
        <v>5347</v>
      </c>
      <c r="AC41" s="270" t="s">
        <v>5346</v>
      </c>
      <c r="AD41" s="270">
        <v>0</v>
      </c>
      <c r="AE41" s="245"/>
      <c r="AF41" s="271"/>
      <c r="AG41" s="271"/>
      <c r="AI41" s="273" t="s">
        <v>2</v>
      </c>
      <c r="AL41" s="272"/>
      <c r="AM41" s="272"/>
    </row>
    <row r="42" spans="1:39" s="283" customFormat="1" ht="38.25" x14ac:dyDescent="0.2">
      <c r="A42" s="248" t="s">
        <v>5220</v>
      </c>
      <c r="B42" s="249" t="s">
        <v>5221</v>
      </c>
      <c r="C42" s="250">
        <v>52.377676706296036</v>
      </c>
      <c r="D42" s="251">
        <v>0</v>
      </c>
      <c r="E42" s="274"/>
      <c r="F42" s="275"/>
      <c r="G42" s="254">
        <v>4243</v>
      </c>
      <c r="H42" s="276"/>
      <c r="I42" s="277"/>
      <c r="J42" s="278"/>
      <c r="K42" s="258">
        <v>52.758085358692441</v>
      </c>
      <c r="L42" s="258">
        <v>0</v>
      </c>
      <c r="M42" s="259"/>
      <c r="N42" s="260"/>
      <c r="O42" s="279">
        <f t="shared" si="0"/>
        <v>-7.2104332408970961E-3</v>
      </c>
      <c r="P42" s="280" t="str">
        <f t="shared" si="0"/>
        <v>-</v>
      </c>
      <c r="Q42" s="263"/>
      <c r="R42" s="264"/>
      <c r="S42" s="265">
        <v>77</v>
      </c>
      <c r="T42" s="250">
        <v>0</v>
      </c>
      <c r="U42" s="274"/>
      <c r="V42" s="275"/>
      <c r="W42" s="266">
        <f t="shared" si="3"/>
        <v>-0.31977043238576575</v>
      </c>
      <c r="X42" s="254" t="str">
        <f t="shared" si="4"/>
        <v>-</v>
      </c>
      <c r="Y42" s="281"/>
      <c r="Z42" s="282"/>
      <c r="AB42" s="270" t="s">
        <v>5348</v>
      </c>
      <c r="AC42" s="270" t="s">
        <v>5346</v>
      </c>
      <c r="AD42" s="270">
        <v>0</v>
      </c>
      <c r="AE42" s="245"/>
      <c r="AF42" s="271"/>
      <c r="AG42" s="271"/>
      <c r="AI42" s="273" t="s">
        <v>2</v>
      </c>
      <c r="AL42" s="272"/>
      <c r="AM42" s="272"/>
    </row>
    <row r="43" spans="1:39" s="283" customFormat="1" ht="51" x14ac:dyDescent="0.2">
      <c r="A43" s="248" t="s">
        <v>5222</v>
      </c>
      <c r="B43" s="249" t="s">
        <v>5223</v>
      </c>
      <c r="C43" s="250">
        <v>60.234328212240435</v>
      </c>
      <c r="D43" s="251">
        <v>0</v>
      </c>
      <c r="E43" s="274"/>
      <c r="F43" s="275"/>
      <c r="G43" s="254">
        <v>1945</v>
      </c>
      <c r="H43" s="276"/>
      <c r="I43" s="277"/>
      <c r="J43" s="278"/>
      <c r="K43" s="258">
        <v>74.872130538882331</v>
      </c>
      <c r="L43" s="258">
        <v>0</v>
      </c>
      <c r="M43" s="259"/>
      <c r="N43" s="260"/>
      <c r="O43" s="279">
        <f t="shared" si="0"/>
        <v>-0.19550401760025038</v>
      </c>
      <c r="P43" s="280" t="str">
        <f t="shared" si="0"/>
        <v>-</v>
      </c>
      <c r="Q43" s="263"/>
      <c r="R43" s="264"/>
      <c r="S43" s="265">
        <v>91</v>
      </c>
      <c r="T43" s="250">
        <v>0</v>
      </c>
      <c r="U43" s="274"/>
      <c r="V43" s="275"/>
      <c r="W43" s="266">
        <f t="shared" si="3"/>
        <v>-0.33808430535999523</v>
      </c>
      <c r="X43" s="254" t="str">
        <f t="shared" si="4"/>
        <v>-</v>
      </c>
      <c r="Y43" s="281"/>
      <c r="Z43" s="282"/>
      <c r="AB43" s="270" t="s">
        <v>5349</v>
      </c>
      <c r="AC43" s="270">
        <v>0</v>
      </c>
      <c r="AD43" s="270" t="s">
        <v>5350</v>
      </c>
      <c r="AE43" s="245"/>
      <c r="AF43" s="271"/>
      <c r="AG43" s="271"/>
      <c r="AI43" s="273" t="s">
        <v>2</v>
      </c>
      <c r="AL43" s="272"/>
      <c r="AM43" s="272"/>
    </row>
    <row r="44" spans="1:39" s="283" customFormat="1" ht="25.5" x14ac:dyDescent="0.2">
      <c r="A44" s="248" t="s">
        <v>5224</v>
      </c>
      <c r="B44" s="249" t="s">
        <v>5225</v>
      </c>
      <c r="C44" s="250">
        <v>312.93271865832787</v>
      </c>
      <c r="D44" s="251">
        <v>28</v>
      </c>
      <c r="E44" s="274"/>
      <c r="F44" s="275"/>
      <c r="G44" s="254">
        <v>14173</v>
      </c>
      <c r="H44" s="276"/>
      <c r="I44" s="277"/>
      <c r="J44" s="278"/>
      <c r="K44" s="258">
        <v>315.20548677790441</v>
      </c>
      <c r="L44" s="258">
        <v>28</v>
      </c>
      <c r="M44" s="259"/>
      <c r="N44" s="260"/>
      <c r="O44" s="279">
        <f t="shared" si="0"/>
        <v>-7.2104332408970961E-3</v>
      </c>
      <c r="P44" s="280">
        <f t="shared" si="0"/>
        <v>0</v>
      </c>
      <c r="Q44" s="263"/>
      <c r="R44" s="264"/>
      <c r="S44" s="265">
        <v>327</v>
      </c>
      <c r="T44" s="250">
        <v>22</v>
      </c>
      <c r="U44" s="274"/>
      <c r="V44" s="275"/>
      <c r="W44" s="266">
        <f t="shared" si="3"/>
        <v>-4.3019208995939251E-2</v>
      </c>
      <c r="X44" s="254">
        <f t="shared" si="4"/>
        <v>0.27272727272727271</v>
      </c>
      <c r="Y44" s="281"/>
      <c r="Z44" s="282"/>
      <c r="AB44" s="270" t="s">
        <v>5351</v>
      </c>
      <c r="AC44" s="270">
        <v>0</v>
      </c>
      <c r="AD44" s="270" t="s">
        <v>2088</v>
      </c>
      <c r="AE44" s="245"/>
      <c r="AF44" s="271"/>
      <c r="AG44" s="271"/>
      <c r="AI44" s="273" t="s">
        <v>2</v>
      </c>
      <c r="AL44" s="272"/>
      <c r="AM44" s="272"/>
    </row>
    <row r="45" spans="1:39" s="283" customFormat="1" ht="51" x14ac:dyDescent="0.2">
      <c r="A45" s="248" t="s">
        <v>5226</v>
      </c>
      <c r="B45" s="249" t="s">
        <v>5227</v>
      </c>
      <c r="C45" s="250">
        <v>406.81253425582622</v>
      </c>
      <c r="D45" s="251">
        <v>22</v>
      </c>
      <c r="E45" s="274"/>
      <c r="F45" s="275"/>
      <c r="G45" s="254">
        <v>1371</v>
      </c>
      <c r="H45" s="276"/>
      <c r="I45" s="277"/>
      <c r="J45" s="278"/>
      <c r="K45" s="258">
        <v>399.06177985279714</v>
      </c>
      <c r="L45" s="258">
        <v>22</v>
      </c>
      <c r="M45" s="259"/>
      <c r="N45" s="260"/>
      <c r="O45" s="279">
        <f t="shared" si="0"/>
        <v>1.9422442324314115E-2</v>
      </c>
      <c r="P45" s="280">
        <f t="shared" si="0"/>
        <v>0</v>
      </c>
      <c r="Q45" s="263"/>
      <c r="R45" s="264"/>
      <c r="S45" s="265">
        <v>327</v>
      </c>
      <c r="T45" s="250">
        <v>22</v>
      </c>
      <c r="U45" s="274"/>
      <c r="V45" s="275"/>
      <c r="W45" s="266">
        <f t="shared" si="3"/>
        <v>0.24407502830527905</v>
      </c>
      <c r="X45" s="254">
        <f t="shared" si="4"/>
        <v>0</v>
      </c>
      <c r="Y45" s="281"/>
      <c r="Z45" s="282"/>
      <c r="AB45" s="270" t="s">
        <v>5352</v>
      </c>
      <c r="AC45" s="270">
        <v>0</v>
      </c>
      <c r="AD45" s="270" t="s">
        <v>5353</v>
      </c>
      <c r="AE45" s="245"/>
      <c r="AF45" s="271"/>
      <c r="AG45" s="271"/>
      <c r="AI45" s="273" t="s">
        <v>2</v>
      </c>
      <c r="AL45" s="272"/>
      <c r="AM45" s="272"/>
    </row>
    <row r="46" spans="1:39" s="283" customFormat="1" ht="38.25" x14ac:dyDescent="0.2">
      <c r="A46" s="284" t="s">
        <v>5228</v>
      </c>
      <c r="B46" s="285" t="s">
        <v>5229</v>
      </c>
      <c r="C46" s="286">
        <v>435.80280868319244</v>
      </c>
      <c r="D46" s="287">
        <v>22</v>
      </c>
      <c r="E46" s="274"/>
      <c r="F46" s="275"/>
      <c r="G46" s="288">
        <v>2020</v>
      </c>
      <c r="H46" s="276"/>
      <c r="I46" s="277"/>
      <c r="J46" s="278"/>
      <c r="K46" s="258">
        <v>437.82787818045301</v>
      </c>
      <c r="L46" s="258">
        <v>22</v>
      </c>
      <c r="M46" s="259"/>
      <c r="N46" s="260"/>
      <c r="O46" s="279">
        <f t="shared" si="0"/>
        <v>-4.6252639408811413E-3</v>
      </c>
      <c r="P46" s="280">
        <f t="shared" si="0"/>
        <v>0</v>
      </c>
      <c r="Q46" s="263"/>
      <c r="R46" s="264"/>
      <c r="S46" s="289">
        <v>513</v>
      </c>
      <c r="T46" s="286">
        <v>22</v>
      </c>
      <c r="U46" s="274"/>
      <c r="V46" s="275"/>
      <c r="W46" s="290">
        <f t="shared" si="3"/>
        <v>-0.15048185441872819</v>
      </c>
      <c r="X46" s="288">
        <f t="shared" si="4"/>
        <v>0</v>
      </c>
      <c r="Y46" s="291"/>
      <c r="Z46" s="292"/>
      <c r="AB46" s="270">
        <v>0</v>
      </c>
      <c r="AC46" s="270" t="s">
        <v>5780</v>
      </c>
      <c r="AD46" s="270" t="s">
        <v>5354</v>
      </c>
      <c r="AE46" s="245"/>
      <c r="AF46" s="271"/>
      <c r="AG46" s="271"/>
      <c r="AI46" s="273" t="s">
        <v>2</v>
      </c>
      <c r="AL46" s="272"/>
      <c r="AM46" s="272"/>
    </row>
    <row r="47" spans="1:39" s="283" customFormat="1" ht="24.75" customHeight="1" x14ac:dyDescent="0.2">
      <c r="A47" s="293">
        <v>2</v>
      </c>
      <c r="B47" s="294" t="s">
        <v>5230</v>
      </c>
      <c r="C47" s="295"/>
      <c r="D47" s="295"/>
      <c r="E47" s="295"/>
      <c r="F47" s="295"/>
      <c r="G47" s="295"/>
      <c r="H47" s="295"/>
      <c r="I47" s="295"/>
      <c r="J47" s="295"/>
      <c r="K47" s="242"/>
      <c r="L47" s="242"/>
      <c r="M47" s="296"/>
      <c r="N47" s="296"/>
      <c r="O47" s="297"/>
      <c r="P47" s="297"/>
      <c r="Q47" s="243"/>
      <c r="R47" s="243"/>
      <c r="S47" s="295"/>
      <c r="T47" s="295"/>
      <c r="U47" s="295"/>
      <c r="V47" s="295"/>
      <c r="W47" s="295"/>
      <c r="X47" s="298"/>
      <c r="Y47" s="299"/>
      <c r="Z47" s="299"/>
      <c r="AA47" s="300"/>
      <c r="AB47" s="270"/>
      <c r="AC47" s="270"/>
      <c r="AD47" s="270"/>
      <c r="AE47" s="245"/>
      <c r="AF47" s="271"/>
      <c r="AG47" s="271"/>
      <c r="AI47" s="273"/>
      <c r="AL47" s="272"/>
      <c r="AM47" s="272"/>
    </row>
    <row r="48" spans="1:39" s="283" customFormat="1" ht="12.75" x14ac:dyDescent="0.2">
      <c r="A48" s="248" t="s">
        <v>5231</v>
      </c>
      <c r="B48" s="249" t="s">
        <v>5232</v>
      </c>
      <c r="C48" s="301">
        <v>110.43324786590139</v>
      </c>
      <c r="D48" s="302"/>
      <c r="E48" s="303"/>
      <c r="F48" s="303"/>
      <c r="G48" s="254">
        <v>124004</v>
      </c>
      <c r="H48" s="304"/>
      <c r="I48" s="305"/>
      <c r="J48" s="306"/>
      <c r="K48" s="258">
        <v>110.43324786590139</v>
      </c>
      <c r="L48" s="258">
        <v>0</v>
      </c>
      <c r="M48" s="259"/>
      <c r="N48" s="260"/>
      <c r="O48" s="279">
        <f t="shared" si="0"/>
        <v>0</v>
      </c>
      <c r="P48" s="280" t="str">
        <f t="shared" si="0"/>
        <v>-</v>
      </c>
      <c r="Q48" s="263"/>
      <c r="R48" s="264"/>
      <c r="S48" s="307">
        <v>119</v>
      </c>
      <c r="T48" s="258"/>
      <c r="U48" s="303"/>
      <c r="V48" s="303"/>
      <c r="W48" s="266">
        <f t="shared" ref="W48:X53" si="5">IFERROR((C48/S48-1),"-")</f>
        <v>-7.1989513731921084E-2</v>
      </c>
      <c r="X48" s="308" t="str">
        <f t="shared" si="5"/>
        <v>-</v>
      </c>
      <c r="Y48" s="304"/>
      <c r="Z48" s="306"/>
      <c r="AB48" s="270">
        <v>0</v>
      </c>
      <c r="AC48" s="270">
        <v>0</v>
      </c>
      <c r="AD48" s="270">
        <v>0</v>
      </c>
      <c r="AE48" s="245"/>
      <c r="AF48" s="271"/>
      <c r="AG48" s="271"/>
      <c r="AI48" s="273" t="s">
        <v>2</v>
      </c>
      <c r="AL48" s="272"/>
      <c r="AM48" s="272"/>
    </row>
    <row r="49" spans="1:39" s="283" customFormat="1" ht="25.5" x14ac:dyDescent="0.2">
      <c r="A49" s="248" t="s">
        <v>5233</v>
      </c>
      <c r="B49" s="249" t="s">
        <v>5234</v>
      </c>
      <c r="C49" s="301">
        <v>138.04155983237675</v>
      </c>
      <c r="D49" s="302"/>
      <c r="E49" s="303"/>
      <c r="F49" s="303"/>
      <c r="G49" s="254">
        <v>283812</v>
      </c>
      <c r="H49" s="309"/>
      <c r="I49" s="303"/>
      <c r="J49" s="310"/>
      <c r="K49" s="258">
        <v>138.04155983237675</v>
      </c>
      <c r="L49" s="258">
        <v>0</v>
      </c>
      <c r="M49" s="259"/>
      <c r="N49" s="260"/>
      <c r="O49" s="279">
        <f t="shared" si="0"/>
        <v>0</v>
      </c>
      <c r="P49" s="280" t="str">
        <f t="shared" si="0"/>
        <v>-</v>
      </c>
      <c r="Q49" s="263"/>
      <c r="R49" s="264"/>
      <c r="S49" s="307">
        <v>149</v>
      </c>
      <c r="T49" s="258"/>
      <c r="U49" s="303"/>
      <c r="V49" s="303"/>
      <c r="W49" s="266">
        <f t="shared" si="5"/>
        <v>-7.3546578306196375E-2</v>
      </c>
      <c r="X49" s="308" t="str">
        <f t="shared" si="5"/>
        <v>-</v>
      </c>
      <c r="Y49" s="309"/>
      <c r="Z49" s="310"/>
      <c r="AB49" s="270">
        <v>0</v>
      </c>
      <c r="AC49" s="270">
        <v>0</v>
      </c>
      <c r="AD49" s="270">
        <v>0</v>
      </c>
      <c r="AE49" s="245"/>
      <c r="AF49" s="271"/>
      <c r="AG49" s="271"/>
      <c r="AI49" s="273" t="s">
        <v>2</v>
      </c>
      <c r="AL49" s="272"/>
      <c r="AM49" s="272"/>
    </row>
    <row r="50" spans="1:39" s="283" customFormat="1" ht="25.5" x14ac:dyDescent="0.2">
      <c r="A50" s="248" t="s">
        <v>5235</v>
      </c>
      <c r="B50" s="249" t="s">
        <v>5236</v>
      </c>
      <c r="C50" s="301">
        <v>276.0831196647535</v>
      </c>
      <c r="D50" s="302"/>
      <c r="E50" s="303"/>
      <c r="F50" s="303"/>
      <c r="G50" s="254">
        <v>160409</v>
      </c>
      <c r="H50" s="309"/>
      <c r="I50" s="303"/>
      <c r="J50" s="310"/>
      <c r="K50" s="258">
        <v>276.0831196647535</v>
      </c>
      <c r="L50" s="258">
        <v>0</v>
      </c>
      <c r="M50" s="259"/>
      <c r="N50" s="260"/>
      <c r="O50" s="279">
        <f t="shared" si="0"/>
        <v>0</v>
      </c>
      <c r="P50" s="280" t="str">
        <f t="shared" si="0"/>
        <v>-</v>
      </c>
      <c r="Q50" s="263"/>
      <c r="R50" s="264"/>
      <c r="S50" s="307">
        <v>297</v>
      </c>
      <c r="T50" s="258"/>
      <c r="U50" s="303"/>
      <c r="V50" s="303"/>
      <c r="W50" s="266">
        <f t="shared" si="5"/>
        <v>-7.0427206515981444E-2</v>
      </c>
      <c r="X50" s="308" t="str">
        <f t="shared" si="5"/>
        <v>-</v>
      </c>
      <c r="Y50" s="309"/>
      <c r="Z50" s="310"/>
      <c r="AB50" s="270">
        <v>0</v>
      </c>
      <c r="AC50" s="270">
        <v>0</v>
      </c>
      <c r="AD50" s="270">
        <v>0</v>
      </c>
      <c r="AE50" s="245"/>
      <c r="AF50" s="271"/>
      <c r="AG50" s="271"/>
      <c r="AI50" s="273" t="s">
        <v>2</v>
      </c>
      <c r="AL50" s="272"/>
      <c r="AM50" s="272"/>
    </row>
    <row r="51" spans="1:39" s="283" customFormat="1" ht="25.5" x14ac:dyDescent="0.2">
      <c r="A51" s="248" t="s">
        <v>5237</v>
      </c>
      <c r="B51" s="249" t="s">
        <v>5238</v>
      </c>
      <c r="C51" s="301">
        <v>414.12467949713016</v>
      </c>
      <c r="D51" s="302"/>
      <c r="E51" s="303"/>
      <c r="F51" s="303"/>
      <c r="G51" s="254">
        <v>193281</v>
      </c>
      <c r="H51" s="309"/>
      <c r="I51" s="303"/>
      <c r="J51" s="310"/>
      <c r="K51" s="258">
        <v>414.12467949713016</v>
      </c>
      <c r="L51" s="258">
        <v>0</v>
      </c>
      <c r="M51" s="259"/>
      <c r="N51" s="260"/>
      <c r="O51" s="279">
        <f t="shared" si="0"/>
        <v>0</v>
      </c>
      <c r="P51" s="280" t="str">
        <f t="shared" si="0"/>
        <v>-</v>
      </c>
      <c r="Q51" s="263"/>
      <c r="R51" s="264"/>
      <c r="S51" s="307">
        <v>446</v>
      </c>
      <c r="T51" s="258"/>
      <c r="U51" s="303"/>
      <c r="V51" s="303"/>
      <c r="W51" s="266">
        <f t="shared" si="5"/>
        <v>-7.14693284817709E-2</v>
      </c>
      <c r="X51" s="308" t="str">
        <f t="shared" si="5"/>
        <v>-</v>
      </c>
      <c r="Y51" s="309"/>
      <c r="Z51" s="310"/>
      <c r="AB51" s="270">
        <v>0</v>
      </c>
      <c r="AC51" s="270">
        <v>0</v>
      </c>
      <c r="AD51" s="270">
        <v>0</v>
      </c>
      <c r="AE51" s="245"/>
      <c r="AF51" s="271"/>
      <c r="AG51" s="271"/>
      <c r="AI51" s="273" t="s">
        <v>2</v>
      </c>
      <c r="AL51" s="272"/>
      <c r="AM51" s="272"/>
    </row>
    <row r="52" spans="1:39" s="283" customFormat="1" ht="25.5" x14ac:dyDescent="0.2">
      <c r="A52" s="248" t="s">
        <v>5239</v>
      </c>
      <c r="B52" s="249" t="s">
        <v>5240</v>
      </c>
      <c r="C52" s="301">
        <v>276.0831196647535</v>
      </c>
      <c r="D52" s="302"/>
      <c r="E52" s="303"/>
      <c r="F52" s="303"/>
      <c r="G52" s="254">
        <v>210886</v>
      </c>
      <c r="H52" s="309"/>
      <c r="I52" s="303"/>
      <c r="J52" s="310"/>
      <c r="K52" s="258">
        <v>276.0831196647535</v>
      </c>
      <c r="L52" s="258">
        <v>0</v>
      </c>
      <c r="M52" s="259"/>
      <c r="N52" s="260"/>
      <c r="O52" s="279">
        <f t="shared" si="0"/>
        <v>0</v>
      </c>
      <c r="P52" s="280" t="str">
        <f t="shared" si="0"/>
        <v>-</v>
      </c>
      <c r="Q52" s="263"/>
      <c r="R52" s="264"/>
      <c r="S52" s="307">
        <v>297</v>
      </c>
      <c r="T52" s="258"/>
      <c r="U52" s="303"/>
      <c r="V52" s="303"/>
      <c r="W52" s="266">
        <f t="shared" si="5"/>
        <v>-7.0427206515981444E-2</v>
      </c>
      <c r="X52" s="308" t="str">
        <f t="shared" si="5"/>
        <v>-</v>
      </c>
      <c r="Y52" s="309"/>
      <c r="Z52" s="310"/>
      <c r="AB52" s="270">
        <v>0</v>
      </c>
      <c r="AC52" s="270">
        <v>0</v>
      </c>
      <c r="AD52" s="270">
        <v>0</v>
      </c>
      <c r="AE52" s="245"/>
      <c r="AF52" s="271"/>
      <c r="AG52" s="271"/>
      <c r="AI52" s="273" t="s">
        <v>2</v>
      </c>
      <c r="AL52" s="272"/>
      <c r="AM52" s="272"/>
    </row>
    <row r="53" spans="1:39" s="283" customFormat="1" ht="25.5" x14ac:dyDescent="0.2">
      <c r="A53" s="284" t="s">
        <v>5241</v>
      </c>
      <c r="B53" s="285" t="s">
        <v>5242</v>
      </c>
      <c r="C53" s="301">
        <v>0</v>
      </c>
      <c r="D53" s="311"/>
      <c r="E53" s="303"/>
      <c r="F53" s="303"/>
      <c r="G53" s="288">
        <v>56185</v>
      </c>
      <c r="H53" s="309"/>
      <c r="I53" s="303"/>
      <c r="J53" s="310"/>
      <c r="K53" s="258">
        <v>0</v>
      </c>
      <c r="L53" s="258">
        <v>0</v>
      </c>
      <c r="M53" s="259"/>
      <c r="N53" s="260"/>
      <c r="O53" s="279" t="str">
        <f t="shared" si="0"/>
        <v>-</v>
      </c>
      <c r="P53" s="280" t="str">
        <f t="shared" si="0"/>
        <v>-</v>
      </c>
      <c r="Q53" s="263"/>
      <c r="R53" s="264"/>
      <c r="S53" s="307">
        <v>0</v>
      </c>
      <c r="T53" s="312"/>
      <c r="U53" s="303"/>
      <c r="V53" s="303"/>
      <c r="W53" s="266" t="str">
        <f t="shared" si="5"/>
        <v>-</v>
      </c>
      <c r="X53" s="308" t="str">
        <f t="shared" si="5"/>
        <v>-</v>
      </c>
      <c r="Y53" s="309"/>
      <c r="Z53" s="310"/>
      <c r="AB53" s="270">
        <v>0</v>
      </c>
      <c r="AC53" s="270">
        <v>0</v>
      </c>
      <c r="AD53" s="270">
        <v>0</v>
      </c>
      <c r="AE53" s="245"/>
      <c r="AF53" s="313"/>
      <c r="AG53" s="313"/>
      <c r="AI53" s="314" t="s">
        <v>2</v>
      </c>
      <c r="AL53" s="272"/>
      <c r="AM53" s="272"/>
    </row>
    <row r="54" spans="1:39" s="283" customFormat="1" ht="12.75" x14ac:dyDescent="0.2">
      <c r="A54" s="315">
        <v>3</v>
      </c>
      <c r="B54" s="316" t="s">
        <v>5243</v>
      </c>
      <c r="C54" s="295"/>
      <c r="D54" s="295"/>
      <c r="E54" s="295"/>
      <c r="F54" s="295"/>
      <c r="G54" s="295"/>
      <c r="H54" s="295"/>
      <c r="I54" s="295"/>
      <c r="J54" s="295"/>
      <c r="K54" s="242"/>
      <c r="L54" s="242"/>
      <c r="M54" s="296"/>
      <c r="N54" s="296"/>
      <c r="O54" s="297"/>
      <c r="P54" s="297"/>
      <c r="Q54" s="243"/>
      <c r="R54" s="243"/>
      <c r="S54" s="295"/>
      <c r="T54" s="295"/>
      <c r="U54" s="295"/>
      <c r="V54" s="295"/>
      <c r="W54" s="295"/>
      <c r="X54" s="298"/>
      <c r="Y54" s="295"/>
      <c r="Z54" s="295"/>
      <c r="AA54" s="300"/>
      <c r="AB54" s="270"/>
      <c r="AC54" s="270"/>
      <c r="AD54" s="270"/>
      <c r="AE54" s="245"/>
      <c r="AF54" s="313"/>
      <c r="AG54" s="313"/>
      <c r="AH54" s="300"/>
      <c r="AI54" s="317"/>
      <c r="AL54" s="272"/>
      <c r="AM54" s="272"/>
    </row>
    <row r="55" spans="1:39" s="283" customFormat="1" ht="25.5" x14ac:dyDescent="0.2">
      <c r="A55" s="248" t="s">
        <v>5244</v>
      </c>
      <c r="B55" s="249" t="s">
        <v>5245</v>
      </c>
      <c r="C55" s="250">
        <v>95.875187166209358</v>
      </c>
      <c r="D55" s="250"/>
      <c r="E55" s="303"/>
      <c r="F55" s="303"/>
      <c r="G55" s="308">
        <v>27538</v>
      </c>
      <c r="H55" s="303"/>
      <c r="I55" s="303"/>
      <c r="J55" s="303"/>
      <c r="K55" s="258">
        <v>95.875187166209358</v>
      </c>
      <c r="L55" s="258">
        <v>0</v>
      </c>
      <c r="M55" s="259"/>
      <c r="N55" s="260"/>
      <c r="O55" s="279">
        <f t="shared" si="0"/>
        <v>0</v>
      </c>
      <c r="P55" s="280" t="str">
        <f t="shared" si="0"/>
        <v>-</v>
      </c>
      <c r="Q55" s="263"/>
      <c r="R55" s="264"/>
      <c r="S55" s="307">
        <v>71</v>
      </c>
      <c r="T55" s="258"/>
      <c r="U55" s="303"/>
      <c r="V55" s="303"/>
      <c r="W55" s="266">
        <f>IFERROR((C55/S55-1),"-")</f>
        <v>0.35035474881985018</v>
      </c>
      <c r="X55" s="308" t="str">
        <f>IFERROR((D55/T55-1),"-")</f>
        <v>-</v>
      </c>
      <c r="Y55" s="304"/>
      <c r="Z55" s="306"/>
      <c r="AB55" s="270">
        <v>0</v>
      </c>
      <c r="AC55" s="270">
        <v>0</v>
      </c>
      <c r="AD55" s="270">
        <v>0</v>
      </c>
      <c r="AE55" s="245"/>
      <c r="AF55" s="313"/>
      <c r="AG55" s="313"/>
      <c r="AI55" s="273" t="s">
        <v>2</v>
      </c>
      <c r="AL55" s="272"/>
      <c r="AM55" s="272"/>
    </row>
    <row r="56" spans="1:39" s="283" customFormat="1" ht="25.5" x14ac:dyDescent="0.2">
      <c r="A56" s="248" t="s">
        <v>5246</v>
      </c>
      <c r="B56" s="249" t="s">
        <v>5247</v>
      </c>
      <c r="C56" s="250">
        <v>89.437756773024688</v>
      </c>
      <c r="D56" s="250"/>
      <c r="E56" s="303"/>
      <c r="F56" s="303"/>
      <c r="G56" s="308">
        <v>259359</v>
      </c>
      <c r="H56" s="303"/>
      <c r="I56" s="303"/>
      <c r="J56" s="303"/>
      <c r="K56" s="258">
        <v>89.437756773024688</v>
      </c>
      <c r="L56" s="258">
        <v>0</v>
      </c>
      <c r="M56" s="259"/>
      <c r="N56" s="260"/>
      <c r="O56" s="279">
        <f t="shared" si="0"/>
        <v>0</v>
      </c>
      <c r="P56" s="280" t="str">
        <f t="shared" si="0"/>
        <v>-</v>
      </c>
      <c r="Q56" s="263"/>
      <c r="R56" s="264"/>
      <c r="S56" s="307">
        <v>91</v>
      </c>
      <c r="T56" s="258"/>
      <c r="U56" s="303"/>
      <c r="V56" s="303"/>
      <c r="W56" s="266">
        <f t="shared" ref="W56:W75" si="6">IFERROR((C56/S56-1),"-")</f>
        <v>-1.7167507988739672E-2</v>
      </c>
      <c r="X56" s="308" t="str">
        <f t="shared" ref="X56:X75" si="7">IFERROR((D56/T56-1),"-")</f>
        <v>-</v>
      </c>
      <c r="Y56" s="309"/>
      <c r="Z56" s="310"/>
      <c r="AB56" s="270">
        <v>0</v>
      </c>
      <c r="AC56" s="270">
        <v>0</v>
      </c>
      <c r="AD56" s="270">
        <v>0</v>
      </c>
      <c r="AE56" s="245"/>
      <c r="AF56" s="313"/>
      <c r="AG56" s="313"/>
      <c r="AI56" s="273" t="s">
        <v>2</v>
      </c>
      <c r="AL56" s="272"/>
      <c r="AM56" s="272"/>
    </row>
    <row r="57" spans="1:39" s="283" customFormat="1" ht="25.5" x14ac:dyDescent="0.2">
      <c r="A57" s="248" t="s">
        <v>5248</v>
      </c>
      <c r="B57" s="249" t="s">
        <v>5249</v>
      </c>
      <c r="C57" s="250">
        <v>113.8894182765264</v>
      </c>
      <c r="D57" s="250"/>
      <c r="E57" s="303"/>
      <c r="F57" s="303"/>
      <c r="G57" s="308">
        <v>1138930</v>
      </c>
      <c r="H57" s="303"/>
      <c r="I57" s="303"/>
      <c r="J57" s="303"/>
      <c r="K57" s="258">
        <v>113.8894182765264</v>
      </c>
      <c r="L57" s="258">
        <v>0</v>
      </c>
      <c r="M57" s="259"/>
      <c r="N57" s="260"/>
      <c r="O57" s="279">
        <f t="shared" si="0"/>
        <v>0</v>
      </c>
      <c r="P57" s="280" t="str">
        <f t="shared" si="0"/>
        <v>-</v>
      </c>
      <c r="Q57" s="263"/>
      <c r="R57" s="264"/>
      <c r="S57" s="307">
        <v>118</v>
      </c>
      <c r="T57" s="258"/>
      <c r="U57" s="303"/>
      <c r="V57" s="303"/>
      <c r="W57" s="266">
        <f t="shared" si="6"/>
        <v>-3.4835438334522073E-2</v>
      </c>
      <c r="X57" s="308" t="str">
        <f t="shared" si="7"/>
        <v>-</v>
      </c>
      <c r="Y57" s="309"/>
      <c r="Z57" s="310"/>
      <c r="AB57" s="270">
        <v>0</v>
      </c>
      <c r="AC57" s="270">
        <v>0</v>
      </c>
      <c r="AD57" s="270">
        <v>0</v>
      </c>
      <c r="AE57" s="245"/>
      <c r="AF57" s="313"/>
      <c r="AG57" s="313"/>
      <c r="AI57" s="273" t="s">
        <v>2</v>
      </c>
      <c r="AL57" s="272"/>
      <c r="AM57" s="272"/>
    </row>
    <row r="58" spans="1:39" s="283" customFormat="1" ht="25.5" x14ac:dyDescent="0.2">
      <c r="A58" s="248" t="s">
        <v>5250</v>
      </c>
      <c r="B58" s="249" t="s">
        <v>5251</v>
      </c>
      <c r="C58" s="250">
        <v>487.11946413597747</v>
      </c>
      <c r="D58" s="250"/>
      <c r="E58" s="303"/>
      <c r="F58" s="303"/>
      <c r="G58" s="308">
        <v>1591</v>
      </c>
      <c r="H58" s="303"/>
      <c r="I58" s="303"/>
      <c r="J58" s="303"/>
      <c r="K58" s="258">
        <v>487.11946413597747</v>
      </c>
      <c r="L58" s="258">
        <v>0</v>
      </c>
      <c r="M58" s="259"/>
      <c r="N58" s="260"/>
      <c r="O58" s="279">
        <f t="shared" si="0"/>
        <v>0</v>
      </c>
      <c r="P58" s="280" t="str">
        <f t="shared" si="0"/>
        <v>-</v>
      </c>
      <c r="Q58" s="263"/>
      <c r="R58" s="264"/>
      <c r="S58" s="307">
        <v>214</v>
      </c>
      <c r="T58" s="258"/>
      <c r="U58" s="303"/>
      <c r="V58" s="303"/>
      <c r="W58" s="266">
        <f t="shared" si="6"/>
        <v>1.2762591782055024</v>
      </c>
      <c r="X58" s="308" t="str">
        <f t="shared" si="7"/>
        <v>-</v>
      </c>
      <c r="Y58" s="309"/>
      <c r="Z58" s="310"/>
      <c r="AB58" s="270">
        <v>0</v>
      </c>
      <c r="AC58" s="270">
        <v>0</v>
      </c>
      <c r="AD58" s="270">
        <v>0</v>
      </c>
      <c r="AE58" s="245"/>
      <c r="AF58" s="313"/>
      <c r="AG58" s="313"/>
      <c r="AI58" s="273" t="s">
        <v>2</v>
      </c>
      <c r="AL58" s="272"/>
      <c r="AM58" s="272"/>
    </row>
    <row r="59" spans="1:39" s="283" customFormat="1" ht="12.75" x14ac:dyDescent="0.2">
      <c r="A59" s="248" t="s">
        <v>5252</v>
      </c>
      <c r="B59" s="249" t="s">
        <v>5253</v>
      </c>
      <c r="C59" s="250">
        <v>367.20559040762743</v>
      </c>
      <c r="D59" s="250"/>
      <c r="E59" s="303"/>
      <c r="F59" s="303"/>
      <c r="G59" s="308">
        <v>1905</v>
      </c>
      <c r="H59" s="303"/>
      <c r="I59" s="303"/>
      <c r="J59" s="303"/>
      <c r="K59" s="258">
        <v>367.20559040762743</v>
      </c>
      <c r="L59" s="258">
        <v>0</v>
      </c>
      <c r="M59" s="259"/>
      <c r="N59" s="260"/>
      <c r="O59" s="279">
        <f t="shared" si="0"/>
        <v>0</v>
      </c>
      <c r="P59" s="280" t="str">
        <f t="shared" si="0"/>
        <v>-</v>
      </c>
      <c r="Q59" s="263"/>
      <c r="R59" s="264"/>
      <c r="S59" s="307">
        <v>339</v>
      </c>
      <c r="T59" s="258"/>
      <c r="U59" s="303"/>
      <c r="V59" s="303"/>
      <c r="W59" s="266">
        <f t="shared" si="6"/>
        <v>8.3202331585921607E-2</v>
      </c>
      <c r="X59" s="308" t="str">
        <f t="shared" si="7"/>
        <v>-</v>
      </c>
      <c r="Y59" s="309"/>
      <c r="Z59" s="310"/>
      <c r="AB59" s="270">
        <v>0</v>
      </c>
      <c r="AC59" s="270">
        <v>0</v>
      </c>
      <c r="AD59" s="270">
        <v>0</v>
      </c>
      <c r="AE59" s="245"/>
      <c r="AF59" s="313"/>
      <c r="AG59" s="313"/>
      <c r="AI59" s="273" t="s">
        <v>2</v>
      </c>
      <c r="AL59" s="272"/>
      <c r="AM59" s="272"/>
    </row>
    <row r="60" spans="1:39" s="283" customFormat="1" ht="12.75" x14ac:dyDescent="0.2">
      <c r="A60" s="248" t="s">
        <v>5254</v>
      </c>
      <c r="B60" s="249" t="s">
        <v>5255</v>
      </c>
      <c r="C60" s="250">
        <v>0</v>
      </c>
      <c r="D60" s="250"/>
      <c r="E60" s="303"/>
      <c r="F60" s="303"/>
      <c r="G60" s="308">
        <v>51338</v>
      </c>
      <c r="H60" s="303"/>
      <c r="I60" s="303"/>
      <c r="J60" s="303"/>
      <c r="K60" s="258">
        <v>0</v>
      </c>
      <c r="L60" s="258">
        <v>0</v>
      </c>
      <c r="M60" s="259"/>
      <c r="N60" s="260"/>
      <c r="O60" s="279" t="str">
        <f t="shared" si="0"/>
        <v>-</v>
      </c>
      <c r="P60" s="280" t="str">
        <f t="shared" si="0"/>
        <v>-</v>
      </c>
      <c r="Q60" s="263"/>
      <c r="R60" s="264"/>
      <c r="S60" s="307">
        <v>0</v>
      </c>
      <c r="T60" s="258"/>
      <c r="U60" s="303"/>
      <c r="V60" s="303"/>
      <c r="W60" s="266" t="str">
        <f t="shared" si="6"/>
        <v>-</v>
      </c>
      <c r="X60" s="308" t="str">
        <f t="shared" si="7"/>
        <v>-</v>
      </c>
      <c r="Y60" s="309"/>
      <c r="Z60" s="310"/>
      <c r="AB60" s="270">
        <v>0</v>
      </c>
      <c r="AC60" s="270">
        <v>0</v>
      </c>
      <c r="AD60" s="270">
        <v>0</v>
      </c>
      <c r="AE60" s="245"/>
      <c r="AF60" s="313"/>
      <c r="AG60" s="313"/>
      <c r="AI60" s="273" t="s">
        <v>2</v>
      </c>
      <c r="AL60" s="272"/>
      <c r="AM60" s="272"/>
    </row>
    <row r="61" spans="1:39" s="283" customFormat="1" ht="25.5" x14ac:dyDescent="0.2">
      <c r="A61" s="248" t="s">
        <v>5256</v>
      </c>
      <c r="B61" s="249" t="s">
        <v>5257</v>
      </c>
      <c r="C61" s="250">
        <v>149.98979425266529</v>
      </c>
      <c r="D61" s="250"/>
      <c r="E61" s="303"/>
      <c r="F61" s="303"/>
      <c r="G61" s="308">
        <v>337065</v>
      </c>
      <c r="H61" s="303"/>
      <c r="I61" s="303"/>
      <c r="J61" s="303"/>
      <c r="K61" s="258">
        <v>149.98979425266529</v>
      </c>
      <c r="L61" s="258">
        <v>0</v>
      </c>
      <c r="M61" s="259"/>
      <c r="N61" s="260"/>
      <c r="O61" s="279">
        <f t="shared" si="0"/>
        <v>0</v>
      </c>
      <c r="P61" s="280" t="str">
        <f t="shared" si="0"/>
        <v>-</v>
      </c>
      <c r="Q61" s="263"/>
      <c r="R61" s="264"/>
      <c r="S61" s="307">
        <v>154</v>
      </c>
      <c r="T61" s="258"/>
      <c r="U61" s="303"/>
      <c r="V61" s="303"/>
      <c r="W61" s="266">
        <f t="shared" si="6"/>
        <v>-2.6040297060614948E-2</v>
      </c>
      <c r="X61" s="308" t="str">
        <f t="shared" si="7"/>
        <v>-</v>
      </c>
      <c r="Y61" s="309"/>
      <c r="Z61" s="310"/>
      <c r="AB61" s="270">
        <v>0</v>
      </c>
      <c r="AC61" s="270">
        <v>0</v>
      </c>
      <c r="AD61" s="270">
        <v>0</v>
      </c>
      <c r="AE61" s="245"/>
      <c r="AF61" s="313"/>
      <c r="AG61" s="313"/>
      <c r="AI61" s="273" t="s">
        <v>2</v>
      </c>
      <c r="AL61" s="272"/>
      <c r="AM61" s="272"/>
    </row>
    <row r="62" spans="1:39" s="283" customFormat="1" ht="25.5" x14ac:dyDescent="0.2">
      <c r="A62" s="248" t="s">
        <v>5258</v>
      </c>
      <c r="B62" s="249" t="s">
        <v>5259</v>
      </c>
      <c r="C62" s="250">
        <v>973.69955340455374</v>
      </c>
      <c r="D62" s="250"/>
      <c r="E62" s="303"/>
      <c r="F62" s="303"/>
      <c r="G62" s="308">
        <v>14755</v>
      </c>
      <c r="H62" s="303"/>
      <c r="I62" s="303"/>
      <c r="J62" s="303"/>
      <c r="K62" s="258">
        <v>973.69955340455374</v>
      </c>
      <c r="L62" s="258">
        <v>0</v>
      </c>
      <c r="M62" s="259"/>
      <c r="N62" s="260"/>
      <c r="O62" s="279">
        <f t="shared" si="0"/>
        <v>0</v>
      </c>
      <c r="P62" s="280" t="str">
        <f t="shared" si="0"/>
        <v>-</v>
      </c>
      <c r="Q62" s="263"/>
      <c r="R62" s="264"/>
      <c r="S62" s="307">
        <v>946</v>
      </c>
      <c r="T62" s="258"/>
      <c r="U62" s="303"/>
      <c r="V62" s="303"/>
      <c r="W62" s="266">
        <f t="shared" si="6"/>
        <v>2.9280711844137164E-2</v>
      </c>
      <c r="X62" s="308" t="str">
        <f t="shared" si="7"/>
        <v>-</v>
      </c>
      <c r="Y62" s="309"/>
      <c r="Z62" s="310"/>
      <c r="AB62" s="270">
        <v>0</v>
      </c>
      <c r="AC62" s="270">
        <v>0</v>
      </c>
      <c r="AD62" s="270">
        <v>0</v>
      </c>
      <c r="AE62" s="245"/>
      <c r="AF62" s="313"/>
      <c r="AG62" s="313"/>
      <c r="AI62" s="273" t="s">
        <v>2</v>
      </c>
      <c r="AL62" s="272"/>
      <c r="AM62" s="272"/>
    </row>
    <row r="63" spans="1:39" s="283" customFormat="1" ht="25.5" x14ac:dyDescent="0.2">
      <c r="A63" s="248" t="s">
        <v>5260</v>
      </c>
      <c r="B63" s="249" t="s">
        <v>5261</v>
      </c>
      <c r="C63" s="250">
        <v>1447.834832275041</v>
      </c>
      <c r="D63" s="250"/>
      <c r="E63" s="303"/>
      <c r="F63" s="303"/>
      <c r="G63" s="308">
        <v>6403</v>
      </c>
      <c r="H63" s="303"/>
      <c r="I63" s="303"/>
      <c r="J63" s="303"/>
      <c r="K63" s="258">
        <v>1447.834832275041</v>
      </c>
      <c r="L63" s="258">
        <v>0</v>
      </c>
      <c r="M63" s="259"/>
      <c r="N63" s="260"/>
      <c r="O63" s="279">
        <f t="shared" si="0"/>
        <v>0</v>
      </c>
      <c r="P63" s="280" t="str">
        <f t="shared" si="0"/>
        <v>-</v>
      </c>
      <c r="Q63" s="263"/>
      <c r="R63" s="264"/>
      <c r="S63" s="307">
        <v>1261</v>
      </c>
      <c r="T63" s="258"/>
      <c r="U63" s="303"/>
      <c r="V63" s="303"/>
      <c r="W63" s="266">
        <f t="shared" si="6"/>
        <v>0.14816402242271298</v>
      </c>
      <c r="X63" s="308" t="str">
        <f t="shared" si="7"/>
        <v>-</v>
      </c>
      <c r="Y63" s="309"/>
      <c r="Z63" s="310"/>
      <c r="AB63" s="270">
        <v>0</v>
      </c>
      <c r="AC63" s="270">
        <v>0</v>
      </c>
      <c r="AD63" s="270">
        <v>0</v>
      </c>
      <c r="AE63" s="245"/>
      <c r="AF63" s="313"/>
      <c r="AG63" s="313"/>
      <c r="AI63" s="273" t="s">
        <v>2</v>
      </c>
      <c r="AL63" s="272"/>
      <c r="AM63" s="272"/>
    </row>
    <row r="64" spans="1:39" s="283" customFormat="1" ht="12.75" x14ac:dyDescent="0.2">
      <c r="A64" s="248" t="s">
        <v>5262</v>
      </c>
      <c r="B64" s="249" t="s">
        <v>5263</v>
      </c>
      <c r="C64" s="250">
        <v>1437.863748476884</v>
      </c>
      <c r="D64" s="250"/>
      <c r="E64" s="303"/>
      <c r="F64" s="303"/>
      <c r="G64" s="308">
        <v>177</v>
      </c>
      <c r="H64" s="303"/>
      <c r="I64" s="303"/>
      <c r="J64" s="303"/>
      <c r="K64" s="258">
        <v>1437.863748476884</v>
      </c>
      <c r="L64" s="258">
        <v>0</v>
      </c>
      <c r="M64" s="259"/>
      <c r="N64" s="260"/>
      <c r="O64" s="279">
        <f t="shared" si="0"/>
        <v>0</v>
      </c>
      <c r="P64" s="280" t="str">
        <f t="shared" si="0"/>
        <v>-</v>
      </c>
      <c r="Q64" s="263"/>
      <c r="R64" s="264"/>
      <c r="S64" s="307">
        <v>854</v>
      </c>
      <c r="T64" s="258"/>
      <c r="U64" s="303"/>
      <c r="V64" s="303"/>
      <c r="W64" s="266">
        <f t="shared" si="6"/>
        <v>0.68368120430548474</v>
      </c>
      <c r="X64" s="308" t="str">
        <f t="shared" si="7"/>
        <v>-</v>
      </c>
      <c r="Y64" s="309"/>
      <c r="Z64" s="310"/>
      <c r="AB64" s="270">
        <v>0</v>
      </c>
      <c r="AC64" s="270">
        <v>0</v>
      </c>
      <c r="AD64" s="270">
        <v>0</v>
      </c>
      <c r="AE64" s="245"/>
      <c r="AF64" s="313"/>
      <c r="AG64" s="313"/>
      <c r="AI64" s="273" t="s">
        <v>2</v>
      </c>
      <c r="AL64" s="272"/>
      <c r="AM64" s="272"/>
    </row>
    <row r="65" spans="1:39" s="283" customFormat="1" ht="25.5" x14ac:dyDescent="0.2">
      <c r="A65" s="248" t="s">
        <v>5264</v>
      </c>
      <c r="B65" s="249" t="s">
        <v>5265</v>
      </c>
      <c r="C65" s="250">
        <v>1113.1825693720527</v>
      </c>
      <c r="D65" s="250"/>
      <c r="E65" s="303"/>
      <c r="F65" s="303"/>
      <c r="G65" s="308">
        <v>146</v>
      </c>
      <c r="H65" s="303"/>
      <c r="I65" s="303"/>
      <c r="J65" s="303"/>
      <c r="K65" s="258">
        <v>1113.1825693720527</v>
      </c>
      <c r="L65" s="258">
        <v>0</v>
      </c>
      <c r="M65" s="259"/>
      <c r="N65" s="260"/>
      <c r="O65" s="279">
        <f t="shared" si="0"/>
        <v>0</v>
      </c>
      <c r="P65" s="280" t="str">
        <f t="shared" si="0"/>
        <v>-</v>
      </c>
      <c r="Q65" s="263"/>
      <c r="R65" s="264"/>
      <c r="S65" s="307">
        <v>854</v>
      </c>
      <c r="T65" s="258"/>
      <c r="U65" s="303"/>
      <c r="V65" s="303"/>
      <c r="W65" s="266">
        <f t="shared" si="6"/>
        <v>0.30349246999069401</v>
      </c>
      <c r="X65" s="308" t="str">
        <f t="shared" si="7"/>
        <v>-</v>
      </c>
      <c r="Y65" s="309"/>
      <c r="Z65" s="310"/>
      <c r="AB65" s="270">
        <v>0</v>
      </c>
      <c r="AC65" s="270">
        <v>0</v>
      </c>
      <c r="AD65" s="270">
        <v>0</v>
      </c>
      <c r="AE65" s="245"/>
      <c r="AF65" s="313"/>
      <c r="AG65" s="313"/>
      <c r="AI65" s="273" t="s">
        <v>2</v>
      </c>
      <c r="AL65" s="272"/>
      <c r="AM65" s="272"/>
    </row>
    <row r="66" spans="1:39" s="283" customFormat="1" ht="12.75" x14ac:dyDescent="0.2">
      <c r="A66" s="248" t="s">
        <v>5266</v>
      </c>
      <c r="B66" s="249" t="s">
        <v>5267</v>
      </c>
      <c r="C66" s="250">
        <v>618.32197069521874</v>
      </c>
      <c r="D66" s="250"/>
      <c r="E66" s="303"/>
      <c r="F66" s="303"/>
      <c r="G66" s="308">
        <v>17</v>
      </c>
      <c r="H66" s="303"/>
      <c r="I66" s="303"/>
      <c r="J66" s="303"/>
      <c r="K66" s="258">
        <v>618.32197069521874</v>
      </c>
      <c r="L66" s="258">
        <v>0</v>
      </c>
      <c r="M66" s="259"/>
      <c r="N66" s="260"/>
      <c r="O66" s="279">
        <f t="shared" si="0"/>
        <v>0</v>
      </c>
      <c r="P66" s="280" t="str">
        <f t="shared" si="0"/>
        <v>-</v>
      </c>
      <c r="Q66" s="263"/>
      <c r="R66" s="264"/>
      <c r="S66" s="307">
        <v>264</v>
      </c>
      <c r="T66" s="258"/>
      <c r="U66" s="303"/>
      <c r="V66" s="303"/>
      <c r="W66" s="266">
        <f t="shared" si="6"/>
        <v>1.3421286768758285</v>
      </c>
      <c r="X66" s="308" t="str">
        <f t="shared" si="7"/>
        <v>-</v>
      </c>
      <c r="Y66" s="309"/>
      <c r="Z66" s="310"/>
      <c r="AB66" s="270">
        <v>0</v>
      </c>
      <c r="AC66" s="270">
        <v>0</v>
      </c>
      <c r="AD66" s="270">
        <v>0</v>
      </c>
      <c r="AE66" s="245"/>
      <c r="AF66" s="313"/>
      <c r="AG66" s="313"/>
      <c r="AI66" s="273" t="s">
        <v>2</v>
      </c>
      <c r="AL66" s="272"/>
      <c r="AM66" s="272"/>
    </row>
    <row r="67" spans="1:39" s="283" customFormat="1" ht="25.5" x14ac:dyDescent="0.2">
      <c r="A67" s="248" t="s">
        <v>5268</v>
      </c>
      <c r="B67" s="249" t="s">
        <v>5269</v>
      </c>
      <c r="C67" s="250">
        <v>353.38161794430113</v>
      </c>
      <c r="D67" s="250"/>
      <c r="E67" s="303"/>
      <c r="F67" s="303"/>
      <c r="G67" s="308">
        <v>9701</v>
      </c>
      <c r="H67" s="303"/>
      <c r="I67" s="303"/>
      <c r="J67" s="303"/>
      <c r="K67" s="258">
        <v>353.38161794430113</v>
      </c>
      <c r="L67" s="258">
        <v>0</v>
      </c>
      <c r="M67" s="259"/>
      <c r="N67" s="260"/>
      <c r="O67" s="279">
        <f t="shared" si="0"/>
        <v>0</v>
      </c>
      <c r="P67" s="280" t="str">
        <f t="shared" si="0"/>
        <v>-</v>
      </c>
      <c r="Q67" s="263"/>
      <c r="R67" s="264"/>
      <c r="S67" s="307">
        <v>380</v>
      </c>
      <c r="T67" s="258"/>
      <c r="U67" s="303"/>
      <c r="V67" s="303"/>
      <c r="W67" s="266">
        <f t="shared" si="6"/>
        <v>-7.0048373830786548E-2</v>
      </c>
      <c r="X67" s="308" t="str">
        <f t="shared" si="7"/>
        <v>-</v>
      </c>
      <c r="Y67" s="309"/>
      <c r="Z67" s="310"/>
      <c r="AB67" s="270">
        <v>0</v>
      </c>
      <c r="AC67" s="270">
        <v>0</v>
      </c>
      <c r="AD67" s="270">
        <v>0</v>
      </c>
      <c r="AE67" s="245"/>
      <c r="AF67" s="313"/>
      <c r="AG67" s="313"/>
      <c r="AI67" s="273" t="s">
        <v>2</v>
      </c>
      <c r="AL67" s="272"/>
      <c r="AM67" s="272"/>
    </row>
    <row r="68" spans="1:39" s="283" customFormat="1" ht="25.5" x14ac:dyDescent="0.2">
      <c r="A68" s="248" t="s">
        <v>5270</v>
      </c>
      <c r="B68" s="249" t="s">
        <v>5271</v>
      </c>
      <c r="C68" s="250">
        <v>533.25680924781432</v>
      </c>
      <c r="D68" s="250"/>
      <c r="E68" s="303"/>
      <c r="F68" s="303"/>
      <c r="G68" s="308">
        <v>1586</v>
      </c>
      <c r="H68" s="303"/>
      <c r="I68" s="303"/>
      <c r="J68" s="303"/>
      <c r="K68" s="258">
        <v>533.25680924781432</v>
      </c>
      <c r="L68" s="258">
        <v>0</v>
      </c>
      <c r="M68" s="259"/>
      <c r="N68" s="260"/>
      <c r="O68" s="279">
        <f t="shared" si="0"/>
        <v>0</v>
      </c>
      <c r="P68" s="280" t="str">
        <f t="shared" si="0"/>
        <v>-</v>
      </c>
      <c r="Q68" s="263"/>
      <c r="R68" s="264"/>
      <c r="S68" s="307">
        <v>647</v>
      </c>
      <c r="T68" s="258"/>
      <c r="U68" s="303"/>
      <c r="V68" s="303"/>
      <c r="W68" s="266">
        <f t="shared" si="6"/>
        <v>-0.17580091306365642</v>
      </c>
      <c r="X68" s="308" t="str">
        <f t="shared" si="7"/>
        <v>-</v>
      </c>
      <c r="Y68" s="309"/>
      <c r="Z68" s="310"/>
      <c r="AB68" s="270">
        <v>0</v>
      </c>
      <c r="AC68" s="270">
        <v>0</v>
      </c>
      <c r="AD68" s="270">
        <v>0</v>
      </c>
      <c r="AE68" s="245"/>
      <c r="AF68" s="313"/>
      <c r="AG68" s="313"/>
      <c r="AI68" s="273" t="s">
        <v>2</v>
      </c>
      <c r="AL68" s="272"/>
      <c r="AM68" s="272"/>
    </row>
    <row r="69" spans="1:39" s="283" customFormat="1" ht="25.5" x14ac:dyDescent="0.2">
      <c r="A69" s="248" t="s">
        <v>5272</v>
      </c>
      <c r="B69" s="249" t="s">
        <v>5273</v>
      </c>
      <c r="C69" s="250">
        <v>264.57027000947556</v>
      </c>
      <c r="D69" s="250"/>
      <c r="E69" s="303"/>
      <c r="F69" s="303"/>
      <c r="G69" s="308">
        <v>37853</v>
      </c>
      <c r="H69" s="303"/>
      <c r="I69" s="303"/>
      <c r="J69" s="303"/>
      <c r="K69" s="258">
        <v>264.57027000947556</v>
      </c>
      <c r="L69" s="258">
        <v>0</v>
      </c>
      <c r="M69" s="259"/>
      <c r="N69" s="260"/>
      <c r="O69" s="279">
        <f t="shared" ref="O69:P78" si="8">IFERROR(C69/K69-1,"-")</f>
        <v>0</v>
      </c>
      <c r="P69" s="280" t="str">
        <f t="shared" si="8"/>
        <v>-</v>
      </c>
      <c r="Q69" s="263"/>
      <c r="R69" s="264"/>
      <c r="S69" s="307">
        <v>276</v>
      </c>
      <c r="T69" s="258"/>
      <c r="U69" s="303"/>
      <c r="V69" s="303"/>
      <c r="W69" s="266">
        <f t="shared" si="6"/>
        <v>-4.141206518305951E-2</v>
      </c>
      <c r="X69" s="308" t="str">
        <f t="shared" si="7"/>
        <v>-</v>
      </c>
      <c r="Y69" s="309"/>
      <c r="Z69" s="310"/>
      <c r="AB69" s="270">
        <v>0</v>
      </c>
      <c r="AC69" s="270">
        <v>0</v>
      </c>
      <c r="AD69" s="270">
        <v>0</v>
      </c>
      <c r="AE69" s="245"/>
      <c r="AF69" s="313"/>
      <c r="AG69" s="313"/>
      <c r="AI69" s="273" t="s">
        <v>2</v>
      </c>
      <c r="AL69" s="272"/>
      <c r="AM69" s="272"/>
    </row>
    <row r="70" spans="1:39" s="283" customFormat="1" ht="25.5" x14ac:dyDescent="0.2">
      <c r="A70" s="248" t="s">
        <v>5274</v>
      </c>
      <c r="B70" s="249" t="s">
        <v>5275</v>
      </c>
      <c r="C70" s="250">
        <v>439.11680904014679</v>
      </c>
      <c r="D70" s="250"/>
      <c r="E70" s="303"/>
      <c r="F70" s="303"/>
      <c r="G70" s="308">
        <v>6672</v>
      </c>
      <c r="H70" s="303"/>
      <c r="I70" s="303"/>
      <c r="J70" s="303"/>
      <c r="K70" s="258">
        <v>439.11680904014679</v>
      </c>
      <c r="L70" s="258">
        <v>0</v>
      </c>
      <c r="M70" s="259"/>
      <c r="N70" s="260"/>
      <c r="O70" s="279">
        <f t="shared" si="8"/>
        <v>0</v>
      </c>
      <c r="P70" s="280" t="str">
        <f t="shared" si="8"/>
        <v>-</v>
      </c>
      <c r="Q70" s="263"/>
      <c r="R70" s="264"/>
      <c r="S70" s="307">
        <v>423</v>
      </c>
      <c r="T70" s="258"/>
      <c r="U70" s="303"/>
      <c r="V70" s="303"/>
      <c r="W70" s="266">
        <f t="shared" si="6"/>
        <v>3.8101203404602435E-2</v>
      </c>
      <c r="X70" s="308" t="str">
        <f t="shared" si="7"/>
        <v>-</v>
      </c>
      <c r="Y70" s="309"/>
      <c r="Z70" s="310"/>
      <c r="AB70" s="270">
        <v>0</v>
      </c>
      <c r="AC70" s="270">
        <v>0</v>
      </c>
      <c r="AD70" s="270">
        <v>0</v>
      </c>
      <c r="AE70" s="245"/>
      <c r="AF70" s="313"/>
      <c r="AG70" s="313"/>
      <c r="AI70" s="273" t="s">
        <v>2</v>
      </c>
      <c r="AL70" s="272"/>
      <c r="AM70" s="272"/>
    </row>
    <row r="71" spans="1:39" s="283" customFormat="1" ht="25.5" x14ac:dyDescent="0.2">
      <c r="A71" s="248" t="s">
        <v>5276</v>
      </c>
      <c r="B71" s="249" t="s">
        <v>5277</v>
      </c>
      <c r="C71" s="250">
        <v>212.25997896728055</v>
      </c>
      <c r="D71" s="250"/>
      <c r="E71" s="303"/>
      <c r="F71" s="303"/>
      <c r="G71" s="308">
        <v>4875</v>
      </c>
      <c r="H71" s="303"/>
      <c r="I71" s="303"/>
      <c r="J71" s="303"/>
      <c r="K71" s="258">
        <v>212.25997896728055</v>
      </c>
      <c r="L71" s="258">
        <v>0</v>
      </c>
      <c r="M71" s="259"/>
      <c r="N71" s="260"/>
      <c r="O71" s="279">
        <f t="shared" si="8"/>
        <v>0</v>
      </c>
      <c r="P71" s="280" t="str">
        <f t="shared" si="8"/>
        <v>-</v>
      </c>
      <c r="Q71" s="263"/>
      <c r="R71" s="264"/>
      <c r="S71" s="307">
        <v>183</v>
      </c>
      <c r="T71" s="258"/>
      <c r="U71" s="303"/>
      <c r="V71" s="303"/>
      <c r="W71" s="266">
        <f t="shared" si="6"/>
        <v>0.15989059544962037</v>
      </c>
      <c r="X71" s="308" t="str">
        <f t="shared" si="7"/>
        <v>-</v>
      </c>
      <c r="Y71" s="309"/>
      <c r="Z71" s="310"/>
      <c r="AB71" s="270">
        <v>0</v>
      </c>
      <c r="AC71" s="270">
        <v>0</v>
      </c>
      <c r="AD71" s="270">
        <v>0</v>
      </c>
      <c r="AE71" s="245"/>
      <c r="AF71" s="313"/>
      <c r="AG71" s="313"/>
      <c r="AI71" s="273" t="s">
        <v>2</v>
      </c>
      <c r="AL71" s="272"/>
      <c r="AM71" s="272"/>
    </row>
    <row r="72" spans="1:39" s="283" customFormat="1" ht="25.5" x14ac:dyDescent="0.2">
      <c r="A72" s="248" t="s">
        <v>5278</v>
      </c>
      <c r="B72" s="249" t="s">
        <v>5279</v>
      </c>
      <c r="C72" s="250">
        <v>329.85238531156239</v>
      </c>
      <c r="D72" s="250"/>
      <c r="E72" s="303"/>
      <c r="F72" s="303"/>
      <c r="G72" s="308">
        <v>1621</v>
      </c>
      <c r="H72" s="303"/>
      <c r="I72" s="303"/>
      <c r="J72" s="303"/>
      <c r="K72" s="258">
        <v>329.85238531156239</v>
      </c>
      <c r="L72" s="258">
        <v>0</v>
      </c>
      <c r="M72" s="259"/>
      <c r="N72" s="260"/>
      <c r="O72" s="279">
        <f t="shared" si="8"/>
        <v>0</v>
      </c>
      <c r="P72" s="280" t="str">
        <f t="shared" si="8"/>
        <v>-</v>
      </c>
      <c r="Q72" s="263"/>
      <c r="R72" s="264"/>
      <c r="S72" s="307">
        <v>248</v>
      </c>
      <c r="T72" s="258"/>
      <c r="U72" s="303"/>
      <c r="V72" s="303"/>
      <c r="W72" s="266">
        <f t="shared" si="6"/>
        <v>0.33004994077242888</v>
      </c>
      <c r="X72" s="308" t="str">
        <f t="shared" si="7"/>
        <v>-</v>
      </c>
      <c r="Y72" s="309"/>
      <c r="Z72" s="310"/>
      <c r="AB72" s="270">
        <v>0</v>
      </c>
      <c r="AC72" s="270">
        <v>0</v>
      </c>
      <c r="AD72" s="270">
        <v>0</v>
      </c>
      <c r="AE72" s="245"/>
      <c r="AF72" s="313"/>
      <c r="AG72" s="313"/>
      <c r="AI72" s="273" t="s">
        <v>2</v>
      </c>
      <c r="AL72" s="272"/>
      <c r="AM72" s="272"/>
    </row>
    <row r="73" spans="1:39" s="283" customFormat="1" ht="12.75" x14ac:dyDescent="0.2">
      <c r="A73" s="248" t="s">
        <v>5280</v>
      </c>
      <c r="B73" s="249" t="s">
        <v>5281</v>
      </c>
      <c r="C73" s="250">
        <v>671.80601080584404</v>
      </c>
      <c r="D73" s="250"/>
      <c r="E73" s="303"/>
      <c r="F73" s="303"/>
      <c r="G73" s="308">
        <v>47911</v>
      </c>
      <c r="H73" s="303"/>
      <c r="I73" s="303"/>
      <c r="J73" s="303"/>
      <c r="K73" s="258">
        <v>671.80601080584404</v>
      </c>
      <c r="L73" s="258">
        <v>0</v>
      </c>
      <c r="M73" s="259"/>
      <c r="N73" s="260"/>
      <c r="O73" s="279">
        <f t="shared" si="8"/>
        <v>0</v>
      </c>
      <c r="P73" s="280" t="str">
        <f t="shared" si="8"/>
        <v>-</v>
      </c>
      <c r="Q73" s="263"/>
      <c r="R73" s="264"/>
      <c r="S73" s="307">
        <v>569</v>
      </c>
      <c r="T73" s="258"/>
      <c r="U73" s="303"/>
      <c r="V73" s="303"/>
      <c r="W73" s="266">
        <f t="shared" si="6"/>
        <v>0.18067840211923381</v>
      </c>
      <c r="X73" s="308" t="str">
        <f t="shared" si="7"/>
        <v>-</v>
      </c>
      <c r="Y73" s="309"/>
      <c r="Z73" s="310"/>
      <c r="AB73" s="270">
        <v>0</v>
      </c>
      <c r="AC73" s="270">
        <v>0</v>
      </c>
      <c r="AD73" s="270">
        <v>0</v>
      </c>
      <c r="AE73" s="245"/>
      <c r="AF73" s="313"/>
      <c r="AG73" s="313"/>
      <c r="AI73" s="273" t="s">
        <v>2</v>
      </c>
      <c r="AL73" s="272"/>
      <c r="AM73" s="272"/>
    </row>
    <row r="74" spans="1:39" s="283" customFormat="1" ht="25.5" x14ac:dyDescent="0.2">
      <c r="A74" s="248" t="s">
        <v>5282</v>
      </c>
      <c r="B74" s="249" t="s">
        <v>5283</v>
      </c>
      <c r="C74" s="250">
        <v>794.1613666830076</v>
      </c>
      <c r="D74" s="250"/>
      <c r="E74" s="303"/>
      <c r="F74" s="303"/>
      <c r="G74" s="308">
        <v>9176</v>
      </c>
      <c r="H74" s="303"/>
      <c r="I74" s="303"/>
      <c r="J74" s="303"/>
      <c r="K74" s="258">
        <v>794.1613666830076</v>
      </c>
      <c r="L74" s="258">
        <v>0</v>
      </c>
      <c r="M74" s="259"/>
      <c r="N74" s="260"/>
      <c r="O74" s="279">
        <f t="shared" si="8"/>
        <v>0</v>
      </c>
      <c r="P74" s="280" t="str">
        <f t="shared" si="8"/>
        <v>-</v>
      </c>
      <c r="Q74" s="263"/>
      <c r="R74" s="264"/>
      <c r="S74" s="307">
        <v>759</v>
      </c>
      <c r="T74" s="258"/>
      <c r="U74" s="303"/>
      <c r="V74" s="303"/>
      <c r="W74" s="266">
        <f t="shared" si="6"/>
        <v>4.6325911308310319E-2</v>
      </c>
      <c r="X74" s="308" t="str">
        <f t="shared" si="7"/>
        <v>-</v>
      </c>
      <c r="Y74" s="309"/>
      <c r="Z74" s="310"/>
      <c r="AB74" s="270">
        <v>0</v>
      </c>
      <c r="AC74" s="270">
        <v>0</v>
      </c>
      <c r="AD74" s="270">
        <v>0</v>
      </c>
      <c r="AE74" s="245"/>
      <c r="AF74" s="313"/>
      <c r="AG74" s="313"/>
      <c r="AI74" s="273" t="s">
        <v>2</v>
      </c>
      <c r="AL74" s="272"/>
      <c r="AM74" s="272"/>
    </row>
    <row r="75" spans="1:39" s="283" customFormat="1" ht="12.75" x14ac:dyDescent="0.2">
      <c r="A75" s="284" t="s">
        <v>5284</v>
      </c>
      <c r="B75" s="285" t="s">
        <v>5285</v>
      </c>
      <c r="C75" s="250">
        <v>0</v>
      </c>
      <c r="D75" s="286"/>
      <c r="E75" s="303"/>
      <c r="F75" s="303"/>
      <c r="G75" s="318">
        <v>546</v>
      </c>
      <c r="H75" s="309"/>
      <c r="I75" s="303"/>
      <c r="J75" s="310"/>
      <c r="K75" s="258">
        <v>0</v>
      </c>
      <c r="L75" s="258">
        <v>0</v>
      </c>
      <c r="M75" s="259"/>
      <c r="N75" s="260"/>
      <c r="O75" s="279" t="str">
        <f t="shared" si="8"/>
        <v>-</v>
      </c>
      <c r="P75" s="280" t="str">
        <f t="shared" si="8"/>
        <v>-</v>
      </c>
      <c r="Q75" s="319"/>
      <c r="R75" s="320"/>
      <c r="S75" s="307">
        <v>0</v>
      </c>
      <c r="T75" s="312"/>
      <c r="U75" s="303"/>
      <c r="V75" s="303"/>
      <c r="W75" s="266" t="str">
        <f t="shared" si="6"/>
        <v>-</v>
      </c>
      <c r="X75" s="308" t="str">
        <f t="shared" si="7"/>
        <v>-</v>
      </c>
      <c r="Y75" s="309"/>
      <c r="Z75" s="310"/>
      <c r="AB75" s="270">
        <v>0</v>
      </c>
      <c r="AC75" s="270">
        <v>0</v>
      </c>
      <c r="AD75" s="270">
        <v>0</v>
      </c>
      <c r="AE75" s="245"/>
      <c r="AF75" s="321"/>
      <c r="AG75" s="321"/>
      <c r="AI75" s="314" t="s">
        <v>2</v>
      </c>
      <c r="AL75" s="272"/>
      <c r="AM75" s="272"/>
    </row>
    <row r="76" spans="1:39" s="283" customFormat="1" ht="36.75" customHeight="1" x14ac:dyDescent="0.2">
      <c r="A76" s="293">
        <v>4</v>
      </c>
      <c r="B76" s="294" t="s">
        <v>5286</v>
      </c>
      <c r="C76" s="295"/>
      <c r="D76" s="295"/>
      <c r="E76" s="295"/>
      <c r="F76" s="295"/>
      <c r="G76" s="295"/>
      <c r="H76" s="295"/>
      <c r="I76" s="295"/>
      <c r="J76" s="295"/>
      <c r="K76" s="242"/>
      <c r="L76" s="242"/>
      <c r="M76" s="296"/>
      <c r="N76" s="296"/>
      <c r="O76" s="297"/>
      <c r="P76" s="297"/>
      <c r="Q76" s="243"/>
      <c r="R76" s="243"/>
      <c r="S76" s="295"/>
      <c r="T76" s="295"/>
      <c r="U76" s="295"/>
      <c r="V76" s="295"/>
      <c r="W76" s="295"/>
      <c r="X76" s="295"/>
      <c r="Y76" s="295"/>
      <c r="Z76" s="295"/>
      <c r="AA76" s="300"/>
      <c r="AB76" s="270"/>
      <c r="AC76" s="270"/>
      <c r="AD76" s="270"/>
      <c r="AE76" s="245"/>
      <c r="AF76" s="322"/>
      <c r="AG76" s="322"/>
      <c r="AH76" s="300"/>
      <c r="AI76" s="323"/>
      <c r="AL76" s="272"/>
      <c r="AM76" s="272"/>
    </row>
    <row r="77" spans="1:39" s="283" customFormat="1" ht="25.5" x14ac:dyDescent="0.2">
      <c r="A77" s="248" t="s">
        <v>5287</v>
      </c>
      <c r="B77" s="249" t="s">
        <v>5288</v>
      </c>
      <c r="C77" s="250">
        <v>585.91110764923064</v>
      </c>
      <c r="D77" s="250"/>
      <c r="E77" s="304"/>
      <c r="F77" s="306"/>
      <c r="G77" s="318">
        <v>2329</v>
      </c>
      <c r="H77" s="304"/>
      <c r="I77" s="305"/>
      <c r="J77" s="306"/>
      <c r="K77" s="258">
        <v>585.91110764923064</v>
      </c>
      <c r="L77" s="258">
        <v>0</v>
      </c>
      <c r="M77" s="259"/>
      <c r="N77" s="260"/>
      <c r="O77" s="279">
        <f t="shared" si="8"/>
        <v>0</v>
      </c>
      <c r="P77" s="279" t="str">
        <f t="shared" si="8"/>
        <v>-</v>
      </c>
      <c r="Q77" s="324"/>
      <c r="R77" s="325"/>
      <c r="S77" s="258" t="s">
        <v>2</v>
      </c>
      <c r="T77" s="326" t="s">
        <v>2</v>
      </c>
      <c r="U77" s="304"/>
      <c r="V77" s="306"/>
      <c r="W77" s="266" t="str">
        <f>IFERROR((C77/S77-1),"-")</f>
        <v>-</v>
      </c>
      <c r="X77" s="266" t="str">
        <f>IFERROR((D77/T77-1),"-")</f>
        <v>-</v>
      </c>
      <c r="Y77" s="304"/>
      <c r="Z77" s="306"/>
      <c r="AB77" s="270">
        <v>0</v>
      </c>
      <c r="AC77" s="270">
        <v>0</v>
      </c>
      <c r="AD77" s="270">
        <v>0</v>
      </c>
      <c r="AE77" s="245"/>
      <c r="AF77" s="327"/>
      <c r="AG77" s="327"/>
      <c r="AI77" s="314" t="s">
        <v>2</v>
      </c>
      <c r="AL77" s="272"/>
      <c r="AM77" s="272"/>
    </row>
    <row r="78" spans="1:39" s="283" customFormat="1" ht="25.5" x14ac:dyDescent="0.2">
      <c r="A78" s="248" t="s">
        <v>5289</v>
      </c>
      <c r="B78" s="249" t="s">
        <v>5290</v>
      </c>
      <c r="C78" s="250">
        <v>335.40676472536728</v>
      </c>
      <c r="D78" s="250"/>
      <c r="E78" s="328"/>
      <c r="F78" s="329"/>
      <c r="G78" s="308">
        <v>79</v>
      </c>
      <c r="H78" s="328"/>
      <c r="I78" s="330"/>
      <c r="J78" s="329"/>
      <c r="K78" s="258">
        <v>335.40676472536728</v>
      </c>
      <c r="L78" s="258">
        <v>0</v>
      </c>
      <c r="M78" s="331"/>
      <c r="N78" s="332"/>
      <c r="O78" s="279">
        <f t="shared" si="8"/>
        <v>0</v>
      </c>
      <c r="P78" s="279" t="str">
        <f t="shared" si="8"/>
        <v>-</v>
      </c>
      <c r="Q78" s="319"/>
      <c r="R78" s="320"/>
      <c r="S78" s="258" t="s">
        <v>2</v>
      </c>
      <c r="T78" s="326" t="s">
        <v>2</v>
      </c>
      <c r="U78" s="309"/>
      <c r="V78" s="310"/>
      <c r="W78" s="266" t="str">
        <f>IFERROR((C78/S78-1),"-")</f>
        <v>-</v>
      </c>
      <c r="X78" s="266" t="str">
        <f>IFERROR((D78/T78-1),"-")</f>
        <v>-</v>
      </c>
      <c r="Y78" s="328"/>
      <c r="Z78" s="329"/>
      <c r="AB78" s="270">
        <v>0</v>
      </c>
      <c r="AC78" s="270">
        <v>0</v>
      </c>
      <c r="AD78" s="270">
        <v>0</v>
      </c>
      <c r="AE78" s="245"/>
      <c r="AF78" s="327"/>
      <c r="AG78" s="327"/>
      <c r="AI78" s="273" t="s">
        <v>2</v>
      </c>
      <c r="AL78" s="272"/>
      <c r="AM78" s="272"/>
    </row>
  </sheetData>
  <autoFilter ref="A3:AI78"/>
  <dataConsolidate/>
  <conditionalFormatting sqref="Y5:Z46">
    <cfRule type="expression" dxfId="67" priority="48">
      <formula>IF(ISNUMBER(Y5),Y5&lt;=$Z$2)</formula>
    </cfRule>
    <cfRule type="expression" dxfId="66" priority="49">
      <formula>IF(ISNUMBER(Y5),Y5&gt;=$X$2)</formula>
    </cfRule>
  </conditionalFormatting>
  <conditionalFormatting sqref="G47:J47 H5:J46 H48:J53 G54:J54 G76:J76 H55:J75 H77:J78">
    <cfRule type="expression" dxfId="65" priority="45">
      <formula>IF(ISNUMBER(G5),G5&lt;$H$2)</formula>
    </cfRule>
    <cfRule type="expression" dxfId="64" priority="47">
      <formula>IF(ISNUMBER(G5),G5&gt;$J$2)</formula>
    </cfRule>
  </conditionalFormatting>
  <conditionalFormatting sqref="G54 G76 G5:G47">
    <cfRule type="expression" dxfId="63" priority="42">
      <formula>IF(ISNUMBER(G5),G5&lt;$H$2)</formula>
    </cfRule>
    <cfRule type="expression" dxfId="62" priority="44">
      <formula>IF(ISNUMBER(G5),G5&gt;$J$2)</formula>
    </cfRule>
  </conditionalFormatting>
  <conditionalFormatting sqref="W47:Z47 Y5:Z46 Y48:Z53 W54:Z54 W76:Z76 Y55:Z75 Y77:Z78">
    <cfRule type="expression" dxfId="61" priority="40">
      <formula>IF(ISNUMBER(W5),W5&gt;=$X$2)</formula>
    </cfRule>
    <cfRule type="expression" dxfId="60" priority="41">
      <formula>IF(ISNUMBER(W5),W5&lt;$Z$2)</formula>
    </cfRule>
  </conditionalFormatting>
  <conditionalFormatting sqref="W5:X47 W54:X54 W76:X76">
    <cfRule type="expression" dxfId="59" priority="38">
      <formula>IF(ISNUMBER(W5),W5&gt;$Z$2)</formula>
    </cfRule>
    <cfRule type="expression" dxfId="58" priority="39">
      <formula>IF(ISNUMBER(W5),W5&lt;$X$2)</formula>
    </cfRule>
  </conditionalFormatting>
  <conditionalFormatting sqref="G48:G53">
    <cfRule type="expression" dxfId="57" priority="35">
      <formula>IF(ISNUMBER(G48),G48&lt;$H$2)</formula>
    </cfRule>
    <cfRule type="expression" dxfId="56" priority="36">
      <formula>IF(ISNUMBER(G48),G48&gt;$J$2)</formula>
    </cfRule>
  </conditionalFormatting>
  <conditionalFormatting sqref="G55:G75">
    <cfRule type="expression" dxfId="55" priority="28">
      <formula>IF(ISNUMBER(G55),G55&lt;$H$2)</formula>
    </cfRule>
    <cfRule type="expression" dxfId="54" priority="29">
      <formula>IF(ISNUMBER(G55),G55&gt;$J$2)</formula>
    </cfRule>
  </conditionalFormatting>
  <conditionalFormatting sqref="W48:X53">
    <cfRule type="expression" dxfId="53" priority="13">
      <formula>IF(ISNUMBER(W48),W48&gt;$Z$2)</formula>
    </cfRule>
    <cfRule type="expression" dxfId="52" priority="14">
      <formula>IF(ISNUMBER(W48),W48&lt;$X$2)</formula>
    </cfRule>
  </conditionalFormatting>
  <conditionalFormatting sqref="W55:X75">
    <cfRule type="expression" dxfId="51" priority="9">
      <formula>IF(ISNUMBER(W55),W55&gt;$Z$2)</formula>
    </cfRule>
    <cfRule type="expression" dxfId="50" priority="10">
      <formula>IF(ISNUMBER(W55),W55&lt;$X$2)</formula>
    </cfRule>
  </conditionalFormatting>
  <conditionalFormatting sqref="W77:X78">
    <cfRule type="expression" dxfId="49" priority="7">
      <formula>IF(ISNUMBER(W77),W77&gt;$Z$2)</formula>
    </cfRule>
    <cfRule type="expression" dxfId="48" priority="8">
      <formula>IF(ISNUMBER(W77),W77&lt;$X$2)</formula>
    </cfRule>
  </conditionalFormatting>
  <conditionalFormatting sqref="O4:R7800">
    <cfRule type="expression" dxfId="47" priority="5">
      <formula>IF(ISNUMBER(O4),O4&lt;=$P$2)</formula>
    </cfRule>
    <cfRule type="expression" dxfId="46" priority="6">
      <formula>IF(ISNUMBER(O4),O4&gt;=$R$2)</formula>
    </cfRule>
  </conditionalFormatting>
  <conditionalFormatting sqref="G77:G78">
    <cfRule type="expression" dxfId="45" priority="1">
      <formula>IF(ISNUMBER(G77),G77&lt;$H$2)</formula>
    </cfRule>
    <cfRule type="expression" dxfId="44" priority="2">
      <formula>IF(ISNUMBER(G77),G77&gt;$J$2)</formula>
    </cfRule>
  </conditionalFormatting>
  <pageMargins left="0.23622047244094491" right="0.23622047244094491" top="0.74803149606299213" bottom="0.74803149606299213" header="0.31496062992125984" footer="0.31496062992125984"/>
  <pageSetup paperSize="8" scale="50" fitToHeight="0"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B317"/>
  <sheetViews>
    <sheetView showGridLines="0" zoomScale="70" zoomScaleNormal="70" workbookViewId="0">
      <pane xSplit="8" ySplit="6" topLeftCell="I7" activePane="bottomRight" state="frozen"/>
      <selection pane="topRight" activeCell="I1" sqref="I1"/>
      <selection pane="bottomLeft" activeCell="A7" sqref="A7"/>
      <selection pane="bottomRight" activeCell="E242" sqref="E242:F245"/>
    </sheetView>
  </sheetViews>
  <sheetFormatPr defaultColWidth="9.140625" defaultRowHeight="12.75" x14ac:dyDescent="0.25"/>
  <cols>
    <col min="1" max="1" width="4.7109375" style="272" customWidth="1"/>
    <col min="2" max="2" width="30.5703125" style="272" customWidth="1"/>
    <col min="3" max="3" width="37.42578125" style="510" customWidth="1"/>
    <col min="4" max="4" width="21.5703125" style="200" customWidth="1"/>
    <col min="5" max="7" width="18.85546875" style="496" customWidth="1"/>
    <col min="8" max="8" width="1.42578125" style="200" customWidth="1"/>
    <col min="9" max="11" width="18.85546875" style="496" customWidth="1"/>
    <col min="12" max="13" width="1.42578125" style="200" customWidth="1"/>
    <col min="14" max="14" width="21.5703125" style="557" customWidth="1"/>
    <col min="15" max="15" width="21.5703125" style="558" customWidth="1"/>
    <col min="16" max="16" width="2" style="442" customWidth="1"/>
    <col min="17" max="17" width="27.140625" style="442" customWidth="1"/>
    <col min="18" max="18" width="22.7109375" style="442" customWidth="1"/>
    <col min="19" max="19" width="24.140625" style="442" customWidth="1"/>
    <col min="20" max="20" width="2" style="442" customWidth="1"/>
    <col min="21" max="21" width="49.140625" style="442" customWidth="1"/>
    <col min="22" max="22" width="25.5703125" style="442" customWidth="1"/>
    <col min="23" max="16384" width="9.140625" style="442"/>
  </cols>
  <sheetData>
    <row r="1" spans="1:22" s="200" customFormat="1" ht="23.25" x14ac:dyDescent="0.35">
      <c r="A1" s="36" t="s">
        <v>5762</v>
      </c>
      <c r="B1" s="269"/>
      <c r="C1" s="439"/>
      <c r="E1" s="440"/>
      <c r="F1" s="440"/>
      <c r="G1" s="440"/>
      <c r="I1" s="440"/>
      <c r="J1" s="440"/>
      <c r="K1" s="440"/>
      <c r="N1" s="441"/>
      <c r="O1" s="441"/>
    </row>
    <row r="2" spans="1:22" x14ac:dyDescent="0.25">
      <c r="B2" s="269"/>
      <c r="C2" s="439"/>
      <c r="E2" s="440"/>
      <c r="F2" s="440"/>
      <c r="G2" s="440"/>
      <c r="I2" s="440"/>
      <c r="J2" s="440"/>
      <c r="K2" s="440"/>
      <c r="N2" s="660" t="s">
        <v>1948</v>
      </c>
      <c r="O2" s="660"/>
    </row>
    <row r="3" spans="1:22" x14ac:dyDescent="0.25">
      <c r="B3" s="269"/>
      <c r="C3" s="439"/>
      <c r="E3" s="440"/>
      <c r="F3" s="440"/>
      <c r="G3" s="440"/>
      <c r="I3" s="440"/>
      <c r="J3" s="440"/>
      <c r="K3" s="440"/>
      <c r="N3" s="443" t="s">
        <v>3983</v>
      </c>
      <c r="O3" s="443"/>
    </row>
    <row r="4" spans="1:22" x14ac:dyDescent="0.25">
      <c r="B4" s="269"/>
      <c r="C4" s="439"/>
      <c r="E4" s="440"/>
      <c r="F4" s="440"/>
      <c r="G4" s="440"/>
      <c r="I4" s="440"/>
      <c r="J4" s="440"/>
      <c r="K4" s="440"/>
      <c r="N4" s="444">
        <v>-0.1</v>
      </c>
      <c r="O4" s="444">
        <v>-0.1</v>
      </c>
    </row>
    <row r="5" spans="1:22" x14ac:dyDescent="0.25">
      <c r="A5" s="406">
        <v>1</v>
      </c>
      <c r="B5" s="407" t="s">
        <v>3984</v>
      </c>
      <c r="C5" s="439"/>
      <c r="E5" s="445"/>
      <c r="F5" s="445"/>
      <c r="G5" s="445"/>
      <c r="I5" s="440"/>
      <c r="J5" s="440"/>
      <c r="K5" s="440"/>
      <c r="N5" s="443" t="s">
        <v>3986</v>
      </c>
      <c r="O5" s="443"/>
    </row>
    <row r="6" spans="1:22" ht="35.25" customHeight="1" x14ac:dyDescent="0.2">
      <c r="B6" s="200"/>
      <c r="C6" s="201"/>
      <c r="E6" s="446" t="s">
        <v>5763</v>
      </c>
      <c r="F6" s="447"/>
      <c r="G6" s="448"/>
      <c r="H6" s="449"/>
      <c r="I6" s="450" t="s">
        <v>1947</v>
      </c>
      <c r="J6" s="451"/>
      <c r="K6" s="452"/>
      <c r="L6" s="449"/>
      <c r="N6" s="453">
        <v>0.1</v>
      </c>
      <c r="O6" s="453">
        <v>0.1</v>
      </c>
      <c r="P6" s="144"/>
      <c r="Q6" s="175"/>
      <c r="R6" s="175"/>
      <c r="S6" s="175"/>
      <c r="T6" s="144"/>
      <c r="U6" s="399" t="s">
        <v>5749</v>
      </c>
      <c r="V6" s="454"/>
    </row>
    <row r="7" spans="1:22" s="173" customFormat="1" ht="90.75" customHeight="1" x14ac:dyDescent="0.25">
      <c r="A7" s="236"/>
      <c r="B7" s="402" t="s">
        <v>2018</v>
      </c>
      <c r="C7" s="402" t="s">
        <v>3987</v>
      </c>
      <c r="D7" s="403" t="s">
        <v>4103</v>
      </c>
      <c r="E7" s="402" t="s">
        <v>3990</v>
      </c>
      <c r="F7" s="402" t="s">
        <v>3988</v>
      </c>
      <c r="G7" s="402"/>
      <c r="H7" s="392"/>
      <c r="I7" s="391" t="s">
        <v>4103</v>
      </c>
      <c r="J7" s="391" t="s">
        <v>3990</v>
      </c>
      <c r="K7" s="391" t="s">
        <v>3988</v>
      </c>
      <c r="L7" s="392"/>
      <c r="M7" s="392"/>
      <c r="N7" s="398" t="s">
        <v>4103</v>
      </c>
      <c r="O7" s="398" t="s">
        <v>3990</v>
      </c>
      <c r="Q7" s="172" t="s">
        <v>4137</v>
      </c>
      <c r="R7" s="172" t="s">
        <v>4138</v>
      </c>
      <c r="S7" s="172" t="s">
        <v>2087</v>
      </c>
      <c r="U7" s="400" t="s">
        <v>4087</v>
      </c>
      <c r="V7" s="400" t="s">
        <v>1916</v>
      </c>
    </row>
    <row r="8" spans="1:22" s="171" customFormat="1" x14ac:dyDescent="0.25">
      <c r="A8" s="408"/>
      <c r="B8" s="409" t="s">
        <v>2</v>
      </c>
      <c r="C8" s="455" t="s">
        <v>3991</v>
      </c>
      <c r="D8" s="377">
        <v>399</v>
      </c>
      <c r="E8" s="377"/>
      <c r="F8" s="377"/>
      <c r="G8" s="377"/>
      <c r="H8" s="200"/>
      <c r="I8" s="377">
        <v>399</v>
      </c>
      <c r="J8" s="377"/>
      <c r="K8" s="377"/>
      <c r="L8" s="200"/>
      <c r="M8" s="200"/>
      <c r="N8" s="456">
        <f>IFERROR(((D8/I8)-1),"-")</f>
        <v>0</v>
      </c>
      <c r="O8" s="457"/>
      <c r="Q8" s="176"/>
      <c r="R8" s="176"/>
      <c r="S8" s="176"/>
      <c r="U8" s="176"/>
      <c r="V8" s="176"/>
    </row>
    <row r="9" spans="1:22" s="171" customFormat="1" ht="25.5" x14ac:dyDescent="0.25">
      <c r="A9" s="408"/>
      <c r="B9" s="409" t="s">
        <v>2</v>
      </c>
      <c r="C9" s="455" t="s">
        <v>3992</v>
      </c>
      <c r="D9" s="377">
        <v>1026</v>
      </c>
      <c r="E9" s="377"/>
      <c r="F9" s="377"/>
      <c r="G9" s="377"/>
      <c r="H9" s="200"/>
      <c r="I9" s="377">
        <v>1026</v>
      </c>
      <c r="J9" s="377"/>
      <c r="K9" s="377"/>
      <c r="L9" s="200"/>
      <c r="M9" s="200"/>
      <c r="N9" s="458">
        <f>IFERROR(((D9/I9)-1),"-")</f>
        <v>0</v>
      </c>
      <c r="O9" s="458"/>
      <c r="Q9" s="176"/>
      <c r="R9" s="176"/>
      <c r="S9" s="176"/>
      <c r="U9" s="176"/>
      <c r="V9" s="176"/>
    </row>
    <row r="10" spans="1:22" s="171" customFormat="1" x14ac:dyDescent="0.25">
      <c r="A10" s="408"/>
      <c r="B10" s="409" t="s">
        <v>2</v>
      </c>
      <c r="C10" s="455" t="s">
        <v>3993</v>
      </c>
      <c r="D10" s="377">
        <v>828</v>
      </c>
      <c r="E10" s="377"/>
      <c r="F10" s="377"/>
      <c r="G10" s="377"/>
      <c r="H10" s="200"/>
      <c r="I10" s="377">
        <v>828</v>
      </c>
      <c r="J10" s="377"/>
      <c r="K10" s="377"/>
      <c r="L10" s="200"/>
      <c r="M10" s="200"/>
      <c r="N10" s="458">
        <f>IFERROR(((D10/I10)-1),"-")</f>
        <v>0</v>
      </c>
      <c r="O10" s="458"/>
      <c r="Q10" s="176"/>
      <c r="R10" s="176"/>
      <c r="S10" s="176"/>
      <c r="U10" s="176"/>
      <c r="V10" s="176"/>
    </row>
    <row r="11" spans="1:22" x14ac:dyDescent="0.25">
      <c r="B11" s="410"/>
      <c r="C11" s="459"/>
      <c r="D11" s="459"/>
      <c r="E11" s="460"/>
      <c r="F11" s="461"/>
      <c r="G11" s="461"/>
      <c r="I11" s="460"/>
      <c r="J11" s="461"/>
      <c r="K11" s="461"/>
      <c r="N11" s="462"/>
      <c r="O11" s="462"/>
      <c r="P11" s="463"/>
      <c r="Q11" s="464"/>
      <c r="R11" s="464"/>
      <c r="S11" s="464"/>
      <c r="T11" s="463"/>
      <c r="U11" s="464"/>
      <c r="V11" s="464"/>
    </row>
    <row r="12" spans="1:22" s="171" customFormat="1" x14ac:dyDescent="0.25">
      <c r="A12" s="408"/>
      <c r="B12" s="411" t="s">
        <v>456</v>
      </c>
      <c r="C12" s="313" t="s">
        <v>2182</v>
      </c>
      <c r="D12" s="416"/>
      <c r="E12" s="465">
        <v>11659.120291765899</v>
      </c>
      <c r="F12" s="465">
        <v>13084.120291765899</v>
      </c>
      <c r="G12" s="465"/>
      <c r="H12" s="200"/>
      <c r="I12" s="465"/>
      <c r="J12" s="465" t="s">
        <v>2</v>
      </c>
      <c r="K12" s="465" t="s">
        <v>2</v>
      </c>
      <c r="L12" s="200"/>
      <c r="M12" s="200"/>
      <c r="N12" s="458"/>
      <c r="O12" s="458" t="str">
        <f t="shared" ref="O12:O17" si="0">IFERROR(((E12/J12)-1),"-")</f>
        <v>-</v>
      </c>
      <c r="Q12" s="176"/>
      <c r="R12" s="176"/>
      <c r="S12" s="176"/>
      <c r="U12" s="176"/>
      <c r="V12" s="176"/>
    </row>
    <row r="13" spans="1:22" s="171" customFormat="1" x14ac:dyDescent="0.25">
      <c r="A13" s="408"/>
      <c r="B13" s="411" t="s">
        <v>457</v>
      </c>
      <c r="C13" s="313" t="s">
        <v>2183</v>
      </c>
      <c r="D13" s="416"/>
      <c r="E13" s="465">
        <v>7802.0586140847554</v>
      </c>
      <c r="F13" s="465">
        <v>9227.0586140847554</v>
      </c>
      <c r="G13" s="465"/>
      <c r="H13" s="200"/>
      <c r="I13" s="465"/>
      <c r="J13" s="465" t="s">
        <v>2</v>
      </c>
      <c r="K13" s="465" t="s">
        <v>2</v>
      </c>
      <c r="L13" s="200"/>
      <c r="M13" s="200"/>
      <c r="N13" s="458"/>
      <c r="O13" s="458" t="str">
        <f t="shared" si="0"/>
        <v>-</v>
      </c>
      <c r="Q13" s="176"/>
      <c r="R13" s="176"/>
      <c r="S13" s="176"/>
      <c r="U13" s="176"/>
      <c r="V13" s="176"/>
    </row>
    <row r="14" spans="1:22" s="171" customFormat="1" x14ac:dyDescent="0.25">
      <c r="A14" s="408"/>
      <c r="B14" s="411" t="s">
        <v>458</v>
      </c>
      <c r="C14" s="313" t="s">
        <v>2184</v>
      </c>
      <c r="D14" s="416"/>
      <c r="E14" s="465">
        <v>5659.7664575551998</v>
      </c>
      <c r="F14" s="465">
        <v>7084.7664575551998</v>
      </c>
      <c r="G14" s="465"/>
      <c r="H14" s="200"/>
      <c r="I14" s="465"/>
      <c r="J14" s="465" t="s">
        <v>2</v>
      </c>
      <c r="K14" s="465" t="s">
        <v>2</v>
      </c>
      <c r="L14" s="200"/>
      <c r="M14" s="200"/>
      <c r="N14" s="458"/>
      <c r="O14" s="458" t="str">
        <f t="shared" si="0"/>
        <v>-</v>
      </c>
      <c r="Q14" s="176"/>
      <c r="R14" s="176"/>
      <c r="S14" s="176"/>
      <c r="U14" s="176"/>
      <c r="V14" s="176"/>
    </row>
    <row r="15" spans="1:22" s="171" customFormat="1" x14ac:dyDescent="0.25">
      <c r="A15" s="408"/>
      <c r="B15" s="411" t="s">
        <v>459</v>
      </c>
      <c r="C15" s="313" t="s">
        <v>2185</v>
      </c>
      <c r="D15" s="416"/>
      <c r="E15" s="465">
        <v>3658.2161469190096</v>
      </c>
      <c r="F15" s="465">
        <v>5083.2161469190096</v>
      </c>
      <c r="G15" s="465"/>
      <c r="H15" s="200"/>
      <c r="I15" s="465"/>
      <c r="J15" s="465" t="s">
        <v>2</v>
      </c>
      <c r="K15" s="465" t="s">
        <v>2</v>
      </c>
      <c r="L15" s="200"/>
      <c r="M15" s="200"/>
      <c r="N15" s="458"/>
      <c r="O15" s="458" t="str">
        <f t="shared" si="0"/>
        <v>-</v>
      </c>
      <c r="P15" s="466"/>
      <c r="Q15" s="467"/>
      <c r="R15" s="467"/>
      <c r="S15" s="467"/>
      <c r="T15" s="466"/>
      <c r="U15" s="467"/>
      <c r="V15" s="467"/>
    </row>
    <row r="16" spans="1:22" s="171" customFormat="1" x14ac:dyDescent="0.25">
      <c r="A16" s="408"/>
      <c r="B16" s="411" t="s">
        <v>460</v>
      </c>
      <c r="C16" s="313" t="s">
        <v>2186</v>
      </c>
      <c r="D16" s="416"/>
      <c r="E16" s="465">
        <v>2280.1980358058499</v>
      </c>
      <c r="F16" s="465">
        <v>3705.1980358058499</v>
      </c>
      <c r="G16" s="465"/>
      <c r="H16" s="200"/>
      <c r="I16" s="465"/>
      <c r="J16" s="465" t="s">
        <v>2</v>
      </c>
      <c r="K16" s="465" t="s">
        <v>2</v>
      </c>
      <c r="L16" s="200"/>
      <c r="M16" s="200"/>
      <c r="N16" s="458"/>
      <c r="O16" s="458" t="str">
        <f t="shared" si="0"/>
        <v>-</v>
      </c>
      <c r="Q16" s="176"/>
      <c r="R16" s="176"/>
      <c r="S16" s="176"/>
      <c r="U16" s="176"/>
      <c r="V16" s="176"/>
    </row>
    <row r="17" spans="1:22" s="171" customFormat="1" x14ac:dyDescent="0.25">
      <c r="A17" s="408"/>
      <c r="B17" s="411" t="s">
        <v>461</v>
      </c>
      <c r="C17" s="313" t="s">
        <v>2187</v>
      </c>
      <c r="D17" s="416"/>
      <c r="E17" s="465">
        <v>1421.5864691057659</v>
      </c>
      <c r="F17" s="465">
        <v>2846.5864691057659</v>
      </c>
      <c r="G17" s="465"/>
      <c r="H17" s="200"/>
      <c r="I17" s="465"/>
      <c r="J17" s="465" t="s">
        <v>2</v>
      </c>
      <c r="K17" s="465" t="s">
        <v>2</v>
      </c>
      <c r="L17" s="200"/>
      <c r="M17" s="200"/>
      <c r="N17" s="458"/>
      <c r="O17" s="458" t="str">
        <f t="shared" si="0"/>
        <v>-</v>
      </c>
      <c r="Q17" s="176"/>
      <c r="R17" s="176"/>
      <c r="S17" s="176"/>
      <c r="U17" s="176"/>
      <c r="V17" s="176"/>
    </row>
    <row r="18" spans="1:22" s="171" customFormat="1" x14ac:dyDescent="0.25">
      <c r="B18" s="200"/>
      <c r="C18" s="201"/>
      <c r="D18" s="200"/>
      <c r="E18" s="200"/>
      <c r="F18" s="200"/>
      <c r="G18" s="200"/>
      <c r="H18" s="200"/>
      <c r="I18" s="200"/>
      <c r="J18" s="200"/>
      <c r="K18" s="200"/>
      <c r="L18" s="200"/>
      <c r="M18" s="200"/>
      <c r="N18" s="200"/>
      <c r="O18" s="200"/>
    </row>
    <row r="19" spans="1:22" s="171" customFormat="1" x14ac:dyDescent="0.25">
      <c r="B19" s="200"/>
      <c r="C19" s="201"/>
      <c r="D19" s="200"/>
      <c r="E19" s="200"/>
      <c r="F19" s="200"/>
      <c r="G19" s="200"/>
      <c r="H19" s="200"/>
      <c r="I19" s="200"/>
      <c r="J19" s="200"/>
      <c r="K19" s="200"/>
      <c r="L19" s="200"/>
      <c r="M19" s="200"/>
      <c r="N19" s="468"/>
      <c r="O19" s="469"/>
    </row>
    <row r="20" spans="1:22" s="171" customFormat="1" x14ac:dyDescent="0.25">
      <c r="B20" s="200"/>
      <c r="C20" s="201"/>
      <c r="D20" s="200"/>
      <c r="E20" s="200"/>
      <c r="F20" s="200"/>
      <c r="G20" s="200"/>
      <c r="H20" s="200"/>
      <c r="I20" s="200"/>
      <c r="J20" s="200"/>
      <c r="K20" s="200"/>
      <c r="L20" s="200"/>
      <c r="M20" s="200"/>
      <c r="N20" s="470"/>
      <c r="O20" s="471"/>
    </row>
    <row r="21" spans="1:22" s="171" customFormat="1" x14ac:dyDescent="0.25">
      <c r="B21" s="200"/>
      <c r="C21" s="201"/>
      <c r="D21" s="200"/>
      <c r="E21" s="200"/>
      <c r="F21" s="200"/>
      <c r="G21" s="200"/>
      <c r="H21" s="200"/>
      <c r="I21" s="200"/>
      <c r="J21" s="200"/>
      <c r="K21" s="200"/>
      <c r="L21" s="200"/>
      <c r="M21" s="200"/>
      <c r="N21" s="472"/>
      <c r="O21" s="471"/>
    </row>
    <row r="22" spans="1:22" s="171" customFormat="1" x14ac:dyDescent="0.25">
      <c r="A22" s="406">
        <v>2</v>
      </c>
      <c r="B22" s="407" t="s">
        <v>3994</v>
      </c>
      <c r="C22" s="201"/>
      <c r="D22" s="200"/>
      <c r="E22" s="473"/>
      <c r="F22" s="474"/>
      <c r="G22" s="475"/>
      <c r="H22" s="200"/>
      <c r="I22" s="200"/>
      <c r="J22" s="200"/>
      <c r="K22" s="200"/>
      <c r="L22" s="200"/>
      <c r="M22" s="200"/>
      <c r="N22" s="470"/>
      <c r="O22" s="471"/>
    </row>
    <row r="23" spans="1:22" s="171" customFormat="1" x14ac:dyDescent="0.2">
      <c r="A23" s="412" t="s">
        <v>3995</v>
      </c>
      <c r="B23" s="413" t="s">
        <v>3996</v>
      </c>
      <c r="C23" s="201"/>
      <c r="D23" s="200"/>
      <c r="E23" s="450" t="s">
        <v>5763</v>
      </c>
      <c r="F23" s="451"/>
      <c r="G23" s="452"/>
      <c r="H23" s="200"/>
      <c r="I23" s="450" t="s">
        <v>1947</v>
      </c>
      <c r="J23" s="476"/>
      <c r="K23" s="477"/>
      <c r="L23" s="200"/>
      <c r="M23" s="200"/>
      <c r="N23" s="478"/>
      <c r="O23" s="471"/>
      <c r="P23" s="144"/>
      <c r="Q23" s="175"/>
      <c r="R23" s="175"/>
      <c r="S23" s="175"/>
      <c r="T23" s="144"/>
    </row>
    <row r="24" spans="1:22" s="173" customFormat="1" ht="90.75" customHeight="1" x14ac:dyDescent="0.25">
      <c r="B24" s="391" t="s">
        <v>2018</v>
      </c>
      <c r="C24" s="391" t="s">
        <v>3987</v>
      </c>
      <c r="D24" s="392"/>
      <c r="E24" s="391"/>
      <c r="F24" s="391" t="s">
        <v>3989</v>
      </c>
      <c r="G24" s="391"/>
      <c r="H24" s="392"/>
      <c r="I24" s="391"/>
      <c r="J24" s="391" t="s">
        <v>3989</v>
      </c>
      <c r="K24" s="391"/>
      <c r="L24" s="392"/>
      <c r="M24" s="392"/>
      <c r="N24" s="393" t="s">
        <v>3989</v>
      </c>
      <c r="O24" s="394"/>
      <c r="Q24" s="172" t="s">
        <v>4137</v>
      </c>
      <c r="R24" s="172" t="s">
        <v>4138</v>
      </c>
      <c r="S24" s="172" t="s">
        <v>2087</v>
      </c>
      <c r="U24" s="400" t="s">
        <v>4087</v>
      </c>
      <c r="V24" s="400" t="s">
        <v>1916</v>
      </c>
    </row>
    <row r="25" spans="1:22" s="171" customFormat="1" x14ac:dyDescent="0.25">
      <c r="A25" s="408"/>
      <c r="B25" s="410" t="s">
        <v>3997</v>
      </c>
      <c r="C25" s="459"/>
      <c r="D25" s="200"/>
      <c r="E25" s="460"/>
      <c r="F25" s="461" t="s">
        <v>3998</v>
      </c>
      <c r="G25" s="461"/>
      <c r="H25" s="200"/>
      <c r="I25" s="460"/>
      <c r="J25" s="461" t="s">
        <v>3998</v>
      </c>
      <c r="K25" s="461"/>
      <c r="L25" s="200"/>
      <c r="M25" s="200"/>
      <c r="N25" s="460"/>
      <c r="O25" s="479"/>
      <c r="Q25" s="176"/>
      <c r="R25" s="176"/>
      <c r="S25" s="176"/>
      <c r="U25" s="176"/>
      <c r="V25" s="176"/>
    </row>
    <row r="26" spans="1:22" ht="60" customHeight="1" x14ac:dyDescent="0.25">
      <c r="B26" s="411" t="s">
        <v>5058</v>
      </c>
      <c r="C26" s="313" t="s">
        <v>5059</v>
      </c>
      <c r="E26" s="480"/>
      <c r="F26" s="481">
        <v>100.80752325707964</v>
      </c>
      <c r="G26" s="480"/>
      <c r="I26" s="480"/>
      <c r="J26" s="480">
        <v>117</v>
      </c>
      <c r="K26" s="480"/>
      <c r="N26" s="482">
        <f>IFERROR(((F26/J26)-1),"-")</f>
        <v>-0.13839723711897745</v>
      </c>
      <c r="O26" s="483"/>
      <c r="Q26" s="484"/>
      <c r="R26" s="484"/>
      <c r="S26" s="484"/>
      <c r="U26" s="484"/>
      <c r="V26" s="484"/>
    </row>
    <row r="27" spans="1:22" ht="60" customHeight="1" x14ac:dyDescent="0.25">
      <c r="B27" s="411" t="s">
        <v>5060</v>
      </c>
      <c r="C27" s="313" t="s">
        <v>5061</v>
      </c>
      <c r="E27" s="480"/>
      <c r="F27" s="481">
        <v>126.00940407134952</v>
      </c>
      <c r="G27" s="480"/>
      <c r="I27" s="480"/>
      <c r="J27" s="480">
        <v>147</v>
      </c>
      <c r="K27" s="480"/>
      <c r="N27" s="482">
        <f>IFERROR(((F27/J27)-1),"-")</f>
        <v>-0.14279316958265631</v>
      </c>
      <c r="O27" s="483"/>
      <c r="Q27" s="484"/>
      <c r="R27" s="484"/>
      <c r="S27" s="484"/>
      <c r="U27" s="484"/>
      <c r="V27" s="484"/>
    </row>
    <row r="28" spans="1:22" s="171" customFormat="1" ht="75" customHeight="1" x14ac:dyDescent="0.25">
      <c r="A28" s="408"/>
      <c r="B28" s="411" t="s">
        <v>5062</v>
      </c>
      <c r="C28" s="313" t="s">
        <v>5063</v>
      </c>
      <c r="D28" s="200"/>
      <c r="E28" s="480"/>
      <c r="F28" s="481">
        <v>105.11746101828599</v>
      </c>
      <c r="G28" s="480"/>
      <c r="H28" s="200"/>
      <c r="I28" s="480"/>
      <c r="J28" s="480">
        <v>140</v>
      </c>
      <c r="K28" s="480"/>
      <c r="L28" s="200"/>
      <c r="M28" s="200"/>
      <c r="N28" s="482">
        <f>IFERROR(((F28/J28)-1),"-")</f>
        <v>-0.24916099272652859</v>
      </c>
      <c r="O28" s="483"/>
      <c r="Q28" s="176"/>
      <c r="R28" s="176"/>
      <c r="S28" s="176"/>
      <c r="U28" s="176"/>
      <c r="V28" s="176"/>
    </row>
    <row r="29" spans="1:22" ht="75" customHeight="1" x14ac:dyDescent="0.25">
      <c r="B29" s="411" t="s">
        <v>5064</v>
      </c>
      <c r="C29" s="313" t="s">
        <v>5065</v>
      </c>
      <c r="E29" s="480"/>
      <c r="F29" s="481">
        <v>131.39682627285751</v>
      </c>
      <c r="G29" s="480"/>
      <c r="I29" s="480"/>
      <c r="J29" s="480">
        <v>175</v>
      </c>
      <c r="K29" s="480"/>
      <c r="N29" s="482">
        <f>IFERROR(((F29/J29)-1),"-")</f>
        <v>-0.24916099272652847</v>
      </c>
      <c r="O29" s="483"/>
      <c r="Q29" s="484"/>
      <c r="R29" s="484"/>
      <c r="S29" s="484"/>
      <c r="U29" s="484"/>
      <c r="V29" s="484"/>
    </row>
    <row r="30" spans="1:22" x14ac:dyDescent="0.25">
      <c r="B30" s="410" t="s">
        <v>3999</v>
      </c>
      <c r="C30" s="459"/>
      <c r="E30" s="460"/>
      <c r="F30" s="461"/>
      <c r="G30" s="461"/>
      <c r="I30" s="460"/>
      <c r="J30" s="460" t="s">
        <v>4104</v>
      </c>
      <c r="K30" s="461"/>
      <c r="N30" s="482"/>
      <c r="O30" s="479"/>
      <c r="Q30" s="484"/>
      <c r="R30" s="484"/>
      <c r="S30" s="484"/>
      <c r="U30" s="484"/>
      <c r="V30" s="484"/>
    </row>
    <row r="31" spans="1:22" ht="60" customHeight="1" x14ac:dyDescent="0.25">
      <c r="B31" s="411" t="s">
        <v>5066</v>
      </c>
      <c r="C31" s="313" t="s">
        <v>5067</v>
      </c>
      <c r="E31" s="480"/>
      <c r="F31" s="481">
        <v>100.80752325707964</v>
      </c>
      <c r="G31" s="480"/>
      <c r="I31" s="480"/>
      <c r="J31" s="480">
        <v>117</v>
      </c>
      <c r="K31" s="480"/>
      <c r="N31" s="482">
        <f>IFERROR(((F31/J31)-1),"-")</f>
        <v>-0.13839723711897745</v>
      </c>
      <c r="O31" s="483"/>
      <c r="Q31" s="484"/>
      <c r="R31" s="484"/>
      <c r="S31" s="484"/>
      <c r="U31" s="484"/>
      <c r="V31" s="484"/>
    </row>
    <row r="32" spans="1:22" ht="60" customHeight="1" x14ac:dyDescent="0.25">
      <c r="B32" s="411" t="s">
        <v>5068</v>
      </c>
      <c r="C32" s="313" t="s">
        <v>5069</v>
      </c>
      <c r="E32" s="480"/>
      <c r="F32" s="481">
        <v>126.00940407134952</v>
      </c>
      <c r="G32" s="480"/>
      <c r="I32" s="480"/>
      <c r="J32" s="480">
        <v>147</v>
      </c>
      <c r="K32" s="480"/>
      <c r="N32" s="482">
        <f>IFERROR(((F32/J32)-1),"-")</f>
        <v>-0.14279316958265631</v>
      </c>
      <c r="O32" s="483"/>
      <c r="Q32" s="484"/>
      <c r="R32" s="484"/>
      <c r="S32" s="484"/>
      <c r="U32" s="484"/>
      <c r="V32" s="484"/>
    </row>
    <row r="33" spans="1:22" s="171" customFormat="1" ht="75" customHeight="1" x14ac:dyDescent="0.25">
      <c r="A33" s="408"/>
      <c r="B33" s="411" t="s">
        <v>5070</v>
      </c>
      <c r="C33" s="313" t="s">
        <v>5071</v>
      </c>
      <c r="D33" s="200"/>
      <c r="E33" s="480"/>
      <c r="F33" s="481">
        <v>105.11746101828599</v>
      </c>
      <c r="G33" s="480"/>
      <c r="H33" s="200"/>
      <c r="I33" s="480"/>
      <c r="J33" s="480">
        <v>140</v>
      </c>
      <c r="K33" s="480"/>
      <c r="L33" s="200"/>
      <c r="M33" s="200"/>
      <c r="N33" s="482">
        <f>IFERROR(((F33/J33)-1),"-")</f>
        <v>-0.24916099272652859</v>
      </c>
      <c r="O33" s="483"/>
      <c r="Q33" s="176"/>
      <c r="R33" s="176"/>
      <c r="S33" s="176"/>
      <c r="U33" s="176"/>
      <c r="V33" s="176"/>
    </row>
    <row r="34" spans="1:22" ht="75" customHeight="1" x14ac:dyDescent="0.25">
      <c r="B34" s="411" t="s">
        <v>5072</v>
      </c>
      <c r="C34" s="313" t="s">
        <v>5073</v>
      </c>
      <c r="E34" s="480"/>
      <c r="F34" s="481">
        <v>131.39682627285751</v>
      </c>
      <c r="G34" s="480"/>
      <c r="I34" s="480"/>
      <c r="J34" s="480">
        <v>175</v>
      </c>
      <c r="K34" s="480"/>
      <c r="N34" s="482">
        <f>IFERROR(((F34/J34)-1),"-")</f>
        <v>-0.24916099272652847</v>
      </c>
      <c r="O34" s="483"/>
      <c r="Q34" s="484"/>
      <c r="R34" s="484"/>
      <c r="S34" s="484"/>
      <c r="U34" s="484"/>
      <c r="V34" s="484"/>
    </row>
    <row r="35" spans="1:22" x14ac:dyDescent="0.25">
      <c r="B35" s="410" t="s">
        <v>273</v>
      </c>
      <c r="C35" s="459"/>
      <c r="E35" s="460"/>
      <c r="F35" s="461"/>
      <c r="G35" s="461"/>
      <c r="I35" s="460"/>
      <c r="J35" s="480" t="s">
        <v>4182</v>
      </c>
      <c r="K35" s="461"/>
      <c r="M35" s="485"/>
      <c r="N35" s="486" t="str">
        <f>IFERROR(((J35/#REF!-1)),"")</f>
        <v/>
      </c>
      <c r="O35" s="487"/>
      <c r="Q35" s="484"/>
      <c r="R35" s="484"/>
      <c r="S35" s="484"/>
      <c r="U35" s="484"/>
      <c r="V35" s="484"/>
    </row>
    <row r="36" spans="1:22" ht="38.25" x14ac:dyDescent="0.25">
      <c r="B36" s="411" t="s">
        <v>5074</v>
      </c>
      <c r="C36" s="313" t="s">
        <v>5075</v>
      </c>
      <c r="E36" s="480"/>
      <c r="F36" s="481">
        <v>378.02821221404855</v>
      </c>
      <c r="G36" s="480"/>
      <c r="I36" s="480"/>
      <c r="J36" s="480">
        <v>440</v>
      </c>
      <c r="K36" s="480"/>
      <c r="M36" s="485"/>
      <c r="N36" s="486">
        <f>IFERROR(((F36/J36)-1),"-")</f>
        <v>-0.14084497224079873</v>
      </c>
      <c r="O36" s="488"/>
      <c r="Q36" s="484"/>
      <c r="R36" s="484"/>
      <c r="S36" s="484"/>
      <c r="U36" s="484"/>
      <c r="V36" s="484"/>
    </row>
    <row r="37" spans="1:22" s="171" customFormat="1" ht="38.25" x14ac:dyDescent="0.25">
      <c r="A37" s="408"/>
      <c r="B37" s="411" t="s">
        <v>5074</v>
      </c>
      <c r="C37" s="313" t="s">
        <v>5075</v>
      </c>
      <c r="D37" s="200"/>
      <c r="E37" s="480"/>
      <c r="F37" s="481">
        <v>378.02821221404855</v>
      </c>
      <c r="G37" s="465"/>
      <c r="H37" s="200"/>
      <c r="I37" s="465"/>
      <c r="J37" s="480">
        <v>440</v>
      </c>
      <c r="K37" s="465"/>
      <c r="L37" s="200"/>
      <c r="M37" s="485"/>
      <c r="N37" s="486">
        <f>IFERROR(((F37/J37)-1),"-")</f>
        <v>-0.14084497224079873</v>
      </c>
      <c r="O37" s="488"/>
      <c r="Q37" s="176"/>
      <c r="R37" s="176"/>
      <c r="S37" s="176"/>
      <c r="U37" s="176"/>
      <c r="V37" s="176"/>
    </row>
    <row r="38" spans="1:22" s="171" customFormat="1" x14ac:dyDescent="0.25">
      <c r="D38" s="489"/>
      <c r="H38" s="489"/>
      <c r="L38" s="489"/>
      <c r="M38" s="490"/>
      <c r="N38" s="491"/>
      <c r="O38" s="491"/>
    </row>
    <row r="39" spans="1:22" s="171" customFormat="1" x14ac:dyDescent="0.2">
      <c r="A39" s="408"/>
      <c r="B39" s="412" t="s">
        <v>4000</v>
      </c>
      <c r="C39" s="492" t="s">
        <v>4001</v>
      </c>
      <c r="D39" s="489"/>
      <c r="H39" s="489"/>
      <c r="L39" s="489"/>
      <c r="M39" s="490"/>
      <c r="N39" s="491"/>
      <c r="O39" s="491"/>
      <c r="P39" s="144"/>
      <c r="Q39" s="175"/>
      <c r="R39" s="175"/>
      <c r="S39" s="175"/>
      <c r="T39" s="144"/>
    </row>
    <row r="40" spans="1:22" ht="76.5" x14ac:dyDescent="0.25">
      <c r="B40" s="410" t="s">
        <v>2</v>
      </c>
      <c r="C40" s="459"/>
      <c r="E40" s="460"/>
      <c r="F40" s="461"/>
      <c r="G40" s="461"/>
      <c r="I40" s="460"/>
      <c r="J40" s="461" t="s">
        <v>4002</v>
      </c>
      <c r="K40" s="461"/>
      <c r="M40" s="485"/>
      <c r="N40" s="493" t="s">
        <v>3989</v>
      </c>
      <c r="O40" s="487"/>
      <c r="P40" s="173"/>
      <c r="Q40" s="172" t="s">
        <v>4137</v>
      </c>
      <c r="R40" s="172" t="s">
        <v>4138</v>
      </c>
      <c r="S40" s="172" t="s">
        <v>2087</v>
      </c>
      <c r="T40" s="173"/>
      <c r="U40" s="174" t="s">
        <v>4087</v>
      </c>
      <c r="V40" s="174" t="s">
        <v>1916</v>
      </c>
    </row>
    <row r="41" spans="1:22" ht="45" customHeight="1" x14ac:dyDescent="0.25">
      <c r="B41" s="411" t="s">
        <v>5076</v>
      </c>
      <c r="C41" s="313" t="s">
        <v>5077</v>
      </c>
      <c r="E41" s="480"/>
      <c r="F41" s="481">
        <v>48.639138319820667</v>
      </c>
      <c r="G41" s="480"/>
      <c r="I41" s="480"/>
      <c r="J41" s="480">
        <v>44</v>
      </c>
      <c r="K41" s="480"/>
      <c r="M41" s="485"/>
      <c r="N41" s="494">
        <f>IFERROR(((F41/J41)-1),"-")</f>
        <v>0.10543496181410617</v>
      </c>
      <c r="O41" s="488"/>
      <c r="Q41" s="484"/>
      <c r="R41" s="484"/>
      <c r="S41" s="484"/>
      <c r="U41" s="484"/>
      <c r="V41" s="484"/>
    </row>
    <row r="42" spans="1:22" s="171" customFormat="1" ht="25.5" x14ac:dyDescent="0.25">
      <c r="A42" s="408"/>
      <c r="B42" s="411" t="s">
        <v>4003</v>
      </c>
      <c r="C42" s="313" t="s">
        <v>5078</v>
      </c>
      <c r="D42" s="200"/>
      <c r="E42" s="480"/>
      <c r="F42" s="481">
        <v>53.665222583310353</v>
      </c>
      <c r="G42" s="480"/>
      <c r="H42" s="200"/>
      <c r="I42" s="480"/>
      <c r="J42" s="480">
        <v>50</v>
      </c>
      <c r="K42" s="480"/>
      <c r="L42" s="200"/>
      <c r="M42" s="485"/>
      <c r="N42" s="494">
        <f>IFERROR(((F42/J42)-1),"-")</f>
        <v>7.3304451666207138E-2</v>
      </c>
      <c r="O42" s="488"/>
      <c r="Q42" s="176"/>
      <c r="R42" s="176"/>
      <c r="S42" s="176"/>
      <c r="U42" s="176"/>
      <c r="V42" s="176"/>
    </row>
    <row r="43" spans="1:22" s="171" customFormat="1" ht="25.5" x14ac:dyDescent="0.25">
      <c r="A43" s="408"/>
      <c r="B43" s="411" t="s">
        <v>272</v>
      </c>
      <c r="C43" s="313" t="s">
        <v>5079</v>
      </c>
      <c r="D43" s="200"/>
      <c r="E43" s="480"/>
      <c r="F43" s="481">
        <v>61.845853833111811</v>
      </c>
      <c r="G43" s="480"/>
      <c r="H43" s="200"/>
      <c r="I43" s="480"/>
      <c r="J43" s="480">
        <v>82</v>
      </c>
      <c r="K43" s="480"/>
      <c r="L43" s="200"/>
      <c r="M43" s="485"/>
      <c r="N43" s="494">
        <f>IFERROR(((F43/J43)-1),"-")</f>
        <v>-0.24578227032790478</v>
      </c>
      <c r="O43" s="488"/>
      <c r="Q43" s="176"/>
      <c r="R43" s="176"/>
      <c r="S43" s="176"/>
      <c r="U43" s="176"/>
      <c r="V43" s="176"/>
    </row>
    <row r="44" spans="1:22" s="414" customFormat="1" x14ac:dyDescent="0.25">
      <c r="B44" s="415"/>
      <c r="C44" s="495"/>
      <c r="D44" s="200"/>
      <c r="E44" s="496"/>
      <c r="F44" s="496"/>
      <c r="G44" s="496"/>
      <c r="H44" s="200"/>
      <c r="I44" s="496"/>
      <c r="J44" s="496"/>
      <c r="K44" s="496"/>
      <c r="L44" s="200"/>
      <c r="M44" s="485"/>
      <c r="N44" s="497"/>
      <c r="O44" s="497"/>
    </row>
    <row r="45" spans="1:22" s="414" customFormat="1" x14ac:dyDescent="0.25">
      <c r="B45" s="415"/>
      <c r="C45" s="495"/>
      <c r="D45" s="200"/>
      <c r="E45" s="496"/>
      <c r="F45" s="496"/>
      <c r="G45" s="496"/>
      <c r="H45" s="200"/>
      <c r="I45" s="496"/>
      <c r="J45" s="496"/>
      <c r="K45" s="496"/>
      <c r="L45" s="200"/>
      <c r="M45" s="485"/>
      <c r="N45" s="661"/>
      <c r="O45" s="661"/>
    </row>
    <row r="46" spans="1:22" s="414" customFormat="1" x14ac:dyDescent="0.25">
      <c r="B46" s="415"/>
      <c r="C46" s="495"/>
      <c r="D46" s="200"/>
      <c r="E46" s="496"/>
      <c r="F46" s="496"/>
      <c r="G46" s="496"/>
      <c r="H46" s="200"/>
      <c r="I46" s="496"/>
      <c r="J46" s="496"/>
      <c r="K46" s="496"/>
      <c r="L46" s="200"/>
      <c r="M46" s="485"/>
      <c r="N46" s="498"/>
      <c r="O46" s="498"/>
    </row>
    <row r="47" spans="1:22" s="414" customFormat="1" x14ac:dyDescent="0.25">
      <c r="B47" s="415"/>
      <c r="C47" s="495"/>
      <c r="D47" s="200"/>
      <c r="E47" s="496"/>
      <c r="F47" s="496"/>
      <c r="G47" s="496"/>
      <c r="H47" s="200"/>
      <c r="I47" s="496"/>
      <c r="J47" s="496"/>
      <c r="K47" s="496"/>
      <c r="L47" s="200"/>
      <c r="M47" s="485"/>
      <c r="N47" s="499"/>
      <c r="O47" s="499"/>
    </row>
    <row r="48" spans="1:22" s="200" customFormat="1" ht="15" customHeight="1" x14ac:dyDescent="0.25">
      <c r="A48" s="406">
        <v>3</v>
      </c>
      <c r="B48" s="407" t="s">
        <v>4004</v>
      </c>
      <c r="C48" s="414"/>
      <c r="E48" s="473"/>
      <c r="F48" s="474"/>
      <c r="G48" s="475"/>
      <c r="I48" s="500"/>
      <c r="J48" s="501"/>
      <c r="K48" s="500"/>
      <c r="M48" s="485"/>
      <c r="N48" s="498"/>
      <c r="O48" s="498"/>
    </row>
    <row r="49" spans="1:22" s="200" customFormat="1" ht="15" customHeight="1" x14ac:dyDescent="0.2">
      <c r="A49" s="269"/>
      <c r="C49" s="201"/>
      <c r="E49" s="450" t="s">
        <v>5763</v>
      </c>
      <c r="F49" s="451"/>
      <c r="G49" s="452"/>
      <c r="I49" s="450" t="s">
        <v>1947</v>
      </c>
      <c r="J49" s="476"/>
      <c r="K49" s="477"/>
      <c r="M49" s="485"/>
      <c r="N49" s="502"/>
      <c r="O49" s="502"/>
      <c r="P49" s="144"/>
      <c r="Q49" s="175"/>
      <c r="R49" s="175"/>
      <c r="S49" s="175"/>
      <c r="T49" s="144"/>
    </row>
    <row r="50" spans="1:22" s="173" customFormat="1" ht="90.75" customHeight="1" x14ac:dyDescent="0.25">
      <c r="A50" s="236"/>
      <c r="B50" s="391" t="s">
        <v>2018</v>
      </c>
      <c r="C50" s="391" t="s">
        <v>3987</v>
      </c>
      <c r="D50" s="392"/>
      <c r="E50" s="391" t="s">
        <v>4005</v>
      </c>
      <c r="F50" s="391" t="s">
        <v>4006</v>
      </c>
      <c r="G50" s="391"/>
      <c r="H50" s="392"/>
      <c r="I50" s="391" t="s">
        <v>4005</v>
      </c>
      <c r="J50" s="391" t="s">
        <v>4006</v>
      </c>
      <c r="K50" s="391"/>
      <c r="L50" s="392"/>
      <c r="M50" s="395"/>
      <c r="N50" s="398" t="s">
        <v>4005</v>
      </c>
      <c r="O50" s="398" t="s">
        <v>4006</v>
      </c>
      <c r="Q50" s="172" t="s">
        <v>4137</v>
      </c>
      <c r="R50" s="172" t="s">
        <v>4138</v>
      </c>
      <c r="S50" s="172" t="s">
        <v>2087</v>
      </c>
      <c r="U50" s="400" t="s">
        <v>4087</v>
      </c>
      <c r="V50" s="400" t="s">
        <v>1916</v>
      </c>
    </row>
    <row r="51" spans="1:22" s="200" customFormat="1" ht="25.5" x14ac:dyDescent="0.25">
      <c r="A51" s="269"/>
      <c r="B51" s="416" t="s">
        <v>1216</v>
      </c>
      <c r="C51" s="245" t="s">
        <v>3192</v>
      </c>
      <c r="E51" s="503">
        <v>1968.3721317979068</v>
      </c>
      <c r="F51" s="503">
        <v>1668.3721317979068</v>
      </c>
      <c r="G51" s="377"/>
      <c r="I51" s="377" t="s">
        <v>2</v>
      </c>
      <c r="J51" s="377" t="s">
        <v>2</v>
      </c>
      <c r="K51" s="377"/>
      <c r="M51" s="485"/>
      <c r="N51" s="456" t="str">
        <f>IFERROR(((E51/I51)-1),"-")</f>
        <v>-</v>
      </c>
      <c r="O51" s="456" t="str">
        <f>IFERROR(((F51/J51)-1),"-")</f>
        <v>-</v>
      </c>
      <c r="P51" s="442"/>
      <c r="Q51" s="484"/>
      <c r="R51" s="484"/>
      <c r="S51" s="484"/>
      <c r="T51" s="442"/>
      <c r="U51" s="484"/>
      <c r="V51" s="484"/>
    </row>
    <row r="52" spans="1:22" s="200" customFormat="1" ht="25.5" x14ac:dyDescent="0.25">
      <c r="A52" s="269"/>
      <c r="B52" s="416" t="s">
        <v>1219</v>
      </c>
      <c r="C52" s="245" t="s">
        <v>3197</v>
      </c>
      <c r="E52" s="503">
        <v>1207.4605844529106</v>
      </c>
      <c r="F52" s="503">
        <v>907.46058445291055</v>
      </c>
      <c r="G52" s="377"/>
      <c r="I52" s="377" t="s">
        <v>2</v>
      </c>
      <c r="J52" s="377" t="s">
        <v>2</v>
      </c>
      <c r="K52" s="377"/>
      <c r="M52" s="485"/>
      <c r="N52" s="456" t="str">
        <f>IFERROR(((E52/I52)-1),"-")</f>
        <v>-</v>
      </c>
      <c r="O52" s="456" t="str">
        <f>IFERROR(((F52/J52)-1),"-")</f>
        <v>-</v>
      </c>
      <c r="P52" s="171"/>
      <c r="Q52" s="176"/>
      <c r="R52" s="176"/>
      <c r="S52" s="176"/>
      <c r="T52" s="171"/>
      <c r="U52" s="176"/>
      <c r="V52" s="176"/>
    </row>
    <row r="53" spans="1:22" s="200" customFormat="1" ht="25.5" x14ac:dyDescent="0.25">
      <c r="A53" s="269"/>
      <c r="B53" s="416" t="s">
        <v>1216</v>
      </c>
      <c r="C53" s="245" t="s">
        <v>3192</v>
      </c>
      <c r="E53" s="503">
        <v>1968.3721317979068</v>
      </c>
      <c r="F53" s="503">
        <v>1668.3721317979068</v>
      </c>
      <c r="G53" s="377"/>
      <c r="I53" s="377" t="s">
        <v>2</v>
      </c>
      <c r="J53" s="377" t="s">
        <v>2</v>
      </c>
      <c r="K53" s="377"/>
      <c r="M53" s="485"/>
      <c r="N53" s="456" t="str">
        <f t="shared" ref="N53:N101" si="1">IFERROR(((E53/I53)-1),"-")</f>
        <v>-</v>
      </c>
      <c r="O53" s="456" t="str">
        <f t="shared" ref="O53:O101" si="2">IFERROR(((F53/J53)-1),"-")</f>
        <v>-</v>
      </c>
      <c r="P53" s="171"/>
      <c r="Q53" s="176"/>
      <c r="R53" s="176"/>
      <c r="S53" s="176"/>
      <c r="T53" s="171"/>
      <c r="U53" s="176"/>
      <c r="V53" s="176"/>
    </row>
    <row r="54" spans="1:22" s="200" customFormat="1" ht="25.5" x14ac:dyDescent="0.25">
      <c r="A54" s="269"/>
      <c r="B54" s="416" t="s">
        <v>1219</v>
      </c>
      <c r="C54" s="245" t="s">
        <v>3197</v>
      </c>
      <c r="E54" s="503">
        <v>1207.4605844529106</v>
      </c>
      <c r="F54" s="503">
        <v>907.46058445291055</v>
      </c>
      <c r="G54" s="377"/>
      <c r="I54" s="377" t="s">
        <v>2</v>
      </c>
      <c r="J54" s="377" t="s">
        <v>2</v>
      </c>
      <c r="K54" s="377"/>
      <c r="M54" s="485"/>
      <c r="N54" s="456" t="str">
        <f t="shared" si="1"/>
        <v>-</v>
      </c>
      <c r="O54" s="456" t="str">
        <f t="shared" si="2"/>
        <v>-</v>
      </c>
      <c r="P54" s="171"/>
      <c r="Q54" s="176"/>
      <c r="R54" s="176"/>
      <c r="S54" s="176"/>
      <c r="T54" s="171"/>
      <c r="U54" s="176"/>
      <c r="V54" s="176"/>
    </row>
    <row r="55" spans="1:22" s="200" customFormat="1" ht="25.5" x14ac:dyDescent="0.25">
      <c r="A55" s="269"/>
      <c r="B55" s="416" t="s">
        <v>1228</v>
      </c>
      <c r="C55" s="245" t="s">
        <v>3209</v>
      </c>
      <c r="E55" s="503">
        <v>2903.3785086991593</v>
      </c>
      <c r="F55" s="503">
        <v>2603.3785086991593</v>
      </c>
      <c r="G55" s="377"/>
      <c r="I55" s="377" t="s">
        <v>2</v>
      </c>
      <c r="J55" s="377" t="s">
        <v>2</v>
      </c>
      <c r="K55" s="377"/>
      <c r="M55" s="485"/>
      <c r="N55" s="456" t="str">
        <f t="shared" si="1"/>
        <v>-</v>
      </c>
      <c r="O55" s="456" t="str">
        <f t="shared" si="2"/>
        <v>-</v>
      </c>
      <c r="P55" s="171"/>
      <c r="Q55" s="176"/>
      <c r="R55" s="176"/>
      <c r="S55" s="176"/>
      <c r="T55" s="171"/>
      <c r="U55" s="176"/>
      <c r="V55" s="176"/>
    </row>
    <row r="56" spans="1:22" s="200" customFormat="1" ht="25.5" x14ac:dyDescent="0.25">
      <c r="A56" s="269"/>
      <c r="B56" s="416" t="s">
        <v>1393</v>
      </c>
      <c r="C56" s="245" t="s">
        <v>3404</v>
      </c>
      <c r="E56" s="503">
        <v>1431.2238558543431</v>
      </c>
      <c r="F56" s="503">
        <v>1231.2238558543431</v>
      </c>
      <c r="G56" s="377"/>
      <c r="I56" s="377" t="s">
        <v>2</v>
      </c>
      <c r="J56" s="377" t="s">
        <v>2</v>
      </c>
      <c r="K56" s="377"/>
      <c r="M56" s="485"/>
      <c r="N56" s="456" t="str">
        <f t="shared" si="1"/>
        <v>-</v>
      </c>
      <c r="O56" s="456" t="str">
        <f t="shared" si="2"/>
        <v>-</v>
      </c>
      <c r="P56" s="171"/>
      <c r="Q56" s="176"/>
      <c r="R56" s="176"/>
      <c r="S56" s="176"/>
      <c r="T56" s="171"/>
      <c r="U56" s="176"/>
      <c r="V56" s="176"/>
    </row>
    <row r="57" spans="1:22" s="200" customFormat="1" ht="25.5" x14ac:dyDescent="0.25">
      <c r="A57" s="269"/>
      <c r="B57" s="416" t="s">
        <v>1394</v>
      </c>
      <c r="C57" s="245" t="s">
        <v>3405</v>
      </c>
      <c r="E57" s="503">
        <v>1237.360299766864</v>
      </c>
      <c r="F57" s="503">
        <v>1037.360299766864</v>
      </c>
      <c r="G57" s="377"/>
      <c r="I57" s="377" t="s">
        <v>2</v>
      </c>
      <c r="J57" s="377" t="s">
        <v>2</v>
      </c>
      <c r="K57" s="377"/>
      <c r="M57" s="485"/>
      <c r="N57" s="456" t="str">
        <f t="shared" si="1"/>
        <v>-</v>
      </c>
      <c r="O57" s="456" t="str">
        <f t="shared" si="2"/>
        <v>-</v>
      </c>
      <c r="P57" s="171"/>
      <c r="Q57" s="176"/>
      <c r="R57" s="176"/>
      <c r="S57" s="176"/>
      <c r="T57" s="171"/>
      <c r="U57" s="176"/>
      <c r="V57" s="176"/>
    </row>
    <row r="58" spans="1:22" s="200" customFormat="1" ht="25.5" x14ac:dyDescent="0.25">
      <c r="A58" s="269"/>
      <c r="B58" s="416" t="s">
        <v>1363</v>
      </c>
      <c r="C58" s="245" t="s">
        <v>3360</v>
      </c>
      <c r="E58" s="503">
        <v>2193.2257533217139</v>
      </c>
      <c r="F58" s="503">
        <v>1993.2257533217139</v>
      </c>
      <c r="G58" s="377"/>
      <c r="I58" s="377" t="s">
        <v>2</v>
      </c>
      <c r="J58" s="377" t="s">
        <v>2</v>
      </c>
      <c r="K58" s="377"/>
      <c r="M58" s="485"/>
      <c r="N58" s="456" t="str">
        <f t="shared" si="1"/>
        <v>-</v>
      </c>
      <c r="O58" s="456" t="str">
        <f t="shared" si="2"/>
        <v>-</v>
      </c>
      <c r="P58" s="171"/>
      <c r="Q58" s="176"/>
      <c r="R58" s="176"/>
      <c r="S58" s="176"/>
      <c r="T58" s="171"/>
      <c r="U58" s="176"/>
      <c r="V58" s="176"/>
    </row>
    <row r="59" spans="1:22" s="200" customFormat="1" ht="25.5" x14ac:dyDescent="0.25">
      <c r="A59" s="269"/>
      <c r="B59" s="416" t="s">
        <v>1362</v>
      </c>
      <c r="C59" s="245" t="s">
        <v>3359</v>
      </c>
      <c r="E59" s="503">
        <v>2427.9249379595412</v>
      </c>
      <c r="F59" s="503">
        <v>2227.9249379595412</v>
      </c>
      <c r="G59" s="377"/>
      <c r="I59" s="377" t="s">
        <v>2</v>
      </c>
      <c r="J59" s="377" t="s">
        <v>2</v>
      </c>
      <c r="K59" s="377"/>
      <c r="M59" s="485"/>
      <c r="N59" s="456" t="str">
        <f t="shared" si="1"/>
        <v>-</v>
      </c>
      <c r="O59" s="456" t="str">
        <f t="shared" si="2"/>
        <v>-</v>
      </c>
      <c r="P59" s="171"/>
      <c r="Q59" s="176"/>
      <c r="R59" s="176"/>
      <c r="S59" s="176"/>
      <c r="T59" s="171"/>
      <c r="U59" s="176"/>
      <c r="V59" s="176"/>
    </row>
    <row r="60" spans="1:22" s="200" customFormat="1" ht="38.25" x14ac:dyDescent="0.25">
      <c r="A60" s="269"/>
      <c r="B60" s="416" t="s">
        <v>922</v>
      </c>
      <c r="C60" s="245" t="s">
        <v>2700</v>
      </c>
      <c r="E60" s="503">
        <v>1359.8737316516135</v>
      </c>
      <c r="F60" s="503">
        <v>1059.8737316516135</v>
      </c>
      <c r="G60" s="377"/>
      <c r="I60" s="377" t="s">
        <v>2</v>
      </c>
      <c r="J60" s="377" t="s">
        <v>2</v>
      </c>
      <c r="K60" s="377"/>
      <c r="M60" s="485"/>
      <c r="N60" s="456" t="str">
        <f t="shared" si="1"/>
        <v>-</v>
      </c>
      <c r="O60" s="456" t="str">
        <f t="shared" si="2"/>
        <v>-</v>
      </c>
      <c r="P60" s="171"/>
      <c r="Q60" s="176"/>
      <c r="R60" s="176"/>
      <c r="S60" s="176"/>
      <c r="T60" s="171"/>
      <c r="U60" s="176"/>
      <c r="V60" s="176"/>
    </row>
    <row r="61" spans="1:22" s="200" customFormat="1" ht="38.25" x14ac:dyDescent="0.25">
      <c r="A61" s="269"/>
      <c r="B61" s="416" t="s">
        <v>921</v>
      </c>
      <c r="C61" s="245" t="s">
        <v>2699</v>
      </c>
      <c r="E61" s="503">
        <v>1538.9167356649218</v>
      </c>
      <c r="F61" s="503">
        <v>1238.9167356649218</v>
      </c>
      <c r="G61" s="377"/>
      <c r="I61" s="377" t="s">
        <v>2</v>
      </c>
      <c r="J61" s="377" t="s">
        <v>2</v>
      </c>
      <c r="K61" s="377"/>
      <c r="M61" s="485"/>
      <c r="N61" s="456" t="str">
        <f t="shared" si="1"/>
        <v>-</v>
      </c>
      <c r="O61" s="456" t="str">
        <f t="shared" si="2"/>
        <v>-</v>
      </c>
      <c r="P61" s="171"/>
      <c r="Q61" s="176"/>
      <c r="R61" s="176"/>
      <c r="S61" s="176"/>
      <c r="T61" s="171"/>
      <c r="U61" s="176"/>
      <c r="V61" s="176"/>
    </row>
    <row r="62" spans="1:22" s="200" customFormat="1" ht="25.5" x14ac:dyDescent="0.25">
      <c r="A62" s="269"/>
      <c r="B62" s="416" t="s">
        <v>1064</v>
      </c>
      <c r="C62" s="245" t="s">
        <v>2889</v>
      </c>
      <c r="E62" s="503">
        <v>1913.3480382930861</v>
      </c>
      <c r="F62" s="503">
        <v>1588.3480382930861</v>
      </c>
      <c r="G62" s="377"/>
      <c r="I62" s="377" t="s">
        <v>2</v>
      </c>
      <c r="J62" s="377" t="s">
        <v>2</v>
      </c>
      <c r="K62" s="377"/>
      <c r="M62" s="485"/>
      <c r="N62" s="456" t="str">
        <f t="shared" si="1"/>
        <v>-</v>
      </c>
      <c r="O62" s="456" t="str">
        <f t="shared" si="2"/>
        <v>-</v>
      </c>
      <c r="P62" s="171"/>
      <c r="Q62" s="176"/>
      <c r="R62" s="176"/>
      <c r="S62" s="176"/>
      <c r="T62" s="171"/>
      <c r="U62" s="176"/>
      <c r="V62" s="176"/>
    </row>
    <row r="63" spans="1:22" s="200" customFormat="1" ht="25.5" x14ac:dyDescent="0.25">
      <c r="A63" s="269"/>
      <c r="B63" s="416" t="s">
        <v>178</v>
      </c>
      <c r="C63" s="245" t="s">
        <v>3068</v>
      </c>
      <c r="E63" s="503">
        <v>1444.5053160272955</v>
      </c>
      <c r="F63" s="503">
        <v>1244.5053160272955</v>
      </c>
      <c r="G63" s="377"/>
      <c r="I63" s="377">
        <v>2343.7594489197127</v>
      </c>
      <c r="J63" s="377" t="s">
        <v>2</v>
      </c>
      <c r="K63" s="377"/>
      <c r="M63" s="485"/>
      <c r="N63" s="504">
        <f t="shared" si="1"/>
        <v>-0.3836802165456451</v>
      </c>
      <c r="O63" s="456" t="str">
        <f t="shared" si="2"/>
        <v>-</v>
      </c>
      <c r="P63" s="171"/>
      <c r="Q63" s="176"/>
      <c r="R63" s="176"/>
      <c r="S63" s="176"/>
      <c r="T63" s="171"/>
      <c r="U63" s="176"/>
      <c r="V63" s="176"/>
    </row>
    <row r="64" spans="1:22" s="200" customFormat="1" ht="25.5" x14ac:dyDescent="0.25">
      <c r="A64" s="269"/>
      <c r="B64" s="416" t="s">
        <v>141</v>
      </c>
      <c r="C64" s="245" t="s">
        <v>3028</v>
      </c>
      <c r="E64" s="503">
        <v>1867.3979850612909</v>
      </c>
      <c r="F64" s="503">
        <v>1691.2283638290937</v>
      </c>
      <c r="G64" s="377"/>
      <c r="I64" s="377" t="s">
        <v>2</v>
      </c>
      <c r="J64" s="377" t="s">
        <v>2</v>
      </c>
      <c r="K64" s="377"/>
      <c r="M64" s="485"/>
      <c r="N64" s="504" t="str">
        <f t="shared" si="1"/>
        <v>-</v>
      </c>
      <c r="O64" s="456" t="str">
        <f t="shared" si="2"/>
        <v>-</v>
      </c>
      <c r="P64" s="171"/>
      <c r="Q64" s="176"/>
      <c r="R64" s="176"/>
      <c r="S64" s="176"/>
      <c r="T64" s="171"/>
      <c r="U64" s="176"/>
      <c r="V64" s="176"/>
    </row>
    <row r="65" spans="1:22" s="200" customFormat="1" ht="25.5" x14ac:dyDescent="0.25">
      <c r="A65" s="269"/>
      <c r="B65" s="416" t="s">
        <v>160</v>
      </c>
      <c r="C65" s="245" t="s">
        <v>3048</v>
      </c>
      <c r="E65" s="503">
        <v>1238.3766215622329</v>
      </c>
      <c r="F65" s="503">
        <v>1038.3766215622329</v>
      </c>
      <c r="G65" s="377"/>
      <c r="I65" s="377">
        <v>1093.754409495866</v>
      </c>
      <c r="J65" s="377" t="s">
        <v>2</v>
      </c>
      <c r="K65" s="377"/>
      <c r="M65" s="485"/>
      <c r="N65" s="504">
        <f t="shared" si="1"/>
        <v>0.13222548938845091</v>
      </c>
      <c r="O65" s="456" t="str">
        <f t="shared" si="2"/>
        <v>-</v>
      </c>
      <c r="P65" s="171"/>
      <c r="Q65" s="176"/>
      <c r="R65" s="176"/>
      <c r="S65" s="176"/>
      <c r="T65" s="171"/>
      <c r="U65" s="176"/>
      <c r="V65" s="176"/>
    </row>
    <row r="66" spans="1:22" s="200" customFormat="1" ht="25.5" x14ac:dyDescent="0.25">
      <c r="A66" s="269"/>
      <c r="B66" s="416" t="s">
        <v>163</v>
      </c>
      <c r="C66" s="245" t="s">
        <v>3051</v>
      </c>
      <c r="E66" s="503">
        <v>1337.5651266876237</v>
      </c>
      <c r="F66" s="503">
        <v>1137.5651266876237</v>
      </c>
      <c r="G66" s="377"/>
      <c r="I66" s="377">
        <v>1114.7705760943661</v>
      </c>
      <c r="J66" s="377" t="s">
        <v>2</v>
      </c>
      <c r="K66" s="377"/>
      <c r="M66" s="485"/>
      <c r="N66" s="504">
        <f t="shared" si="1"/>
        <v>0.19985686326044361</v>
      </c>
      <c r="O66" s="456" t="str">
        <f t="shared" si="2"/>
        <v>-</v>
      </c>
      <c r="P66" s="171"/>
      <c r="Q66" s="176"/>
      <c r="R66" s="176"/>
      <c r="S66" s="176"/>
      <c r="T66" s="171"/>
      <c r="U66" s="176"/>
      <c r="V66" s="176"/>
    </row>
    <row r="67" spans="1:22" s="200" customFormat="1" ht="25.5" x14ac:dyDescent="0.25">
      <c r="A67" s="269"/>
      <c r="B67" s="416" t="s">
        <v>164</v>
      </c>
      <c r="C67" s="245" t="s">
        <v>3052</v>
      </c>
      <c r="E67" s="503">
        <v>1113.9473086265411</v>
      </c>
      <c r="F67" s="503">
        <v>913.94730862654114</v>
      </c>
      <c r="G67" s="377"/>
      <c r="I67" s="377">
        <v>752.01326567677324</v>
      </c>
      <c r="J67" s="377" t="s">
        <v>2</v>
      </c>
      <c r="K67" s="377"/>
      <c r="M67" s="485"/>
      <c r="N67" s="504">
        <f t="shared" si="1"/>
        <v>0.48128677972727774</v>
      </c>
      <c r="O67" s="456" t="str">
        <f t="shared" si="2"/>
        <v>-</v>
      </c>
      <c r="P67" s="171"/>
      <c r="Q67" s="176"/>
      <c r="R67" s="176"/>
      <c r="S67" s="176"/>
      <c r="T67" s="171"/>
      <c r="U67" s="176"/>
      <c r="V67" s="176"/>
    </row>
    <row r="68" spans="1:22" s="200" customFormat="1" ht="25.5" x14ac:dyDescent="0.25">
      <c r="A68" s="269"/>
      <c r="B68" s="416" t="s">
        <v>168</v>
      </c>
      <c r="C68" s="245" t="s">
        <v>3057</v>
      </c>
      <c r="E68" s="503">
        <v>1499.522717124574</v>
      </c>
      <c r="F68" s="503">
        <v>1299.522717124574</v>
      </c>
      <c r="G68" s="377"/>
      <c r="I68" s="377">
        <v>2239.5923623010585</v>
      </c>
      <c r="J68" s="377" t="s">
        <v>2</v>
      </c>
      <c r="K68" s="377"/>
      <c r="M68" s="485"/>
      <c r="N68" s="504">
        <f t="shared" si="1"/>
        <v>-0.33044836981677483</v>
      </c>
      <c r="O68" s="456" t="str">
        <f t="shared" si="2"/>
        <v>-</v>
      </c>
      <c r="P68" s="171"/>
      <c r="Q68" s="176"/>
      <c r="R68" s="176"/>
      <c r="S68" s="176"/>
      <c r="T68" s="171"/>
      <c r="U68" s="176"/>
      <c r="V68" s="176"/>
    </row>
    <row r="69" spans="1:22" s="200" customFormat="1" x14ac:dyDescent="0.25">
      <c r="A69" s="269"/>
      <c r="B69" s="416" t="s">
        <v>578</v>
      </c>
      <c r="C69" s="245" t="s">
        <v>2327</v>
      </c>
      <c r="E69" s="503">
        <v>1180.0802504367448</v>
      </c>
      <c r="F69" s="503">
        <v>880.08025043674479</v>
      </c>
      <c r="G69" s="377"/>
      <c r="I69" s="377" t="s">
        <v>2</v>
      </c>
      <c r="J69" s="377" t="s">
        <v>2</v>
      </c>
      <c r="K69" s="377"/>
      <c r="M69" s="485"/>
      <c r="N69" s="504" t="str">
        <f t="shared" si="1"/>
        <v>-</v>
      </c>
      <c r="O69" s="456" t="str">
        <f t="shared" si="2"/>
        <v>-</v>
      </c>
      <c r="P69" s="171"/>
      <c r="Q69" s="176"/>
      <c r="R69" s="176"/>
      <c r="S69" s="176"/>
      <c r="T69" s="171"/>
      <c r="U69" s="176"/>
      <c r="V69" s="176"/>
    </row>
    <row r="70" spans="1:22" s="200" customFormat="1" x14ac:dyDescent="0.25">
      <c r="A70" s="269"/>
      <c r="B70" s="416" t="s">
        <v>579</v>
      </c>
      <c r="C70" s="245" t="s">
        <v>2328</v>
      </c>
      <c r="E70" s="503">
        <v>1145.5844384315524</v>
      </c>
      <c r="F70" s="503">
        <v>845.58443843155237</v>
      </c>
      <c r="G70" s="377"/>
      <c r="I70" s="377" t="s">
        <v>2</v>
      </c>
      <c r="J70" s="377" t="s">
        <v>2</v>
      </c>
      <c r="K70" s="377"/>
      <c r="M70" s="485"/>
      <c r="N70" s="456" t="str">
        <f t="shared" si="1"/>
        <v>-</v>
      </c>
      <c r="O70" s="456" t="str">
        <f t="shared" si="2"/>
        <v>-</v>
      </c>
      <c r="P70" s="171"/>
      <c r="Q70" s="176"/>
      <c r="R70" s="176"/>
      <c r="S70" s="176"/>
      <c r="T70" s="171"/>
      <c r="U70" s="176"/>
      <c r="V70" s="176"/>
    </row>
    <row r="71" spans="1:22" s="200" customFormat="1" x14ac:dyDescent="0.25">
      <c r="A71" s="269"/>
      <c r="B71" s="416" t="s">
        <v>580</v>
      </c>
      <c r="C71" s="245" t="s">
        <v>2329</v>
      </c>
      <c r="E71" s="503">
        <v>1243.1732676362726</v>
      </c>
      <c r="F71" s="503">
        <v>943.17326763627261</v>
      </c>
      <c r="G71" s="377"/>
      <c r="I71" s="377" t="s">
        <v>2</v>
      </c>
      <c r="J71" s="377" t="s">
        <v>2</v>
      </c>
      <c r="K71" s="377"/>
      <c r="N71" s="458" t="str">
        <f t="shared" si="1"/>
        <v>-</v>
      </c>
      <c r="O71" s="458" t="str">
        <f t="shared" si="2"/>
        <v>-</v>
      </c>
      <c r="P71" s="171"/>
      <c r="Q71" s="176"/>
      <c r="R71" s="176"/>
      <c r="S71" s="176"/>
      <c r="T71" s="171"/>
      <c r="U71" s="176"/>
      <c r="V71" s="176"/>
    </row>
    <row r="72" spans="1:22" s="200" customFormat="1" x14ac:dyDescent="0.25">
      <c r="A72" s="269"/>
      <c r="B72" s="416" t="s">
        <v>525</v>
      </c>
      <c r="C72" s="245" t="s">
        <v>2274</v>
      </c>
      <c r="E72" s="503">
        <v>1268.7139781930687</v>
      </c>
      <c r="F72" s="503">
        <v>968.71397819306867</v>
      </c>
      <c r="G72" s="377"/>
      <c r="I72" s="377" t="s">
        <v>2</v>
      </c>
      <c r="J72" s="377" t="s">
        <v>2</v>
      </c>
      <c r="K72" s="377"/>
      <c r="N72" s="458" t="str">
        <f t="shared" si="1"/>
        <v>-</v>
      </c>
      <c r="O72" s="458" t="str">
        <f t="shared" si="2"/>
        <v>-</v>
      </c>
      <c r="P72" s="171"/>
      <c r="Q72" s="176"/>
      <c r="R72" s="176"/>
      <c r="S72" s="176"/>
      <c r="T72" s="171"/>
      <c r="U72" s="176"/>
      <c r="V72" s="176"/>
    </row>
    <row r="73" spans="1:22" s="200" customFormat="1" x14ac:dyDescent="0.25">
      <c r="A73" s="269"/>
      <c r="B73" s="416" t="s">
        <v>548</v>
      </c>
      <c r="C73" s="245" t="s">
        <v>2297</v>
      </c>
      <c r="E73" s="503">
        <v>1823.7332614458255</v>
      </c>
      <c r="F73" s="503">
        <v>1523.7332614458255</v>
      </c>
      <c r="G73" s="377"/>
      <c r="I73" s="377" t="s">
        <v>2</v>
      </c>
      <c r="J73" s="377" t="s">
        <v>2</v>
      </c>
      <c r="K73" s="377"/>
      <c r="N73" s="458" t="str">
        <f t="shared" si="1"/>
        <v>-</v>
      </c>
      <c r="O73" s="458" t="str">
        <f t="shared" si="2"/>
        <v>-</v>
      </c>
      <c r="P73" s="171"/>
      <c r="Q73" s="176"/>
      <c r="R73" s="176"/>
      <c r="S73" s="176"/>
      <c r="T73" s="171"/>
      <c r="U73" s="176"/>
      <c r="V73" s="176"/>
    </row>
    <row r="74" spans="1:22" s="200" customFormat="1" ht="25.5" x14ac:dyDescent="0.25">
      <c r="A74" s="269"/>
      <c r="B74" s="416" t="s">
        <v>781</v>
      </c>
      <c r="C74" s="245" t="s">
        <v>2544</v>
      </c>
      <c r="E74" s="503">
        <v>1808.6671531607699</v>
      </c>
      <c r="F74" s="503">
        <v>1629.5911974022779</v>
      </c>
      <c r="G74" s="377"/>
      <c r="I74" s="377" t="s">
        <v>2</v>
      </c>
      <c r="J74" s="377" t="s">
        <v>2</v>
      </c>
      <c r="K74" s="377"/>
      <c r="N74" s="458" t="str">
        <f t="shared" si="1"/>
        <v>-</v>
      </c>
      <c r="O74" s="458" t="str">
        <f t="shared" si="2"/>
        <v>-</v>
      </c>
      <c r="P74" s="171"/>
      <c r="Q74" s="176"/>
      <c r="R74" s="176"/>
      <c r="S74" s="176"/>
      <c r="T74" s="171"/>
      <c r="U74" s="176"/>
      <c r="V74" s="176"/>
    </row>
    <row r="75" spans="1:22" s="200" customFormat="1" ht="25.5" x14ac:dyDescent="0.25">
      <c r="A75" s="269"/>
      <c r="B75" s="416" t="s">
        <v>782</v>
      </c>
      <c r="C75" s="245" t="s">
        <v>2545</v>
      </c>
      <c r="E75" s="503">
        <v>1572.0587530280002</v>
      </c>
      <c r="F75" s="503">
        <v>1416.4093715400793</v>
      </c>
      <c r="G75" s="377"/>
      <c r="I75" s="377" t="s">
        <v>2</v>
      </c>
      <c r="J75" s="377" t="s">
        <v>2</v>
      </c>
      <c r="K75" s="377"/>
      <c r="N75" s="458" t="str">
        <f t="shared" si="1"/>
        <v>-</v>
      </c>
      <c r="O75" s="458" t="str">
        <f t="shared" si="2"/>
        <v>-</v>
      </c>
      <c r="P75" s="171"/>
      <c r="Q75" s="176"/>
      <c r="R75" s="176"/>
      <c r="S75" s="176"/>
      <c r="T75" s="171"/>
      <c r="U75" s="176"/>
      <c r="V75" s="176"/>
    </row>
    <row r="76" spans="1:22" s="200" customFormat="1" x14ac:dyDescent="0.25">
      <c r="A76" s="269"/>
      <c r="B76" s="416" t="s">
        <v>785</v>
      </c>
      <c r="C76" s="245" t="s">
        <v>2548</v>
      </c>
      <c r="E76" s="503">
        <v>2394.3241607983196</v>
      </c>
      <c r="F76" s="503">
        <v>2157.2623626994759</v>
      </c>
      <c r="G76" s="377"/>
      <c r="I76" s="377" t="s">
        <v>2</v>
      </c>
      <c r="J76" s="377" t="s">
        <v>2</v>
      </c>
      <c r="K76" s="377"/>
      <c r="N76" s="458" t="str">
        <f t="shared" si="1"/>
        <v>-</v>
      </c>
      <c r="O76" s="458" t="str">
        <f t="shared" si="2"/>
        <v>-</v>
      </c>
      <c r="P76" s="171"/>
      <c r="Q76" s="176"/>
      <c r="R76" s="176"/>
      <c r="S76" s="176"/>
      <c r="T76" s="171"/>
      <c r="U76" s="176"/>
      <c r="V76" s="176"/>
    </row>
    <row r="77" spans="1:22" s="200" customFormat="1" x14ac:dyDescent="0.25">
      <c r="A77" s="269"/>
      <c r="B77" s="416" t="s">
        <v>786</v>
      </c>
      <c r="C77" s="245" t="s">
        <v>2549</v>
      </c>
      <c r="E77" s="503">
        <v>2098.0442242557874</v>
      </c>
      <c r="F77" s="503">
        <v>1890.3170733393729</v>
      </c>
      <c r="G77" s="377"/>
      <c r="I77" s="377" t="s">
        <v>2</v>
      </c>
      <c r="J77" s="377" t="s">
        <v>2</v>
      </c>
      <c r="K77" s="377"/>
      <c r="N77" s="458" t="str">
        <f t="shared" si="1"/>
        <v>-</v>
      </c>
      <c r="O77" s="458" t="str">
        <f t="shared" si="2"/>
        <v>-</v>
      </c>
      <c r="P77" s="171"/>
      <c r="Q77" s="176"/>
      <c r="R77" s="176"/>
      <c r="S77" s="176"/>
      <c r="T77" s="171"/>
      <c r="U77" s="176"/>
      <c r="V77" s="176"/>
    </row>
    <row r="78" spans="1:22" s="200" customFormat="1" ht="25.5" x14ac:dyDescent="0.25">
      <c r="A78" s="269"/>
      <c r="B78" s="416" t="s">
        <v>275</v>
      </c>
      <c r="C78" s="245" t="s">
        <v>2689</v>
      </c>
      <c r="E78" s="503">
        <v>798.34719519405917</v>
      </c>
      <c r="F78" s="503">
        <v>719.6922991158267</v>
      </c>
      <c r="G78" s="377"/>
      <c r="I78" s="377" t="s">
        <v>2</v>
      </c>
      <c r="J78" s="377" t="s">
        <v>2</v>
      </c>
      <c r="K78" s="377"/>
      <c r="N78" s="458" t="str">
        <f t="shared" si="1"/>
        <v>-</v>
      </c>
      <c r="O78" s="458" t="str">
        <f t="shared" si="2"/>
        <v>-</v>
      </c>
      <c r="P78" s="171"/>
      <c r="Q78" s="176"/>
      <c r="R78" s="176"/>
      <c r="S78" s="176"/>
      <c r="T78" s="171"/>
      <c r="U78" s="176"/>
      <c r="V78" s="176"/>
    </row>
    <row r="79" spans="1:22" s="200" customFormat="1" ht="25.5" x14ac:dyDescent="0.25">
      <c r="A79" s="269"/>
      <c r="B79" s="416" t="s">
        <v>911</v>
      </c>
      <c r="C79" s="245" t="s">
        <v>2684</v>
      </c>
      <c r="E79" s="503">
        <v>1792.0183236247387</v>
      </c>
      <c r="F79" s="503">
        <v>1616.3302526811369</v>
      </c>
      <c r="G79" s="377"/>
      <c r="I79" s="377" t="s">
        <v>2</v>
      </c>
      <c r="J79" s="377" t="s">
        <v>2</v>
      </c>
      <c r="K79" s="377"/>
      <c r="N79" s="458" t="str">
        <f t="shared" si="1"/>
        <v>-</v>
      </c>
      <c r="O79" s="458" t="str">
        <f t="shared" si="2"/>
        <v>-</v>
      </c>
      <c r="P79" s="171"/>
      <c r="Q79" s="176"/>
      <c r="R79" s="176"/>
      <c r="S79" s="176"/>
      <c r="T79" s="171"/>
      <c r="U79" s="176"/>
      <c r="V79" s="176"/>
    </row>
    <row r="80" spans="1:22" s="200" customFormat="1" ht="25.5" x14ac:dyDescent="0.25">
      <c r="A80" s="269"/>
      <c r="B80" s="416" t="s">
        <v>918</v>
      </c>
      <c r="C80" s="245" t="s">
        <v>2694</v>
      </c>
      <c r="E80" s="503">
        <v>1859.9630565089326</v>
      </c>
      <c r="F80" s="503">
        <v>1676.7154647346536</v>
      </c>
      <c r="G80" s="377"/>
      <c r="I80" s="377" t="s">
        <v>2</v>
      </c>
      <c r="J80" s="377" t="s">
        <v>2</v>
      </c>
      <c r="K80" s="377"/>
      <c r="N80" s="458" t="str">
        <f t="shared" si="1"/>
        <v>-</v>
      </c>
      <c r="O80" s="458" t="str">
        <f t="shared" si="2"/>
        <v>-</v>
      </c>
      <c r="P80" s="171"/>
      <c r="Q80" s="176"/>
      <c r="R80" s="176"/>
      <c r="S80" s="176"/>
      <c r="T80" s="171"/>
      <c r="U80" s="176"/>
      <c r="V80" s="176"/>
    </row>
    <row r="81" spans="1:22" s="200" customFormat="1" x14ac:dyDescent="0.25">
      <c r="A81" s="269"/>
      <c r="B81" s="416" t="s">
        <v>521</v>
      </c>
      <c r="C81" s="245" t="s">
        <v>2270</v>
      </c>
      <c r="E81" s="503">
        <v>1012.0732615857648</v>
      </c>
      <c r="F81" s="503">
        <v>912.85039280284673</v>
      </c>
      <c r="G81" s="377"/>
      <c r="I81" s="377" t="s">
        <v>2</v>
      </c>
      <c r="J81" s="377" t="s">
        <v>2</v>
      </c>
      <c r="K81" s="377"/>
      <c r="N81" s="458" t="str">
        <f t="shared" si="1"/>
        <v>-</v>
      </c>
      <c r="O81" s="458" t="str">
        <f t="shared" si="2"/>
        <v>-</v>
      </c>
      <c r="P81" s="171"/>
      <c r="Q81" s="176"/>
      <c r="R81" s="176"/>
      <c r="S81" s="176"/>
      <c r="T81" s="171"/>
      <c r="U81" s="176"/>
      <c r="V81" s="176"/>
    </row>
    <row r="82" spans="1:22" s="200" customFormat="1" x14ac:dyDescent="0.25">
      <c r="A82" s="269"/>
      <c r="B82" s="416" t="s">
        <v>530</v>
      </c>
      <c r="C82" s="245" t="s">
        <v>2279</v>
      </c>
      <c r="E82" s="503">
        <v>1215.4312041702781</v>
      </c>
      <c r="F82" s="503">
        <v>1095.091480985102</v>
      </c>
      <c r="G82" s="377"/>
      <c r="I82" s="377" t="s">
        <v>2</v>
      </c>
      <c r="J82" s="377" t="s">
        <v>2</v>
      </c>
      <c r="K82" s="377"/>
      <c r="N82" s="458" t="str">
        <f t="shared" si="1"/>
        <v>-</v>
      </c>
      <c r="O82" s="458" t="str">
        <f t="shared" si="2"/>
        <v>-</v>
      </c>
      <c r="P82" s="171"/>
      <c r="Q82" s="176"/>
      <c r="R82" s="176"/>
      <c r="S82" s="176"/>
      <c r="T82" s="171"/>
      <c r="U82" s="176"/>
      <c r="V82" s="176"/>
    </row>
    <row r="83" spans="1:22" s="200" customFormat="1" x14ac:dyDescent="0.25">
      <c r="A83" s="269"/>
      <c r="B83" s="416" t="s">
        <v>543</v>
      </c>
      <c r="C83" s="245" t="s">
        <v>2292</v>
      </c>
      <c r="E83" s="503">
        <v>1449.3880430894892</v>
      </c>
      <c r="F83" s="503">
        <v>1305.8842764469655</v>
      </c>
      <c r="G83" s="377"/>
      <c r="I83" s="377" t="s">
        <v>2</v>
      </c>
      <c r="J83" s="377" t="s">
        <v>2</v>
      </c>
      <c r="K83" s="377"/>
      <c r="N83" s="458" t="str">
        <f t="shared" si="1"/>
        <v>-</v>
      </c>
      <c r="O83" s="458" t="str">
        <f t="shared" si="2"/>
        <v>-</v>
      </c>
      <c r="P83" s="171"/>
      <c r="Q83" s="176"/>
      <c r="R83" s="176"/>
      <c r="S83" s="176"/>
      <c r="T83" s="171"/>
      <c r="U83" s="176"/>
      <c r="V83" s="176"/>
    </row>
    <row r="84" spans="1:22" s="200" customFormat="1" x14ac:dyDescent="0.25">
      <c r="A84" s="269"/>
      <c r="B84" s="416" t="s">
        <v>1254</v>
      </c>
      <c r="C84" s="245" t="s">
        <v>3236</v>
      </c>
      <c r="E84" s="503">
        <v>2095.1426152964814</v>
      </c>
      <c r="F84" s="503">
        <v>1899.3348942407354</v>
      </c>
      <c r="G84" s="377"/>
      <c r="I84" s="377" t="s">
        <v>2</v>
      </c>
      <c r="J84" s="377" t="s">
        <v>2</v>
      </c>
      <c r="K84" s="377"/>
      <c r="N84" s="458" t="str">
        <f t="shared" si="1"/>
        <v>-</v>
      </c>
      <c r="O84" s="458" t="str">
        <f t="shared" si="2"/>
        <v>-</v>
      </c>
      <c r="P84" s="171"/>
      <c r="Q84" s="176"/>
      <c r="R84" s="176"/>
      <c r="S84" s="176"/>
      <c r="T84" s="171"/>
      <c r="U84" s="176"/>
      <c r="V84" s="176"/>
    </row>
    <row r="85" spans="1:22" s="200" customFormat="1" ht="25.5" x14ac:dyDescent="0.25">
      <c r="A85" s="269"/>
      <c r="B85" s="416" t="s">
        <v>486</v>
      </c>
      <c r="C85" s="245" t="s">
        <v>2228</v>
      </c>
      <c r="E85" s="503">
        <v>1366.3837009091355</v>
      </c>
      <c r="F85" s="503">
        <v>1231.0981859676369</v>
      </c>
      <c r="G85" s="377"/>
      <c r="I85" s="377" t="s">
        <v>2</v>
      </c>
      <c r="J85" s="377" t="s">
        <v>2</v>
      </c>
      <c r="K85" s="377"/>
      <c r="N85" s="458" t="str">
        <f t="shared" si="1"/>
        <v>-</v>
      </c>
      <c r="O85" s="458" t="str">
        <f t="shared" si="2"/>
        <v>-</v>
      </c>
      <c r="P85" s="171"/>
      <c r="Q85" s="176"/>
      <c r="R85" s="176"/>
      <c r="S85" s="176"/>
      <c r="T85" s="171"/>
      <c r="U85" s="176"/>
      <c r="V85" s="176"/>
    </row>
    <row r="86" spans="1:22" s="200" customFormat="1" ht="25.5" x14ac:dyDescent="0.25">
      <c r="A86" s="269"/>
      <c r="B86" s="416" t="s">
        <v>1434</v>
      </c>
      <c r="C86" s="245" t="s">
        <v>3463</v>
      </c>
      <c r="E86" s="503">
        <v>1701.7598377082143</v>
      </c>
      <c r="F86" s="503">
        <v>1541.2164567923451</v>
      </c>
      <c r="G86" s="377"/>
      <c r="I86" s="377" t="s">
        <v>2</v>
      </c>
      <c r="J86" s="377" t="s">
        <v>2</v>
      </c>
      <c r="K86" s="377"/>
      <c r="N86" s="458" t="str">
        <f t="shared" si="1"/>
        <v>-</v>
      </c>
      <c r="O86" s="458" t="str">
        <f t="shared" si="2"/>
        <v>-</v>
      </c>
      <c r="P86" s="171"/>
      <c r="Q86" s="176"/>
      <c r="R86" s="176"/>
      <c r="S86" s="176"/>
      <c r="T86" s="171"/>
      <c r="U86" s="176"/>
      <c r="V86" s="176"/>
    </row>
    <row r="87" spans="1:22" s="200" customFormat="1" ht="25.5" x14ac:dyDescent="0.25">
      <c r="A87" s="269"/>
      <c r="B87" s="416" t="s">
        <v>1434</v>
      </c>
      <c r="C87" s="245" t="s">
        <v>3463</v>
      </c>
      <c r="E87" s="503">
        <v>1701.7598377082143</v>
      </c>
      <c r="F87" s="503">
        <v>1541.2164567923451</v>
      </c>
      <c r="G87" s="377"/>
      <c r="I87" s="377" t="s">
        <v>2</v>
      </c>
      <c r="J87" s="377" t="s">
        <v>2</v>
      </c>
      <c r="K87" s="377"/>
      <c r="N87" s="458" t="str">
        <f t="shared" si="1"/>
        <v>-</v>
      </c>
      <c r="O87" s="458" t="str">
        <f t="shared" si="2"/>
        <v>-</v>
      </c>
      <c r="P87" s="171"/>
      <c r="Q87" s="176"/>
      <c r="R87" s="176"/>
      <c r="S87" s="176"/>
      <c r="T87" s="171"/>
      <c r="U87" s="176"/>
      <c r="V87" s="176"/>
    </row>
    <row r="88" spans="1:22" s="200" customFormat="1" ht="25.5" x14ac:dyDescent="0.25">
      <c r="A88" s="269"/>
      <c r="B88" s="416" t="s">
        <v>356</v>
      </c>
      <c r="C88" s="245" t="s">
        <v>3492</v>
      </c>
      <c r="E88" s="503">
        <v>1804.9026216948278</v>
      </c>
      <c r="F88" s="503">
        <v>1629.6693574526114</v>
      </c>
      <c r="G88" s="377"/>
      <c r="I88" s="377" t="s">
        <v>2</v>
      </c>
      <c r="J88" s="377" t="s">
        <v>2</v>
      </c>
      <c r="K88" s="377"/>
      <c r="N88" s="458" t="str">
        <f t="shared" si="1"/>
        <v>-</v>
      </c>
      <c r="O88" s="458" t="str">
        <f t="shared" si="2"/>
        <v>-</v>
      </c>
      <c r="P88" s="171"/>
      <c r="Q88" s="176"/>
      <c r="R88" s="176"/>
      <c r="S88" s="176"/>
      <c r="T88" s="171"/>
      <c r="U88" s="176"/>
      <c r="V88" s="176"/>
    </row>
    <row r="89" spans="1:22" s="200" customFormat="1" ht="25.5" x14ac:dyDescent="0.25">
      <c r="A89" s="269"/>
      <c r="B89" s="416" t="s">
        <v>1440</v>
      </c>
      <c r="C89" s="245" t="s">
        <v>3469</v>
      </c>
      <c r="E89" s="503">
        <v>2865.347454059347</v>
      </c>
      <c r="F89" s="503">
        <v>2587.1583808497016</v>
      </c>
      <c r="G89" s="377"/>
      <c r="I89" s="377" t="s">
        <v>2</v>
      </c>
      <c r="J89" s="377" t="s">
        <v>2</v>
      </c>
      <c r="K89" s="377"/>
      <c r="N89" s="458" t="str">
        <f t="shared" si="1"/>
        <v>-</v>
      </c>
      <c r="O89" s="458" t="str">
        <f t="shared" si="2"/>
        <v>-</v>
      </c>
      <c r="P89" s="171"/>
      <c r="Q89" s="176"/>
      <c r="R89" s="176"/>
      <c r="S89" s="176"/>
      <c r="T89" s="171"/>
      <c r="U89" s="176"/>
      <c r="V89" s="176"/>
    </row>
    <row r="90" spans="1:22" s="200" customFormat="1" ht="25.5" x14ac:dyDescent="0.25">
      <c r="A90" s="269"/>
      <c r="B90" s="416" t="s">
        <v>1441</v>
      </c>
      <c r="C90" s="245" t="s">
        <v>3470</v>
      </c>
      <c r="E90" s="503">
        <v>2756.1485765228526</v>
      </c>
      <c r="F90" s="503">
        <v>2488.5613360837406</v>
      </c>
      <c r="G90" s="377"/>
      <c r="I90" s="377" t="s">
        <v>2</v>
      </c>
      <c r="J90" s="377" t="s">
        <v>2</v>
      </c>
      <c r="K90" s="377"/>
      <c r="N90" s="458" t="str">
        <f t="shared" si="1"/>
        <v>-</v>
      </c>
      <c r="O90" s="458" t="str">
        <f t="shared" si="2"/>
        <v>-</v>
      </c>
      <c r="P90" s="171"/>
      <c r="Q90" s="176"/>
      <c r="R90" s="176"/>
      <c r="S90" s="176"/>
      <c r="T90" s="171"/>
      <c r="U90" s="176"/>
      <c r="V90" s="176"/>
    </row>
    <row r="91" spans="1:22" s="200" customFormat="1" ht="25.5" x14ac:dyDescent="0.25">
      <c r="A91" s="269"/>
      <c r="B91" s="416" t="s">
        <v>1442</v>
      </c>
      <c r="C91" s="245" t="s">
        <v>3471</v>
      </c>
      <c r="E91" s="503">
        <v>2329.47763762154</v>
      </c>
      <c r="F91" s="503">
        <v>2103.3147601825553</v>
      </c>
      <c r="G91" s="377"/>
      <c r="I91" s="377" t="s">
        <v>2</v>
      </c>
      <c r="J91" s="377" t="s">
        <v>2</v>
      </c>
      <c r="K91" s="377"/>
      <c r="N91" s="458" t="str">
        <f t="shared" si="1"/>
        <v>-</v>
      </c>
      <c r="O91" s="458" t="str">
        <f t="shared" si="2"/>
        <v>-</v>
      </c>
      <c r="P91" s="171"/>
      <c r="Q91" s="176"/>
      <c r="R91" s="176"/>
      <c r="S91" s="176"/>
      <c r="T91" s="171"/>
      <c r="U91" s="176"/>
      <c r="V91" s="176"/>
    </row>
    <row r="92" spans="1:22" s="200" customFormat="1" ht="38.25" x14ac:dyDescent="0.25">
      <c r="A92" s="269"/>
      <c r="B92" s="416" t="s">
        <v>1085</v>
      </c>
      <c r="C92" s="245" t="s">
        <v>2915</v>
      </c>
      <c r="E92" s="503">
        <v>878.51906294703963</v>
      </c>
      <c r="F92" s="503">
        <v>791.10423081300587</v>
      </c>
      <c r="G92" s="377"/>
      <c r="I92" s="377" t="s">
        <v>2</v>
      </c>
      <c r="J92" s="377" t="s">
        <v>2</v>
      </c>
      <c r="K92" s="377"/>
      <c r="N92" s="458" t="str">
        <f t="shared" si="1"/>
        <v>-</v>
      </c>
      <c r="O92" s="458" t="str">
        <f t="shared" si="2"/>
        <v>-</v>
      </c>
      <c r="P92" s="171"/>
      <c r="Q92" s="176"/>
      <c r="R92" s="176"/>
      <c r="S92" s="176"/>
      <c r="T92" s="171"/>
      <c r="U92" s="176"/>
      <c r="V92" s="176"/>
    </row>
    <row r="93" spans="1:22" s="200" customFormat="1" ht="38.25" x14ac:dyDescent="0.25">
      <c r="A93" s="269"/>
      <c r="B93" s="416" t="s">
        <v>311</v>
      </c>
      <c r="C93" s="245" t="s">
        <v>2907</v>
      </c>
      <c r="E93" s="503">
        <v>532.47431815461846</v>
      </c>
      <c r="F93" s="503">
        <v>479.75408863435922</v>
      </c>
      <c r="G93" s="377"/>
      <c r="I93" s="377" t="s">
        <v>2</v>
      </c>
      <c r="J93" s="377" t="s">
        <v>2</v>
      </c>
      <c r="K93" s="377"/>
      <c r="N93" s="458" t="str">
        <f t="shared" si="1"/>
        <v>-</v>
      </c>
      <c r="O93" s="458" t="str">
        <f t="shared" si="2"/>
        <v>-</v>
      </c>
      <c r="P93" s="171"/>
      <c r="Q93" s="176"/>
      <c r="R93" s="176"/>
      <c r="S93" s="176"/>
      <c r="T93" s="171"/>
      <c r="U93" s="176"/>
      <c r="V93" s="176"/>
    </row>
    <row r="94" spans="1:22" s="200" customFormat="1" ht="25.5" x14ac:dyDescent="0.25">
      <c r="A94" s="269"/>
      <c r="B94" s="416" t="s">
        <v>335</v>
      </c>
      <c r="C94" s="245" t="s">
        <v>3324</v>
      </c>
      <c r="E94" s="503">
        <v>864.6374796676397</v>
      </c>
      <c r="F94" s="503">
        <v>779.02980841341798</v>
      </c>
      <c r="G94" s="377"/>
      <c r="I94" s="377" t="s">
        <v>2</v>
      </c>
      <c r="J94" s="377" t="s">
        <v>2</v>
      </c>
      <c r="K94" s="377"/>
      <c r="N94" s="458" t="str">
        <f t="shared" si="1"/>
        <v>-</v>
      </c>
      <c r="O94" s="458" t="str">
        <f t="shared" si="2"/>
        <v>-</v>
      </c>
      <c r="P94" s="171"/>
      <c r="Q94" s="176"/>
      <c r="R94" s="176"/>
      <c r="S94" s="176"/>
      <c r="T94" s="171"/>
      <c r="U94" s="176"/>
      <c r="V94" s="176"/>
    </row>
    <row r="95" spans="1:22" s="200" customFormat="1" ht="25.5" x14ac:dyDescent="0.25">
      <c r="A95" s="269"/>
      <c r="B95" s="416" t="s">
        <v>1340</v>
      </c>
      <c r="C95" s="245" t="s">
        <v>3331</v>
      </c>
      <c r="E95" s="503">
        <v>1737.9129577778906</v>
      </c>
      <c r="F95" s="503">
        <v>1572.3974379895201</v>
      </c>
      <c r="G95" s="377"/>
      <c r="I95" s="377" t="s">
        <v>2</v>
      </c>
      <c r="J95" s="377" t="s">
        <v>2</v>
      </c>
      <c r="K95" s="377"/>
      <c r="N95" s="458" t="str">
        <f t="shared" si="1"/>
        <v>-</v>
      </c>
      <c r="O95" s="458" t="str">
        <f t="shared" si="2"/>
        <v>-</v>
      </c>
      <c r="P95" s="171"/>
      <c r="Q95" s="176"/>
      <c r="R95" s="176"/>
      <c r="S95" s="176"/>
      <c r="T95" s="171"/>
      <c r="U95" s="176"/>
      <c r="V95" s="176"/>
    </row>
    <row r="96" spans="1:22" s="200" customFormat="1" ht="25.5" x14ac:dyDescent="0.25">
      <c r="A96" s="269"/>
      <c r="B96" s="416" t="s">
        <v>1341</v>
      </c>
      <c r="C96" s="245" t="s">
        <v>3332</v>
      </c>
      <c r="E96" s="503">
        <v>1513.3787903132218</v>
      </c>
      <c r="F96" s="503">
        <v>1369.2474769500577</v>
      </c>
      <c r="G96" s="377"/>
      <c r="I96" s="377" t="s">
        <v>2</v>
      </c>
      <c r="J96" s="377" t="s">
        <v>2</v>
      </c>
      <c r="K96" s="377"/>
      <c r="N96" s="458" t="str">
        <f t="shared" si="1"/>
        <v>-</v>
      </c>
      <c r="O96" s="458" t="str">
        <f t="shared" si="2"/>
        <v>-</v>
      </c>
      <c r="P96" s="171"/>
      <c r="Q96" s="176"/>
      <c r="R96" s="176"/>
      <c r="S96" s="176"/>
      <c r="T96" s="171"/>
      <c r="U96" s="176"/>
      <c r="V96" s="176"/>
    </row>
    <row r="97" spans="1:22" s="200" customFormat="1" ht="25.5" x14ac:dyDescent="0.25">
      <c r="A97" s="269"/>
      <c r="B97" s="416" t="s">
        <v>207</v>
      </c>
      <c r="C97" s="245" t="s">
        <v>3414</v>
      </c>
      <c r="E97" s="503">
        <v>734.69538235412858</v>
      </c>
      <c r="F97" s="503">
        <v>661.95326528936334</v>
      </c>
      <c r="G97" s="377"/>
      <c r="I97" s="377" t="s">
        <v>2</v>
      </c>
      <c r="J97" s="377" t="s">
        <v>2</v>
      </c>
      <c r="K97" s="377"/>
      <c r="N97" s="458" t="str">
        <f t="shared" si="1"/>
        <v>-</v>
      </c>
      <c r="O97" s="458" t="str">
        <f t="shared" si="2"/>
        <v>-</v>
      </c>
      <c r="P97" s="171"/>
      <c r="Q97" s="176"/>
      <c r="R97" s="176"/>
      <c r="S97" s="176"/>
      <c r="T97" s="171"/>
      <c r="U97" s="176"/>
      <c r="V97" s="176"/>
    </row>
    <row r="98" spans="1:22" s="200" customFormat="1" ht="38.25" x14ac:dyDescent="0.25">
      <c r="A98" s="269"/>
      <c r="B98" s="416" t="s">
        <v>1421</v>
      </c>
      <c r="C98" s="245" t="s">
        <v>3442</v>
      </c>
      <c r="E98" s="503">
        <v>1682.3184525447509</v>
      </c>
      <c r="F98" s="503">
        <v>1522.0976475404889</v>
      </c>
      <c r="G98" s="377"/>
      <c r="I98" s="377" t="s">
        <v>2</v>
      </c>
      <c r="J98" s="377" t="s">
        <v>2</v>
      </c>
      <c r="K98" s="377"/>
      <c r="N98" s="458" t="str">
        <f t="shared" si="1"/>
        <v>-</v>
      </c>
      <c r="O98" s="458" t="str">
        <f t="shared" si="2"/>
        <v>-</v>
      </c>
      <c r="P98" s="171"/>
      <c r="Q98" s="176"/>
      <c r="R98" s="176"/>
      <c r="S98" s="176"/>
      <c r="T98" s="171"/>
      <c r="U98" s="176"/>
      <c r="V98" s="176"/>
    </row>
    <row r="99" spans="1:22" s="200" customFormat="1" ht="25.5" x14ac:dyDescent="0.25">
      <c r="A99" s="269"/>
      <c r="B99" s="416" t="s">
        <v>1864</v>
      </c>
      <c r="C99" s="245" t="s">
        <v>3920</v>
      </c>
      <c r="E99" s="503">
        <v>10542.55922735847</v>
      </c>
      <c r="F99" s="503">
        <v>9493.5483589645919</v>
      </c>
      <c r="G99" s="377"/>
      <c r="I99" s="377" t="s">
        <v>2</v>
      </c>
      <c r="J99" s="377" t="s">
        <v>2</v>
      </c>
      <c r="K99" s="377"/>
      <c r="N99" s="458" t="str">
        <f t="shared" si="1"/>
        <v>-</v>
      </c>
      <c r="O99" s="458" t="str">
        <f t="shared" si="2"/>
        <v>-</v>
      </c>
      <c r="P99" s="171"/>
      <c r="Q99" s="176"/>
      <c r="R99" s="176"/>
      <c r="S99" s="176"/>
      <c r="T99" s="171"/>
      <c r="U99" s="176"/>
      <c r="V99" s="176"/>
    </row>
    <row r="100" spans="1:22" s="200" customFormat="1" ht="25.5" x14ac:dyDescent="0.25">
      <c r="A100" s="269"/>
      <c r="B100" s="416" t="s">
        <v>1874</v>
      </c>
      <c r="C100" s="245" t="s">
        <v>3930</v>
      </c>
      <c r="E100" s="503">
        <v>1204.6228139070515</v>
      </c>
      <c r="F100" s="503">
        <v>1087.6691426539396</v>
      </c>
      <c r="G100" s="377"/>
      <c r="I100" s="377" t="s">
        <v>2</v>
      </c>
      <c r="J100" s="377" t="s">
        <v>2</v>
      </c>
      <c r="K100" s="377"/>
      <c r="N100" s="458" t="str">
        <f t="shared" si="1"/>
        <v>-</v>
      </c>
      <c r="O100" s="458" t="str">
        <f t="shared" si="2"/>
        <v>-</v>
      </c>
      <c r="P100" s="171"/>
      <c r="Q100" s="176"/>
      <c r="R100" s="176"/>
      <c r="S100" s="176"/>
      <c r="T100" s="171"/>
      <c r="U100" s="176"/>
      <c r="V100" s="176"/>
    </row>
    <row r="101" spans="1:22" s="200" customFormat="1" x14ac:dyDescent="0.25">
      <c r="A101" s="269"/>
      <c r="B101" s="416" t="s">
        <v>1892</v>
      </c>
      <c r="C101" s="245" t="s">
        <v>3948</v>
      </c>
      <c r="E101" s="503">
        <v>1043.0351513531825</v>
      </c>
      <c r="F101" s="503">
        <v>941.76960267811626</v>
      </c>
      <c r="G101" s="377"/>
      <c r="I101" s="377" t="s">
        <v>2</v>
      </c>
      <c r="J101" s="377" t="s">
        <v>2</v>
      </c>
      <c r="K101" s="377"/>
      <c r="N101" s="458" t="str">
        <f t="shared" si="1"/>
        <v>-</v>
      </c>
      <c r="O101" s="458" t="str">
        <f t="shared" si="2"/>
        <v>-</v>
      </c>
      <c r="P101" s="171"/>
      <c r="Q101" s="176"/>
      <c r="R101" s="176"/>
      <c r="S101" s="176"/>
      <c r="T101" s="171"/>
      <c r="U101" s="176"/>
      <c r="V101" s="176"/>
    </row>
    <row r="102" spans="1:22" s="415" customFormat="1" x14ac:dyDescent="0.25">
      <c r="A102" s="417"/>
      <c r="C102" s="495"/>
      <c r="D102" s="200"/>
      <c r="E102" s="505"/>
      <c r="F102" s="505"/>
      <c r="G102" s="505"/>
      <c r="H102" s="200"/>
      <c r="I102" s="505"/>
      <c r="J102" s="505"/>
      <c r="K102" s="505"/>
      <c r="L102" s="200"/>
      <c r="M102" s="200"/>
      <c r="N102" s="506"/>
      <c r="O102" s="506"/>
    </row>
    <row r="103" spans="1:22" s="415" customFormat="1" x14ac:dyDescent="0.25">
      <c r="C103" s="495"/>
      <c r="D103" s="200"/>
      <c r="E103" s="505"/>
      <c r="F103" s="505"/>
      <c r="G103" s="505"/>
      <c r="H103" s="200"/>
      <c r="I103" s="505"/>
      <c r="J103" s="505"/>
      <c r="K103" s="505"/>
      <c r="L103" s="200"/>
      <c r="M103" s="200"/>
      <c r="N103" s="506"/>
      <c r="O103" s="506"/>
    </row>
    <row r="104" spans="1:22" s="415" customFormat="1" x14ac:dyDescent="0.25">
      <c r="C104" s="495"/>
      <c r="D104" s="200"/>
      <c r="E104" s="505"/>
      <c r="F104" s="505"/>
      <c r="G104" s="505"/>
      <c r="H104" s="200"/>
      <c r="I104" s="505"/>
      <c r="J104" s="505"/>
      <c r="K104" s="505"/>
      <c r="L104" s="200"/>
      <c r="M104" s="200"/>
      <c r="N104" s="662"/>
      <c r="O104" s="663"/>
    </row>
    <row r="105" spans="1:22" s="414" customFormat="1" x14ac:dyDescent="0.25">
      <c r="B105" s="415"/>
      <c r="C105" s="495"/>
      <c r="D105" s="200"/>
      <c r="E105" s="496"/>
      <c r="F105" s="496"/>
      <c r="G105" s="496"/>
      <c r="H105" s="200"/>
      <c r="I105" s="496"/>
      <c r="J105" s="496"/>
      <c r="K105" s="496"/>
      <c r="L105" s="200"/>
      <c r="M105" s="200"/>
      <c r="N105" s="662"/>
      <c r="O105" s="470"/>
    </row>
    <row r="106" spans="1:22" s="414" customFormat="1" x14ac:dyDescent="0.25">
      <c r="B106" s="415"/>
      <c r="C106" s="495"/>
      <c r="D106" s="200"/>
      <c r="E106" s="496"/>
      <c r="F106" s="496"/>
      <c r="G106" s="496"/>
      <c r="H106" s="200"/>
      <c r="I106" s="496"/>
      <c r="J106" s="496"/>
      <c r="K106" s="496"/>
      <c r="L106" s="200"/>
      <c r="M106" s="200"/>
      <c r="N106" s="662"/>
      <c r="O106" s="472"/>
    </row>
    <row r="107" spans="1:22" s="507" customFormat="1" x14ac:dyDescent="0.25">
      <c r="A107" s="406">
        <v>4</v>
      </c>
      <c r="B107" s="407" t="s">
        <v>4007</v>
      </c>
      <c r="C107" s="495"/>
      <c r="D107" s="200"/>
      <c r="E107" s="473" t="s">
        <v>3985</v>
      </c>
      <c r="F107" s="474"/>
      <c r="G107" s="475"/>
      <c r="H107" s="200"/>
      <c r="I107" s="496"/>
      <c r="J107" s="496"/>
      <c r="K107" s="496"/>
      <c r="L107" s="200"/>
      <c r="M107" s="200"/>
      <c r="N107" s="662"/>
      <c r="O107" s="470"/>
    </row>
    <row r="108" spans="1:22" ht="15" customHeight="1" x14ac:dyDescent="0.2">
      <c r="A108" s="415"/>
      <c r="B108" s="415"/>
      <c r="C108" s="495"/>
      <c r="E108" s="450" t="s">
        <v>5763</v>
      </c>
      <c r="F108" s="451"/>
      <c r="G108" s="452"/>
      <c r="I108" s="476" t="s">
        <v>1947</v>
      </c>
      <c r="J108" s="476"/>
      <c r="K108" s="477"/>
      <c r="N108" s="664"/>
      <c r="O108" s="478"/>
      <c r="P108" s="144"/>
      <c r="Q108" s="175"/>
      <c r="R108" s="175"/>
      <c r="S108" s="175"/>
      <c r="T108" s="144"/>
    </row>
    <row r="109" spans="1:22" s="173" customFormat="1" ht="90.75" customHeight="1" x14ac:dyDescent="0.25">
      <c r="A109" s="236"/>
      <c r="B109" s="391" t="s">
        <v>2018</v>
      </c>
      <c r="C109" s="391" t="s">
        <v>3987</v>
      </c>
      <c r="D109" s="392"/>
      <c r="E109" s="391"/>
      <c r="F109" s="391" t="s">
        <v>3990</v>
      </c>
      <c r="G109" s="391" t="s">
        <v>3989</v>
      </c>
      <c r="H109" s="392"/>
      <c r="I109" s="391"/>
      <c r="J109" s="391" t="s">
        <v>3990</v>
      </c>
      <c r="K109" s="391" t="s">
        <v>3989</v>
      </c>
      <c r="L109" s="392"/>
      <c r="M109" s="392"/>
      <c r="N109" s="398"/>
      <c r="O109" s="398" t="s">
        <v>3990</v>
      </c>
      <c r="Q109" s="172" t="s">
        <v>4137</v>
      </c>
      <c r="R109" s="172" t="s">
        <v>4138</v>
      </c>
      <c r="S109" s="172" t="s">
        <v>2087</v>
      </c>
      <c r="U109" s="400" t="s">
        <v>4087</v>
      </c>
      <c r="V109" s="400" t="s">
        <v>1916</v>
      </c>
    </row>
    <row r="110" spans="1:22" s="200" customFormat="1" ht="25.5" x14ac:dyDescent="0.25">
      <c r="A110" s="269"/>
      <c r="B110" s="416" t="s">
        <v>1271</v>
      </c>
      <c r="C110" s="245" t="s">
        <v>3253</v>
      </c>
      <c r="E110" s="377"/>
      <c r="F110" s="503">
        <v>2743.9595207858824</v>
      </c>
      <c r="G110" s="503">
        <v>3228.1876715128028</v>
      </c>
      <c r="I110" s="377"/>
      <c r="J110" s="377" t="s">
        <v>2</v>
      </c>
      <c r="K110" s="377" t="s">
        <v>2</v>
      </c>
      <c r="N110" s="457"/>
      <c r="O110" s="458" t="str">
        <f>IFERROR(((F110/J110)-1),"-")</f>
        <v>-</v>
      </c>
      <c r="Q110" s="508"/>
      <c r="R110" s="508"/>
      <c r="S110" s="508"/>
      <c r="U110" s="508"/>
      <c r="V110" s="508"/>
    </row>
    <row r="111" spans="1:22" s="200" customFormat="1" ht="25.5" x14ac:dyDescent="0.25">
      <c r="A111" s="269"/>
      <c r="B111" s="416" t="s">
        <v>1272</v>
      </c>
      <c r="C111" s="245" t="s">
        <v>3254</v>
      </c>
      <c r="E111" s="377"/>
      <c r="F111" s="503">
        <v>1565.1494539228686</v>
      </c>
      <c r="G111" s="503">
        <v>1841.3522987327865</v>
      </c>
      <c r="I111" s="377"/>
      <c r="J111" s="377" t="s">
        <v>2</v>
      </c>
      <c r="K111" s="377" t="s">
        <v>2</v>
      </c>
      <c r="N111" s="458"/>
      <c r="O111" s="458" t="str">
        <f t="shared" ref="O111:O117" si="3">IFERROR(((F111/J111)-1),"-")</f>
        <v>-</v>
      </c>
      <c r="Q111" s="508"/>
      <c r="R111" s="508"/>
      <c r="S111" s="508"/>
      <c r="U111" s="508"/>
      <c r="V111" s="508"/>
    </row>
    <row r="112" spans="1:22" s="200" customFormat="1" ht="25.5" x14ac:dyDescent="0.25">
      <c r="A112" s="269"/>
      <c r="B112" s="416" t="s">
        <v>1273</v>
      </c>
      <c r="C112" s="245" t="s">
        <v>3255</v>
      </c>
      <c r="E112" s="377"/>
      <c r="F112" s="503">
        <v>1083.4021762230566</v>
      </c>
      <c r="G112" s="503">
        <v>1274.5907955565372</v>
      </c>
      <c r="I112" s="377"/>
      <c r="J112" s="377" t="s">
        <v>2</v>
      </c>
      <c r="K112" s="377" t="s">
        <v>2</v>
      </c>
      <c r="N112" s="457"/>
      <c r="O112" s="458" t="str">
        <f t="shared" si="3"/>
        <v>-</v>
      </c>
      <c r="Q112" s="508"/>
      <c r="R112" s="508"/>
      <c r="S112" s="508"/>
      <c r="U112" s="508"/>
      <c r="V112" s="508"/>
    </row>
    <row r="113" spans="1:22" s="200" customFormat="1" ht="25.5" x14ac:dyDescent="0.25">
      <c r="A113" s="269"/>
      <c r="B113" s="416" t="s">
        <v>1274</v>
      </c>
      <c r="C113" s="245" t="s">
        <v>3256</v>
      </c>
      <c r="E113" s="377"/>
      <c r="F113" s="503">
        <v>433.62240222419882</v>
      </c>
      <c r="G113" s="503">
        <v>510.14400261670448</v>
      </c>
      <c r="I113" s="377"/>
      <c r="J113" s="377" t="s">
        <v>2</v>
      </c>
      <c r="K113" s="377" t="s">
        <v>2</v>
      </c>
      <c r="N113" s="457"/>
      <c r="O113" s="458" t="str">
        <f t="shared" si="3"/>
        <v>-</v>
      </c>
      <c r="Q113" s="508"/>
      <c r="R113" s="508"/>
      <c r="S113" s="508"/>
      <c r="U113" s="508"/>
      <c r="V113" s="508"/>
    </row>
    <row r="114" spans="1:22" s="200" customFormat="1" ht="25.5" x14ac:dyDescent="0.25">
      <c r="A114" s="269"/>
      <c r="B114" s="416" t="s">
        <v>1275</v>
      </c>
      <c r="C114" s="245" t="s">
        <v>3257</v>
      </c>
      <c r="E114" s="377"/>
      <c r="F114" s="503">
        <v>3047.4101587966243</v>
      </c>
      <c r="G114" s="503">
        <v>3585.1884221136756</v>
      </c>
      <c r="I114" s="377"/>
      <c r="J114" s="377" t="s">
        <v>2</v>
      </c>
      <c r="K114" s="377" t="s">
        <v>2</v>
      </c>
      <c r="N114" s="457"/>
      <c r="O114" s="458" t="str">
        <f t="shared" si="3"/>
        <v>-</v>
      </c>
      <c r="Q114" s="508"/>
      <c r="R114" s="508"/>
      <c r="S114" s="508"/>
      <c r="U114" s="508"/>
      <c r="V114" s="508"/>
    </row>
    <row r="115" spans="1:22" s="200" customFormat="1" ht="25.5" x14ac:dyDescent="0.25">
      <c r="A115" s="269"/>
      <c r="B115" s="416" t="s">
        <v>1276</v>
      </c>
      <c r="C115" s="245" t="s">
        <v>3258</v>
      </c>
      <c r="E115" s="377"/>
      <c r="F115" s="503">
        <v>1834.7249667161359</v>
      </c>
      <c r="G115" s="503">
        <v>2158.4999608425128</v>
      </c>
      <c r="I115" s="377"/>
      <c r="J115" s="377" t="s">
        <v>2</v>
      </c>
      <c r="K115" s="377" t="s">
        <v>2</v>
      </c>
      <c r="N115" s="457"/>
      <c r="O115" s="458" t="str">
        <f t="shared" si="3"/>
        <v>-</v>
      </c>
      <c r="Q115" s="508"/>
      <c r="R115" s="508"/>
      <c r="S115" s="508"/>
      <c r="U115" s="508"/>
      <c r="V115" s="508"/>
    </row>
    <row r="116" spans="1:22" s="200" customFormat="1" ht="25.5" x14ac:dyDescent="0.25">
      <c r="A116" s="269"/>
      <c r="B116" s="416" t="s">
        <v>1277</v>
      </c>
      <c r="C116" s="245" t="s">
        <v>3259</v>
      </c>
      <c r="E116" s="377"/>
      <c r="F116" s="503">
        <v>1153.7132753350331</v>
      </c>
      <c r="G116" s="503">
        <v>1357.3097356882743</v>
      </c>
      <c r="I116" s="377"/>
      <c r="J116" s="377" t="s">
        <v>2</v>
      </c>
      <c r="K116" s="377" t="s">
        <v>2</v>
      </c>
      <c r="N116" s="457"/>
      <c r="O116" s="458" t="str">
        <f t="shared" si="3"/>
        <v>-</v>
      </c>
      <c r="Q116" s="508"/>
      <c r="R116" s="508"/>
      <c r="S116" s="508"/>
      <c r="U116" s="508"/>
      <c r="V116" s="508"/>
    </row>
    <row r="117" spans="1:22" s="200" customFormat="1" ht="25.5" x14ac:dyDescent="0.25">
      <c r="A117" s="269"/>
      <c r="B117" s="416" t="s">
        <v>1278</v>
      </c>
      <c r="C117" s="245" t="s">
        <v>3260</v>
      </c>
      <c r="E117" s="377"/>
      <c r="F117" s="503">
        <v>689.97793457371972</v>
      </c>
      <c r="G117" s="503">
        <v>811.73874655731731</v>
      </c>
      <c r="I117" s="377"/>
      <c r="J117" s="377" t="s">
        <v>2</v>
      </c>
      <c r="K117" s="377" t="s">
        <v>2</v>
      </c>
      <c r="N117" s="457"/>
      <c r="O117" s="458" t="str">
        <f t="shared" si="3"/>
        <v>-</v>
      </c>
      <c r="Q117" s="508"/>
      <c r="R117" s="508"/>
      <c r="S117" s="508"/>
      <c r="U117" s="508"/>
      <c r="V117" s="508"/>
    </row>
    <row r="118" spans="1:22" s="415" customFormat="1" ht="16.5" customHeight="1" x14ac:dyDescent="0.25">
      <c r="A118" s="417"/>
      <c r="C118" s="495"/>
      <c r="D118" s="200"/>
      <c r="E118" s="505"/>
      <c r="F118" s="505"/>
      <c r="G118" s="505"/>
      <c r="H118" s="200"/>
      <c r="I118" s="505"/>
      <c r="J118" s="505"/>
      <c r="K118" s="505"/>
      <c r="L118" s="200"/>
      <c r="M118" s="200"/>
      <c r="N118" s="506"/>
      <c r="O118" s="506"/>
    </row>
    <row r="119" spans="1:22" s="415" customFormat="1" x14ac:dyDescent="0.25">
      <c r="A119" s="417"/>
      <c r="C119" s="495"/>
      <c r="D119" s="200"/>
      <c r="E119" s="505"/>
      <c r="F119" s="505"/>
      <c r="G119" s="505"/>
      <c r="H119" s="200"/>
      <c r="I119" s="505"/>
      <c r="J119" s="505"/>
      <c r="K119" s="505"/>
      <c r="L119" s="200"/>
      <c r="M119" s="200"/>
      <c r="N119" s="662"/>
      <c r="O119" s="663"/>
    </row>
    <row r="120" spans="1:22" s="415" customFormat="1" x14ac:dyDescent="0.25">
      <c r="A120" s="417"/>
      <c r="C120" s="495"/>
      <c r="D120" s="200"/>
      <c r="E120" s="505"/>
      <c r="F120" s="505"/>
      <c r="G120" s="505"/>
      <c r="H120" s="200"/>
      <c r="I120" s="505"/>
      <c r="J120" s="505"/>
      <c r="K120" s="505"/>
      <c r="L120" s="200"/>
      <c r="M120" s="200"/>
      <c r="N120" s="662"/>
      <c r="O120" s="470"/>
    </row>
    <row r="121" spans="1:22" s="415" customFormat="1" x14ac:dyDescent="0.25">
      <c r="A121" s="417"/>
      <c r="B121" s="417"/>
      <c r="C121" s="509"/>
      <c r="D121" s="200"/>
      <c r="E121" s="496"/>
      <c r="F121" s="496"/>
      <c r="G121" s="496"/>
      <c r="H121" s="200"/>
      <c r="I121" s="496"/>
      <c r="J121" s="496"/>
      <c r="K121" s="496"/>
      <c r="L121" s="200"/>
      <c r="M121" s="200"/>
      <c r="N121" s="662"/>
      <c r="O121" s="472"/>
    </row>
    <row r="122" spans="1:22" x14ac:dyDescent="0.25">
      <c r="A122" s="418">
        <v>5</v>
      </c>
      <c r="B122" s="419" t="s">
        <v>4008</v>
      </c>
      <c r="E122" s="473" t="s">
        <v>3985</v>
      </c>
      <c r="F122" s="474"/>
      <c r="G122" s="475"/>
      <c r="I122" s="505"/>
      <c r="J122" s="505"/>
      <c r="K122" s="505"/>
      <c r="N122" s="662"/>
      <c r="O122" s="470"/>
    </row>
    <row r="123" spans="1:22" x14ac:dyDescent="0.2">
      <c r="E123" s="450" t="s">
        <v>5763</v>
      </c>
      <c r="F123" s="451"/>
      <c r="G123" s="452"/>
      <c r="I123" s="476" t="s">
        <v>1947</v>
      </c>
      <c r="J123" s="476"/>
      <c r="K123" s="477"/>
      <c r="N123" s="662"/>
      <c r="O123" s="472"/>
      <c r="P123" s="144"/>
      <c r="Q123" s="283"/>
      <c r="R123" s="283"/>
      <c r="S123" s="283"/>
      <c r="T123" s="144"/>
    </row>
    <row r="124" spans="1:22" s="173" customFormat="1" ht="90.75" customHeight="1" x14ac:dyDescent="0.25">
      <c r="A124" s="236"/>
      <c r="B124" s="391" t="s">
        <v>2018</v>
      </c>
      <c r="C124" s="391" t="s">
        <v>3987</v>
      </c>
      <c r="D124" s="392"/>
      <c r="E124" s="391"/>
      <c r="F124" s="391" t="s">
        <v>3989</v>
      </c>
      <c r="G124" s="391"/>
      <c r="H124" s="392"/>
      <c r="I124" s="391"/>
      <c r="J124" s="391" t="s">
        <v>3989</v>
      </c>
      <c r="K124" s="391"/>
      <c r="L124" s="392"/>
      <c r="M124" s="392"/>
      <c r="N124" s="398"/>
      <c r="O124" s="398" t="s">
        <v>3989</v>
      </c>
      <c r="Q124" s="172" t="s">
        <v>4137</v>
      </c>
      <c r="R124" s="172" t="s">
        <v>4138</v>
      </c>
      <c r="S124" s="172" t="s">
        <v>2087</v>
      </c>
      <c r="U124" s="400" t="s">
        <v>4087</v>
      </c>
      <c r="V124" s="400" t="s">
        <v>1916</v>
      </c>
    </row>
    <row r="125" spans="1:22" s="200" customFormat="1" x14ac:dyDescent="0.25">
      <c r="A125" s="269"/>
      <c r="B125" s="409" t="s">
        <v>2</v>
      </c>
      <c r="C125" s="455" t="s">
        <v>4009</v>
      </c>
      <c r="E125" s="377"/>
      <c r="F125" s="377">
        <v>293.10657629184533</v>
      </c>
      <c r="G125" s="377"/>
      <c r="I125" s="377"/>
      <c r="J125" s="377">
        <v>292</v>
      </c>
      <c r="K125" s="377"/>
      <c r="N125" s="458"/>
      <c r="O125" s="458">
        <f>IFERROR(((F125/J125)-1),"-")</f>
        <v>3.7896448350867029E-3</v>
      </c>
      <c r="Q125" s="508"/>
      <c r="R125" s="508"/>
      <c r="S125" s="508"/>
      <c r="U125" s="508"/>
      <c r="V125" s="508"/>
    </row>
    <row r="126" spans="1:22" s="200" customFormat="1" x14ac:dyDescent="0.25">
      <c r="A126" s="269"/>
      <c r="B126" s="409" t="s">
        <v>2</v>
      </c>
      <c r="C126" s="455" t="s">
        <v>4010</v>
      </c>
      <c r="E126" s="377"/>
      <c r="F126" s="377">
        <v>927.51510551412809</v>
      </c>
      <c r="G126" s="377"/>
      <c r="I126" s="377"/>
      <c r="J126" s="377">
        <v>925</v>
      </c>
      <c r="K126" s="377"/>
      <c r="N126" s="458"/>
      <c r="O126" s="458">
        <f>IFERROR(((F126/J126)-1),"-")</f>
        <v>2.7190329882464948E-3</v>
      </c>
      <c r="Q126" s="508"/>
      <c r="R126" s="508"/>
      <c r="S126" s="508"/>
      <c r="U126" s="508"/>
      <c r="V126" s="508"/>
    </row>
    <row r="127" spans="1:22" s="200" customFormat="1" x14ac:dyDescent="0.25">
      <c r="A127" s="269"/>
      <c r="B127" s="409" t="s">
        <v>2</v>
      </c>
      <c r="C127" s="511" t="s">
        <v>4011</v>
      </c>
      <c r="E127" s="377"/>
      <c r="F127" s="377">
        <v>953.08816250603411</v>
      </c>
      <c r="G127" s="377"/>
      <c r="I127" s="377"/>
      <c r="J127" s="377">
        <v>950</v>
      </c>
      <c r="K127" s="377"/>
      <c r="N127" s="458"/>
      <c r="O127" s="458">
        <f>IFERROR(((F127/J127)-1),"-")</f>
        <v>3.250697374772793E-3</v>
      </c>
      <c r="Q127" s="508"/>
      <c r="R127" s="508"/>
      <c r="S127" s="508"/>
      <c r="U127" s="508"/>
      <c r="V127" s="508"/>
    </row>
    <row r="128" spans="1:22" s="415" customFormat="1" x14ac:dyDescent="0.25">
      <c r="B128" s="420"/>
      <c r="C128" s="512"/>
      <c r="D128" s="200"/>
      <c r="E128" s="505"/>
      <c r="F128" s="505"/>
      <c r="G128" s="505"/>
      <c r="H128" s="200"/>
      <c r="I128" s="505"/>
      <c r="J128" s="505"/>
      <c r="K128" s="505"/>
      <c r="L128" s="200"/>
      <c r="M128" s="200"/>
      <c r="N128" s="506"/>
      <c r="O128" s="506"/>
    </row>
    <row r="129" spans="1:22" s="415" customFormat="1" x14ac:dyDescent="0.25">
      <c r="C129" s="495"/>
      <c r="D129" s="200"/>
      <c r="E129" s="505"/>
      <c r="F129" s="505"/>
      <c r="G129" s="505"/>
      <c r="H129" s="200"/>
      <c r="I129" s="505"/>
      <c r="J129" s="505"/>
      <c r="K129" s="505"/>
      <c r="L129" s="200"/>
      <c r="M129" s="200"/>
      <c r="N129" s="662"/>
      <c r="O129" s="663"/>
    </row>
    <row r="130" spans="1:22" s="414" customFormat="1" x14ac:dyDescent="0.25">
      <c r="B130" s="415"/>
      <c r="C130" s="495"/>
      <c r="D130" s="200"/>
      <c r="E130" s="496"/>
      <c r="F130" s="496"/>
      <c r="G130" s="496"/>
      <c r="H130" s="200"/>
      <c r="I130" s="496"/>
      <c r="J130" s="496"/>
      <c r="K130" s="496"/>
      <c r="L130" s="200"/>
      <c r="M130" s="200"/>
      <c r="N130" s="662"/>
      <c r="O130" s="470"/>
    </row>
    <row r="131" spans="1:22" s="414" customFormat="1" x14ac:dyDescent="0.25">
      <c r="B131" s="415"/>
      <c r="C131" s="495"/>
      <c r="D131" s="200"/>
      <c r="E131" s="496"/>
      <c r="F131" s="496"/>
      <c r="G131" s="496"/>
      <c r="H131" s="200"/>
      <c r="I131" s="496"/>
      <c r="J131" s="496"/>
      <c r="K131" s="496"/>
      <c r="L131" s="200"/>
      <c r="M131" s="200"/>
      <c r="N131" s="662"/>
      <c r="O131" s="472"/>
    </row>
    <row r="132" spans="1:22" s="507" customFormat="1" x14ac:dyDescent="0.25">
      <c r="A132" s="406">
        <v>6</v>
      </c>
      <c r="B132" s="407" t="s">
        <v>4012</v>
      </c>
      <c r="C132" s="495"/>
      <c r="D132" s="200"/>
      <c r="E132" s="473" t="s">
        <v>3985</v>
      </c>
      <c r="F132" s="474"/>
      <c r="G132" s="475"/>
      <c r="H132" s="200"/>
      <c r="I132" s="496"/>
      <c r="J132" s="496"/>
      <c r="K132" s="496"/>
      <c r="L132" s="200"/>
      <c r="M132" s="200"/>
      <c r="N132" s="662"/>
      <c r="O132" s="470"/>
    </row>
    <row r="133" spans="1:22" ht="15" customHeight="1" thickBot="1" x14ac:dyDescent="0.25">
      <c r="A133" s="415"/>
      <c r="B133" s="415"/>
      <c r="C133" s="495"/>
      <c r="E133" s="446" t="s">
        <v>5763</v>
      </c>
      <c r="F133" s="447"/>
      <c r="G133" s="448"/>
      <c r="I133" s="476" t="s">
        <v>1947</v>
      </c>
      <c r="J133" s="476"/>
      <c r="K133" s="477"/>
      <c r="N133" s="662"/>
      <c r="O133" s="472"/>
      <c r="P133" s="144"/>
      <c r="Q133" s="283"/>
      <c r="R133" s="283"/>
      <c r="S133" s="283"/>
      <c r="T133" s="144"/>
    </row>
    <row r="134" spans="1:22" s="173" customFormat="1" ht="90.75" customHeight="1" thickBot="1" x14ac:dyDescent="0.3">
      <c r="A134" s="236"/>
      <c r="B134" s="391" t="s">
        <v>2018</v>
      </c>
      <c r="C134" s="391" t="s">
        <v>3987</v>
      </c>
      <c r="D134" s="392"/>
      <c r="E134" s="403" t="s">
        <v>4088</v>
      </c>
      <c r="F134" s="403" t="s">
        <v>4089</v>
      </c>
      <c r="G134" s="403" t="s">
        <v>4090</v>
      </c>
      <c r="H134" s="392"/>
      <c r="I134" s="559" t="s">
        <v>4088</v>
      </c>
      <c r="J134" s="560" t="s">
        <v>4089</v>
      </c>
      <c r="K134" s="561" t="s">
        <v>4090</v>
      </c>
      <c r="L134" s="392"/>
      <c r="M134" s="392"/>
      <c r="N134" s="404" t="s">
        <v>4088</v>
      </c>
      <c r="O134" s="404" t="s">
        <v>4089</v>
      </c>
      <c r="Q134" s="172" t="s">
        <v>4137</v>
      </c>
      <c r="R134" s="172" t="s">
        <v>4138</v>
      </c>
      <c r="S134" s="172" t="s">
        <v>2087</v>
      </c>
      <c r="U134" s="400" t="s">
        <v>4087</v>
      </c>
      <c r="V134" s="400" t="s">
        <v>1916</v>
      </c>
    </row>
    <row r="135" spans="1:22" s="200" customFormat="1" ht="38.25" x14ac:dyDescent="0.25">
      <c r="A135" s="269"/>
      <c r="B135" s="416" t="s">
        <v>937</v>
      </c>
      <c r="C135" s="245" t="s">
        <v>2723</v>
      </c>
      <c r="E135" s="513">
        <v>592.86534642706238</v>
      </c>
      <c r="F135" s="513">
        <v>569.15073256997994</v>
      </c>
      <c r="G135" s="513">
        <v>545.43611871289738</v>
      </c>
      <c r="I135" s="377" t="s">
        <v>2</v>
      </c>
      <c r="J135" s="377" t="s">
        <v>2</v>
      </c>
      <c r="K135" s="377" t="s">
        <v>2</v>
      </c>
      <c r="N135" s="458" t="str">
        <f>IFERROR(((E135/I135)-1),"-")</f>
        <v>-</v>
      </c>
      <c r="O135" s="458" t="str">
        <f>IFERROR(((F135/J135)-1),"-")</f>
        <v>-</v>
      </c>
      <c r="Q135" s="508"/>
      <c r="R135" s="508"/>
      <c r="S135" s="508"/>
      <c r="U135" s="508"/>
      <c r="V135" s="508"/>
    </row>
    <row r="136" spans="1:22" s="200" customFormat="1" x14ac:dyDescent="0.25">
      <c r="A136" s="269"/>
      <c r="B136" s="416" t="s">
        <v>49</v>
      </c>
      <c r="C136" s="245" t="s">
        <v>2761</v>
      </c>
      <c r="E136" s="514">
        <v>424.78298793635037</v>
      </c>
      <c r="F136" s="514">
        <v>407.79166841889634</v>
      </c>
      <c r="G136" s="514">
        <v>390.80034890144236</v>
      </c>
      <c r="I136" s="377">
        <v>433</v>
      </c>
      <c r="J136" s="377">
        <v>433</v>
      </c>
      <c r="K136" s="377">
        <v>433</v>
      </c>
      <c r="N136" s="458">
        <f t="shared" ref="N136:N147" si="4">IFERROR(((E136/I136)-1),"-")</f>
        <v>-1.8976933172401012E-2</v>
      </c>
      <c r="O136" s="458">
        <f t="shared" ref="O136:O147" si="5">IFERROR(((F136/J136)-1),"-")</f>
        <v>-5.8217855845504984E-2</v>
      </c>
      <c r="Q136" s="508"/>
      <c r="R136" s="508"/>
      <c r="S136" s="508"/>
      <c r="U136" s="508"/>
      <c r="V136" s="508"/>
    </row>
    <row r="137" spans="1:22" s="200" customFormat="1" ht="25.5" x14ac:dyDescent="0.25">
      <c r="A137" s="269"/>
      <c r="B137" s="416" t="s">
        <v>50</v>
      </c>
      <c r="C137" s="245" t="s">
        <v>2762</v>
      </c>
      <c r="E137" s="514">
        <v>485.05861272552988</v>
      </c>
      <c r="F137" s="514">
        <v>465.65626821650869</v>
      </c>
      <c r="G137" s="514">
        <v>446.2539237074875</v>
      </c>
      <c r="I137" s="377">
        <v>465</v>
      </c>
      <c r="J137" s="377">
        <v>465</v>
      </c>
      <c r="K137" s="377">
        <v>465</v>
      </c>
      <c r="N137" s="458">
        <f t="shared" si="4"/>
        <v>4.3136801560279325E-2</v>
      </c>
      <c r="O137" s="458">
        <f t="shared" si="5"/>
        <v>1.4113294978681523E-3</v>
      </c>
      <c r="Q137" s="508"/>
      <c r="R137" s="508"/>
      <c r="S137" s="508"/>
      <c r="U137" s="508"/>
      <c r="V137" s="508"/>
    </row>
    <row r="138" spans="1:22" s="200" customFormat="1" x14ac:dyDescent="0.25">
      <c r="A138" s="269"/>
      <c r="B138" s="416" t="s">
        <v>51</v>
      </c>
      <c r="C138" s="245" t="s">
        <v>2763</v>
      </c>
      <c r="E138" s="514">
        <v>532.2046319092542</v>
      </c>
      <c r="F138" s="514">
        <v>510.91644663288406</v>
      </c>
      <c r="G138" s="514">
        <v>489.62826135651386</v>
      </c>
      <c r="I138" s="377">
        <v>469</v>
      </c>
      <c r="J138" s="377">
        <v>469</v>
      </c>
      <c r="K138" s="377">
        <v>469</v>
      </c>
      <c r="N138" s="458">
        <f t="shared" si="4"/>
        <v>0.13476467358049926</v>
      </c>
      <c r="O138" s="458">
        <f t="shared" si="5"/>
        <v>8.9374086637279415E-2</v>
      </c>
      <c r="Q138" s="508"/>
      <c r="R138" s="508"/>
      <c r="S138" s="508"/>
      <c r="U138" s="508"/>
      <c r="V138" s="508"/>
    </row>
    <row r="139" spans="1:22" s="200" customFormat="1" ht="25.5" x14ac:dyDescent="0.25">
      <c r="A139" s="269"/>
      <c r="B139" s="416" t="s">
        <v>52</v>
      </c>
      <c r="C139" s="245" t="s">
        <v>2764</v>
      </c>
      <c r="E139" s="514">
        <v>359.09189106541044</v>
      </c>
      <c r="F139" s="514">
        <v>344.72821542279399</v>
      </c>
      <c r="G139" s="514">
        <v>330.36453978017761</v>
      </c>
      <c r="I139" s="377">
        <v>337</v>
      </c>
      <c r="J139" s="377">
        <v>337</v>
      </c>
      <c r="K139" s="377">
        <v>337</v>
      </c>
      <c r="N139" s="458">
        <f t="shared" si="4"/>
        <v>6.5554572894392926E-2</v>
      </c>
      <c r="O139" s="458">
        <f t="shared" si="5"/>
        <v>2.2932389978617129E-2</v>
      </c>
      <c r="Q139" s="508"/>
      <c r="R139" s="508"/>
      <c r="S139" s="508"/>
      <c r="U139" s="508"/>
      <c r="V139" s="508"/>
    </row>
    <row r="140" spans="1:22" s="200" customFormat="1" ht="25.5" x14ac:dyDescent="0.25">
      <c r="A140" s="269"/>
      <c r="B140" s="416" t="s">
        <v>53</v>
      </c>
      <c r="C140" s="245" t="s">
        <v>2765</v>
      </c>
      <c r="E140" s="514">
        <v>403.97758417367572</v>
      </c>
      <c r="F140" s="514">
        <v>387.8184808067287</v>
      </c>
      <c r="G140" s="514">
        <v>371.65937743978168</v>
      </c>
      <c r="I140" s="377">
        <v>384</v>
      </c>
      <c r="J140" s="377">
        <v>384</v>
      </c>
      <c r="K140" s="377">
        <v>384</v>
      </c>
      <c r="N140" s="458">
        <f t="shared" si="4"/>
        <v>5.2024958785613862E-2</v>
      </c>
      <c r="O140" s="458">
        <f t="shared" si="5"/>
        <v>9.9439604341893251E-3</v>
      </c>
      <c r="Q140" s="508"/>
      <c r="R140" s="508"/>
      <c r="S140" s="508"/>
      <c r="U140" s="508"/>
      <c r="V140" s="508"/>
    </row>
    <row r="141" spans="1:22" s="200" customFormat="1" ht="25.5" x14ac:dyDescent="0.25">
      <c r="A141" s="269"/>
      <c r="B141" s="416" t="s">
        <v>54</v>
      </c>
      <c r="C141" s="245" t="s">
        <v>2766</v>
      </c>
      <c r="E141" s="514">
        <v>249.47502618326499</v>
      </c>
      <c r="F141" s="514">
        <v>239.49602513593439</v>
      </c>
      <c r="G141" s="514">
        <v>229.51702408860379</v>
      </c>
      <c r="I141" s="377">
        <v>423</v>
      </c>
      <c r="J141" s="377">
        <v>423</v>
      </c>
      <c r="K141" s="377">
        <v>423</v>
      </c>
      <c r="N141" s="458">
        <f t="shared" si="4"/>
        <v>-0.41022452438944446</v>
      </c>
      <c r="O141" s="458">
        <f t="shared" si="5"/>
        <v>-0.43381554341386674</v>
      </c>
      <c r="Q141" s="508"/>
      <c r="R141" s="508"/>
      <c r="S141" s="508"/>
      <c r="U141" s="508"/>
      <c r="V141" s="508"/>
    </row>
    <row r="142" spans="1:22" s="200" customFormat="1" ht="38.25" x14ac:dyDescent="0.25">
      <c r="A142" s="269"/>
      <c r="B142" s="416" t="s">
        <v>57</v>
      </c>
      <c r="C142" s="245" t="s">
        <v>2771</v>
      </c>
      <c r="E142" s="514">
        <v>340.43698320231408</v>
      </c>
      <c r="F142" s="514">
        <v>326.81950387422154</v>
      </c>
      <c r="G142" s="514">
        <v>313.20202454612894</v>
      </c>
      <c r="I142" s="377">
        <v>350</v>
      </c>
      <c r="J142" s="377">
        <v>350</v>
      </c>
      <c r="K142" s="377">
        <v>350</v>
      </c>
      <c r="N142" s="458">
        <f t="shared" si="4"/>
        <v>-2.7322905136245468E-2</v>
      </c>
      <c r="O142" s="458">
        <f t="shared" si="5"/>
        <v>-6.6229988930795569E-2</v>
      </c>
      <c r="Q142" s="508"/>
      <c r="R142" s="508"/>
      <c r="S142" s="508"/>
      <c r="U142" s="508"/>
      <c r="V142" s="508"/>
    </row>
    <row r="143" spans="1:22" s="200" customFormat="1" ht="38.25" x14ac:dyDescent="0.25">
      <c r="A143" s="269"/>
      <c r="B143" s="416" t="s">
        <v>58</v>
      </c>
      <c r="C143" s="245" t="s">
        <v>2772</v>
      </c>
      <c r="E143" s="514">
        <v>366.58630197467619</v>
      </c>
      <c r="F143" s="514">
        <v>351.92284989568913</v>
      </c>
      <c r="G143" s="514">
        <v>337.25939781670212</v>
      </c>
      <c r="I143" s="377">
        <v>368</v>
      </c>
      <c r="J143" s="377">
        <v>368</v>
      </c>
      <c r="K143" s="377">
        <v>368</v>
      </c>
      <c r="N143" s="458">
        <f t="shared" si="4"/>
        <v>-3.841570720988563E-3</v>
      </c>
      <c r="O143" s="458">
        <f t="shared" si="5"/>
        <v>-4.3687907892149158E-2</v>
      </c>
      <c r="Q143" s="508"/>
      <c r="R143" s="508"/>
      <c r="S143" s="508"/>
      <c r="U143" s="508"/>
      <c r="V143" s="508"/>
    </row>
    <row r="144" spans="1:22" s="200" customFormat="1" ht="25.5" x14ac:dyDescent="0.25">
      <c r="A144" s="269"/>
      <c r="B144" s="416" t="s">
        <v>59</v>
      </c>
      <c r="C144" s="245" t="s">
        <v>2775</v>
      </c>
      <c r="E144" s="514">
        <v>508.93633157380663</v>
      </c>
      <c r="F144" s="514">
        <v>488.57887831085435</v>
      </c>
      <c r="G144" s="514">
        <v>468.22142504790207</v>
      </c>
      <c r="I144" s="377">
        <v>503</v>
      </c>
      <c r="J144" s="377">
        <v>503</v>
      </c>
      <c r="K144" s="377">
        <v>503</v>
      </c>
      <c r="N144" s="458">
        <f t="shared" si="4"/>
        <v>1.180185203540085E-2</v>
      </c>
      <c r="O144" s="458">
        <f t="shared" si="5"/>
        <v>-2.8670222046015215E-2</v>
      </c>
      <c r="Q144" s="508"/>
      <c r="R144" s="508"/>
      <c r="S144" s="508"/>
      <c r="U144" s="508"/>
      <c r="V144" s="508"/>
    </row>
    <row r="145" spans="1:22" s="200" customFormat="1" ht="38.25" x14ac:dyDescent="0.25">
      <c r="A145" s="269"/>
      <c r="B145" s="416" t="s">
        <v>292</v>
      </c>
      <c r="C145" s="245" t="s">
        <v>2776</v>
      </c>
      <c r="E145" s="514">
        <v>532.2046319092542</v>
      </c>
      <c r="F145" s="514">
        <v>510.91644663288406</v>
      </c>
      <c r="G145" s="514">
        <v>489.62826135651386</v>
      </c>
      <c r="I145" s="377">
        <v>498</v>
      </c>
      <c r="J145" s="377">
        <v>498</v>
      </c>
      <c r="K145" s="377">
        <v>498</v>
      </c>
      <c r="N145" s="458">
        <f t="shared" si="4"/>
        <v>6.8683999817779506E-2</v>
      </c>
      <c r="O145" s="458">
        <f t="shared" si="5"/>
        <v>2.5936639825068442E-2</v>
      </c>
      <c r="Q145" s="508"/>
      <c r="R145" s="508"/>
      <c r="S145" s="508"/>
      <c r="U145" s="508"/>
      <c r="V145" s="508"/>
    </row>
    <row r="146" spans="1:22" s="415" customFormat="1" ht="25.5" x14ac:dyDescent="0.25">
      <c r="B146" s="416" t="s">
        <v>60</v>
      </c>
      <c r="C146" s="245" t="s">
        <v>2778</v>
      </c>
      <c r="D146" s="200"/>
      <c r="E146" s="514">
        <v>586.14490072000831</v>
      </c>
      <c r="F146" s="514">
        <v>562.69910469120794</v>
      </c>
      <c r="G146" s="514">
        <v>539.25330866240768</v>
      </c>
      <c r="H146" s="200"/>
      <c r="I146" s="377">
        <v>524</v>
      </c>
      <c r="J146" s="377">
        <v>524</v>
      </c>
      <c r="K146" s="377">
        <v>524</v>
      </c>
      <c r="L146" s="200"/>
      <c r="M146" s="200"/>
      <c r="N146" s="458">
        <f t="shared" si="4"/>
        <v>0.11859713877864175</v>
      </c>
      <c r="O146" s="458">
        <f t="shared" si="5"/>
        <v>7.385325322749603E-2</v>
      </c>
      <c r="P146" s="200"/>
      <c r="Q146" s="508"/>
      <c r="R146" s="508"/>
      <c r="S146" s="508"/>
      <c r="T146" s="200"/>
      <c r="U146" s="508"/>
      <c r="V146" s="508"/>
    </row>
    <row r="147" spans="1:22" s="415" customFormat="1" ht="38.25" x14ac:dyDescent="0.25">
      <c r="B147" s="416" t="s">
        <v>295</v>
      </c>
      <c r="C147" s="245" t="s">
        <v>2796</v>
      </c>
      <c r="D147" s="200"/>
      <c r="E147" s="514">
        <v>506.37327790193899</v>
      </c>
      <c r="F147" s="514">
        <v>486.11834678586143</v>
      </c>
      <c r="G147" s="514">
        <v>465.86341566978388</v>
      </c>
      <c r="H147" s="200"/>
      <c r="I147" s="377">
        <v>441</v>
      </c>
      <c r="J147" s="377">
        <v>441</v>
      </c>
      <c r="K147" s="377">
        <v>441</v>
      </c>
      <c r="L147" s="200"/>
      <c r="M147" s="200"/>
      <c r="N147" s="458">
        <f t="shared" si="4"/>
        <v>0.14823872540122229</v>
      </c>
      <c r="O147" s="458">
        <f t="shared" si="5"/>
        <v>0.10230917638517334</v>
      </c>
      <c r="P147" s="200"/>
      <c r="Q147" s="508"/>
      <c r="R147" s="508"/>
      <c r="S147" s="508"/>
      <c r="T147" s="200"/>
      <c r="U147" s="508"/>
      <c r="V147" s="508"/>
    </row>
    <row r="148" spans="1:22" s="415" customFormat="1" x14ac:dyDescent="0.25">
      <c r="A148" s="406"/>
      <c r="B148" s="407"/>
      <c r="C148" s="201"/>
      <c r="D148" s="200"/>
      <c r="E148" s="515"/>
      <c r="F148" s="515"/>
      <c r="G148" s="515"/>
      <c r="H148" s="200"/>
      <c r="I148" s="296"/>
      <c r="J148" s="296"/>
      <c r="K148" s="296"/>
      <c r="L148" s="200"/>
      <c r="M148" s="200"/>
      <c r="N148" s="516"/>
      <c r="O148" s="517"/>
    </row>
    <row r="149" spans="1:22" s="415" customFormat="1" x14ac:dyDescent="0.25">
      <c r="B149" s="200"/>
      <c r="C149" s="201"/>
      <c r="D149" s="200"/>
      <c r="E149" s="515"/>
      <c r="F149" s="515"/>
      <c r="G149" s="515"/>
      <c r="H149" s="200"/>
      <c r="I149" s="296"/>
      <c r="J149" s="296"/>
      <c r="K149" s="296"/>
      <c r="L149" s="200"/>
      <c r="M149" s="200"/>
      <c r="N149" s="516"/>
      <c r="O149" s="517"/>
    </row>
    <row r="150" spans="1:22" s="415" customFormat="1" x14ac:dyDescent="0.25">
      <c r="B150" s="200"/>
      <c r="C150" s="201"/>
      <c r="D150" s="200"/>
      <c r="E150" s="515"/>
      <c r="F150" s="515"/>
      <c r="G150" s="515"/>
      <c r="H150" s="200"/>
      <c r="I150" s="296"/>
      <c r="J150" s="296"/>
      <c r="K150" s="296"/>
      <c r="L150" s="200"/>
      <c r="M150" s="200"/>
      <c r="N150" s="516"/>
      <c r="O150" s="517"/>
    </row>
    <row r="151" spans="1:22" s="414" customFormat="1" x14ac:dyDescent="0.25">
      <c r="B151" s="421"/>
      <c r="C151" s="495"/>
      <c r="D151" s="200"/>
      <c r="E151" s="296"/>
      <c r="F151" s="496"/>
      <c r="G151" s="296"/>
      <c r="H151" s="200"/>
      <c r="I151" s="296"/>
      <c r="J151" s="496"/>
      <c r="K151" s="296"/>
      <c r="L151" s="200"/>
      <c r="M151" s="200"/>
    </row>
    <row r="152" spans="1:22" s="414" customFormat="1" x14ac:dyDescent="0.25">
      <c r="B152" s="421"/>
      <c r="C152" s="495"/>
      <c r="D152" s="200"/>
      <c r="E152" s="296"/>
      <c r="F152" s="496"/>
      <c r="G152" s="296"/>
      <c r="H152" s="200"/>
      <c r="I152" s="296"/>
      <c r="J152" s="496"/>
      <c r="K152" s="296"/>
      <c r="L152" s="200"/>
      <c r="M152" s="200"/>
      <c r="N152" s="662"/>
      <c r="O152" s="663"/>
    </row>
    <row r="153" spans="1:22" s="414" customFormat="1" x14ac:dyDescent="0.25">
      <c r="B153" s="421"/>
      <c r="C153" s="495"/>
      <c r="D153" s="200"/>
      <c r="E153" s="296"/>
      <c r="F153" s="496"/>
      <c r="G153" s="296"/>
      <c r="H153" s="200"/>
      <c r="I153" s="296"/>
      <c r="J153" s="496"/>
      <c r="K153" s="296"/>
      <c r="L153" s="200"/>
      <c r="M153" s="200"/>
      <c r="N153" s="518"/>
      <c r="O153" s="470"/>
    </row>
    <row r="154" spans="1:22" s="414" customFormat="1" x14ac:dyDescent="0.25">
      <c r="A154" s="406">
        <v>7</v>
      </c>
      <c r="B154" s="407" t="s">
        <v>4014</v>
      </c>
      <c r="C154" s="495"/>
      <c r="D154" s="200"/>
      <c r="E154" s="496"/>
      <c r="F154" s="496"/>
      <c r="G154" s="496"/>
      <c r="H154" s="200"/>
      <c r="I154" s="496"/>
      <c r="J154" s="496"/>
      <c r="K154" s="496"/>
      <c r="L154" s="200"/>
      <c r="M154" s="200"/>
      <c r="N154" s="518"/>
      <c r="O154" s="472"/>
    </row>
    <row r="155" spans="1:22" s="507" customFormat="1" x14ac:dyDescent="0.25">
      <c r="A155" s="406"/>
      <c r="B155" s="407"/>
      <c r="C155" s="495"/>
      <c r="D155" s="200"/>
      <c r="E155" s="473" t="s">
        <v>3985</v>
      </c>
      <c r="F155" s="474"/>
      <c r="G155" s="475"/>
      <c r="H155" s="200"/>
      <c r="I155" s="496"/>
      <c r="J155" s="496"/>
      <c r="K155" s="496"/>
      <c r="L155" s="200"/>
      <c r="M155" s="200"/>
      <c r="N155" s="518"/>
      <c r="O155" s="470"/>
    </row>
    <row r="156" spans="1:22" ht="15" customHeight="1" x14ac:dyDescent="0.2">
      <c r="A156" s="415"/>
      <c r="B156" s="415"/>
      <c r="C156" s="495"/>
      <c r="E156" s="450" t="s">
        <v>5763</v>
      </c>
      <c r="F156" s="451"/>
      <c r="G156" s="452"/>
      <c r="I156" s="476" t="s">
        <v>1947</v>
      </c>
      <c r="J156" s="476"/>
      <c r="K156" s="477"/>
      <c r="N156" s="519"/>
      <c r="O156" s="478"/>
      <c r="P156" s="144"/>
      <c r="Q156" s="175"/>
      <c r="R156" s="175"/>
      <c r="S156" s="175"/>
      <c r="T156" s="144"/>
    </row>
    <row r="157" spans="1:22" s="173" customFormat="1" ht="90.75" customHeight="1" x14ac:dyDescent="0.25">
      <c r="A157" s="236"/>
      <c r="B157" s="391" t="s">
        <v>2018</v>
      </c>
      <c r="C157" s="391" t="s">
        <v>3987</v>
      </c>
      <c r="D157" s="392"/>
      <c r="E157" s="391"/>
      <c r="F157" s="391" t="s">
        <v>3990</v>
      </c>
      <c r="G157" s="391" t="s">
        <v>3989</v>
      </c>
      <c r="H157" s="392"/>
      <c r="I157" s="391"/>
      <c r="J157" s="391" t="s">
        <v>3990</v>
      </c>
      <c r="K157" s="391" t="s">
        <v>3989</v>
      </c>
      <c r="L157" s="392"/>
      <c r="M157" s="392"/>
      <c r="N157" s="398"/>
      <c r="O157" s="398" t="s">
        <v>3990</v>
      </c>
      <c r="Q157" s="172" t="s">
        <v>4137</v>
      </c>
      <c r="R157" s="172" t="s">
        <v>4138</v>
      </c>
      <c r="S157" s="172" t="s">
        <v>2087</v>
      </c>
      <c r="U157" s="400" t="s">
        <v>4087</v>
      </c>
      <c r="V157" s="400" t="s">
        <v>1916</v>
      </c>
    </row>
    <row r="158" spans="1:22" s="200" customFormat="1" ht="25.5" x14ac:dyDescent="0.25">
      <c r="A158" s="269"/>
      <c r="B158" s="416" t="s">
        <v>64</v>
      </c>
      <c r="C158" s="245" t="s">
        <v>2944</v>
      </c>
      <c r="E158" s="377"/>
      <c r="F158" s="514">
        <v>12949.655379972995</v>
      </c>
      <c r="G158" s="514">
        <v>14284.655379972994</v>
      </c>
      <c r="I158" s="377"/>
      <c r="J158" s="377">
        <v>6902.0166057781989</v>
      </c>
      <c r="K158" s="377">
        <v>8237.0166057781989</v>
      </c>
      <c r="N158" s="458"/>
      <c r="O158" s="458">
        <f>IFERROR(((F158/J158)-1),"-")</f>
        <v>0.87621330396856223</v>
      </c>
      <c r="Q158" s="508"/>
      <c r="R158" s="508"/>
      <c r="S158" s="508"/>
      <c r="U158" s="508"/>
      <c r="V158" s="508"/>
    </row>
    <row r="159" spans="1:22" s="200" customFormat="1" ht="25.5" x14ac:dyDescent="0.25">
      <c r="A159" s="269"/>
      <c r="B159" s="416" t="s">
        <v>65</v>
      </c>
      <c r="C159" s="245" t="s">
        <v>4015</v>
      </c>
      <c r="E159" s="377"/>
      <c r="F159" s="514">
        <v>8201.7960167181463</v>
      </c>
      <c r="G159" s="514">
        <v>9536.7960167181445</v>
      </c>
      <c r="I159" s="377"/>
      <c r="J159" s="377">
        <v>6146.9803064540674</v>
      </c>
      <c r="K159" s="377">
        <v>7481.9803064540674</v>
      </c>
      <c r="N159" s="458"/>
      <c r="O159" s="458">
        <f t="shared" ref="O159:O176" si="6">IFERROR(((F159/J159)-1),"-")</f>
        <v>0.33428050974990264</v>
      </c>
      <c r="Q159" s="508"/>
      <c r="R159" s="508"/>
      <c r="S159" s="508"/>
      <c r="U159" s="508"/>
      <c r="V159" s="508"/>
    </row>
    <row r="160" spans="1:22" s="200" customFormat="1" ht="25.5" x14ac:dyDescent="0.25">
      <c r="A160" s="269"/>
      <c r="B160" s="416" t="s">
        <v>66</v>
      </c>
      <c r="C160" s="245" t="s">
        <v>4016</v>
      </c>
      <c r="E160" s="377"/>
      <c r="F160" s="514">
        <v>6210.684545154536</v>
      </c>
      <c r="G160" s="514">
        <v>7545.684545154536</v>
      </c>
      <c r="I160" s="377"/>
      <c r="J160" s="377">
        <v>5022.6327737648726</v>
      </c>
      <c r="K160" s="377">
        <v>6357.6327737648726</v>
      </c>
      <c r="N160" s="458" t="str">
        <f>IFERROR(((I160/#REF!-1)),"")</f>
        <v/>
      </c>
      <c r="O160" s="458">
        <f t="shared" si="6"/>
        <v>0.2365396446252872</v>
      </c>
      <c r="Q160" s="508"/>
      <c r="R160" s="508"/>
      <c r="S160" s="508"/>
      <c r="U160" s="508"/>
      <c r="V160" s="508"/>
    </row>
    <row r="161" spans="1:22" s="200" customFormat="1" ht="25.5" x14ac:dyDescent="0.25">
      <c r="A161" s="269"/>
      <c r="B161" s="416" t="s">
        <v>67</v>
      </c>
      <c r="C161" s="245" t="s">
        <v>4017</v>
      </c>
      <c r="E161" s="377"/>
      <c r="F161" s="514">
        <v>7433.6978825244732</v>
      </c>
      <c r="G161" s="514">
        <v>8768.6978825244732</v>
      </c>
      <c r="I161" s="377"/>
      <c r="J161" s="377">
        <v>6683.1655045248281</v>
      </c>
      <c r="K161" s="377">
        <v>8018.1655045248281</v>
      </c>
      <c r="N161" s="458"/>
      <c r="O161" s="458">
        <f t="shared" si="6"/>
        <v>0.11230192900228175</v>
      </c>
      <c r="Q161" s="508"/>
      <c r="R161" s="508"/>
      <c r="S161" s="508"/>
      <c r="U161" s="508"/>
      <c r="V161" s="508"/>
    </row>
    <row r="162" spans="1:22" s="200" customFormat="1" ht="25.5" x14ac:dyDescent="0.25">
      <c r="A162" s="269"/>
      <c r="B162" s="416" t="s">
        <v>68</v>
      </c>
      <c r="C162" s="245" t="s">
        <v>4018</v>
      </c>
      <c r="E162" s="377"/>
      <c r="F162" s="514">
        <v>5204.5138450571512</v>
      </c>
      <c r="G162" s="514">
        <v>6539.5138450571512</v>
      </c>
      <c r="I162" s="377"/>
      <c r="J162" s="377">
        <v>4775.5134052662734</v>
      </c>
      <c r="K162" s="377">
        <v>6110.5134052662734</v>
      </c>
      <c r="N162" s="458"/>
      <c r="O162" s="458">
        <f t="shared" si="6"/>
        <v>8.9833365207977689E-2</v>
      </c>
      <c r="Q162" s="508"/>
      <c r="R162" s="508"/>
      <c r="S162" s="508"/>
      <c r="U162" s="508"/>
      <c r="V162" s="508"/>
    </row>
    <row r="163" spans="1:22" s="200" customFormat="1" ht="25.5" x14ac:dyDescent="0.25">
      <c r="A163" s="269"/>
      <c r="B163" s="416" t="s">
        <v>69</v>
      </c>
      <c r="C163" s="245" t="s">
        <v>4019</v>
      </c>
      <c r="E163" s="377"/>
      <c r="F163" s="514">
        <v>7606.6874433672911</v>
      </c>
      <c r="G163" s="514">
        <v>8941.6874433672892</v>
      </c>
      <c r="I163" s="377"/>
      <c r="J163" s="377">
        <v>5409.269719312495</v>
      </c>
      <c r="K163" s="377">
        <v>6744.269719312495</v>
      </c>
      <c r="N163" s="458"/>
      <c r="O163" s="458">
        <f t="shared" si="6"/>
        <v>0.40623186457303939</v>
      </c>
      <c r="Q163" s="508"/>
      <c r="R163" s="508"/>
      <c r="S163" s="508"/>
      <c r="U163" s="508"/>
      <c r="V163" s="508"/>
    </row>
    <row r="164" spans="1:22" s="200" customFormat="1" ht="25.5" x14ac:dyDescent="0.25">
      <c r="A164" s="269"/>
      <c r="B164" s="416" t="s">
        <v>70</v>
      </c>
      <c r="C164" s="245" t="s">
        <v>4020</v>
      </c>
      <c r="E164" s="377"/>
      <c r="F164" s="514">
        <v>5577.7634039605819</v>
      </c>
      <c r="G164" s="514">
        <v>6912.7634039605809</v>
      </c>
      <c r="I164" s="377"/>
      <c r="J164" s="377">
        <v>4148.1402483399434</v>
      </c>
      <c r="K164" s="377">
        <v>5483.1402483399434</v>
      </c>
      <c r="N164" s="458"/>
      <c r="O164" s="458">
        <f t="shared" si="6"/>
        <v>0.34464195278661647</v>
      </c>
      <c r="Q164" s="508"/>
      <c r="R164" s="508"/>
      <c r="S164" s="508"/>
      <c r="U164" s="508"/>
      <c r="V164" s="508"/>
    </row>
    <row r="165" spans="1:22" s="200" customFormat="1" ht="25.5" x14ac:dyDescent="0.25">
      <c r="A165" s="269"/>
      <c r="B165" s="416" t="s">
        <v>71</v>
      </c>
      <c r="C165" s="245" t="s">
        <v>4021</v>
      </c>
      <c r="E165" s="377"/>
      <c r="F165" s="514">
        <v>4433.5083795467699</v>
      </c>
      <c r="G165" s="514">
        <v>5768.508379546769</v>
      </c>
      <c r="I165" s="377"/>
      <c r="J165" s="377">
        <v>4147.2283687513864</v>
      </c>
      <c r="K165" s="377">
        <v>5482.2283687513864</v>
      </c>
      <c r="N165" s="458"/>
      <c r="O165" s="458">
        <f t="shared" si="6"/>
        <v>6.9029237201513105E-2</v>
      </c>
      <c r="Q165" s="508"/>
      <c r="R165" s="508"/>
      <c r="S165" s="508"/>
      <c r="U165" s="508"/>
      <c r="V165" s="508"/>
    </row>
    <row r="166" spans="1:22" s="200" customFormat="1" ht="25.5" x14ac:dyDescent="0.25">
      <c r="A166" s="269"/>
      <c r="B166" s="416" t="s">
        <v>72</v>
      </c>
      <c r="C166" s="245" t="s">
        <v>4022</v>
      </c>
      <c r="E166" s="377"/>
      <c r="F166" s="514">
        <v>7244.0932920838122</v>
      </c>
      <c r="G166" s="514">
        <v>8579.0932920838095</v>
      </c>
      <c r="I166" s="377"/>
      <c r="J166" s="377">
        <v>1515.5438761795967</v>
      </c>
      <c r="K166" s="377">
        <v>2850.5438761795967</v>
      </c>
      <c r="N166" s="458"/>
      <c r="O166" s="458">
        <f t="shared" si="6"/>
        <v>3.7798637874772849</v>
      </c>
      <c r="Q166" s="508"/>
      <c r="R166" s="508"/>
      <c r="S166" s="508"/>
      <c r="U166" s="508"/>
      <c r="V166" s="508"/>
    </row>
    <row r="167" spans="1:22" s="200" customFormat="1" ht="25.5" x14ac:dyDescent="0.25">
      <c r="A167" s="269"/>
      <c r="B167" s="416" t="s">
        <v>73</v>
      </c>
      <c r="C167" s="245" t="s">
        <v>4023</v>
      </c>
      <c r="E167" s="377"/>
      <c r="F167" s="514">
        <v>3850.5105296284978</v>
      </c>
      <c r="G167" s="514">
        <v>5185.5105296284974</v>
      </c>
      <c r="I167" s="377"/>
      <c r="J167" s="377">
        <v>959.29732716061096</v>
      </c>
      <c r="K167" s="377">
        <v>2294.2973271606111</v>
      </c>
      <c r="N167" s="458"/>
      <c r="O167" s="458">
        <f t="shared" si="6"/>
        <v>3.0138864360494813</v>
      </c>
      <c r="Q167" s="508"/>
      <c r="R167" s="508"/>
      <c r="S167" s="508"/>
      <c r="U167" s="508"/>
      <c r="V167" s="508"/>
    </row>
    <row r="168" spans="1:22" s="200" customFormat="1" ht="25.5" x14ac:dyDescent="0.25">
      <c r="A168" s="269"/>
      <c r="B168" s="416" t="s">
        <v>74</v>
      </c>
      <c r="C168" s="245" t="s">
        <v>4024</v>
      </c>
      <c r="E168" s="377"/>
      <c r="F168" s="514">
        <v>2567.9159532437507</v>
      </c>
      <c r="G168" s="514">
        <v>3902.9159532437511</v>
      </c>
      <c r="I168" s="377"/>
      <c r="J168" s="377">
        <v>390.28446390184553</v>
      </c>
      <c r="K168" s="377">
        <v>1725.2844639018456</v>
      </c>
      <c r="N168" s="458"/>
      <c r="O168" s="458">
        <f t="shared" si="6"/>
        <v>5.5796007547191726</v>
      </c>
      <c r="Q168" s="508"/>
      <c r="R168" s="508"/>
      <c r="S168" s="508"/>
      <c r="U168" s="508"/>
      <c r="V168" s="508"/>
    </row>
    <row r="169" spans="1:22" s="200" customFormat="1" x14ac:dyDescent="0.25">
      <c r="A169" s="269"/>
      <c r="B169" s="416" t="s">
        <v>245</v>
      </c>
      <c r="C169" s="245" t="s">
        <v>4025</v>
      </c>
      <c r="E169" s="377"/>
      <c r="F169" s="514">
        <v>866.04111466878237</v>
      </c>
      <c r="G169" s="514">
        <v>2201.0411146687829</v>
      </c>
      <c r="I169" s="377"/>
      <c r="J169" s="377">
        <v>554.95608398792399</v>
      </c>
      <c r="K169" s="377">
        <v>1889.9560839879241</v>
      </c>
      <c r="N169" s="458"/>
      <c r="O169" s="458">
        <f t="shared" si="6"/>
        <v>0.56055792459359299</v>
      </c>
      <c r="Q169" s="508"/>
      <c r="R169" s="508"/>
      <c r="S169" s="508"/>
      <c r="U169" s="508"/>
      <c r="V169" s="508"/>
    </row>
    <row r="170" spans="1:22" s="200" customFormat="1" ht="25.5" x14ac:dyDescent="0.25">
      <c r="A170" s="269"/>
      <c r="B170" s="416" t="s">
        <v>246</v>
      </c>
      <c r="C170" s="245" t="s">
        <v>4026</v>
      </c>
      <c r="E170" s="377"/>
      <c r="F170" s="514">
        <v>1524.5393778558694</v>
      </c>
      <c r="G170" s="514">
        <v>2859.53937785587</v>
      </c>
      <c r="I170" s="377"/>
      <c r="J170" s="377">
        <v>1169.4371604828032</v>
      </c>
      <c r="K170" s="377">
        <v>2504.4371604828029</v>
      </c>
      <c r="N170" s="458"/>
      <c r="O170" s="458">
        <f t="shared" si="6"/>
        <v>0.30365224346596098</v>
      </c>
      <c r="Q170" s="508"/>
      <c r="R170" s="508"/>
      <c r="S170" s="508"/>
      <c r="U170" s="508"/>
      <c r="V170" s="508"/>
    </row>
    <row r="171" spans="1:22" s="200" customFormat="1" ht="25.5" x14ac:dyDescent="0.25">
      <c r="A171" s="269"/>
      <c r="B171" s="416" t="s">
        <v>247</v>
      </c>
      <c r="C171" s="245" t="s">
        <v>4027</v>
      </c>
      <c r="E171" s="377"/>
      <c r="F171" s="514">
        <v>2800.2323923474864</v>
      </c>
      <c r="G171" s="514">
        <v>4135.2323923474869</v>
      </c>
      <c r="I171" s="377"/>
      <c r="J171" s="377">
        <v>2620.0154394215356</v>
      </c>
      <c r="K171" s="377">
        <v>3955.0154394215356</v>
      </c>
      <c r="N171" s="458"/>
      <c r="O171" s="458">
        <f t="shared" si="6"/>
        <v>6.8784691194697878E-2</v>
      </c>
      <c r="Q171" s="508"/>
      <c r="R171" s="508"/>
      <c r="S171" s="508"/>
      <c r="U171" s="508"/>
      <c r="V171" s="508"/>
    </row>
    <row r="172" spans="1:22" s="200" customFormat="1" ht="25.5" x14ac:dyDescent="0.25">
      <c r="A172" s="269"/>
      <c r="B172" s="416" t="s">
        <v>248</v>
      </c>
      <c r="C172" s="245" t="s">
        <v>4028</v>
      </c>
      <c r="E172" s="377"/>
      <c r="F172" s="514">
        <v>6416.4184054604139</v>
      </c>
      <c r="G172" s="514">
        <v>7751.4184054604139</v>
      </c>
      <c r="I172" s="377"/>
      <c r="J172" s="377">
        <v>5775.7558114056701</v>
      </c>
      <c r="K172" s="377">
        <v>7110.7558114056701</v>
      </c>
      <c r="N172" s="458"/>
      <c r="O172" s="458">
        <f t="shared" si="6"/>
        <v>0.11092272855261576</v>
      </c>
      <c r="Q172" s="508"/>
      <c r="R172" s="508"/>
      <c r="S172" s="508"/>
      <c r="U172" s="508"/>
      <c r="V172" s="508"/>
    </row>
    <row r="173" spans="1:22" s="200" customFormat="1" ht="25.5" x14ac:dyDescent="0.25">
      <c r="A173" s="269"/>
      <c r="B173" s="416" t="s">
        <v>249</v>
      </c>
      <c r="C173" s="245" t="s">
        <v>4029</v>
      </c>
      <c r="E173" s="377"/>
      <c r="F173" s="514">
        <v>2820.5943036714657</v>
      </c>
      <c r="G173" s="514">
        <v>4155.5943036714671</v>
      </c>
      <c r="I173" s="377"/>
      <c r="J173" s="377">
        <v>2462.5031515569754</v>
      </c>
      <c r="K173" s="377">
        <v>3797.5031515569754</v>
      </c>
      <c r="N173" s="458"/>
      <c r="O173" s="458">
        <f t="shared" si="6"/>
        <v>0.14541754063871104</v>
      </c>
      <c r="Q173" s="508"/>
      <c r="R173" s="508"/>
      <c r="S173" s="508"/>
      <c r="U173" s="508"/>
      <c r="V173" s="508"/>
    </row>
    <row r="174" spans="1:22" s="200" customFormat="1" ht="25.5" x14ac:dyDescent="0.25">
      <c r="A174" s="269"/>
      <c r="B174" s="416" t="s">
        <v>250</v>
      </c>
      <c r="C174" s="245" t="s">
        <v>4030</v>
      </c>
      <c r="E174" s="377"/>
      <c r="F174" s="514">
        <v>4133.1797120683777</v>
      </c>
      <c r="G174" s="514">
        <v>5468.1797120683777</v>
      </c>
      <c r="I174" s="377"/>
      <c r="J174" s="377">
        <v>3960.7014245012724</v>
      </c>
      <c r="K174" s="377">
        <v>5295.7014245012724</v>
      </c>
      <c r="N174" s="458"/>
      <c r="O174" s="458">
        <f t="shared" si="6"/>
        <v>4.3547409683582394E-2</v>
      </c>
      <c r="Q174" s="508"/>
      <c r="R174" s="508"/>
      <c r="S174" s="508"/>
      <c r="U174" s="508"/>
      <c r="V174" s="508"/>
    </row>
    <row r="175" spans="1:22" s="200" customFormat="1" ht="25.5" x14ac:dyDescent="0.25">
      <c r="A175" s="269"/>
      <c r="B175" s="416" t="s">
        <v>251</v>
      </c>
      <c r="C175" s="245" t="s">
        <v>4031</v>
      </c>
      <c r="E175" s="377"/>
      <c r="F175" s="514">
        <v>5616.0916748650234</v>
      </c>
      <c r="G175" s="514">
        <v>6951.0916748650234</v>
      </c>
      <c r="I175" s="377"/>
      <c r="J175" s="377">
        <v>5291.3139493106019</v>
      </c>
      <c r="K175" s="377">
        <v>6626.3139493106019</v>
      </c>
      <c r="N175" s="458"/>
      <c r="O175" s="458">
        <f t="shared" si="6"/>
        <v>6.1379409474793478E-2</v>
      </c>
      <c r="Q175" s="508"/>
      <c r="R175" s="508"/>
      <c r="S175" s="508"/>
      <c r="U175" s="508"/>
      <c r="V175" s="508"/>
    </row>
    <row r="176" spans="1:22" s="200" customFormat="1" ht="25.5" x14ac:dyDescent="0.25">
      <c r="A176" s="269"/>
      <c r="B176" s="416" t="s">
        <v>252</v>
      </c>
      <c r="C176" s="245" t="s">
        <v>4032</v>
      </c>
      <c r="E176" s="377"/>
      <c r="F176" s="514">
        <v>8673.9140672345093</v>
      </c>
      <c r="G176" s="514">
        <v>10008.914067234506</v>
      </c>
      <c r="I176" s="377"/>
      <c r="J176" s="377">
        <v>8349.0670259371327</v>
      </c>
      <c r="K176" s="377">
        <v>9684.0670259371327</v>
      </c>
      <c r="N176" s="458"/>
      <c r="O176" s="458">
        <f t="shared" si="6"/>
        <v>3.8908184625684461E-2</v>
      </c>
      <c r="Q176" s="508"/>
      <c r="R176" s="508"/>
      <c r="S176" s="508"/>
      <c r="U176" s="508"/>
      <c r="V176" s="508"/>
    </row>
    <row r="177" spans="1:22" s="415" customFormat="1" x14ac:dyDescent="0.25">
      <c r="A177" s="406">
        <v>8</v>
      </c>
      <c r="B177" s="422" t="s">
        <v>4091</v>
      </c>
      <c r="C177" s="520"/>
      <c r="D177" s="521"/>
      <c r="E177" s="522"/>
      <c r="F177" s="521"/>
      <c r="G177" s="521"/>
      <c r="H177" s="523" t="s">
        <v>4092</v>
      </c>
      <c r="L177" s="200"/>
      <c r="M177" s="200"/>
    </row>
    <row r="178" spans="1:22" s="415" customFormat="1" ht="16.5" customHeight="1" x14ac:dyDescent="0.25">
      <c r="A178" s="417"/>
      <c r="C178" s="495"/>
      <c r="D178" s="200"/>
      <c r="E178" s="505"/>
      <c r="F178" s="505"/>
      <c r="G178" s="505"/>
      <c r="H178" s="200"/>
      <c r="I178" s="505"/>
      <c r="J178" s="505"/>
      <c r="K178" s="505"/>
      <c r="L178" s="200"/>
      <c r="M178" s="200"/>
      <c r="N178" s="506"/>
      <c r="O178" s="506"/>
    </row>
    <row r="179" spans="1:22" s="415" customFormat="1" x14ac:dyDescent="0.25">
      <c r="A179" s="417"/>
      <c r="C179" s="495"/>
      <c r="D179" s="200"/>
      <c r="E179" s="505"/>
      <c r="F179" s="505"/>
      <c r="G179" s="505"/>
      <c r="H179" s="200"/>
      <c r="I179" s="505"/>
      <c r="J179" s="505"/>
      <c r="K179" s="505"/>
      <c r="L179" s="200"/>
      <c r="M179" s="200"/>
      <c r="N179" s="662"/>
      <c r="O179" s="663"/>
    </row>
    <row r="180" spans="1:22" s="415" customFormat="1" x14ac:dyDescent="0.25">
      <c r="A180" s="417"/>
      <c r="C180" s="495"/>
      <c r="D180" s="200"/>
      <c r="E180" s="505"/>
      <c r="F180" s="505"/>
      <c r="G180" s="505"/>
      <c r="H180" s="200"/>
      <c r="I180" s="505"/>
      <c r="J180" s="505"/>
      <c r="K180" s="505"/>
      <c r="L180" s="200"/>
      <c r="M180" s="200"/>
      <c r="N180" s="662"/>
      <c r="O180" s="470"/>
    </row>
    <row r="181" spans="1:22" s="415" customFormat="1" x14ac:dyDescent="0.25">
      <c r="A181" s="417"/>
      <c r="B181" s="417"/>
      <c r="C181" s="509"/>
      <c r="D181" s="200"/>
      <c r="E181" s="496"/>
      <c r="F181" s="496"/>
      <c r="G181" s="496"/>
      <c r="H181" s="200"/>
      <c r="I181" s="496"/>
      <c r="J181" s="496"/>
      <c r="K181" s="496"/>
      <c r="L181" s="200"/>
      <c r="M181" s="200"/>
      <c r="N181" s="662"/>
      <c r="O181" s="472"/>
    </row>
    <row r="182" spans="1:22" x14ac:dyDescent="0.25">
      <c r="A182" s="418">
        <v>9</v>
      </c>
      <c r="B182" s="419" t="s">
        <v>4033</v>
      </c>
      <c r="E182" s="473" t="s">
        <v>3985</v>
      </c>
      <c r="F182" s="474"/>
      <c r="G182" s="475"/>
      <c r="N182" s="662"/>
      <c r="O182" s="470"/>
    </row>
    <row r="183" spans="1:22" x14ac:dyDescent="0.2">
      <c r="E183" s="450" t="s">
        <v>5763</v>
      </c>
      <c r="F183" s="451"/>
      <c r="G183" s="452"/>
      <c r="I183" s="476" t="s">
        <v>1947</v>
      </c>
      <c r="J183" s="476"/>
      <c r="K183" s="477"/>
      <c r="N183" s="664"/>
      <c r="O183" s="478"/>
      <c r="P183" s="144"/>
      <c r="Q183" s="175"/>
      <c r="R183" s="175"/>
      <c r="S183" s="175"/>
      <c r="T183" s="144"/>
    </row>
    <row r="184" spans="1:22" s="173" customFormat="1" ht="90.75" customHeight="1" x14ac:dyDescent="0.25">
      <c r="A184" s="236"/>
      <c r="B184" s="391" t="s">
        <v>2018</v>
      </c>
      <c r="C184" s="391" t="s">
        <v>3987</v>
      </c>
      <c r="D184" s="392"/>
      <c r="E184" s="391"/>
      <c r="F184" s="391" t="s">
        <v>3989</v>
      </c>
      <c r="G184" s="391"/>
      <c r="H184" s="392"/>
      <c r="I184" s="391"/>
      <c r="J184" s="391" t="s">
        <v>3989</v>
      </c>
      <c r="K184" s="391"/>
      <c r="L184" s="392"/>
      <c r="M184" s="392"/>
      <c r="N184" s="398"/>
      <c r="O184" s="398" t="s">
        <v>3989</v>
      </c>
      <c r="Q184" s="172" t="s">
        <v>4137</v>
      </c>
      <c r="R184" s="172" t="s">
        <v>4138</v>
      </c>
      <c r="S184" s="172" t="s">
        <v>2087</v>
      </c>
      <c r="U184" s="400" t="s">
        <v>4087</v>
      </c>
      <c r="V184" s="400" t="s">
        <v>1916</v>
      </c>
    </row>
    <row r="185" spans="1:22" s="200" customFormat="1" x14ac:dyDescent="0.25">
      <c r="A185" s="269"/>
      <c r="B185" s="409" t="s">
        <v>2</v>
      </c>
      <c r="C185" s="511" t="s">
        <v>5080</v>
      </c>
      <c r="E185" s="377"/>
      <c r="F185" s="377">
        <v>1448.8120365029806</v>
      </c>
      <c r="G185" s="377"/>
      <c r="I185" s="377"/>
      <c r="J185" s="377">
        <v>1444</v>
      </c>
      <c r="K185" s="377"/>
      <c r="N185" s="458"/>
      <c r="O185" s="458">
        <f>IFERROR(((F185/J185)-1),"-")</f>
        <v>3.3324352513717237E-3</v>
      </c>
      <c r="Q185" s="508"/>
      <c r="R185" s="508"/>
      <c r="S185" s="508"/>
      <c r="U185" s="508"/>
      <c r="V185" s="508"/>
    </row>
    <row r="186" spans="1:22" s="200" customFormat="1" x14ac:dyDescent="0.25">
      <c r="A186" s="269"/>
      <c r="B186" s="409" t="s">
        <v>2</v>
      </c>
      <c r="C186" s="511" t="s">
        <v>5081</v>
      </c>
      <c r="E186" s="377"/>
      <c r="F186" s="377">
        <v>2785.4960538876044</v>
      </c>
      <c r="G186" s="377"/>
      <c r="I186" s="377"/>
      <c r="J186" s="377">
        <v>2777</v>
      </c>
      <c r="K186" s="377"/>
      <c r="N186" s="458"/>
      <c r="O186" s="458">
        <f>IFERROR(((F186/J186)-1),"-")</f>
        <v>3.059436041629171E-3</v>
      </c>
      <c r="Q186" s="508"/>
      <c r="R186" s="508"/>
      <c r="S186" s="508"/>
      <c r="U186" s="508"/>
      <c r="V186" s="508"/>
    </row>
    <row r="187" spans="1:22" s="415" customFormat="1" ht="16.5" customHeight="1" x14ac:dyDescent="0.25">
      <c r="A187" s="417"/>
      <c r="C187" s="495"/>
      <c r="D187" s="200"/>
      <c r="E187" s="505"/>
      <c r="F187" s="505"/>
      <c r="G187" s="505"/>
      <c r="H187" s="200"/>
      <c r="I187" s="505"/>
      <c r="J187" s="505"/>
      <c r="K187" s="505"/>
      <c r="L187" s="200"/>
      <c r="M187" s="200"/>
      <c r="N187" s="506"/>
      <c r="O187" s="506"/>
    </row>
    <row r="188" spans="1:22" s="415" customFormat="1" x14ac:dyDescent="0.25">
      <c r="C188" s="495"/>
      <c r="D188" s="200"/>
      <c r="E188" s="505"/>
      <c r="F188" s="505"/>
      <c r="G188" s="505"/>
      <c r="H188" s="200"/>
      <c r="I188" s="505"/>
      <c r="J188" s="505"/>
      <c r="K188" s="505"/>
      <c r="L188" s="200"/>
      <c r="M188" s="200"/>
      <c r="N188" s="506"/>
      <c r="O188" s="506"/>
    </row>
    <row r="189" spans="1:22" s="415" customFormat="1" x14ac:dyDescent="0.25">
      <c r="C189" s="495"/>
      <c r="D189" s="200"/>
      <c r="E189" s="505"/>
      <c r="F189" s="505"/>
      <c r="G189" s="505"/>
      <c r="H189" s="200"/>
      <c r="I189" s="505"/>
      <c r="J189" s="505"/>
      <c r="K189" s="505"/>
      <c r="L189" s="200"/>
      <c r="M189" s="200"/>
      <c r="N189" s="662"/>
      <c r="O189" s="663"/>
    </row>
    <row r="190" spans="1:22" s="414" customFormat="1" x14ac:dyDescent="0.25">
      <c r="B190" s="415"/>
      <c r="C190" s="495"/>
      <c r="D190" s="200"/>
      <c r="E190" s="496"/>
      <c r="F190" s="496"/>
      <c r="G190" s="496"/>
      <c r="H190" s="200"/>
      <c r="I190" s="496"/>
      <c r="J190" s="496"/>
      <c r="K190" s="496"/>
      <c r="L190" s="200"/>
      <c r="M190" s="200"/>
      <c r="N190" s="470"/>
      <c r="O190" s="470"/>
    </row>
    <row r="191" spans="1:22" s="414" customFormat="1" x14ac:dyDescent="0.25">
      <c r="B191" s="415"/>
      <c r="C191" s="495"/>
      <c r="D191" s="200"/>
      <c r="E191" s="496"/>
      <c r="F191" s="496"/>
      <c r="G191" s="496"/>
      <c r="H191" s="200"/>
      <c r="I191" s="496"/>
      <c r="J191" s="496"/>
      <c r="K191" s="496"/>
      <c r="L191" s="200"/>
      <c r="M191" s="200"/>
      <c r="N191" s="472"/>
      <c r="O191" s="472"/>
    </row>
    <row r="192" spans="1:22" s="507" customFormat="1" x14ac:dyDescent="0.25">
      <c r="A192" s="418">
        <v>10</v>
      </c>
      <c r="B192" s="419" t="s">
        <v>4034</v>
      </c>
      <c r="C192" s="495"/>
      <c r="D192" s="200"/>
      <c r="E192" s="473" t="s">
        <v>3985</v>
      </c>
      <c r="F192" s="474"/>
      <c r="G192" s="475"/>
      <c r="H192" s="200"/>
      <c r="I192" s="496"/>
      <c r="J192" s="496"/>
      <c r="K192" s="496"/>
      <c r="L192" s="200"/>
      <c r="M192" s="200"/>
      <c r="N192" s="470"/>
      <c r="O192" s="470"/>
    </row>
    <row r="193" spans="1:22" ht="15" customHeight="1" x14ac:dyDescent="0.2">
      <c r="A193" s="415"/>
      <c r="B193" s="415"/>
      <c r="C193" s="495"/>
      <c r="E193" s="450" t="s">
        <v>5763</v>
      </c>
      <c r="F193" s="451"/>
      <c r="G193" s="452"/>
      <c r="I193" s="476" t="s">
        <v>1947</v>
      </c>
      <c r="J193" s="476"/>
      <c r="K193" s="477"/>
      <c r="N193" s="478"/>
      <c r="O193" s="478"/>
      <c r="P193" s="144"/>
      <c r="Q193" s="175"/>
      <c r="R193" s="175"/>
      <c r="S193" s="175"/>
      <c r="T193" s="144"/>
    </row>
    <row r="194" spans="1:22" s="173" customFormat="1" ht="90.75" customHeight="1" x14ac:dyDescent="0.25">
      <c r="A194" s="236"/>
      <c r="B194" s="391" t="s">
        <v>2018</v>
      </c>
      <c r="C194" s="391" t="s">
        <v>3987</v>
      </c>
      <c r="D194" s="392"/>
      <c r="E194" s="391" t="s">
        <v>4035</v>
      </c>
      <c r="F194" s="391" t="s">
        <v>4036</v>
      </c>
      <c r="G194" s="391"/>
      <c r="H194" s="392"/>
      <c r="I194" s="391" t="s">
        <v>4035</v>
      </c>
      <c r="J194" s="391" t="s">
        <v>4036</v>
      </c>
      <c r="K194" s="391"/>
      <c r="L194" s="392"/>
      <c r="M194" s="392"/>
      <c r="N194" s="398" t="s">
        <v>4035</v>
      </c>
      <c r="O194" s="398" t="s">
        <v>4036</v>
      </c>
      <c r="Q194" s="172" t="s">
        <v>4137</v>
      </c>
      <c r="R194" s="172" t="s">
        <v>4138</v>
      </c>
      <c r="S194" s="172" t="s">
        <v>2087</v>
      </c>
      <c r="U194" s="400" t="s">
        <v>4087</v>
      </c>
      <c r="V194" s="400" t="s">
        <v>1916</v>
      </c>
    </row>
    <row r="195" spans="1:22" s="200" customFormat="1" ht="25.5" x14ac:dyDescent="0.25">
      <c r="A195" s="269"/>
      <c r="B195" s="416" t="s">
        <v>214</v>
      </c>
      <c r="C195" s="245" t="s">
        <v>3473</v>
      </c>
      <c r="E195" s="514">
        <v>1197.5107649757347</v>
      </c>
      <c r="F195" s="514">
        <v>1083.4190114894095</v>
      </c>
      <c r="G195" s="377"/>
      <c r="I195" s="377" t="s">
        <v>2</v>
      </c>
      <c r="J195" s="377" t="s">
        <v>2</v>
      </c>
      <c r="K195" s="377"/>
      <c r="N195" s="458" t="str">
        <f t="shared" ref="N195:O199" si="7">IFERROR(((E195/I195)-1),"-")</f>
        <v>-</v>
      </c>
      <c r="O195" s="458" t="str">
        <f t="shared" si="7"/>
        <v>-</v>
      </c>
      <c r="Q195" s="508"/>
      <c r="R195" s="508"/>
      <c r="S195" s="508"/>
      <c r="U195" s="508"/>
      <c r="V195" s="508"/>
    </row>
    <row r="196" spans="1:22" s="200" customFormat="1" x14ac:dyDescent="0.25">
      <c r="A196" s="269"/>
      <c r="B196" s="416" t="s">
        <v>1446</v>
      </c>
      <c r="C196" s="245" t="s">
        <v>3494</v>
      </c>
      <c r="E196" s="514">
        <v>411.41985308265731</v>
      </c>
      <c r="F196" s="514">
        <v>286.74717033033704</v>
      </c>
      <c r="G196" s="377"/>
      <c r="I196" s="377" t="s">
        <v>2</v>
      </c>
      <c r="J196" s="377" t="s">
        <v>2</v>
      </c>
      <c r="K196" s="377"/>
      <c r="N196" s="458" t="str">
        <f t="shared" si="7"/>
        <v>-</v>
      </c>
      <c r="O196" s="458" t="str">
        <f t="shared" si="7"/>
        <v>-</v>
      </c>
      <c r="Q196" s="508"/>
      <c r="R196" s="508"/>
      <c r="S196" s="508"/>
      <c r="U196" s="508"/>
      <c r="V196" s="508"/>
    </row>
    <row r="197" spans="1:22" s="200" customFormat="1" x14ac:dyDescent="0.25">
      <c r="A197" s="269"/>
      <c r="B197" s="416" t="s">
        <v>1447</v>
      </c>
      <c r="C197" s="245" t="s">
        <v>3495</v>
      </c>
      <c r="E197" s="514">
        <v>485.10017552314196</v>
      </c>
      <c r="F197" s="514">
        <v>338.10012233431104</v>
      </c>
      <c r="G197" s="377"/>
      <c r="I197" s="377">
        <v>379.74304974653234</v>
      </c>
      <c r="J197" s="377">
        <v>379.74304974653234</v>
      </c>
      <c r="K197" s="377"/>
      <c r="N197" s="458">
        <f t="shared" si="7"/>
        <v>0.27744319704319143</v>
      </c>
      <c r="O197" s="458">
        <f t="shared" si="7"/>
        <v>-0.10966080206080597</v>
      </c>
      <c r="Q197" s="508"/>
      <c r="R197" s="508"/>
      <c r="S197" s="508"/>
      <c r="U197" s="508"/>
      <c r="V197" s="508"/>
    </row>
    <row r="198" spans="1:22" s="200" customFormat="1" ht="25.5" x14ac:dyDescent="0.25">
      <c r="A198" s="269"/>
      <c r="B198" s="416" t="s">
        <v>351</v>
      </c>
      <c r="C198" s="245" t="s">
        <v>3452</v>
      </c>
      <c r="E198" s="514">
        <v>270.01779016590046</v>
      </c>
      <c r="F198" s="514">
        <v>220.92364649937309</v>
      </c>
      <c r="G198" s="377"/>
      <c r="I198" s="377">
        <v>823.18519380083058</v>
      </c>
      <c r="J198" s="377">
        <v>823.18519380083058</v>
      </c>
      <c r="K198" s="377"/>
      <c r="N198" s="458">
        <f t="shared" si="7"/>
        <v>-0.67198415107642084</v>
      </c>
      <c r="O198" s="458">
        <f t="shared" si="7"/>
        <v>-0.73162339633525342</v>
      </c>
      <c r="Q198" s="508"/>
      <c r="R198" s="508"/>
      <c r="S198" s="508"/>
      <c r="U198" s="508"/>
      <c r="V198" s="508"/>
    </row>
    <row r="199" spans="1:22" s="200" customFormat="1" x14ac:dyDescent="0.25">
      <c r="A199" s="269"/>
      <c r="B199" s="416" t="s">
        <v>337</v>
      </c>
      <c r="C199" s="245" t="s">
        <v>3333</v>
      </c>
      <c r="E199" s="514">
        <v>771.05094965085334</v>
      </c>
      <c r="F199" s="514">
        <v>630.85986789615265</v>
      </c>
      <c r="G199" s="377"/>
      <c r="I199" s="377" t="s">
        <v>2</v>
      </c>
      <c r="J199" s="377" t="s">
        <v>2</v>
      </c>
      <c r="K199" s="377"/>
      <c r="N199" s="458" t="str">
        <f t="shared" si="7"/>
        <v>-</v>
      </c>
      <c r="O199" s="458" t="str">
        <f t="shared" si="7"/>
        <v>-</v>
      </c>
      <c r="Q199" s="508"/>
      <c r="R199" s="508"/>
      <c r="S199" s="508"/>
      <c r="U199" s="508"/>
      <c r="V199" s="508"/>
    </row>
    <row r="200" spans="1:22" s="200" customFormat="1" x14ac:dyDescent="0.25">
      <c r="A200" s="269"/>
      <c r="C200" s="201"/>
      <c r="E200" s="296"/>
      <c r="F200" s="296"/>
      <c r="G200" s="296"/>
      <c r="I200" s="296"/>
      <c r="J200" s="296"/>
      <c r="K200" s="296"/>
      <c r="N200" s="524"/>
      <c r="O200" s="524"/>
    </row>
    <row r="201" spans="1:22" s="415" customFormat="1" x14ac:dyDescent="0.25">
      <c r="A201" s="417"/>
      <c r="C201" s="495"/>
      <c r="D201" s="200"/>
      <c r="E201" s="505"/>
      <c r="F201" s="505"/>
      <c r="G201" s="505"/>
      <c r="H201" s="200"/>
      <c r="I201" s="505"/>
      <c r="J201" s="505"/>
      <c r="K201" s="505"/>
      <c r="L201" s="200"/>
      <c r="M201" s="200"/>
      <c r="N201" s="662"/>
      <c r="O201" s="663"/>
    </row>
    <row r="202" spans="1:22" s="415" customFormat="1" x14ac:dyDescent="0.25">
      <c r="A202" s="417"/>
      <c r="C202" s="495"/>
      <c r="D202" s="200"/>
      <c r="E202" s="505"/>
      <c r="F202" s="505"/>
      <c r="G202" s="505"/>
      <c r="H202" s="200"/>
      <c r="I202" s="505"/>
      <c r="J202" s="505"/>
      <c r="K202" s="505"/>
      <c r="L202" s="200"/>
      <c r="M202" s="200"/>
      <c r="N202" s="662"/>
      <c r="O202" s="470"/>
    </row>
    <row r="203" spans="1:22" s="415" customFormat="1" x14ac:dyDescent="0.25">
      <c r="A203" s="417"/>
      <c r="B203" s="417"/>
      <c r="C203" s="509"/>
      <c r="D203" s="200"/>
      <c r="E203" s="496"/>
      <c r="F203" s="496"/>
      <c r="G203" s="496"/>
      <c r="H203" s="200"/>
      <c r="I203" s="496"/>
      <c r="J203" s="496"/>
      <c r="K203" s="496"/>
      <c r="L203" s="200"/>
      <c r="M203" s="200"/>
      <c r="N203" s="662"/>
      <c r="O203" s="472"/>
    </row>
    <row r="204" spans="1:22" ht="25.5" x14ac:dyDescent="0.25">
      <c r="A204" s="418">
        <v>11</v>
      </c>
      <c r="B204" s="423" t="s">
        <v>4037</v>
      </c>
      <c r="E204" s="473" t="s">
        <v>3985</v>
      </c>
      <c r="F204" s="474"/>
      <c r="G204" s="475"/>
      <c r="N204" s="662"/>
      <c r="O204" s="470"/>
    </row>
    <row r="205" spans="1:22" x14ac:dyDescent="0.2">
      <c r="E205" s="450" t="s">
        <v>5763</v>
      </c>
      <c r="F205" s="451"/>
      <c r="G205" s="452"/>
      <c r="I205" s="476" t="s">
        <v>1947</v>
      </c>
      <c r="J205" s="476"/>
      <c r="K205" s="477"/>
      <c r="M205" s="525"/>
      <c r="N205" s="664"/>
      <c r="O205" s="478"/>
      <c r="P205" s="144"/>
      <c r="Q205" s="175"/>
      <c r="R205" s="175"/>
      <c r="S205" s="175"/>
      <c r="T205" s="144"/>
    </row>
    <row r="206" spans="1:22" s="173" customFormat="1" ht="90.75" customHeight="1" x14ac:dyDescent="0.25">
      <c r="A206" s="236"/>
      <c r="B206" s="391" t="s">
        <v>2018</v>
      </c>
      <c r="C206" s="391" t="s">
        <v>3987</v>
      </c>
      <c r="D206" s="392"/>
      <c r="E206" s="391"/>
      <c r="F206" s="391" t="s">
        <v>3989</v>
      </c>
      <c r="G206" s="391"/>
      <c r="H206" s="392"/>
      <c r="I206" s="391"/>
      <c r="J206" s="391" t="s">
        <v>3989</v>
      </c>
      <c r="K206" s="391"/>
      <c r="L206" s="392"/>
      <c r="M206" s="392"/>
      <c r="N206" s="398"/>
      <c r="O206" s="398" t="s">
        <v>3989</v>
      </c>
      <c r="Q206" s="172" t="s">
        <v>4137</v>
      </c>
      <c r="R206" s="172" t="s">
        <v>4138</v>
      </c>
      <c r="S206" s="172" t="s">
        <v>2087</v>
      </c>
      <c r="U206" s="400" t="s">
        <v>4087</v>
      </c>
      <c r="V206" s="400" t="s">
        <v>1916</v>
      </c>
    </row>
    <row r="207" spans="1:22" s="200" customFormat="1" x14ac:dyDescent="0.25">
      <c r="A207" s="269"/>
      <c r="B207" s="409" t="s">
        <v>2</v>
      </c>
      <c r="C207" s="511" t="s">
        <v>4037</v>
      </c>
      <c r="E207" s="377"/>
      <c r="F207" s="377">
        <v>2894.673335660741</v>
      </c>
      <c r="G207" s="377"/>
      <c r="I207" s="377"/>
      <c r="J207" s="377">
        <v>2886</v>
      </c>
      <c r="K207" s="377"/>
      <c r="N207" s="458"/>
      <c r="O207" s="458">
        <f>IFERROR(((F207/J207)-1),"-")</f>
        <v>3.0053138117605016E-3</v>
      </c>
      <c r="Q207" s="508"/>
      <c r="R207" s="508"/>
      <c r="S207" s="508"/>
      <c r="U207" s="508"/>
      <c r="V207" s="508"/>
    </row>
    <row r="208" spans="1:22" s="415" customFormat="1" ht="16.5" customHeight="1" x14ac:dyDescent="0.25">
      <c r="A208" s="417"/>
      <c r="C208" s="495"/>
      <c r="D208" s="200"/>
      <c r="E208" s="505"/>
      <c r="F208" s="505"/>
      <c r="G208" s="505"/>
      <c r="H208" s="200"/>
      <c r="I208" s="505"/>
      <c r="J208" s="505"/>
      <c r="K208" s="505"/>
      <c r="L208" s="200"/>
      <c r="M208" s="200"/>
      <c r="N208" s="506"/>
      <c r="O208" s="506"/>
    </row>
    <row r="209" spans="1:22" s="415" customFormat="1" x14ac:dyDescent="0.25">
      <c r="A209" s="417"/>
      <c r="C209" s="495"/>
      <c r="D209" s="200"/>
      <c r="E209" s="505"/>
      <c r="F209" s="505"/>
      <c r="G209" s="505"/>
      <c r="H209" s="200"/>
      <c r="I209" s="505"/>
      <c r="J209" s="505"/>
      <c r="K209" s="505"/>
      <c r="L209" s="200"/>
      <c r="M209" s="200"/>
      <c r="N209" s="662"/>
      <c r="O209" s="663"/>
    </row>
    <row r="210" spans="1:22" s="415" customFormat="1" x14ac:dyDescent="0.25">
      <c r="A210" s="417"/>
      <c r="C210" s="526"/>
      <c r="D210" s="200"/>
      <c r="E210" s="505"/>
      <c r="F210" s="505"/>
      <c r="G210" s="505"/>
      <c r="H210" s="200"/>
      <c r="I210" s="505"/>
      <c r="J210" s="505"/>
      <c r="K210" s="505"/>
      <c r="L210" s="200"/>
      <c r="M210" s="200"/>
      <c r="N210" s="470"/>
      <c r="O210" s="470"/>
    </row>
    <row r="211" spans="1:22" s="415" customFormat="1" x14ac:dyDescent="0.25">
      <c r="A211" s="417"/>
      <c r="B211" s="417"/>
      <c r="C211" s="526"/>
      <c r="D211" s="200"/>
      <c r="E211" s="496"/>
      <c r="F211" s="496"/>
      <c r="G211" s="496"/>
      <c r="H211" s="200"/>
      <c r="I211" s="496"/>
      <c r="J211" s="496"/>
      <c r="K211" s="496"/>
      <c r="L211" s="200"/>
      <c r="M211" s="200"/>
      <c r="N211" s="472"/>
      <c r="O211" s="472"/>
    </row>
    <row r="212" spans="1:22" x14ac:dyDescent="0.25">
      <c r="A212" s="418">
        <v>12</v>
      </c>
      <c r="B212" s="419" t="s">
        <v>4038</v>
      </c>
      <c r="E212" s="446" t="s">
        <v>5763</v>
      </c>
      <c r="F212" s="447"/>
      <c r="G212" s="448"/>
      <c r="N212" s="470"/>
      <c r="O212" s="470"/>
    </row>
    <row r="213" spans="1:22" x14ac:dyDescent="0.2">
      <c r="D213" s="665" t="s">
        <v>4013</v>
      </c>
      <c r="E213" s="665"/>
      <c r="F213" s="665" t="s">
        <v>3989</v>
      </c>
      <c r="G213" s="665"/>
      <c r="I213" s="476" t="s">
        <v>1947</v>
      </c>
      <c r="J213" s="476"/>
      <c r="K213" s="477"/>
      <c r="N213" s="478"/>
      <c r="O213" s="478"/>
      <c r="P213" s="144"/>
      <c r="Q213" s="175"/>
      <c r="R213" s="175"/>
      <c r="S213" s="175"/>
      <c r="T213" s="144"/>
    </row>
    <row r="214" spans="1:22" s="173" customFormat="1" ht="90.75" customHeight="1" x14ac:dyDescent="0.25">
      <c r="A214" s="236"/>
      <c r="B214" s="402" t="s">
        <v>361</v>
      </c>
      <c r="C214" s="402" t="s">
        <v>3987</v>
      </c>
      <c r="D214" s="403" t="s">
        <v>4094</v>
      </c>
      <c r="E214" s="403" t="s">
        <v>4095</v>
      </c>
      <c r="F214" s="403" t="s">
        <v>4094</v>
      </c>
      <c r="G214" s="403" t="s">
        <v>4095</v>
      </c>
      <c r="H214" s="392"/>
      <c r="I214" s="391" t="s">
        <v>4039</v>
      </c>
      <c r="J214" s="391" t="s">
        <v>4040</v>
      </c>
      <c r="K214" s="391" t="s">
        <v>4041</v>
      </c>
      <c r="L214" s="392"/>
      <c r="M214" s="392"/>
      <c r="N214" s="398" t="s">
        <v>4039</v>
      </c>
      <c r="O214" s="398" t="s">
        <v>4040</v>
      </c>
      <c r="Q214" s="172" t="s">
        <v>4137</v>
      </c>
      <c r="R214" s="172" t="s">
        <v>4138</v>
      </c>
      <c r="S214" s="172" t="s">
        <v>2087</v>
      </c>
      <c r="U214" s="400" t="s">
        <v>4087</v>
      </c>
      <c r="V214" s="400" t="s">
        <v>1916</v>
      </c>
    </row>
    <row r="215" spans="1:22" s="200" customFormat="1" x14ac:dyDescent="0.25">
      <c r="A215" s="269"/>
      <c r="B215" s="424" t="s">
        <v>4093</v>
      </c>
      <c r="C215" s="527" t="s">
        <v>5082</v>
      </c>
      <c r="D215" s="528">
        <v>131.77131952331911</v>
      </c>
      <c r="E215" s="528">
        <v>150.83140715451509</v>
      </c>
      <c r="F215" s="528">
        <v>132.63920914646985</v>
      </c>
      <c r="G215" s="528">
        <v>132.63920914646985</v>
      </c>
      <c r="H215" s="377">
        <v>0</v>
      </c>
      <c r="I215" s="377">
        <v>133.18895279836445</v>
      </c>
      <c r="J215" s="377">
        <v>154.00748123285911</v>
      </c>
      <c r="K215" s="377">
        <v>167</v>
      </c>
      <c r="N215" s="458" t="s">
        <v>2</v>
      </c>
      <c r="O215" s="458" t="s">
        <v>2</v>
      </c>
      <c r="Q215" s="508"/>
      <c r="R215" s="508"/>
      <c r="S215" s="508"/>
      <c r="U215" s="508"/>
      <c r="V215" s="508"/>
    </row>
    <row r="216" spans="1:22" s="415" customFormat="1" ht="16.5" customHeight="1" x14ac:dyDescent="0.25">
      <c r="A216" s="417"/>
      <c r="C216" s="495"/>
      <c r="D216" s="200"/>
      <c r="E216" s="505"/>
      <c r="F216" s="505"/>
      <c r="G216" s="505"/>
      <c r="H216" s="200"/>
      <c r="I216" s="505"/>
      <c r="J216" s="505"/>
      <c r="K216" s="505"/>
      <c r="L216" s="200"/>
      <c r="M216" s="200"/>
      <c r="N216" s="506"/>
      <c r="O216" s="506"/>
    </row>
    <row r="217" spans="1:22" s="415" customFormat="1" x14ac:dyDescent="0.25">
      <c r="A217" s="417"/>
      <c r="C217" s="495"/>
      <c r="D217" s="200"/>
      <c r="E217" s="505"/>
      <c r="F217" s="505"/>
      <c r="G217" s="505"/>
      <c r="H217" s="200"/>
      <c r="I217" s="505"/>
      <c r="J217" s="505"/>
      <c r="K217" s="505"/>
      <c r="L217" s="200"/>
      <c r="M217" s="200"/>
      <c r="N217" s="662"/>
      <c r="O217" s="663"/>
    </row>
    <row r="218" spans="1:22" s="415" customFormat="1" x14ac:dyDescent="0.25">
      <c r="A218" s="417"/>
      <c r="C218" s="495"/>
      <c r="D218" s="200"/>
      <c r="E218" s="505"/>
      <c r="F218" s="505"/>
      <c r="G218" s="505"/>
      <c r="H218" s="200"/>
      <c r="I218" s="505"/>
      <c r="J218" s="505"/>
      <c r="K218" s="505"/>
      <c r="L218" s="200"/>
      <c r="M218" s="200"/>
      <c r="N218" s="662"/>
      <c r="O218" s="470"/>
    </row>
    <row r="219" spans="1:22" s="415" customFormat="1" x14ac:dyDescent="0.25">
      <c r="A219" s="417"/>
      <c r="B219" s="417"/>
      <c r="C219" s="509"/>
      <c r="D219" s="200"/>
      <c r="E219" s="496"/>
      <c r="F219" s="496"/>
      <c r="G219" s="496"/>
      <c r="H219" s="200"/>
      <c r="I219" s="496"/>
      <c r="J219" s="496"/>
      <c r="K219" s="496"/>
      <c r="L219" s="200"/>
      <c r="M219" s="200"/>
      <c r="N219" s="662"/>
      <c r="O219" s="472"/>
    </row>
    <row r="220" spans="1:22" x14ac:dyDescent="0.25">
      <c r="A220" s="406">
        <v>13</v>
      </c>
      <c r="B220" s="407" t="s">
        <v>4042</v>
      </c>
      <c r="E220" s="668" t="s">
        <v>3985</v>
      </c>
      <c r="F220" s="668"/>
      <c r="G220" s="668"/>
      <c r="N220" s="662"/>
      <c r="O220" s="470"/>
    </row>
    <row r="221" spans="1:22" x14ac:dyDescent="0.2">
      <c r="E221" s="450" t="s">
        <v>5763</v>
      </c>
      <c r="F221" s="451"/>
      <c r="G221" s="452"/>
      <c r="I221" s="476" t="s">
        <v>1947</v>
      </c>
      <c r="J221" s="476"/>
      <c r="K221" s="477"/>
      <c r="N221" s="664"/>
      <c r="O221" s="478"/>
      <c r="P221" s="144"/>
      <c r="Q221" s="175"/>
      <c r="R221" s="175"/>
      <c r="S221" s="175"/>
      <c r="T221" s="144"/>
    </row>
    <row r="222" spans="1:22" s="173" customFormat="1" ht="90.75" customHeight="1" x14ac:dyDescent="0.25">
      <c r="A222" s="236"/>
      <c r="B222" s="391" t="s">
        <v>2018</v>
      </c>
      <c r="C222" s="391" t="s">
        <v>3987</v>
      </c>
      <c r="D222" s="396"/>
      <c r="E222" s="391"/>
      <c r="F222" s="391" t="s">
        <v>3989</v>
      </c>
      <c r="G222" s="391"/>
      <c r="H222" s="392"/>
      <c r="I222" s="391"/>
      <c r="J222" s="391" t="s">
        <v>3989</v>
      </c>
      <c r="K222" s="391"/>
      <c r="L222" s="392"/>
      <c r="M222" s="392"/>
      <c r="N222" s="398"/>
      <c r="O222" s="398" t="s">
        <v>3989</v>
      </c>
      <c r="Q222" s="172" t="s">
        <v>4137</v>
      </c>
      <c r="R222" s="172" t="s">
        <v>4138</v>
      </c>
      <c r="S222" s="172" t="s">
        <v>2087</v>
      </c>
      <c r="U222" s="400" t="s">
        <v>4087</v>
      </c>
      <c r="V222" s="400" t="s">
        <v>1916</v>
      </c>
    </row>
    <row r="223" spans="1:22" s="200" customFormat="1" x14ac:dyDescent="0.25">
      <c r="A223" s="269"/>
      <c r="B223" s="409" t="s">
        <v>2</v>
      </c>
      <c r="C223" s="511" t="s">
        <v>4043</v>
      </c>
      <c r="E223" s="377"/>
      <c r="F223" s="377">
        <v>660.96516532926194</v>
      </c>
      <c r="G223" s="377"/>
      <c r="I223" s="377"/>
      <c r="J223" s="377">
        <v>659</v>
      </c>
      <c r="K223" s="377"/>
      <c r="N223" s="458"/>
      <c r="O223" s="458">
        <f>IFERROR(((F223/J223)-1),"-")</f>
        <v>2.9820414708072729E-3</v>
      </c>
      <c r="Q223" s="508"/>
      <c r="R223" s="508"/>
      <c r="S223" s="508"/>
      <c r="U223" s="508"/>
      <c r="V223" s="508"/>
    </row>
    <row r="224" spans="1:22" s="415" customFormat="1" x14ac:dyDescent="0.25">
      <c r="C224" s="495"/>
      <c r="D224" s="200"/>
      <c r="E224" s="505"/>
      <c r="F224" s="505"/>
      <c r="G224" s="505"/>
      <c r="H224" s="200"/>
      <c r="I224" s="505"/>
      <c r="J224" s="505"/>
      <c r="K224" s="505"/>
      <c r="L224" s="200"/>
      <c r="M224" s="200"/>
      <c r="N224" s="506"/>
      <c r="O224" s="506"/>
    </row>
    <row r="225" spans="1:22" s="415" customFormat="1" x14ac:dyDescent="0.25">
      <c r="C225" s="495"/>
      <c r="D225" s="200"/>
      <c r="E225" s="505"/>
      <c r="F225" s="505"/>
      <c r="G225" s="505"/>
      <c r="H225" s="200"/>
      <c r="I225" s="505"/>
      <c r="J225" s="505"/>
      <c r="K225" s="505"/>
      <c r="L225" s="200"/>
      <c r="M225" s="200"/>
      <c r="N225" s="662"/>
      <c r="O225" s="663"/>
    </row>
    <row r="226" spans="1:22" s="414" customFormat="1" x14ac:dyDescent="0.25">
      <c r="B226" s="415"/>
      <c r="C226" s="495"/>
      <c r="D226" s="200"/>
      <c r="E226" s="496"/>
      <c r="F226" s="496"/>
      <c r="G226" s="496"/>
      <c r="H226" s="200"/>
      <c r="I226" s="496"/>
      <c r="J226" s="496"/>
      <c r="K226" s="496"/>
      <c r="L226" s="200"/>
      <c r="M226" s="200"/>
      <c r="N226" s="470"/>
      <c r="O226" s="470"/>
    </row>
    <row r="227" spans="1:22" s="414" customFormat="1" x14ac:dyDescent="0.25">
      <c r="B227" s="415"/>
      <c r="C227" s="495"/>
      <c r="D227" s="200"/>
      <c r="E227" s="496"/>
      <c r="F227" s="496"/>
      <c r="G227" s="496"/>
      <c r="H227" s="200"/>
      <c r="I227" s="496"/>
      <c r="J227" s="496"/>
      <c r="K227" s="496"/>
      <c r="L227" s="200"/>
      <c r="M227" s="200"/>
      <c r="N227" s="472"/>
      <c r="O227" s="472"/>
    </row>
    <row r="228" spans="1:22" s="507" customFormat="1" x14ac:dyDescent="0.25">
      <c r="A228" s="406">
        <v>14</v>
      </c>
      <c r="B228" s="407" t="s">
        <v>4044</v>
      </c>
      <c r="C228" s="495"/>
      <c r="D228" s="200"/>
      <c r="E228" s="473"/>
      <c r="F228" s="474"/>
      <c r="G228" s="475"/>
      <c r="H228" s="200"/>
      <c r="I228" s="496"/>
      <c r="J228" s="496"/>
      <c r="K228" s="496"/>
      <c r="L228" s="200"/>
      <c r="M228" s="200"/>
      <c r="N228" s="470"/>
      <c r="O228" s="470"/>
    </row>
    <row r="229" spans="1:22" ht="15" customHeight="1" x14ac:dyDescent="0.2">
      <c r="A229" s="415"/>
      <c r="B229" s="415"/>
      <c r="C229" s="495"/>
      <c r="E229" s="446" t="s">
        <v>5763</v>
      </c>
      <c r="F229" s="447"/>
      <c r="G229" s="448"/>
      <c r="I229" s="476" t="s">
        <v>1947</v>
      </c>
      <c r="J229" s="476"/>
      <c r="K229" s="477"/>
      <c r="N229" s="478"/>
      <c r="O229" s="478"/>
      <c r="P229" s="144"/>
      <c r="Q229" s="175"/>
      <c r="R229" s="175"/>
      <c r="S229" s="175"/>
      <c r="T229" s="144"/>
    </row>
    <row r="230" spans="1:22" s="173" customFormat="1" ht="90.75" customHeight="1" x14ac:dyDescent="0.25">
      <c r="A230" s="236"/>
      <c r="B230" s="402" t="s">
        <v>2018</v>
      </c>
      <c r="C230" s="402" t="s">
        <v>3987</v>
      </c>
      <c r="D230" s="392"/>
      <c r="E230" s="405" t="s">
        <v>4045</v>
      </c>
      <c r="F230" s="405" t="s">
        <v>4096</v>
      </c>
      <c r="G230" s="402"/>
      <c r="H230" s="392"/>
      <c r="I230" s="402" t="s">
        <v>4045</v>
      </c>
      <c r="J230" s="402" t="s">
        <v>4046</v>
      </c>
      <c r="K230" s="402"/>
      <c r="L230" s="392"/>
      <c r="M230" s="392"/>
      <c r="N230" s="398" t="s">
        <v>4045</v>
      </c>
      <c r="O230" s="398" t="s">
        <v>4046</v>
      </c>
      <c r="Q230" s="172" t="s">
        <v>4137</v>
      </c>
      <c r="R230" s="172" t="s">
        <v>4138</v>
      </c>
      <c r="S230" s="172" t="s">
        <v>2087</v>
      </c>
      <c r="U230" s="400" t="s">
        <v>4087</v>
      </c>
      <c r="V230" s="400" t="s">
        <v>1916</v>
      </c>
    </row>
    <row r="231" spans="1:22" s="200" customFormat="1" ht="13.5" thickBot="1" x14ac:dyDescent="0.3">
      <c r="A231" s="269"/>
      <c r="B231" s="425" t="s">
        <v>673</v>
      </c>
      <c r="C231" s="529" t="s">
        <v>4047</v>
      </c>
      <c r="E231" s="530">
        <v>1075.3260392773652</v>
      </c>
      <c r="F231" s="530"/>
      <c r="G231" s="530"/>
      <c r="I231" s="528">
        <v>1307</v>
      </c>
      <c r="J231" s="528"/>
      <c r="K231" s="528"/>
      <c r="N231" s="458" t="str">
        <f>IFERROR(((I231/#REF!-1)),"")</f>
        <v/>
      </c>
      <c r="O231" s="458">
        <f>IFERROR(((E231/I231)-1),"-")</f>
        <v>-0.17725628211372213</v>
      </c>
      <c r="Q231" s="508"/>
      <c r="R231" s="508"/>
      <c r="S231" s="508"/>
      <c r="U231" s="508"/>
      <c r="V231" s="508"/>
    </row>
    <row r="232" spans="1:22" s="200" customFormat="1" ht="38.25" customHeight="1" thickBot="1" x14ac:dyDescent="0.3">
      <c r="A232" s="269"/>
      <c r="B232" s="416"/>
      <c r="C232" s="245"/>
      <c r="E232" s="531" t="s">
        <v>4046</v>
      </c>
      <c r="F232" s="531" t="s">
        <v>4097</v>
      </c>
      <c r="G232" s="530"/>
      <c r="I232" s="532" t="s">
        <v>4046</v>
      </c>
      <c r="J232" s="533" t="s">
        <v>4097</v>
      </c>
      <c r="K232" s="377"/>
      <c r="N232" s="531" t="s">
        <v>4046</v>
      </c>
      <c r="O232" s="531" t="s">
        <v>4097</v>
      </c>
      <c r="Q232" s="508"/>
      <c r="R232" s="508"/>
      <c r="S232" s="508"/>
      <c r="U232" s="508"/>
      <c r="V232" s="508"/>
    </row>
    <row r="233" spans="1:22" s="200" customFormat="1" x14ac:dyDescent="0.25">
      <c r="A233" s="269"/>
      <c r="B233" s="416" t="s">
        <v>704</v>
      </c>
      <c r="C233" s="245" t="s">
        <v>2456</v>
      </c>
      <c r="E233" s="530">
        <v>985.63339988759412</v>
      </c>
      <c r="F233" s="530">
        <v>295.69001996627827</v>
      </c>
      <c r="G233" s="530"/>
      <c r="I233" s="377" t="s">
        <v>2</v>
      </c>
      <c r="J233" s="377" t="s">
        <v>2</v>
      </c>
      <c r="K233" s="377" t="s">
        <v>2</v>
      </c>
      <c r="N233" s="458" t="str">
        <f>IFERROR(((E233/I233)-1),"-")</f>
        <v>-</v>
      </c>
      <c r="O233" s="458" t="str">
        <f>IFERROR(((F233/J233)-1),"-")</f>
        <v>-</v>
      </c>
      <c r="Q233" s="508"/>
      <c r="R233" s="508"/>
      <c r="S233" s="508"/>
      <c r="U233" s="508"/>
      <c r="V233" s="508"/>
    </row>
    <row r="234" spans="1:22" s="200" customFormat="1" x14ac:dyDescent="0.25">
      <c r="A234" s="269"/>
      <c r="B234" s="416" t="s">
        <v>705</v>
      </c>
      <c r="C234" s="245" t="s">
        <v>2457</v>
      </c>
      <c r="E234" s="530">
        <v>492.81669994379706</v>
      </c>
      <c r="F234" s="530">
        <v>147.84500998313914</v>
      </c>
      <c r="G234" s="530"/>
      <c r="I234" s="377" t="s">
        <v>2</v>
      </c>
      <c r="J234" s="377" t="s">
        <v>2</v>
      </c>
      <c r="K234" s="377" t="s">
        <v>2</v>
      </c>
      <c r="N234" s="458" t="str">
        <f>IFERROR(((E234/I234)-1),"-")</f>
        <v>-</v>
      </c>
      <c r="O234" s="458" t="str">
        <f>IFERROR(((F234/J234)-1),"-")</f>
        <v>-</v>
      </c>
      <c r="Q234" s="508"/>
      <c r="R234" s="508"/>
      <c r="S234" s="508"/>
      <c r="U234" s="508"/>
      <c r="V234" s="508"/>
    </row>
    <row r="235" spans="1:22" s="415" customFormat="1" x14ac:dyDescent="0.25">
      <c r="C235" s="495"/>
      <c r="D235" s="200"/>
      <c r="E235" s="505"/>
      <c r="F235" s="505"/>
      <c r="G235" s="505"/>
      <c r="H235" s="200"/>
      <c r="I235" s="505"/>
      <c r="J235" s="505"/>
      <c r="K235" s="505"/>
      <c r="L235" s="200"/>
      <c r="M235" s="200"/>
      <c r="N235" s="506"/>
      <c r="O235" s="506"/>
    </row>
    <row r="236" spans="1:22" s="415" customFormat="1" x14ac:dyDescent="0.25">
      <c r="C236" s="495"/>
      <c r="D236" s="200"/>
      <c r="E236" s="505"/>
      <c r="F236" s="505"/>
      <c r="G236" s="505"/>
      <c r="H236" s="200"/>
      <c r="I236" s="505"/>
      <c r="J236" s="505"/>
      <c r="K236" s="505"/>
      <c r="L236" s="200"/>
      <c r="M236" s="200"/>
      <c r="N236" s="662"/>
      <c r="O236" s="663"/>
    </row>
    <row r="237" spans="1:22" s="415" customFormat="1" x14ac:dyDescent="0.25">
      <c r="A237" s="414"/>
      <c r="C237" s="495"/>
      <c r="D237" s="200"/>
      <c r="E237" s="505"/>
      <c r="F237" s="505"/>
      <c r="G237" s="505"/>
      <c r="H237" s="200"/>
      <c r="I237" s="505"/>
      <c r="J237" s="505"/>
      <c r="K237" s="505"/>
      <c r="L237" s="200"/>
      <c r="M237" s="200"/>
      <c r="N237" s="470"/>
      <c r="O237" s="470"/>
    </row>
    <row r="238" spans="1:22" s="415" customFormat="1" x14ac:dyDescent="0.25">
      <c r="A238" s="414"/>
      <c r="C238" s="495"/>
      <c r="D238" s="200"/>
      <c r="E238" s="505"/>
      <c r="F238" s="505"/>
      <c r="G238" s="505"/>
      <c r="H238" s="200"/>
      <c r="I238" s="505"/>
      <c r="J238" s="505"/>
      <c r="K238" s="505"/>
      <c r="L238" s="200"/>
      <c r="M238" s="200"/>
      <c r="N238" s="472"/>
      <c r="O238" s="472"/>
    </row>
    <row r="239" spans="1:22" x14ac:dyDescent="0.25">
      <c r="A239" s="406">
        <v>15</v>
      </c>
      <c r="B239" s="407" t="s">
        <v>4048</v>
      </c>
      <c r="E239" s="473"/>
      <c r="F239" s="474"/>
      <c r="G239" s="475"/>
      <c r="N239" s="470"/>
      <c r="O239" s="470"/>
    </row>
    <row r="240" spans="1:22" x14ac:dyDescent="0.2">
      <c r="A240" s="415"/>
      <c r="E240" s="446" t="s">
        <v>5763</v>
      </c>
      <c r="F240" s="447"/>
      <c r="G240" s="448"/>
      <c r="H240" s="500"/>
      <c r="I240" s="476" t="s">
        <v>1947</v>
      </c>
      <c r="J240" s="476"/>
      <c r="K240" s="477"/>
      <c r="L240" s="500"/>
      <c r="N240" s="478"/>
      <c r="O240" s="478"/>
      <c r="P240" s="144"/>
      <c r="Q240" s="175"/>
      <c r="R240" s="175"/>
      <c r="S240" s="175"/>
      <c r="T240" s="144"/>
    </row>
    <row r="241" spans="1:22" s="173" customFormat="1" ht="90.75" customHeight="1" x14ac:dyDescent="0.25">
      <c r="A241" s="236"/>
      <c r="B241" s="402" t="s">
        <v>2018</v>
      </c>
      <c r="C241" s="402" t="s">
        <v>3987</v>
      </c>
      <c r="D241" s="392"/>
      <c r="E241" s="403" t="s">
        <v>4013</v>
      </c>
      <c r="F241" s="403" t="s">
        <v>3989</v>
      </c>
      <c r="G241" s="402"/>
      <c r="H241" s="392"/>
      <c r="I241" s="402" t="s">
        <v>4013</v>
      </c>
      <c r="J241" s="402" t="s">
        <v>3989</v>
      </c>
      <c r="K241" s="402"/>
      <c r="L241" s="392"/>
      <c r="M241" s="392"/>
      <c r="N241" s="398" t="s">
        <v>4013</v>
      </c>
      <c r="O241" s="398" t="s">
        <v>3989</v>
      </c>
      <c r="Q241" s="172" t="s">
        <v>4137</v>
      </c>
      <c r="R241" s="172" t="s">
        <v>4138</v>
      </c>
      <c r="S241" s="172" t="s">
        <v>2087</v>
      </c>
      <c r="U241" s="400" t="s">
        <v>4087</v>
      </c>
      <c r="V241" s="400" t="s">
        <v>1916</v>
      </c>
    </row>
    <row r="242" spans="1:22" s="200" customFormat="1" ht="25.5" x14ac:dyDescent="0.25">
      <c r="A242" s="269"/>
      <c r="B242" s="425" t="s">
        <v>126</v>
      </c>
      <c r="C242" s="529" t="s">
        <v>3012</v>
      </c>
      <c r="E242" s="528">
        <v>4851.9394280110828</v>
      </c>
      <c r="F242" s="528">
        <v>5391.0438089012032</v>
      </c>
      <c r="G242" s="528"/>
      <c r="I242" s="528">
        <v>5176.7076666503572</v>
      </c>
      <c r="J242" s="528">
        <v>5751.8974073892859</v>
      </c>
      <c r="K242" s="528"/>
      <c r="N242" s="458">
        <f t="shared" ref="N242:O245" si="8">IFERROR(((E242/I242)-1),"-")</f>
        <v>-6.2736445546560882E-2</v>
      </c>
      <c r="O242" s="458">
        <f t="shared" si="8"/>
        <v>-6.2736445546560882E-2</v>
      </c>
      <c r="Q242" s="508"/>
      <c r="R242" s="508"/>
      <c r="S242" s="508"/>
      <c r="U242" s="508"/>
      <c r="V242" s="508"/>
    </row>
    <row r="243" spans="1:22" s="200" customFormat="1" ht="25.5" x14ac:dyDescent="0.25">
      <c r="A243" s="269"/>
      <c r="B243" s="416" t="s">
        <v>127</v>
      </c>
      <c r="C243" s="245" t="s">
        <v>3013</v>
      </c>
      <c r="E243" s="377">
        <v>4362.6662187684351</v>
      </c>
      <c r="F243" s="377">
        <v>4847.4069097427055</v>
      </c>
      <c r="G243" s="377"/>
      <c r="I243" s="377">
        <v>4531.6810363768009</v>
      </c>
      <c r="J243" s="377">
        <v>5035.2011515297791</v>
      </c>
      <c r="K243" s="377"/>
      <c r="N243" s="458">
        <f t="shared" si="8"/>
        <v>-3.7296273998908225E-2</v>
      </c>
      <c r="O243" s="458">
        <f t="shared" si="8"/>
        <v>-3.7296273998908336E-2</v>
      </c>
      <c r="Q243" s="508"/>
      <c r="R243" s="508"/>
      <c r="S243" s="508"/>
      <c r="U243" s="508"/>
      <c r="V243" s="508"/>
    </row>
    <row r="244" spans="1:22" s="200" customFormat="1" ht="25.5" x14ac:dyDescent="0.25">
      <c r="A244" s="269"/>
      <c r="B244" s="416" t="s">
        <v>138</v>
      </c>
      <c r="C244" s="245" t="s">
        <v>3025</v>
      </c>
      <c r="E244" s="377">
        <v>4672.1648542686698</v>
      </c>
      <c r="F244" s="377">
        <v>5191.2942825207447</v>
      </c>
      <c r="G244" s="377"/>
      <c r="I244" s="377">
        <v>5497.050636463202</v>
      </c>
      <c r="J244" s="377">
        <v>6107.8340405146682</v>
      </c>
      <c r="K244" s="377"/>
      <c r="N244" s="458">
        <f t="shared" si="8"/>
        <v>-0.15005970232889521</v>
      </c>
      <c r="O244" s="458">
        <f t="shared" si="8"/>
        <v>-0.15005970232889509</v>
      </c>
      <c r="Q244" s="508"/>
      <c r="R244" s="508"/>
      <c r="S244" s="508"/>
      <c r="U244" s="508"/>
      <c r="V244" s="508"/>
    </row>
    <row r="245" spans="1:22" s="200" customFormat="1" ht="25.5" x14ac:dyDescent="0.25">
      <c r="A245" s="269"/>
      <c r="B245" s="416" t="s">
        <v>139</v>
      </c>
      <c r="C245" s="245" t="s">
        <v>3026</v>
      </c>
      <c r="E245" s="377">
        <v>4312.3810984169295</v>
      </c>
      <c r="F245" s="377">
        <v>4791.5345537965886</v>
      </c>
      <c r="G245" s="377"/>
      <c r="I245" s="377">
        <v>4898.0353270570722</v>
      </c>
      <c r="J245" s="377">
        <v>5442.2614745078581</v>
      </c>
      <c r="K245" s="377"/>
      <c r="N245" s="458">
        <f t="shared" si="8"/>
        <v>-0.11956921286478883</v>
      </c>
      <c r="O245" s="458">
        <f t="shared" si="8"/>
        <v>-0.11956921286478883</v>
      </c>
      <c r="Q245" s="508"/>
      <c r="R245" s="508"/>
      <c r="S245" s="508"/>
      <c r="U245" s="508"/>
      <c r="V245" s="508"/>
    </row>
    <row r="246" spans="1:22" s="415" customFormat="1" x14ac:dyDescent="0.25">
      <c r="C246" s="495"/>
      <c r="D246" s="200"/>
      <c r="E246" s="505"/>
      <c r="F246" s="505"/>
      <c r="G246" s="505"/>
      <c r="H246" s="200"/>
      <c r="I246" s="505"/>
      <c r="J246" s="505"/>
      <c r="K246" s="505"/>
      <c r="L246" s="200"/>
      <c r="M246" s="200"/>
      <c r="N246" s="506"/>
      <c r="O246" s="506"/>
    </row>
    <row r="247" spans="1:22" s="415" customFormat="1" x14ac:dyDescent="0.25">
      <c r="C247" s="495"/>
      <c r="D247" s="200"/>
      <c r="E247" s="505"/>
      <c r="F247" s="505"/>
      <c r="G247" s="505"/>
      <c r="H247" s="200"/>
      <c r="I247" s="505"/>
      <c r="J247" s="505"/>
      <c r="K247" s="505"/>
      <c r="L247" s="200"/>
      <c r="M247" s="200"/>
      <c r="N247" s="666"/>
      <c r="O247" s="667"/>
    </row>
    <row r="248" spans="1:22" s="415" customFormat="1" x14ac:dyDescent="0.25">
      <c r="A248" s="414"/>
      <c r="C248" s="495"/>
      <c r="D248" s="200"/>
      <c r="E248" s="505"/>
      <c r="F248" s="505"/>
      <c r="G248" s="505"/>
      <c r="H248" s="200"/>
      <c r="I248" s="505"/>
      <c r="J248" s="505"/>
      <c r="K248" s="505"/>
      <c r="L248" s="200"/>
      <c r="M248" s="200"/>
      <c r="N248" s="534"/>
      <c r="O248" s="534"/>
    </row>
    <row r="249" spans="1:22" s="415" customFormat="1" x14ac:dyDescent="0.25">
      <c r="A249" s="414"/>
      <c r="C249" s="495"/>
      <c r="D249" s="200"/>
      <c r="E249" s="505"/>
      <c r="F249" s="505"/>
      <c r="G249" s="505"/>
      <c r="H249" s="200"/>
      <c r="I249" s="505"/>
      <c r="J249" s="505"/>
      <c r="K249" s="505"/>
      <c r="L249" s="200"/>
      <c r="M249" s="200"/>
      <c r="N249" s="472"/>
      <c r="O249" s="472"/>
    </row>
    <row r="250" spans="1:22" x14ac:dyDescent="0.25">
      <c r="A250" s="406">
        <v>16</v>
      </c>
      <c r="B250" s="407" t="s">
        <v>4049</v>
      </c>
      <c r="E250" s="473"/>
      <c r="F250" s="474"/>
      <c r="G250" s="475"/>
      <c r="N250" s="534"/>
      <c r="O250" s="534"/>
    </row>
    <row r="251" spans="1:22" x14ac:dyDescent="0.2">
      <c r="A251" s="415"/>
      <c r="E251" s="446" t="s">
        <v>5763</v>
      </c>
      <c r="F251" s="447"/>
      <c r="G251" s="448"/>
      <c r="I251" s="476" t="s">
        <v>1947</v>
      </c>
      <c r="J251" s="476"/>
      <c r="K251" s="477"/>
      <c r="N251" s="478"/>
      <c r="O251" s="478"/>
      <c r="P251" s="144"/>
      <c r="Q251" s="175"/>
      <c r="R251" s="175"/>
      <c r="S251" s="175"/>
      <c r="T251" s="144"/>
    </row>
    <row r="252" spans="1:22" s="173" customFormat="1" ht="90.75" customHeight="1" x14ac:dyDescent="0.25">
      <c r="A252" s="236"/>
      <c r="B252" s="402" t="s">
        <v>2018</v>
      </c>
      <c r="C252" s="402" t="s">
        <v>3987</v>
      </c>
      <c r="D252" s="403" t="s">
        <v>4098</v>
      </c>
      <c r="E252" s="403" t="s">
        <v>5759</v>
      </c>
      <c r="F252" s="403" t="s">
        <v>5760</v>
      </c>
      <c r="G252" s="402"/>
      <c r="H252" s="392"/>
      <c r="I252" s="402" t="s">
        <v>4050</v>
      </c>
      <c r="J252" s="402" t="s">
        <v>4051</v>
      </c>
      <c r="K252" s="402"/>
      <c r="L252" s="392"/>
      <c r="M252" s="392"/>
      <c r="N252" s="436" t="s">
        <v>4050</v>
      </c>
      <c r="O252" s="436" t="s">
        <v>4051</v>
      </c>
      <c r="Q252" s="172" t="s">
        <v>4137</v>
      </c>
      <c r="R252" s="172" t="s">
        <v>4138</v>
      </c>
      <c r="S252" s="172" t="s">
        <v>2087</v>
      </c>
      <c r="U252" s="400" t="s">
        <v>4087</v>
      </c>
      <c r="V252" s="400" t="s">
        <v>1916</v>
      </c>
    </row>
    <row r="253" spans="1:22" s="200" customFormat="1" ht="38.25" x14ac:dyDescent="0.25">
      <c r="A253" s="269"/>
      <c r="B253" s="426" t="s">
        <v>437</v>
      </c>
      <c r="C253" s="529" t="s">
        <v>2160</v>
      </c>
      <c r="D253" s="535" t="s">
        <v>5083</v>
      </c>
      <c r="E253" s="513">
        <v>1870.4480273873794</v>
      </c>
      <c r="F253" s="513">
        <v>1664.3465782751441</v>
      </c>
      <c r="G253" s="528"/>
      <c r="I253" s="528" t="s">
        <v>2</v>
      </c>
      <c r="J253" s="528" t="s">
        <v>2</v>
      </c>
      <c r="K253" s="528"/>
      <c r="N253" s="458" t="str">
        <f>IFERROR(((E253/I253)-1),"-")</f>
        <v>-</v>
      </c>
      <c r="O253" s="458" t="str">
        <f>IFERROR(((F253/J253)-1),"-")</f>
        <v>-</v>
      </c>
      <c r="Q253" s="508"/>
      <c r="R253" s="508"/>
      <c r="S253" s="508"/>
      <c r="U253" s="508"/>
      <c r="V253" s="508"/>
    </row>
    <row r="254" spans="1:22" s="200" customFormat="1" ht="38.25" x14ac:dyDescent="0.25">
      <c r="A254" s="269"/>
      <c r="B254" s="427" t="s">
        <v>438</v>
      </c>
      <c r="C254" s="245" t="s">
        <v>4052</v>
      </c>
      <c r="D254" s="536">
        <v>0</v>
      </c>
      <c r="E254" s="514">
        <v>1166.7465142024153</v>
      </c>
      <c r="F254" s="514">
        <v>960.64506509017997</v>
      </c>
      <c r="G254" s="377"/>
      <c r="I254" s="377" t="s">
        <v>2</v>
      </c>
      <c r="J254" s="377" t="s">
        <v>2</v>
      </c>
      <c r="K254" s="377"/>
      <c r="N254" s="458" t="str">
        <f t="shared" ref="N254:N294" si="9">IFERROR(((E254/I254)-1),"-")</f>
        <v>-</v>
      </c>
      <c r="O254" s="458" t="str">
        <f t="shared" ref="O254:O294" si="10">IFERROR(((F254/J254)-1),"-")</f>
        <v>-</v>
      </c>
      <c r="Q254" s="508"/>
      <c r="R254" s="508"/>
      <c r="S254" s="508"/>
      <c r="U254" s="508"/>
      <c r="V254" s="508"/>
    </row>
    <row r="255" spans="1:22" s="200" customFormat="1" ht="25.5" x14ac:dyDescent="0.25">
      <c r="A255" s="269"/>
      <c r="B255" s="427" t="s">
        <v>439</v>
      </c>
      <c r="C255" s="245" t="s">
        <v>4053</v>
      </c>
      <c r="D255" s="536">
        <v>0</v>
      </c>
      <c r="E255" s="514">
        <v>751.82738106792419</v>
      </c>
      <c r="F255" s="514">
        <v>545.72593195568891</v>
      </c>
      <c r="G255" s="377"/>
      <c r="I255" s="377" t="s">
        <v>2</v>
      </c>
      <c r="J255" s="377" t="s">
        <v>2</v>
      </c>
      <c r="K255" s="377"/>
      <c r="N255" s="458" t="str">
        <f t="shared" si="9"/>
        <v>-</v>
      </c>
      <c r="O255" s="458" t="str">
        <f t="shared" si="10"/>
        <v>-</v>
      </c>
      <c r="Q255" s="508"/>
      <c r="R255" s="508"/>
      <c r="S255" s="508"/>
      <c r="U255" s="508"/>
      <c r="V255" s="508"/>
    </row>
    <row r="256" spans="1:22" s="200" customFormat="1" ht="25.5" x14ac:dyDescent="0.25">
      <c r="A256" s="269"/>
      <c r="B256" s="427" t="s">
        <v>454</v>
      </c>
      <c r="C256" s="245" t="s">
        <v>4054</v>
      </c>
      <c r="D256" s="536" t="s">
        <v>5084</v>
      </c>
      <c r="E256" s="514">
        <v>1254.6443257203782</v>
      </c>
      <c r="F256" s="514">
        <v>1048.5428766081429</v>
      </c>
      <c r="G256" s="377"/>
      <c r="I256" s="377" t="s">
        <v>2</v>
      </c>
      <c r="J256" s="377" t="s">
        <v>2</v>
      </c>
      <c r="K256" s="377"/>
      <c r="N256" s="458" t="str">
        <f t="shared" si="9"/>
        <v>-</v>
      </c>
      <c r="O256" s="458" t="str">
        <f t="shared" si="10"/>
        <v>-</v>
      </c>
      <c r="Q256" s="508"/>
      <c r="R256" s="508"/>
      <c r="S256" s="508"/>
      <c r="U256" s="508"/>
      <c r="V256" s="508"/>
    </row>
    <row r="257" spans="1:28" s="200" customFormat="1" x14ac:dyDescent="0.25">
      <c r="A257" s="272"/>
      <c r="B257" s="427" t="s">
        <v>455</v>
      </c>
      <c r="C257" s="245" t="s">
        <v>4055</v>
      </c>
      <c r="D257" s="536">
        <v>0</v>
      </c>
      <c r="E257" s="514">
        <v>724.47374827927797</v>
      </c>
      <c r="F257" s="514">
        <v>518.37229916704268</v>
      </c>
      <c r="G257" s="377"/>
      <c r="I257" s="377" t="s">
        <v>2</v>
      </c>
      <c r="J257" s="377" t="s">
        <v>2</v>
      </c>
      <c r="K257" s="377"/>
      <c r="N257" s="458" t="str">
        <f t="shared" si="9"/>
        <v>-</v>
      </c>
      <c r="O257" s="458" t="str">
        <f t="shared" si="10"/>
        <v>-</v>
      </c>
      <c r="P257" s="442"/>
      <c r="Q257" s="484"/>
      <c r="R257" s="484"/>
      <c r="S257" s="484"/>
      <c r="T257" s="442"/>
      <c r="U257" s="484"/>
      <c r="V257" s="484"/>
      <c r="W257" s="442"/>
      <c r="X257" s="442"/>
      <c r="Y257" s="442"/>
      <c r="Z257" s="442"/>
      <c r="AA257" s="442"/>
      <c r="AB257" s="442"/>
    </row>
    <row r="258" spans="1:28" s="200" customFormat="1" x14ac:dyDescent="0.25">
      <c r="A258" s="272"/>
      <c r="B258" s="427" t="s">
        <v>701</v>
      </c>
      <c r="C258" s="245" t="s">
        <v>4056</v>
      </c>
      <c r="D258" s="536" t="s">
        <v>5085</v>
      </c>
      <c r="E258" s="514">
        <v>1110.8449176109702</v>
      </c>
      <c r="F258" s="514">
        <v>919.82365211899798</v>
      </c>
      <c r="G258" s="377"/>
      <c r="I258" s="377" t="s">
        <v>2</v>
      </c>
      <c r="J258" s="377" t="s">
        <v>2</v>
      </c>
      <c r="K258" s="377"/>
      <c r="N258" s="458" t="str">
        <f t="shared" si="9"/>
        <v>-</v>
      </c>
      <c r="O258" s="458" t="str">
        <f t="shared" si="10"/>
        <v>-</v>
      </c>
      <c r="P258" s="442"/>
      <c r="Q258" s="484"/>
      <c r="R258" s="484"/>
      <c r="S258" s="484"/>
      <c r="T258" s="442"/>
      <c r="U258" s="484"/>
      <c r="V258" s="484"/>
      <c r="W258" s="442"/>
      <c r="X258" s="442"/>
      <c r="Y258" s="442"/>
      <c r="Z258" s="442"/>
      <c r="AA258" s="442"/>
      <c r="AB258" s="442"/>
    </row>
    <row r="259" spans="1:28" s="200" customFormat="1" ht="25.5" x14ac:dyDescent="0.25">
      <c r="A259" s="272"/>
      <c r="B259" s="427" t="s">
        <v>700</v>
      </c>
      <c r="C259" s="245" t="s">
        <v>4057</v>
      </c>
      <c r="D259" s="536">
        <v>0</v>
      </c>
      <c r="E259" s="514">
        <v>1769.2039810579026</v>
      </c>
      <c r="F259" s="514">
        <v>1578.1827155659305</v>
      </c>
      <c r="G259" s="377"/>
      <c r="I259" s="377" t="s">
        <v>2</v>
      </c>
      <c r="J259" s="377" t="s">
        <v>2</v>
      </c>
      <c r="K259" s="377"/>
      <c r="N259" s="458" t="str">
        <f t="shared" si="9"/>
        <v>-</v>
      </c>
      <c r="O259" s="458" t="str">
        <f t="shared" si="10"/>
        <v>-</v>
      </c>
      <c r="P259" s="442"/>
      <c r="Q259" s="484"/>
      <c r="R259" s="484"/>
      <c r="S259" s="484"/>
      <c r="T259" s="442"/>
      <c r="U259" s="484"/>
      <c r="V259" s="484"/>
      <c r="W259" s="442"/>
      <c r="X259" s="442"/>
      <c r="Y259" s="442"/>
      <c r="Z259" s="442"/>
      <c r="AA259" s="442"/>
      <c r="AB259" s="442"/>
    </row>
    <row r="260" spans="1:28" s="200" customFormat="1" ht="25.5" x14ac:dyDescent="0.25">
      <c r="A260" s="269"/>
      <c r="B260" s="427" t="s">
        <v>736</v>
      </c>
      <c r="C260" s="245" t="s">
        <v>4058</v>
      </c>
      <c r="D260" s="536" t="s">
        <v>5086</v>
      </c>
      <c r="E260" s="514">
        <v>693.00320124759787</v>
      </c>
      <c r="F260" s="514">
        <v>501.98193575562561</v>
      </c>
      <c r="G260" s="377"/>
      <c r="I260" s="377" t="s">
        <v>2</v>
      </c>
      <c r="J260" s="377" t="s">
        <v>2</v>
      </c>
      <c r="K260" s="377"/>
      <c r="N260" s="458" t="str">
        <f t="shared" si="9"/>
        <v>-</v>
      </c>
      <c r="O260" s="458" t="str">
        <f t="shared" si="10"/>
        <v>-</v>
      </c>
      <c r="Q260" s="508"/>
      <c r="R260" s="508"/>
      <c r="S260" s="508"/>
      <c r="U260" s="508"/>
      <c r="V260" s="508"/>
    </row>
    <row r="261" spans="1:28" s="200" customFormat="1" x14ac:dyDescent="0.25">
      <c r="A261" s="269"/>
      <c r="B261" s="427" t="s">
        <v>678</v>
      </c>
      <c r="C261" s="245" t="s">
        <v>4059</v>
      </c>
      <c r="D261" s="536" t="s">
        <v>5087</v>
      </c>
      <c r="E261" s="514">
        <v>2393.8582898161303</v>
      </c>
      <c r="F261" s="514">
        <v>2202.8370243241579</v>
      </c>
      <c r="G261" s="377"/>
      <c r="I261" s="377" t="s">
        <v>2</v>
      </c>
      <c r="J261" s="377" t="s">
        <v>2</v>
      </c>
      <c r="K261" s="377"/>
      <c r="N261" s="458" t="str">
        <f t="shared" si="9"/>
        <v>-</v>
      </c>
      <c r="O261" s="458" t="str">
        <f t="shared" si="10"/>
        <v>-</v>
      </c>
      <c r="Q261" s="508"/>
      <c r="R261" s="508"/>
      <c r="S261" s="508"/>
      <c r="U261" s="508"/>
      <c r="V261" s="508"/>
    </row>
    <row r="262" spans="1:28" s="200" customFormat="1" ht="25.5" x14ac:dyDescent="0.25">
      <c r="A262" s="269"/>
      <c r="B262" s="427" t="s">
        <v>679</v>
      </c>
      <c r="C262" s="245" t="s">
        <v>4060</v>
      </c>
      <c r="D262" s="536">
        <v>0</v>
      </c>
      <c r="E262" s="514">
        <v>1716.9148147275632</v>
      </c>
      <c r="F262" s="514">
        <v>1525.8935492355911</v>
      </c>
      <c r="G262" s="377"/>
      <c r="I262" s="377" t="s">
        <v>2</v>
      </c>
      <c r="J262" s="377" t="s">
        <v>2</v>
      </c>
      <c r="K262" s="377"/>
      <c r="N262" s="458" t="str">
        <f t="shared" si="9"/>
        <v>-</v>
      </c>
      <c r="O262" s="458" t="str">
        <f t="shared" si="10"/>
        <v>-</v>
      </c>
      <c r="Q262" s="508"/>
      <c r="R262" s="508"/>
      <c r="S262" s="508"/>
      <c r="U262" s="508"/>
      <c r="V262" s="508"/>
    </row>
    <row r="263" spans="1:28" s="200" customFormat="1" x14ac:dyDescent="0.25">
      <c r="A263" s="269"/>
      <c r="B263" s="427" t="s">
        <v>893</v>
      </c>
      <c r="C263" s="245" t="s">
        <v>3001</v>
      </c>
      <c r="D263" s="536" t="s">
        <v>5088</v>
      </c>
      <c r="E263" s="514">
        <v>469.13044357967408</v>
      </c>
      <c r="F263" s="514">
        <v>270.46675420909128</v>
      </c>
      <c r="G263" s="377"/>
      <c r="I263" s="377" t="s">
        <v>2</v>
      </c>
      <c r="J263" s="377" t="s">
        <v>2</v>
      </c>
      <c r="K263" s="377"/>
      <c r="N263" s="458" t="str">
        <f t="shared" si="9"/>
        <v>-</v>
      </c>
      <c r="O263" s="458" t="str">
        <f t="shared" si="10"/>
        <v>-</v>
      </c>
      <c r="Q263" s="508"/>
      <c r="R263" s="508"/>
      <c r="S263" s="508"/>
      <c r="U263" s="508"/>
      <c r="V263" s="508"/>
    </row>
    <row r="264" spans="1:28" s="200" customFormat="1" x14ac:dyDescent="0.25">
      <c r="A264" s="269"/>
      <c r="B264" s="427" t="s">
        <v>892</v>
      </c>
      <c r="C264" s="245" t="s">
        <v>3002</v>
      </c>
      <c r="D264" s="536">
        <v>0</v>
      </c>
      <c r="E264" s="514">
        <v>688.93096820564415</v>
      </c>
      <c r="F264" s="514">
        <v>490.26727883506135</v>
      </c>
      <c r="G264" s="377"/>
      <c r="I264" s="377" t="s">
        <v>2</v>
      </c>
      <c r="J264" s="377" t="s">
        <v>2</v>
      </c>
      <c r="K264" s="377"/>
      <c r="N264" s="458" t="str">
        <f t="shared" si="9"/>
        <v>-</v>
      </c>
      <c r="O264" s="458" t="str">
        <f t="shared" si="10"/>
        <v>-</v>
      </c>
      <c r="Q264" s="508"/>
      <c r="R264" s="508"/>
      <c r="S264" s="508"/>
      <c r="U264" s="508"/>
      <c r="V264" s="508"/>
    </row>
    <row r="265" spans="1:28" s="200" customFormat="1" x14ac:dyDescent="0.25">
      <c r="A265" s="269"/>
      <c r="B265" s="427" t="s">
        <v>896</v>
      </c>
      <c r="C265" s="245" t="s">
        <v>3003</v>
      </c>
      <c r="D265" s="536">
        <v>0</v>
      </c>
      <c r="E265" s="514">
        <v>872.04024855745877</v>
      </c>
      <c r="F265" s="514">
        <v>673.37655918687597</v>
      </c>
      <c r="G265" s="377"/>
      <c r="I265" s="377" t="s">
        <v>2</v>
      </c>
      <c r="J265" s="377" t="s">
        <v>2</v>
      </c>
      <c r="K265" s="377"/>
      <c r="N265" s="458" t="str">
        <f t="shared" si="9"/>
        <v>-</v>
      </c>
      <c r="O265" s="458" t="str">
        <f t="shared" si="10"/>
        <v>-</v>
      </c>
      <c r="Q265" s="508"/>
      <c r="R265" s="508"/>
      <c r="S265" s="508"/>
      <c r="U265" s="508"/>
      <c r="V265" s="508"/>
    </row>
    <row r="266" spans="1:28" s="200" customFormat="1" x14ac:dyDescent="0.25">
      <c r="A266" s="269"/>
      <c r="B266" s="427" t="s">
        <v>897</v>
      </c>
      <c r="C266" s="245" t="s">
        <v>3004</v>
      </c>
      <c r="D266" s="536">
        <v>0</v>
      </c>
      <c r="E266" s="514">
        <v>639.15174253539089</v>
      </c>
      <c r="F266" s="514">
        <v>440.48805316480809</v>
      </c>
      <c r="G266" s="377"/>
      <c r="I266" s="377" t="s">
        <v>2</v>
      </c>
      <c r="J266" s="377" t="s">
        <v>2</v>
      </c>
      <c r="K266" s="377"/>
      <c r="N266" s="458" t="str">
        <f t="shared" si="9"/>
        <v>-</v>
      </c>
      <c r="O266" s="458" t="str">
        <f t="shared" si="10"/>
        <v>-</v>
      </c>
      <c r="Q266" s="508"/>
      <c r="R266" s="508"/>
      <c r="S266" s="508"/>
      <c r="U266" s="508"/>
      <c r="V266" s="508"/>
    </row>
    <row r="267" spans="1:28" s="200" customFormat="1" ht="38.25" x14ac:dyDescent="0.25">
      <c r="A267" s="269"/>
      <c r="B267" s="427" t="s">
        <v>115</v>
      </c>
      <c r="C267" s="245" t="s">
        <v>4061</v>
      </c>
      <c r="D267" s="536" t="s">
        <v>5089</v>
      </c>
      <c r="E267" s="514">
        <v>2848.8294947860686</v>
      </c>
      <c r="F267" s="514">
        <v>2639.8044409860149</v>
      </c>
      <c r="G267" s="377"/>
      <c r="I267" s="377">
        <v>1019.0095298609126</v>
      </c>
      <c r="J267" s="377">
        <v>776.00952986091261</v>
      </c>
      <c r="K267" s="377"/>
      <c r="N267" s="458">
        <f t="shared" si="9"/>
        <v>1.7956848403320755</v>
      </c>
      <c r="O267" s="458">
        <f t="shared" si="10"/>
        <v>2.4017680703729991</v>
      </c>
      <c r="Q267" s="508"/>
      <c r="R267" s="508"/>
      <c r="S267" s="508"/>
      <c r="U267" s="508"/>
      <c r="V267" s="508"/>
    </row>
    <row r="268" spans="1:28" s="200" customFormat="1" ht="25.5" x14ac:dyDescent="0.25">
      <c r="A268" s="269"/>
      <c r="B268" s="427" t="s">
        <v>116</v>
      </c>
      <c r="C268" s="245" t="s">
        <v>4062</v>
      </c>
      <c r="D268" s="536">
        <v>0</v>
      </c>
      <c r="E268" s="514">
        <v>1805.9482524249815</v>
      </c>
      <c r="F268" s="514">
        <v>1596.9231986249276</v>
      </c>
      <c r="G268" s="377"/>
      <c r="I268" s="377">
        <v>710.70610851763695</v>
      </c>
      <c r="J268" s="377">
        <v>468.70610851763695</v>
      </c>
      <c r="K268" s="377"/>
      <c r="N268" s="458">
        <f t="shared" si="9"/>
        <v>1.5410619534307335</v>
      </c>
      <c r="O268" s="458">
        <f t="shared" si="10"/>
        <v>2.4070885136860491</v>
      </c>
      <c r="Q268" s="508"/>
      <c r="R268" s="508"/>
      <c r="S268" s="508"/>
      <c r="U268" s="508"/>
      <c r="V268" s="508"/>
    </row>
    <row r="269" spans="1:28" s="200" customFormat="1" ht="25.5" x14ac:dyDescent="0.25">
      <c r="A269" s="269"/>
      <c r="B269" s="427" t="s">
        <v>117</v>
      </c>
      <c r="C269" s="245" t="s">
        <v>4063</v>
      </c>
      <c r="D269" s="536">
        <v>0</v>
      </c>
      <c r="E269" s="514">
        <v>1681.9022829404967</v>
      </c>
      <c r="F269" s="514">
        <v>1472.8772291404428</v>
      </c>
      <c r="G269" s="377"/>
      <c r="I269" s="377">
        <v>550.21530093183128</v>
      </c>
      <c r="J269" s="377">
        <v>308.21530093183134</v>
      </c>
      <c r="K269" s="377"/>
      <c r="N269" s="458">
        <f t="shared" si="9"/>
        <v>2.056807544414101</v>
      </c>
      <c r="O269" s="458">
        <f t="shared" si="10"/>
        <v>3.7787284560093992</v>
      </c>
      <c r="Q269" s="508"/>
      <c r="R269" s="508"/>
      <c r="S269" s="508"/>
      <c r="U269" s="508"/>
      <c r="V269" s="508"/>
    </row>
    <row r="270" spans="1:28" s="200" customFormat="1" ht="25.5" x14ac:dyDescent="0.25">
      <c r="A270" s="269"/>
      <c r="B270" s="427" t="s">
        <v>118</v>
      </c>
      <c r="C270" s="245" t="s">
        <v>4064</v>
      </c>
      <c r="D270" s="536">
        <v>0</v>
      </c>
      <c r="E270" s="514">
        <v>705.76294265233446</v>
      </c>
      <c r="F270" s="514">
        <v>496.73788885228066</v>
      </c>
      <c r="G270" s="377"/>
      <c r="I270" s="377">
        <v>547.47966216616419</v>
      </c>
      <c r="J270" s="377">
        <v>305.47966216616419</v>
      </c>
      <c r="K270" s="377"/>
      <c r="N270" s="458">
        <f t="shared" si="9"/>
        <v>0.28911262175457786</v>
      </c>
      <c r="O270" s="458">
        <f t="shared" si="10"/>
        <v>0.6260915221979082</v>
      </c>
      <c r="Q270" s="508"/>
      <c r="R270" s="508"/>
      <c r="S270" s="508"/>
      <c r="U270" s="508"/>
      <c r="V270" s="508"/>
    </row>
    <row r="271" spans="1:28" s="200" customFormat="1" x14ac:dyDescent="0.25">
      <c r="A271" s="269"/>
      <c r="B271" s="427" t="s">
        <v>1234</v>
      </c>
      <c r="C271" s="245" t="s">
        <v>4065</v>
      </c>
      <c r="D271" s="536" t="s">
        <v>5090</v>
      </c>
      <c r="E271" s="514">
        <v>975.32481977808811</v>
      </c>
      <c r="F271" s="514">
        <v>766.93747290255533</v>
      </c>
      <c r="G271" s="377"/>
      <c r="I271" s="377" t="s">
        <v>2</v>
      </c>
      <c r="J271" s="377" t="s">
        <v>2</v>
      </c>
      <c r="K271" s="377"/>
      <c r="N271" s="458" t="str">
        <f t="shared" si="9"/>
        <v>-</v>
      </c>
      <c r="O271" s="458" t="str">
        <f t="shared" si="10"/>
        <v>-</v>
      </c>
      <c r="Q271" s="508"/>
      <c r="R271" s="508"/>
      <c r="S271" s="508"/>
      <c r="U271" s="508"/>
      <c r="V271" s="508"/>
    </row>
    <row r="272" spans="1:28" s="200" customFormat="1" x14ac:dyDescent="0.25">
      <c r="A272" s="269"/>
      <c r="B272" s="427" t="s">
        <v>1252</v>
      </c>
      <c r="C272" s="245" t="s">
        <v>4066</v>
      </c>
      <c r="D272" s="536">
        <v>0</v>
      </c>
      <c r="E272" s="514">
        <v>917.73631779986397</v>
      </c>
      <c r="F272" s="514">
        <v>709.34897092433107</v>
      </c>
      <c r="G272" s="377"/>
      <c r="I272" s="377" t="s">
        <v>2</v>
      </c>
      <c r="J272" s="377" t="s">
        <v>2</v>
      </c>
      <c r="K272" s="377"/>
      <c r="N272" s="458" t="str">
        <f t="shared" si="9"/>
        <v>-</v>
      </c>
      <c r="O272" s="458" t="str">
        <f t="shared" si="10"/>
        <v>-</v>
      </c>
      <c r="Q272" s="508"/>
      <c r="R272" s="508"/>
      <c r="S272" s="508"/>
      <c r="U272" s="508"/>
      <c r="V272" s="508"/>
    </row>
    <row r="273" spans="1:22" s="200" customFormat="1" x14ac:dyDescent="0.25">
      <c r="A273" s="269"/>
      <c r="B273" s="427" t="s">
        <v>1776</v>
      </c>
      <c r="C273" s="245" t="s">
        <v>4067</v>
      </c>
      <c r="D273" s="536" t="s">
        <v>5091</v>
      </c>
      <c r="E273" s="514">
        <v>1336.2178655375883</v>
      </c>
      <c r="F273" s="514">
        <v>1139.2432317945934</v>
      </c>
      <c r="G273" s="377"/>
      <c r="I273" s="377" t="s">
        <v>2</v>
      </c>
      <c r="J273" s="377" t="s">
        <v>2</v>
      </c>
      <c r="K273" s="377"/>
      <c r="N273" s="458" t="str">
        <f t="shared" si="9"/>
        <v>-</v>
      </c>
      <c r="O273" s="458" t="str">
        <f t="shared" si="10"/>
        <v>-</v>
      </c>
      <c r="Q273" s="508"/>
      <c r="R273" s="508"/>
      <c r="S273" s="508"/>
      <c r="U273" s="508"/>
      <c r="V273" s="508"/>
    </row>
    <row r="274" spans="1:22" s="200" customFormat="1" ht="25.5" x14ac:dyDescent="0.25">
      <c r="A274" s="269"/>
      <c r="B274" s="427" t="s">
        <v>1777</v>
      </c>
      <c r="C274" s="245" t="s">
        <v>4068</v>
      </c>
      <c r="D274" s="536">
        <v>0</v>
      </c>
      <c r="E274" s="514">
        <v>570.68455584508592</v>
      </c>
      <c r="F274" s="514">
        <v>373.70992210209113</v>
      </c>
      <c r="G274" s="377"/>
      <c r="I274" s="377" t="s">
        <v>2</v>
      </c>
      <c r="J274" s="377" t="s">
        <v>2</v>
      </c>
      <c r="K274" s="377"/>
      <c r="N274" s="458" t="str">
        <f t="shared" si="9"/>
        <v>-</v>
      </c>
      <c r="O274" s="458" t="str">
        <f t="shared" si="10"/>
        <v>-</v>
      </c>
      <c r="Q274" s="508"/>
      <c r="R274" s="508"/>
      <c r="S274" s="508"/>
      <c r="U274" s="508"/>
      <c r="V274" s="508"/>
    </row>
    <row r="275" spans="1:22" s="200" customFormat="1" ht="25.5" x14ac:dyDescent="0.25">
      <c r="A275" s="269"/>
      <c r="B275" s="427" t="s">
        <v>1861</v>
      </c>
      <c r="C275" s="245" t="s">
        <v>4069</v>
      </c>
      <c r="D275" s="536" t="s">
        <v>5092</v>
      </c>
      <c r="E275" s="514">
        <v>2240.9161668106963</v>
      </c>
      <c r="F275" s="514">
        <v>2028.8596566574977</v>
      </c>
      <c r="G275" s="377"/>
      <c r="I275" s="377" t="s">
        <v>2</v>
      </c>
      <c r="J275" s="377" t="s">
        <v>2</v>
      </c>
      <c r="K275" s="377"/>
      <c r="N275" s="458" t="str">
        <f t="shared" si="9"/>
        <v>-</v>
      </c>
      <c r="O275" s="458" t="str">
        <f t="shared" si="10"/>
        <v>-</v>
      </c>
      <c r="Q275" s="508"/>
      <c r="R275" s="508"/>
      <c r="S275" s="508"/>
      <c r="U275" s="508"/>
      <c r="V275" s="508"/>
    </row>
    <row r="276" spans="1:22" s="200" customFormat="1" x14ac:dyDescent="0.25">
      <c r="A276" s="269"/>
      <c r="B276" s="427" t="s">
        <v>1862</v>
      </c>
      <c r="C276" s="245" t="s">
        <v>4070</v>
      </c>
      <c r="D276" s="536">
        <v>0</v>
      </c>
      <c r="E276" s="514">
        <v>1084.1597413897746</v>
      </c>
      <c r="F276" s="514">
        <v>872.10323123657599</v>
      </c>
      <c r="G276" s="377"/>
      <c r="I276" s="377" t="s">
        <v>2</v>
      </c>
      <c r="J276" s="377" t="s">
        <v>2</v>
      </c>
      <c r="K276" s="377"/>
      <c r="N276" s="458" t="str">
        <f t="shared" si="9"/>
        <v>-</v>
      </c>
      <c r="O276" s="458" t="str">
        <f t="shared" si="10"/>
        <v>-</v>
      </c>
      <c r="Q276" s="508"/>
      <c r="R276" s="508"/>
      <c r="S276" s="508"/>
      <c r="U276" s="508"/>
      <c r="V276" s="508"/>
    </row>
    <row r="277" spans="1:22" s="200" customFormat="1" ht="25.5" x14ac:dyDescent="0.25">
      <c r="A277" s="269"/>
      <c r="B277" s="427" t="s">
        <v>1863</v>
      </c>
      <c r="C277" s="245" t="s">
        <v>4071</v>
      </c>
      <c r="D277" s="536">
        <v>0</v>
      </c>
      <c r="E277" s="514">
        <v>468.76494837733463</v>
      </c>
      <c r="F277" s="514">
        <v>256.70843822413599</v>
      </c>
      <c r="G277" s="377"/>
      <c r="I277" s="377" t="s">
        <v>2</v>
      </c>
      <c r="J277" s="377" t="s">
        <v>2</v>
      </c>
      <c r="K277" s="377"/>
      <c r="N277" s="458" t="str">
        <f t="shared" si="9"/>
        <v>-</v>
      </c>
      <c r="O277" s="458" t="str">
        <f t="shared" si="10"/>
        <v>-</v>
      </c>
      <c r="Q277" s="508"/>
      <c r="R277" s="508"/>
      <c r="S277" s="508"/>
      <c r="U277" s="508"/>
      <c r="V277" s="508"/>
    </row>
    <row r="278" spans="1:22" s="200" customFormat="1" x14ac:dyDescent="0.25">
      <c r="A278" s="269"/>
      <c r="B278" s="427" t="s">
        <v>1391</v>
      </c>
      <c r="C278" s="245" t="s">
        <v>4072</v>
      </c>
      <c r="D278" s="536" t="s">
        <v>5093</v>
      </c>
      <c r="E278" s="514">
        <v>1087.9757645985524</v>
      </c>
      <c r="F278" s="514">
        <v>901.64508091871414</v>
      </c>
      <c r="G278" s="377"/>
      <c r="I278" s="377" t="s">
        <v>2</v>
      </c>
      <c r="J278" s="377" t="s">
        <v>2</v>
      </c>
      <c r="K278" s="377"/>
      <c r="N278" s="458" t="str">
        <f t="shared" si="9"/>
        <v>-</v>
      </c>
      <c r="O278" s="458" t="str">
        <f t="shared" si="10"/>
        <v>-</v>
      </c>
      <c r="Q278" s="508"/>
      <c r="R278" s="508"/>
      <c r="S278" s="508"/>
      <c r="U278" s="508"/>
      <c r="V278" s="508"/>
    </row>
    <row r="279" spans="1:22" s="200" customFormat="1" ht="25.5" x14ac:dyDescent="0.25">
      <c r="A279" s="269"/>
      <c r="B279" s="427" t="s">
        <v>1392</v>
      </c>
      <c r="C279" s="245" t="s">
        <v>4073</v>
      </c>
      <c r="D279" s="536">
        <v>0</v>
      </c>
      <c r="E279" s="514">
        <v>645.49491271673241</v>
      </c>
      <c r="F279" s="514">
        <v>459.1642290368942</v>
      </c>
      <c r="G279" s="377"/>
      <c r="I279" s="377" t="s">
        <v>2</v>
      </c>
      <c r="J279" s="377" t="s">
        <v>2</v>
      </c>
      <c r="K279" s="377"/>
      <c r="N279" s="458" t="str">
        <f t="shared" si="9"/>
        <v>-</v>
      </c>
      <c r="O279" s="458" t="str">
        <f t="shared" si="10"/>
        <v>-</v>
      </c>
      <c r="Q279" s="508"/>
      <c r="R279" s="508"/>
      <c r="S279" s="508"/>
      <c r="U279" s="508"/>
      <c r="V279" s="508"/>
    </row>
    <row r="280" spans="1:22" s="200" customFormat="1" ht="25.5" x14ac:dyDescent="0.25">
      <c r="A280" s="269"/>
      <c r="B280" s="427" t="s">
        <v>883</v>
      </c>
      <c r="C280" s="245" t="s">
        <v>4074</v>
      </c>
      <c r="D280" s="536" t="s">
        <v>5094</v>
      </c>
      <c r="E280" s="514">
        <v>564.10403749064403</v>
      </c>
      <c r="F280" s="514">
        <v>365.44034812006123</v>
      </c>
      <c r="G280" s="377"/>
      <c r="I280" s="377" t="s">
        <v>2</v>
      </c>
      <c r="J280" s="377" t="s">
        <v>2</v>
      </c>
      <c r="K280" s="377"/>
      <c r="N280" s="458" t="str">
        <f t="shared" si="9"/>
        <v>-</v>
      </c>
      <c r="O280" s="458" t="str">
        <f t="shared" si="10"/>
        <v>-</v>
      </c>
      <c r="Q280" s="508"/>
      <c r="R280" s="508"/>
      <c r="S280" s="508"/>
      <c r="U280" s="508"/>
      <c r="V280" s="508"/>
    </row>
    <row r="281" spans="1:22" s="200" customFormat="1" ht="25.5" x14ac:dyDescent="0.25">
      <c r="A281" s="269"/>
      <c r="B281" s="427" t="s">
        <v>689</v>
      </c>
      <c r="C281" s="245" t="s">
        <v>2999</v>
      </c>
      <c r="D281" s="536" t="s">
        <v>5095</v>
      </c>
      <c r="E281" s="514">
        <v>1649.513318513121</v>
      </c>
      <c r="F281" s="514">
        <v>1458.4920530211489</v>
      </c>
      <c r="G281" s="377"/>
      <c r="I281" s="377" t="s">
        <v>2</v>
      </c>
      <c r="J281" s="377" t="s">
        <v>2</v>
      </c>
      <c r="K281" s="377"/>
      <c r="N281" s="458" t="str">
        <f t="shared" si="9"/>
        <v>-</v>
      </c>
      <c r="O281" s="458" t="str">
        <f t="shared" si="10"/>
        <v>-</v>
      </c>
      <c r="Q281" s="508"/>
      <c r="R281" s="508"/>
      <c r="S281" s="508"/>
      <c r="U281" s="508"/>
      <c r="V281" s="508"/>
    </row>
    <row r="282" spans="1:22" s="200" customFormat="1" ht="38.25" x14ac:dyDescent="0.25">
      <c r="A282" s="269"/>
      <c r="B282" s="427" t="s">
        <v>876</v>
      </c>
      <c r="C282" s="245" t="s">
        <v>3000</v>
      </c>
      <c r="D282" s="536" t="s">
        <v>5096</v>
      </c>
      <c r="E282" s="514">
        <v>1807.9582819628395</v>
      </c>
      <c r="F282" s="514">
        <v>1609.2945925922565</v>
      </c>
      <c r="G282" s="377"/>
      <c r="I282" s="377" t="s">
        <v>2</v>
      </c>
      <c r="J282" s="377" t="s">
        <v>2</v>
      </c>
      <c r="K282" s="377"/>
      <c r="N282" s="458" t="str">
        <f t="shared" si="9"/>
        <v>-</v>
      </c>
      <c r="O282" s="458" t="str">
        <f t="shared" si="10"/>
        <v>-</v>
      </c>
      <c r="Q282" s="508"/>
      <c r="R282" s="508"/>
      <c r="S282" s="508"/>
      <c r="U282" s="508"/>
      <c r="V282" s="508"/>
    </row>
    <row r="283" spans="1:22" s="200" customFormat="1" ht="25.5" x14ac:dyDescent="0.25">
      <c r="A283" s="269"/>
      <c r="B283" s="427" t="s">
        <v>877</v>
      </c>
      <c r="C283" s="245" t="s">
        <v>4075</v>
      </c>
      <c r="D283" s="536">
        <v>0</v>
      </c>
      <c r="E283" s="514">
        <v>1190.922339162898</v>
      </c>
      <c r="F283" s="514">
        <v>992.25864979231517</v>
      </c>
      <c r="G283" s="377"/>
      <c r="I283" s="377" t="s">
        <v>2</v>
      </c>
      <c r="J283" s="377" t="s">
        <v>2</v>
      </c>
      <c r="K283" s="377"/>
      <c r="N283" s="458" t="str">
        <f t="shared" si="9"/>
        <v>-</v>
      </c>
      <c r="O283" s="458" t="str">
        <f t="shared" si="10"/>
        <v>-</v>
      </c>
      <c r="Q283" s="508"/>
      <c r="R283" s="508"/>
      <c r="S283" s="508"/>
      <c r="U283" s="508"/>
      <c r="V283" s="508"/>
    </row>
    <row r="284" spans="1:22" s="200" customFormat="1" ht="25.5" x14ac:dyDescent="0.25">
      <c r="A284" s="269"/>
      <c r="B284" s="427" t="s">
        <v>878</v>
      </c>
      <c r="C284" s="245" t="s">
        <v>4076</v>
      </c>
      <c r="D284" s="536">
        <v>0</v>
      </c>
      <c r="E284" s="514">
        <v>682.26783864562492</v>
      </c>
      <c r="F284" s="514">
        <v>483.60414927504212</v>
      </c>
      <c r="G284" s="377"/>
      <c r="I284" s="377" t="s">
        <v>2</v>
      </c>
      <c r="J284" s="377" t="s">
        <v>2</v>
      </c>
      <c r="K284" s="377"/>
      <c r="N284" s="458" t="str">
        <f t="shared" si="9"/>
        <v>-</v>
      </c>
      <c r="O284" s="458" t="str">
        <f t="shared" si="10"/>
        <v>-</v>
      </c>
      <c r="Q284" s="508"/>
      <c r="R284" s="508"/>
      <c r="S284" s="508"/>
      <c r="U284" s="508"/>
      <c r="V284" s="508"/>
    </row>
    <row r="285" spans="1:22" s="200" customFormat="1" x14ac:dyDescent="0.25">
      <c r="A285" s="269"/>
      <c r="B285" s="427" t="s">
        <v>112</v>
      </c>
      <c r="C285" s="245" t="s">
        <v>4077</v>
      </c>
      <c r="D285" s="536" t="s">
        <v>5097</v>
      </c>
      <c r="E285" s="514">
        <v>777.97497627463383</v>
      </c>
      <c r="F285" s="514">
        <v>568.94992247458003</v>
      </c>
      <c r="G285" s="377"/>
      <c r="I285" s="377">
        <v>865.90133712519935</v>
      </c>
      <c r="J285" s="377">
        <v>623.90133712519935</v>
      </c>
      <c r="K285" s="377"/>
      <c r="N285" s="458">
        <f t="shared" si="9"/>
        <v>-0.10154316326901847</v>
      </c>
      <c r="O285" s="458">
        <f t="shared" si="10"/>
        <v>-8.8077090688446602E-2</v>
      </c>
      <c r="Q285" s="508"/>
      <c r="R285" s="508"/>
      <c r="S285" s="508"/>
      <c r="U285" s="508"/>
      <c r="V285" s="508"/>
    </row>
    <row r="286" spans="1:22" s="200" customFormat="1" x14ac:dyDescent="0.25">
      <c r="A286" s="269"/>
      <c r="B286" s="427" t="s">
        <v>113</v>
      </c>
      <c r="C286" s="245" t="s">
        <v>4078</v>
      </c>
      <c r="D286" s="536">
        <v>0</v>
      </c>
      <c r="E286" s="514">
        <v>450.03042508316412</v>
      </c>
      <c r="F286" s="514">
        <v>241.00537128311032</v>
      </c>
      <c r="G286" s="377"/>
      <c r="I286" s="377">
        <v>605.86158852558287</v>
      </c>
      <c r="J286" s="377">
        <v>363.86158852558282</v>
      </c>
      <c r="K286" s="377"/>
      <c r="N286" s="458">
        <f t="shared" si="9"/>
        <v>-0.25720588067259309</v>
      </c>
      <c r="O286" s="458">
        <f t="shared" si="10"/>
        <v>-0.33764547046667603</v>
      </c>
      <c r="Q286" s="508"/>
      <c r="R286" s="508"/>
      <c r="S286" s="508"/>
      <c r="U286" s="508"/>
      <c r="V286" s="508"/>
    </row>
    <row r="287" spans="1:22" s="200" customFormat="1" x14ac:dyDescent="0.25">
      <c r="A287" s="269"/>
      <c r="B287" s="427" t="s">
        <v>114</v>
      </c>
      <c r="C287" s="245" t="s">
        <v>4079</v>
      </c>
      <c r="D287" s="536" t="s">
        <v>5098</v>
      </c>
      <c r="E287" s="514">
        <v>3704.0324176706563</v>
      </c>
      <c r="F287" s="514">
        <v>3495.0073638706026</v>
      </c>
      <c r="G287" s="377"/>
      <c r="I287" s="377">
        <v>1564.2254034057853</v>
      </c>
      <c r="J287" s="377">
        <v>1322.2254034057853</v>
      </c>
      <c r="K287" s="377"/>
      <c r="N287" s="458">
        <f t="shared" si="9"/>
        <v>1.3679659015931289</v>
      </c>
      <c r="O287" s="458">
        <f t="shared" si="10"/>
        <v>1.6432765206810958</v>
      </c>
      <c r="Q287" s="508"/>
      <c r="R287" s="508"/>
      <c r="S287" s="508"/>
      <c r="U287" s="508"/>
      <c r="V287" s="508"/>
    </row>
    <row r="288" spans="1:22" s="200" customFormat="1" ht="25.5" x14ac:dyDescent="0.25">
      <c r="A288" s="269"/>
      <c r="B288" s="427" t="s">
        <v>1347</v>
      </c>
      <c r="C288" s="245" t="s">
        <v>4080</v>
      </c>
      <c r="D288" s="536" t="s">
        <v>5099</v>
      </c>
      <c r="E288" s="514">
        <v>1119.6787088092435</v>
      </c>
      <c r="F288" s="514">
        <v>933.3480251294053</v>
      </c>
      <c r="G288" s="377"/>
      <c r="I288" s="377" t="s">
        <v>2</v>
      </c>
      <c r="J288" s="377" t="s">
        <v>2</v>
      </c>
      <c r="K288" s="377"/>
      <c r="N288" s="458" t="str">
        <f t="shared" si="9"/>
        <v>-</v>
      </c>
      <c r="O288" s="458" t="str">
        <f t="shared" si="10"/>
        <v>-</v>
      </c>
      <c r="Q288" s="508"/>
      <c r="R288" s="508"/>
      <c r="S288" s="508"/>
      <c r="U288" s="508"/>
      <c r="V288" s="508"/>
    </row>
    <row r="289" spans="1:22" s="200" customFormat="1" x14ac:dyDescent="0.25">
      <c r="A289" s="269"/>
      <c r="B289" s="427" t="s">
        <v>1348</v>
      </c>
      <c r="C289" s="245" t="s">
        <v>4081</v>
      </c>
      <c r="D289" s="536">
        <v>0</v>
      </c>
      <c r="E289" s="514">
        <v>570.52747015073612</v>
      </c>
      <c r="F289" s="514">
        <v>384.19678647089791</v>
      </c>
      <c r="G289" s="377"/>
      <c r="I289" s="377" t="s">
        <v>2</v>
      </c>
      <c r="J289" s="377" t="s">
        <v>2</v>
      </c>
      <c r="K289" s="377"/>
      <c r="N289" s="458" t="str">
        <f t="shared" si="9"/>
        <v>-</v>
      </c>
      <c r="O289" s="458" t="str">
        <f t="shared" si="10"/>
        <v>-</v>
      </c>
      <c r="Q289" s="508"/>
      <c r="R289" s="508"/>
      <c r="S289" s="508"/>
      <c r="U289" s="508"/>
      <c r="V289" s="508"/>
    </row>
    <row r="290" spans="1:22" s="200" customFormat="1" x14ac:dyDescent="0.25">
      <c r="A290" s="269"/>
      <c r="B290" s="427" t="s">
        <v>1722</v>
      </c>
      <c r="C290" s="245" t="s">
        <v>4082</v>
      </c>
      <c r="D290" s="536" t="s">
        <v>5100</v>
      </c>
      <c r="E290" s="514">
        <v>1438.9506622719689</v>
      </c>
      <c r="F290" s="514">
        <v>1219.7089472019318</v>
      </c>
      <c r="G290" s="377"/>
      <c r="I290" s="377" t="s">
        <v>2</v>
      </c>
      <c r="J290" s="377" t="s">
        <v>2</v>
      </c>
      <c r="K290" s="377"/>
      <c r="N290" s="458" t="str">
        <f t="shared" si="9"/>
        <v>-</v>
      </c>
      <c r="O290" s="458" t="str">
        <f t="shared" si="10"/>
        <v>-</v>
      </c>
      <c r="Q290" s="508"/>
      <c r="R290" s="508"/>
      <c r="S290" s="508"/>
      <c r="U290" s="508"/>
      <c r="V290" s="508"/>
    </row>
    <row r="291" spans="1:22" s="200" customFormat="1" ht="38.25" x14ac:dyDescent="0.25">
      <c r="A291" s="269"/>
      <c r="B291" s="427" t="s">
        <v>1704</v>
      </c>
      <c r="C291" s="245" t="s">
        <v>4083</v>
      </c>
      <c r="D291" s="536">
        <v>0</v>
      </c>
      <c r="E291" s="514">
        <v>1113.2389794138569</v>
      </c>
      <c r="F291" s="514">
        <v>893.99726434381978</v>
      </c>
      <c r="G291" s="377"/>
      <c r="I291" s="377" t="s">
        <v>2</v>
      </c>
      <c r="J291" s="377" t="s">
        <v>2</v>
      </c>
      <c r="K291" s="377"/>
      <c r="N291" s="458" t="str">
        <f t="shared" si="9"/>
        <v>-</v>
      </c>
      <c r="O291" s="458" t="str">
        <f t="shared" si="10"/>
        <v>-</v>
      </c>
      <c r="Q291" s="508"/>
      <c r="R291" s="508"/>
      <c r="S291" s="508"/>
      <c r="U291" s="508"/>
      <c r="V291" s="508"/>
    </row>
    <row r="292" spans="1:22" s="200" customFormat="1" ht="25.5" x14ac:dyDescent="0.25">
      <c r="A292" s="269"/>
      <c r="B292" s="427" t="s">
        <v>1705</v>
      </c>
      <c r="C292" s="245" t="s">
        <v>4084</v>
      </c>
      <c r="D292" s="536">
        <v>0</v>
      </c>
      <c r="E292" s="514">
        <v>741.59028268507427</v>
      </c>
      <c r="F292" s="514">
        <v>522.34856761503715</v>
      </c>
      <c r="G292" s="377"/>
      <c r="I292" s="377" t="s">
        <v>2</v>
      </c>
      <c r="J292" s="377" t="s">
        <v>2</v>
      </c>
      <c r="K292" s="377"/>
      <c r="N292" s="458" t="str">
        <f t="shared" si="9"/>
        <v>-</v>
      </c>
      <c r="O292" s="458" t="str">
        <f t="shared" si="10"/>
        <v>-</v>
      </c>
      <c r="Q292" s="508"/>
      <c r="R292" s="508"/>
      <c r="S292" s="508"/>
      <c r="U292" s="508"/>
      <c r="V292" s="508"/>
    </row>
    <row r="293" spans="1:22" s="200" customFormat="1" ht="25.5" x14ac:dyDescent="0.25">
      <c r="A293" s="269"/>
      <c r="B293" s="427" t="s">
        <v>1723</v>
      </c>
      <c r="C293" s="245" t="s">
        <v>4084</v>
      </c>
      <c r="D293" s="536">
        <v>0</v>
      </c>
      <c r="E293" s="514">
        <v>755.41192387942476</v>
      </c>
      <c r="F293" s="514">
        <v>536.17020880938765</v>
      </c>
      <c r="G293" s="377"/>
      <c r="I293" s="377" t="s">
        <v>2</v>
      </c>
      <c r="J293" s="377" t="s">
        <v>2</v>
      </c>
      <c r="K293" s="377"/>
      <c r="N293" s="458" t="str">
        <f t="shared" si="9"/>
        <v>-</v>
      </c>
      <c r="O293" s="458" t="str">
        <f t="shared" si="10"/>
        <v>-</v>
      </c>
      <c r="Q293" s="508"/>
      <c r="R293" s="508"/>
      <c r="S293" s="508"/>
      <c r="U293" s="508"/>
      <c r="V293" s="508"/>
    </row>
    <row r="294" spans="1:22" s="200" customFormat="1" ht="25.5" x14ac:dyDescent="0.25">
      <c r="A294" s="269"/>
      <c r="B294" s="427" t="s">
        <v>1027</v>
      </c>
      <c r="C294" s="245" t="s">
        <v>4084</v>
      </c>
      <c r="D294" s="536" t="s">
        <v>5101</v>
      </c>
      <c r="E294" s="514">
        <v>757.83975712704637</v>
      </c>
      <c r="F294" s="514">
        <v>555.91545407836884</v>
      </c>
      <c r="G294" s="377"/>
      <c r="I294" s="377" t="s">
        <v>2</v>
      </c>
      <c r="J294" s="377" t="s">
        <v>2</v>
      </c>
      <c r="K294" s="377"/>
      <c r="N294" s="458" t="str">
        <f t="shared" si="9"/>
        <v>-</v>
      </c>
      <c r="O294" s="458" t="str">
        <f t="shared" si="10"/>
        <v>-</v>
      </c>
      <c r="Q294" s="508"/>
      <c r="R294" s="508"/>
      <c r="S294" s="508"/>
      <c r="U294" s="508"/>
      <c r="V294" s="508"/>
    </row>
    <row r="295" spans="1:22" s="415" customFormat="1" ht="16.5" customHeight="1" x14ac:dyDescent="0.25">
      <c r="A295" s="417"/>
      <c r="C295" s="495"/>
      <c r="D295" s="200"/>
      <c r="E295" s="505"/>
      <c r="F295" s="505"/>
      <c r="G295" s="505"/>
      <c r="H295" s="200"/>
      <c r="I295" s="505"/>
      <c r="J295" s="505"/>
      <c r="K295" s="505"/>
      <c r="L295" s="200"/>
      <c r="M295" s="200"/>
      <c r="N295" s="506"/>
      <c r="O295" s="506"/>
    </row>
    <row r="296" spans="1:22" s="415" customFormat="1" x14ac:dyDescent="0.25">
      <c r="A296" s="417"/>
      <c r="C296" s="495"/>
      <c r="D296" s="200"/>
      <c r="E296" s="505"/>
      <c r="F296" s="505"/>
      <c r="G296" s="505"/>
      <c r="H296" s="200"/>
      <c r="I296" s="505"/>
      <c r="J296" s="505"/>
      <c r="K296" s="505"/>
      <c r="L296" s="200"/>
      <c r="M296" s="200"/>
      <c r="N296" s="662"/>
      <c r="O296" s="663"/>
    </row>
    <row r="297" spans="1:22" s="415" customFormat="1" x14ac:dyDescent="0.25">
      <c r="A297" s="417"/>
      <c r="C297" s="526"/>
      <c r="D297" s="200"/>
      <c r="E297" s="505"/>
      <c r="F297" s="505"/>
      <c r="G297" s="505"/>
      <c r="H297" s="200"/>
      <c r="I297" s="505"/>
      <c r="J297" s="505"/>
      <c r="K297" s="505"/>
      <c r="L297" s="200"/>
      <c r="M297" s="200"/>
      <c r="N297" s="470"/>
      <c r="O297" s="470"/>
    </row>
    <row r="298" spans="1:22" s="415" customFormat="1" x14ac:dyDescent="0.25">
      <c r="A298" s="417"/>
      <c r="B298" s="417"/>
      <c r="C298" s="526"/>
      <c r="D298" s="200"/>
      <c r="E298" s="496"/>
      <c r="F298" s="496"/>
      <c r="G298" s="496"/>
      <c r="H298" s="200"/>
      <c r="I298" s="496"/>
      <c r="J298" s="496"/>
      <c r="K298" s="496"/>
      <c r="L298" s="200"/>
      <c r="M298" s="200"/>
      <c r="N298" s="472"/>
      <c r="O298" s="472"/>
    </row>
    <row r="299" spans="1:22" x14ac:dyDescent="0.25">
      <c r="A299" s="406">
        <v>17</v>
      </c>
      <c r="B299" s="407" t="s">
        <v>4085</v>
      </c>
      <c r="E299" s="473" t="s">
        <v>3985</v>
      </c>
      <c r="F299" s="474"/>
      <c r="G299" s="475"/>
      <c r="N299" s="534"/>
      <c r="O299" s="470"/>
    </row>
    <row r="300" spans="1:22" x14ac:dyDescent="0.2">
      <c r="E300" s="450" t="s">
        <v>5763</v>
      </c>
      <c r="F300" s="451"/>
      <c r="G300" s="452"/>
      <c r="I300" s="476" t="s">
        <v>1947</v>
      </c>
      <c r="J300" s="476"/>
      <c r="K300" s="477"/>
      <c r="N300" s="478"/>
      <c r="O300" s="478"/>
      <c r="P300" s="144"/>
      <c r="Q300" s="175"/>
      <c r="R300" s="175"/>
      <c r="S300" s="175"/>
      <c r="T300" s="144"/>
    </row>
    <row r="301" spans="1:22" s="173" customFormat="1" ht="90.75" customHeight="1" x14ac:dyDescent="0.25">
      <c r="A301" s="236"/>
      <c r="B301" s="391" t="s">
        <v>361</v>
      </c>
      <c r="C301" s="391" t="s">
        <v>3987</v>
      </c>
      <c r="D301" s="392"/>
      <c r="E301" s="391" t="s">
        <v>4039</v>
      </c>
      <c r="F301" s="391" t="s">
        <v>4040</v>
      </c>
      <c r="G301" s="391" t="s">
        <v>4041</v>
      </c>
      <c r="H301" s="392"/>
      <c r="I301" s="391" t="s">
        <v>4039</v>
      </c>
      <c r="J301" s="391" t="s">
        <v>4040</v>
      </c>
      <c r="K301" s="391" t="s">
        <v>4041</v>
      </c>
      <c r="L301" s="392"/>
      <c r="M301" s="392"/>
      <c r="N301" s="398" t="s">
        <v>4039</v>
      </c>
      <c r="O301" s="398" t="s">
        <v>4040</v>
      </c>
      <c r="Q301" s="172" t="s">
        <v>4137</v>
      </c>
      <c r="R301" s="172" t="s">
        <v>4138</v>
      </c>
      <c r="S301" s="172" t="s">
        <v>2087</v>
      </c>
      <c r="U301" s="400" t="s">
        <v>4087</v>
      </c>
      <c r="V301" s="400" t="s">
        <v>1916</v>
      </c>
    </row>
    <row r="302" spans="1:22" s="200" customFormat="1" x14ac:dyDescent="0.25">
      <c r="A302" s="269"/>
      <c r="B302" s="428">
        <v>329</v>
      </c>
      <c r="C302" s="511" t="s">
        <v>1992</v>
      </c>
      <c r="E302" s="377">
        <v>170.64192296727006</v>
      </c>
      <c r="F302" s="377">
        <v>170.64192296727006</v>
      </c>
      <c r="G302" s="377"/>
      <c r="I302" s="377">
        <v>302</v>
      </c>
      <c r="J302" s="377">
        <v>302</v>
      </c>
      <c r="K302" s="377"/>
      <c r="N302" s="458">
        <f>IFERROR(((E302/I302)-1),"-")</f>
        <v>-0.434960519975927</v>
      </c>
      <c r="O302" s="458">
        <f>IFERROR(((F302/J302)-1),"-")</f>
        <v>-0.434960519975927</v>
      </c>
      <c r="Q302" s="508"/>
      <c r="R302" s="508"/>
      <c r="S302" s="508"/>
      <c r="U302" s="508"/>
      <c r="V302" s="508"/>
    </row>
    <row r="303" spans="1:22" s="200" customFormat="1" ht="25.5" x14ac:dyDescent="0.25">
      <c r="A303" s="269"/>
      <c r="B303" s="428"/>
      <c r="C303" s="511" t="s">
        <v>4086</v>
      </c>
      <c r="E303" s="377"/>
      <c r="F303" s="377"/>
      <c r="G303" s="377">
        <v>99.341490622403953</v>
      </c>
      <c r="I303" s="377"/>
      <c r="J303" s="377"/>
      <c r="K303" s="377">
        <v>101</v>
      </c>
      <c r="N303" s="458"/>
      <c r="O303" s="458"/>
      <c r="Q303" s="508"/>
      <c r="R303" s="508"/>
      <c r="S303" s="508"/>
      <c r="U303" s="508"/>
      <c r="V303" s="508"/>
    </row>
    <row r="304" spans="1:22" s="200" customFormat="1" x14ac:dyDescent="0.25">
      <c r="A304" s="269"/>
      <c r="B304" s="429"/>
      <c r="C304" s="537"/>
      <c r="E304" s="296"/>
      <c r="F304" s="296"/>
      <c r="G304" s="296"/>
      <c r="I304" s="296"/>
      <c r="J304" s="296"/>
      <c r="K304" s="296"/>
      <c r="N304" s="517"/>
      <c r="O304" s="517"/>
    </row>
    <row r="305" spans="1:22" s="200" customFormat="1" x14ac:dyDescent="0.25">
      <c r="A305" s="269"/>
      <c r="B305" s="429"/>
      <c r="C305" s="537"/>
      <c r="E305" s="296"/>
      <c r="F305" s="296"/>
      <c r="G305" s="296"/>
      <c r="I305" s="505"/>
      <c r="J305" s="505"/>
      <c r="K305" s="505"/>
      <c r="N305" s="662"/>
      <c r="O305" s="663"/>
    </row>
    <row r="306" spans="1:22" s="200" customFormat="1" x14ac:dyDescent="0.25">
      <c r="A306" s="269"/>
      <c r="B306" s="429"/>
      <c r="C306" s="537"/>
      <c r="E306" s="296"/>
      <c r="F306" s="296"/>
      <c r="G306" s="296"/>
      <c r="I306" s="505"/>
      <c r="J306" s="505"/>
      <c r="K306" s="505"/>
      <c r="N306" s="470"/>
      <c r="O306" s="470"/>
    </row>
    <row r="307" spans="1:22" x14ac:dyDescent="0.25">
      <c r="N307" s="472"/>
      <c r="O307" s="472"/>
    </row>
    <row r="308" spans="1:22" x14ac:dyDescent="0.25">
      <c r="B308" s="430">
        <v>18</v>
      </c>
      <c r="C308" s="538" t="s">
        <v>4099</v>
      </c>
      <c r="D308" s="539"/>
      <c r="E308" s="540"/>
      <c r="F308" s="540"/>
      <c r="G308" s="541"/>
      <c r="H308" s="521"/>
      <c r="N308" s="534"/>
      <c r="O308" s="470"/>
    </row>
    <row r="309" spans="1:22" s="107" customFormat="1" x14ac:dyDescent="0.2">
      <c r="B309" s="431"/>
      <c r="C309" s="431"/>
      <c r="D309" s="450" t="s">
        <v>5763</v>
      </c>
      <c r="E309" s="542"/>
      <c r="F309" s="542"/>
      <c r="G309" s="543"/>
      <c r="H309" s="544"/>
      <c r="I309" s="476" t="s">
        <v>1947</v>
      </c>
      <c r="J309" s="476"/>
      <c r="K309" s="477"/>
      <c r="L309" s="200"/>
      <c r="M309" s="200"/>
      <c r="N309" s="478"/>
      <c r="O309" s="478"/>
      <c r="P309" s="144"/>
      <c r="Q309" s="175"/>
      <c r="R309" s="175"/>
      <c r="S309" s="175"/>
      <c r="T309" s="144"/>
    </row>
    <row r="310" spans="1:22" s="390" customFormat="1" ht="90.75" customHeight="1" x14ac:dyDescent="0.25">
      <c r="B310" s="437" t="s">
        <v>364</v>
      </c>
      <c r="C310" s="438" t="s">
        <v>4100</v>
      </c>
      <c r="D310" s="438" t="s">
        <v>4013</v>
      </c>
      <c r="E310" s="438" t="s">
        <v>3989</v>
      </c>
      <c r="F310" s="438" t="s">
        <v>4096</v>
      </c>
      <c r="G310" s="438" t="s">
        <v>4101</v>
      </c>
      <c r="H310" s="397"/>
      <c r="I310" s="438" t="s">
        <v>4013</v>
      </c>
      <c r="J310" s="438" t="s">
        <v>3989</v>
      </c>
      <c r="K310" s="402" t="s">
        <v>4041</v>
      </c>
      <c r="L310" s="392"/>
      <c r="M310" s="392"/>
      <c r="N310" s="438" t="s">
        <v>4013</v>
      </c>
      <c r="O310" s="438" t="s">
        <v>3989</v>
      </c>
      <c r="P310" s="173"/>
      <c r="Q310" s="172" t="s">
        <v>4137</v>
      </c>
      <c r="R310" s="172" t="s">
        <v>4138</v>
      </c>
      <c r="S310" s="172" t="s">
        <v>2087</v>
      </c>
      <c r="T310" s="173"/>
      <c r="U310" s="400" t="s">
        <v>4087</v>
      </c>
      <c r="V310" s="400" t="s">
        <v>1916</v>
      </c>
    </row>
    <row r="311" spans="1:22" s="107" customFormat="1" x14ac:dyDescent="0.2">
      <c r="B311" s="432" t="s">
        <v>861</v>
      </c>
      <c r="C311" s="545" t="s">
        <v>2626</v>
      </c>
      <c r="D311" s="546">
        <v>5753.2863259298265</v>
      </c>
      <c r="E311" s="546">
        <v>6362.099693753089</v>
      </c>
      <c r="F311" s="547" t="s">
        <v>2018</v>
      </c>
      <c r="G311" s="548" t="s">
        <v>4102</v>
      </c>
      <c r="H311" s="544"/>
      <c r="I311" s="528" t="s">
        <v>2</v>
      </c>
      <c r="J311" s="528" t="s">
        <v>2</v>
      </c>
      <c r="K311" s="528"/>
      <c r="L311" s="200"/>
      <c r="M311" s="200"/>
      <c r="N311" s="458" t="str">
        <f t="shared" ref="N311:O315" si="11">IFERROR(((D311/I311)-1),"-")</f>
        <v>-</v>
      </c>
      <c r="O311" s="458" t="str">
        <f t="shared" si="11"/>
        <v>-</v>
      </c>
      <c r="P311" s="106"/>
      <c r="Q311" s="401"/>
      <c r="R311" s="401"/>
      <c r="S311" s="401"/>
      <c r="T311" s="106"/>
      <c r="U311" s="401"/>
      <c r="V311" s="401"/>
    </row>
    <row r="312" spans="1:22" s="107" customFormat="1" ht="25.5" x14ac:dyDescent="0.2">
      <c r="B312" s="433" t="s">
        <v>862</v>
      </c>
      <c r="C312" s="549" t="s">
        <v>2627</v>
      </c>
      <c r="D312" s="546">
        <v>4101.9835160543289</v>
      </c>
      <c r="E312" s="546">
        <v>4536.0558457955276</v>
      </c>
      <c r="F312" s="550"/>
      <c r="G312" s="551"/>
      <c r="H312" s="544"/>
      <c r="I312" s="377" t="s">
        <v>2</v>
      </c>
      <c r="J312" s="377" t="s">
        <v>2</v>
      </c>
      <c r="K312" s="377"/>
      <c r="L312" s="200"/>
      <c r="M312" s="200"/>
      <c r="N312" s="458" t="str">
        <f t="shared" si="11"/>
        <v>-</v>
      </c>
      <c r="O312" s="458" t="str">
        <f t="shared" si="11"/>
        <v>-</v>
      </c>
      <c r="P312" s="106"/>
      <c r="Q312" s="401"/>
      <c r="R312" s="401"/>
      <c r="S312" s="401"/>
      <c r="T312" s="106"/>
      <c r="U312" s="401"/>
      <c r="V312" s="401"/>
    </row>
    <row r="313" spans="1:22" s="107" customFormat="1" ht="25.5" x14ac:dyDescent="0.2">
      <c r="B313" s="433" t="s">
        <v>863</v>
      </c>
      <c r="C313" s="549" t="s">
        <v>2628</v>
      </c>
      <c r="D313" s="546">
        <v>3066.8221683756333</v>
      </c>
      <c r="E313" s="546">
        <v>3391.3536147645891</v>
      </c>
      <c r="F313" s="550"/>
      <c r="G313" s="551"/>
      <c r="H313" s="544"/>
      <c r="I313" s="377" t="s">
        <v>2</v>
      </c>
      <c r="J313" s="377" t="s">
        <v>2</v>
      </c>
      <c r="K313" s="377"/>
      <c r="L313" s="200"/>
      <c r="M313" s="200"/>
      <c r="N313" s="458" t="str">
        <f t="shared" si="11"/>
        <v>-</v>
      </c>
      <c r="O313" s="458" t="str">
        <f t="shared" si="11"/>
        <v>-</v>
      </c>
      <c r="P313" s="106"/>
      <c r="Q313" s="401"/>
      <c r="R313" s="401"/>
      <c r="S313" s="401"/>
      <c r="T313" s="106"/>
      <c r="U313" s="401"/>
      <c r="V313" s="401"/>
    </row>
    <row r="314" spans="1:22" s="107" customFormat="1" x14ac:dyDescent="0.2">
      <c r="B314" s="433" t="s">
        <v>864</v>
      </c>
      <c r="C314" s="549" t="s">
        <v>2629</v>
      </c>
      <c r="D314" s="546">
        <v>2291.5677043754463</v>
      </c>
      <c r="E314" s="546">
        <v>2534.0616413463931</v>
      </c>
      <c r="F314" s="550"/>
      <c r="G314" s="551"/>
      <c r="H314" s="544"/>
      <c r="I314" s="377" t="s">
        <v>2</v>
      </c>
      <c r="J314" s="377" t="s">
        <v>2</v>
      </c>
      <c r="K314" s="377"/>
      <c r="L314" s="200"/>
      <c r="M314" s="200"/>
      <c r="N314" s="458" t="str">
        <f t="shared" si="11"/>
        <v>-</v>
      </c>
      <c r="O314" s="458" t="str">
        <f t="shared" si="11"/>
        <v>-</v>
      </c>
      <c r="P314" s="106"/>
      <c r="Q314" s="401"/>
      <c r="R314" s="401"/>
      <c r="S314" s="401"/>
      <c r="T314" s="106"/>
      <c r="U314" s="401"/>
      <c r="V314" s="401"/>
    </row>
    <row r="315" spans="1:22" s="106" customFormat="1" x14ac:dyDescent="0.2">
      <c r="B315" s="434" t="s">
        <v>865</v>
      </c>
      <c r="C315" s="552" t="s">
        <v>2630</v>
      </c>
      <c r="D315" s="546">
        <v>1703.725722250183</v>
      </c>
      <c r="E315" s="546">
        <v>1884.0141584671337</v>
      </c>
      <c r="F315" s="553"/>
      <c r="G315" s="554"/>
      <c r="H315" s="544"/>
      <c r="I315" s="377" t="s">
        <v>2</v>
      </c>
      <c r="J315" s="377" t="s">
        <v>2</v>
      </c>
      <c r="K315" s="377"/>
      <c r="L315" s="200"/>
      <c r="M315" s="200"/>
      <c r="N315" s="458" t="str">
        <f t="shared" si="11"/>
        <v>-</v>
      </c>
      <c r="O315" s="458" t="str">
        <f t="shared" si="11"/>
        <v>-</v>
      </c>
      <c r="Q315" s="401"/>
      <c r="R315" s="401"/>
      <c r="S315" s="401"/>
      <c r="U315" s="401"/>
      <c r="V315" s="401"/>
    </row>
    <row r="316" spans="1:22" s="106" customFormat="1" x14ac:dyDescent="0.2">
      <c r="B316" s="435"/>
      <c r="C316" s="555"/>
      <c r="D316" s="555"/>
      <c r="E316" s="556"/>
      <c r="F316" s="556"/>
      <c r="G316" s="556"/>
      <c r="H316" s="556"/>
    </row>
    <row r="317" spans="1:22" s="106" customFormat="1" x14ac:dyDescent="0.2"/>
  </sheetData>
  <autoFilter ref="A7:O303"/>
  <mergeCells count="25">
    <mergeCell ref="D213:E213"/>
    <mergeCell ref="F213:G213"/>
    <mergeCell ref="N296:O296"/>
    <mergeCell ref="N236:O236"/>
    <mergeCell ref="N217:O217"/>
    <mergeCell ref="N218:N221"/>
    <mergeCell ref="N247:O247"/>
    <mergeCell ref="E220:G220"/>
    <mergeCell ref="N225:O225"/>
    <mergeCell ref="N209:O209"/>
    <mergeCell ref="N201:O201"/>
    <mergeCell ref="N202:N205"/>
    <mergeCell ref="N305:O305"/>
    <mergeCell ref="N152:O152"/>
    <mergeCell ref="N180:N183"/>
    <mergeCell ref="N189:O189"/>
    <mergeCell ref="N179:O179"/>
    <mergeCell ref="N2:O2"/>
    <mergeCell ref="N45:O45"/>
    <mergeCell ref="N129:O129"/>
    <mergeCell ref="N130:N133"/>
    <mergeCell ref="N119:O119"/>
    <mergeCell ref="N120:N123"/>
    <mergeCell ref="N104:O104"/>
    <mergeCell ref="N105:N108"/>
  </mergeCells>
  <conditionalFormatting sqref="O109">
    <cfRule type="cellIs" dxfId="43" priority="333" stopIfTrue="1" operator="equal">
      <formula>0</formula>
    </cfRule>
  </conditionalFormatting>
  <conditionalFormatting sqref="N295:O295">
    <cfRule type="expression" dxfId="42" priority="329">
      <formula>IF(ISNUMBER(N295),IF(AND(ISNUMBER(N$4),ISNUMBER(N$6)),IF(N$4&lt;N$6,OR(N295&lt;N$4,N295&gt;N$6),AND(N295&lt;N$4,N295&gt;N$6)),OR(AND(N295&gt;=N$6,N$6&lt;&gt;""),AND(N295&lt;N$4,N$4&lt;&gt;""))),FALSE)</formula>
    </cfRule>
  </conditionalFormatting>
  <conditionalFormatting sqref="N128">
    <cfRule type="expression" dxfId="41" priority="327">
      <formula>IF(ISNUMBER(N128),IF(AND(ISNUMBER(N$4),ISNUMBER(N$6)),IF(N$4&lt;N$6,OR(N128&lt;N$4,N128&gt;N$6),AND(N128&lt;N$4,N128&gt;N$6)),OR(AND(N128&gt;=N$6,N$6&lt;&gt;""),AND(N128&lt;N$4,N$4&lt;&gt;""))),FALSE)</formula>
    </cfRule>
  </conditionalFormatting>
  <conditionalFormatting sqref="O157">
    <cfRule type="cellIs" dxfId="40" priority="325" stopIfTrue="1" operator="equal">
      <formula>0</formula>
    </cfRule>
  </conditionalFormatting>
  <conditionalFormatting sqref="N224">
    <cfRule type="expression" dxfId="39" priority="321">
      <formula>IF(ISNUMBER(N224),IF(AND(ISNUMBER(N$4),ISNUMBER(N$6)),IF(N$4&lt;N$6,OR(N224&lt;N$4,N224&gt;N$6),AND(N224&lt;N$4,N224&gt;N$6)),OR(AND(N224&gt;=N$6,N$6&lt;&gt;""),AND(N224&lt;N$4,N$4&lt;&gt;""))),FALSE)</formula>
    </cfRule>
  </conditionalFormatting>
  <conditionalFormatting sqref="N188">
    <cfRule type="expression" dxfId="38" priority="324">
      <formula>IF(ISNUMBER(N188),IF(AND(ISNUMBER(N$4),ISNUMBER(N$6)),IF(N$4&lt;N$6,OR(N188&lt;N$4,N188&gt;N$6),AND(N188&lt;N$4,N188&gt;N$6)),OR(AND(N188&gt;=N$6,N$6&lt;&gt;""),AND(N188&lt;N$4,N$4&lt;&gt;""))),FALSE)</formula>
    </cfRule>
  </conditionalFormatting>
  <conditionalFormatting sqref="O194">
    <cfRule type="cellIs" dxfId="37" priority="322" stopIfTrue="1" operator="equal">
      <formula>0</formula>
    </cfRule>
  </conditionalFormatting>
  <conditionalFormatting sqref="N246:O246">
    <cfRule type="expression" dxfId="36" priority="320">
      <formula>IF(ISNUMBER(N246),IF(AND(ISNUMBER(N$4),ISNUMBER(N$6)),IF(N$4&lt;N$6,OR(N246&lt;N$4,N246&gt;N$6),AND(N246&lt;N$4,N246&gt;N$6)),OR(AND(N246&gt;=N$6,N$6&lt;&gt;""),AND(N246&lt;N$4,N$4&lt;&gt;""))),FALSE)</formula>
    </cfRule>
  </conditionalFormatting>
  <conditionalFormatting sqref="N178:O178">
    <cfRule type="expression" dxfId="35" priority="319">
      <formula>IF(ISNUMBER(N178),IF(AND(ISNUMBER(N$4),ISNUMBER(N$6)),IF(N$4&lt;N$6,OR(N178&lt;N$4,N178&gt;N$6),AND(N178&lt;N$4,N178&gt;N$6)),OR(AND(N178&gt;=N$6,N$6&lt;&gt;""),AND(N178&lt;N$4,N$4&lt;&gt;""))),FALSE)</formula>
    </cfRule>
  </conditionalFormatting>
  <conditionalFormatting sqref="N187:O187">
    <cfRule type="expression" dxfId="34" priority="318">
      <formula>IF(ISNUMBER(N187),IF(AND(ISNUMBER(N$4),ISNUMBER(N$6)),IF(N$4&lt;N$6,OR(N187&lt;N$4,N187&gt;N$6),AND(N187&lt;N$4,N187&gt;N$6)),OR(AND(N187&gt;=N$6,N$6&lt;&gt;""),AND(N187&lt;N$4,N$4&lt;&gt;""))),FALSE)</formula>
    </cfRule>
  </conditionalFormatting>
  <conditionalFormatting sqref="N216:O216">
    <cfRule type="expression" dxfId="33" priority="317">
      <formula>IF(ISNUMBER(N216),IF(AND(ISNUMBER(N$4),ISNUMBER(N$6)),IF(N$4&lt;N$6,OR(N216&lt;N$4,N216&gt;N$6),AND(N216&lt;N$4,N216&gt;N$6)),OR(AND(N216&gt;=N$6,N$6&lt;&gt;""),AND(N216&lt;N$4,N$4&lt;&gt;""))),FALSE)</formula>
    </cfRule>
  </conditionalFormatting>
  <conditionalFormatting sqref="J109">
    <cfRule type="cellIs" dxfId="32" priority="316" stopIfTrue="1" operator="equal">
      <formula>0</formula>
    </cfRule>
  </conditionalFormatting>
  <conditionalFormatting sqref="N110 N112:N117">
    <cfRule type="expression" dxfId="31" priority="315">
      <formula>IF(ISNUMBER(N110),IF(AND(ISNUMBER(N$4),ISNUMBER(N$6)),IF(N$4&lt;N$6,OR(N110&lt;N$4,N110&gt;N$6),AND(N110&lt;N$4,N110&gt;N$6)),OR(AND(N110&gt;=N$6,N$6&lt;&gt;""),AND(N110&lt;N$4,N$4&lt;&gt;""))),FALSE)</formula>
    </cfRule>
  </conditionalFormatting>
  <conditionalFormatting sqref="O304">
    <cfRule type="expression" dxfId="30" priority="313">
      <formula>IF(ISNUMBER(O304),IF(AND(ISNUMBER(O$298),ISNUMBER(O$300)),IF(O$298&lt;O$300,OR(O304&lt;O$298,O304&gt;O$300),AND(O304&lt;O$298,O304&gt;O$300)),OR(AND(O304&gt;=O$300,O$300&lt;&gt;""),AND(O304&lt;O$298,O$298&lt;&gt;""))),FALSE)</formula>
    </cfRule>
  </conditionalFormatting>
  <conditionalFormatting sqref="N304">
    <cfRule type="expression" dxfId="29" priority="311">
      <formula>IF(ISNUMBER(N304),IF(AND(ISNUMBER(N$298),ISNUMBER(N$300)),IF(N$298&lt;N$300,OR(N304&lt;N$298,N304&gt;N$300),AND(N304&lt;N$298,N304&gt;N$300)),OR(AND(N304&gt;=N$300,N$300&lt;&gt;""),AND(N304&lt;N$298,N$298&lt;&gt;""))),FALSE)</formula>
    </cfRule>
  </conditionalFormatting>
  <conditionalFormatting sqref="N8 N215:O215 N12:O17 N51:O101 N125:O127 N135:O147 N158:O176 N185:O186 N195:O199 N207:O207 N223:O223 N231:O231 N233:O234 N242:O245 N253:O294 N302:O303 N311:O315">
    <cfRule type="expression" dxfId="28" priority="309">
      <formula>IF(ISNUMBER(N8),N8&lt;=N$4)</formula>
    </cfRule>
    <cfRule type="expression" dxfId="27" priority="310">
      <formula>IF(ISNUMBER(N8),N8&gt;=N$6)</formula>
    </cfRule>
  </conditionalFormatting>
  <conditionalFormatting sqref="F109">
    <cfRule type="cellIs" dxfId="26" priority="301" stopIfTrue="1" operator="equal">
      <formula>0</formula>
    </cfRule>
  </conditionalFormatting>
  <conditionalFormatting sqref="N148:N150 O110:O117">
    <cfRule type="expression" dxfId="25" priority="211">
      <formula>IF(ISNUMBER(N110),N110&lt;=N$4)</formula>
    </cfRule>
    <cfRule type="expression" dxfId="24" priority="212">
      <formula>IF(ISNUMBER(N110),N110&gt;=N$6)</formula>
    </cfRule>
  </conditionalFormatting>
  <conditionalFormatting sqref="N200">
    <cfRule type="expression" dxfId="23" priority="167">
      <formula>IF(ISNUMBER(N200),N200&lt;=N$4)</formula>
    </cfRule>
    <cfRule type="expression" dxfId="22" priority="168">
      <formula>IF(ISNUMBER(N200),N200&gt;=N$6)</formula>
    </cfRule>
  </conditionalFormatting>
  <conditionalFormatting sqref="O200">
    <cfRule type="expression" dxfId="21" priority="165">
      <formula>IF(ISNUMBER(O200),O200&lt;=O$4)</formula>
    </cfRule>
    <cfRule type="expression" dxfId="20" priority="166">
      <formula>IF(ISNUMBER(O200),O200&gt;=O$6)</formula>
    </cfRule>
  </conditionalFormatting>
  <conditionalFormatting sqref="N111">
    <cfRule type="expression" dxfId="19" priority="63">
      <formula>IF(ISNUMBER(N111),N111&lt;=N$4)</formula>
    </cfRule>
    <cfRule type="expression" dxfId="18" priority="64">
      <formula>IF(ISNUMBER(N111),N111&gt;=N$6)</formula>
    </cfRule>
  </conditionalFormatting>
  <conditionalFormatting sqref="N9:O10">
    <cfRule type="expression" dxfId="17" priority="31">
      <formula>IF(ISNUMBER(N9),N9&lt;=N$4)</formula>
    </cfRule>
    <cfRule type="expression" dxfId="16" priority="32">
      <formula>IF(ISNUMBER(N9),N9&gt;=N$6)</formula>
    </cfRule>
  </conditionalFormatting>
  <conditionalFormatting sqref="N26:N37">
    <cfRule type="expression" dxfId="15" priority="29">
      <formula>IF(ISNUMBER(N26),N26&lt;=N$4)</formula>
    </cfRule>
    <cfRule type="expression" dxfId="14" priority="30">
      <formula>IF(ISNUMBER(N26),N26&gt;=N$6)</formula>
    </cfRule>
  </conditionalFormatting>
  <conditionalFormatting sqref="N41:N43">
    <cfRule type="expression" dxfId="13" priority="27">
      <formula>IF(ISNUMBER(N41),N41&lt;=N$4)</formula>
    </cfRule>
    <cfRule type="expression" dxfId="12" priority="28">
      <formula>IF(ISNUMBER(N41),N41&gt;=N$6)</formula>
    </cfRule>
  </conditionalFormatting>
  <hyperlinks>
    <hyperlink ref="H177" location="'07. BPTs'!A1" display="Return to top"/>
  </hyperlinks>
  <pageMargins left="0.23622047244094491" right="0.23622047244094491" top="0.74803149606299213" bottom="0.74803149606299213" header="0.31496062992125984" footer="0.31496062992125984"/>
  <pageSetup paperSize="8" scale="77" fitToHeight="8" orientation="landscape" verticalDpi="0" r:id="rId1"/>
  <rowBreaks count="2" manualBreakCount="2">
    <brk id="120" max="14" man="1"/>
    <brk id="190"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Z90"/>
  <sheetViews>
    <sheetView zoomScale="70" zoomScaleNormal="70" workbookViewId="0">
      <pane xSplit="5" ySplit="5" topLeftCell="F6" activePane="bottomRight" state="frozen"/>
      <selection pane="topRight" activeCell="H1" sqref="H1"/>
      <selection pane="bottomLeft" activeCell="A6" sqref="A6"/>
      <selection pane="bottomRight" activeCell="A19" sqref="A19"/>
    </sheetView>
  </sheetViews>
  <sheetFormatPr defaultColWidth="9.140625" defaultRowHeight="12.75" x14ac:dyDescent="0.2"/>
  <cols>
    <col min="1" max="1" width="7.28515625" style="111" customWidth="1"/>
    <col min="2" max="2" width="91.140625" style="111" customWidth="1"/>
    <col min="3" max="3" width="11.7109375" style="111" customWidth="1"/>
    <col min="4" max="4" width="11.28515625" style="111" customWidth="1"/>
    <col min="5" max="5" width="1.28515625" style="111" customWidth="1"/>
    <col min="6" max="6" width="35.5703125" style="111" customWidth="1"/>
    <col min="7" max="7" width="14.7109375" style="111" customWidth="1"/>
    <col min="8" max="8" width="2.28515625" style="111" customWidth="1"/>
    <col min="9" max="9" width="21.85546875" style="111" customWidth="1"/>
    <col min="10" max="10" width="15.7109375" style="111" customWidth="1"/>
    <col min="11" max="11" width="1.5703125" style="123" customWidth="1"/>
    <col min="12" max="12" width="25.28515625" style="620" customWidth="1"/>
    <col min="13" max="13" width="21.85546875" style="620" customWidth="1"/>
    <col min="14" max="14" width="24.5703125" style="620" customWidth="1"/>
    <col min="15" max="15" width="1.28515625" style="617" customWidth="1"/>
    <col min="16" max="16" width="62.7109375" style="620" customWidth="1"/>
    <col min="17" max="17" width="40.5703125" style="620" customWidth="1"/>
    <col min="18" max="18" width="9.140625" style="620"/>
    <col min="19" max="16384" width="9.140625" style="111"/>
  </cols>
  <sheetData>
    <row r="1" spans="1:22" ht="21" x14ac:dyDescent="0.35">
      <c r="A1" s="562" t="s">
        <v>5764</v>
      </c>
      <c r="I1" s="669" t="s">
        <v>1948</v>
      </c>
      <c r="J1" s="670"/>
      <c r="K1" s="120"/>
      <c r="L1" s="619"/>
    </row>
    <row r="2" spans="1:22" x14ac:dyDescent="0.2">
      <c r="I2" s="639" t="s">
        <v>3983</v>
      </c>
      <c r="J2" s="178"/>
      <c r="K2" s="120"/>
      <c r="L2" s="619"/>
    </row>
    <row r="3" spans="1:22" x14ac:dyDescent="0.2">
      <c r="I3" s="179">
        <v>-0.1</v>
      </c>
      <c r="J3" s="179">
        <v>-0.1</v>
      </c>
      <c r="K3" s="120"/>
      <c r="L3" s="619"/>
    </row>
    <row r="4" spans="1:22" x14ac:dyDescent="0.2">
      <c r="I4" s="178" t="s">
        <v>3986</v>
      </c>
      <c r="J4" s="178"/>
      <c r="K4" s="120"/>
      <c r="L4" s="619"/>
    </row>
    <row r="5" spans="1:22" x14ac:dyDescent="0.2">
      <c r="I5" s="181">
        <v>0.1</v>
      </c>
      <c r="J5" s="181">
        <v>0.1</v>
      </c>
      <c r="K5" s="120"/>
      <c r="L5" s="621"/>
      <c r="M5" s="621"/>
      <c r="N5" s="621"/>
      <c r="O5" s="612"/>
      <c r="P5" s="613" t="s">
        <v>5749</v>
      </c>
      <c r="Q5" s="613"/>
    </row>
    <row r="6" spans="1:22" x14ac:dyDescent="0.2">
      <c r="A6" s="108"/>
      <c r="B6" s="109"/>
      <c r="C6" s="110"/>
      <c r="D6" s="110"/>
      <c r="E6" s="110"/>
      <c r="K6" s="120"/>
    </row>
    <row r="7" spans="1:22" ht="14.25" customHeight="1" x14ac:dyDescent="0.2">
      <c r="A7" s="180"/>
      <c r="B7" s="109"/>
      <c r="C7" s="110"/>
      <c r="D7" s="110"/>
      <c r="E7" s="110"/>
      <c r="I7" s="181">
        <v>0.1</v>
      </c>
      <c r="J7" s="181">
        <v>0.1</v>
      </c>
      <c r="K7" s="120"/>
      <c r="L7" s="173"/>
      <c r="M7" s="173"/>
      <c r="N7" s="173"/>
      <c r="O7" s="173"/>
      <c r="P7" s="173"/>
      <c r="Q7" s="173"/>
      <c r="R7" s="617"/>
      <c r="S7" s="114"/>
      <c r="T7" s="114"/>
      <c r="U7" s="114"/>
      <c r="V7" s="114"/>
    </row>
    <row r="8" spans="1:22" ht="14.25" customHeight="1" x14ac:dyDescent="0.2">
      <c r="A8" s="182">
        <v>1</v>
      </c>
      <c r="B8" s="183" t="s">
        <v>4105</v>
      </c>
      <c r="C8" s="112"/>
      <c r="D8" s="110"/>
      <c r="E8" s="110"/>
      <c r="K8" s="120"/>
    </row>
    <row r="9" spans="1:22" x14ac:dyDescent="0.2">
      <c r="A9" s="672" t="s">
        <v>5763</v>
      </c>
      <c r="B9" s="673"/>
      <c r="C9" s="674"/>
      <c r="F9" s="631" t="s">
        <v>1947</v>
      </c>
      <c r="K9" s="120"/>
      <c r="L9" s="617"/>
      <c r="M9" s="617"/>
      <c r="N9" s="617"/>
      <c r="P9" s="617"/>
      <c r="Q9" s="617"/>
    </row>
    <row r="10" spans="1:22" s="113" customFormat="1" ht="105.75" customHeight="1" x14ac:dyDescent="0.2">
      <c r="A10" s="196" t="s">
        <v>4106</v>
      </c>
      <c r="B10" s="196" t="s">
        <v>362</v>
      </c>
      <c r="C10" s="196" t="s">
        <v>4107</v>
      </c>
      <c r="D10" s="114"/>
      <c r="F10" s="196" t="s">
        <v>4107</v>
      </c>
      <c r="G10" s="114"/>
      <c r="I10" s="111"/>
      <c r="J10" s="196" t="s">
        <v>4107</v>
      </c>
      <c r="K10" s="169"/>
      <c r="L10" s="172" t="s">
        <v>4137</v>
      </c>
      <c r="M10" s="172" t="s">
        <v>4138</v>
      </c>
      <c r="N10" s="172" t="s">
        <v>2087</v>
      </c>
      <c r="O10" s="173"/>
      <c r="P10" s="400" t="s">
        <v>4087</v>
      </c>
      <c r="Q10" s="400" t="s">
        <v>1916</v>
      </c>
      <c r="R10" s="620"/>
    </row>
    <row r="11" spans="1:22" x14ac:dyDescent="0.2">
      <c r="A11" s="632" t="s">
        <v>4102</v>
      </c>
      <c r="B11" s="632" t="s">
        <v>5102</v>
      </c>
      <c r="C11" s="632">
        <v>2691.0697141333844</v>
      </c>
      <c r="D11" s="114"/>
      <c r="F11" s="632">
        <v>2372.5575638292307</v>
      </c>
      <c r="G11" s="114"/>
      <c r="J11" s="458">
        <f>IFERROR(((C11/F11)-1),"-")</f>
        <v>0.13424843938879416</v>
      </c>
      <c r="K11" s="120"/>
      <c r="L11" s="616"/>
      <c r="M11" s="616"/>
      <c r="N11" s="616"/>
      <c r="P11" s="616"/>
      <c r="Q11" s="616"/>
    </row>
    <row r="12" spans="1:22" x14ac:dyDescent="0.2">
      <c r="A12" s="632" t="s">
        <v>4102</v>
      </c>
      <c r="B12" s="632" t="s">
        <v>5103</v>
      </c>
      <c r="C12" s="632">
        <v>2064.8865926786593</v>
      </c>
      <c r="D12" s="114"/>
      <c r="E12" s="114"/>
      <c r="F12" s="632">
        <v>1612.8367812429256</v>
      </c>
      <c r="G12" s="114"/>
      <c r="J12" s="458">
        <f>IFERROR(((C12/F12)-1),"-")</f>
        <v>0.28028242950124405</v>
      </c>
      <c r="K12" s="120"/>
      <c r="L12" s="616"/>
      <c r="M12" s="616"/>
      <c r="N12" s="616"/>
      <c r="P12" s="616"/>
      <c r="Q12" s="616"/>
    </row>
    <row r="13" spans="1:22" x14ac:dyDescent="0.2">
      <c r="A13" s="629"/>
      <c r="B13" s="630"/>
      <c r="C13" s="114"/>
      <c r="D13" s="114"/>
      <c r="E13" s="114"/>
      <c r="F13" s="114"/>
      <c r="G13" s="114"/>
      <c r="K13" s="120"/>
    </row>
    <row r="14" spans="1:22" x14ac:dyDescent="0.2">
      <c r="A14" s="115"/>
      <c r="C14" s="116"/>
      <c r="D14" s="116"/>
      <c r="K14" s="120"/>
    </row>
    <row r="15" spans="1:22" x14ac:dyDescent="0.2">
      <c r="A15" s="182">
        <v>2</v>
      </c>
      <c r="B15" s="183" t="s">
        <v>4108</v>
      </c>
      <c r="C15" s="112"/>
      <c r="K15" s="120"/>
    </row>
    <row r="16" spans="1:22" x14ac:dyDescent="0.2">
      <c r="A16" s="182"/>
      <c r="B16" s="183"/>
      <c r="C16" s="112"/>
      <c r="K16" s="120"/>
    </row>
    <row r="17" spans="1:18" x14ac:dyDescent="0.2">
      <c r="A17" s="184" t="s">
        <v>3995</v>
      </c>
      <c r="B17" s="185" t="s">
        <v>4109</v>
      </c>
      <c r="C17" s="112"/>
      <c r="K17" s="120"/>
    </row>
    <row r="18" spans="1:18" ht="13.5" customHeight="1" x14ac:dyDescent="0.2">
      <c r="A18" s="672" t="s">
        <v>5763</v>
      </c>
      <c r="B18" s="673"/>
      <c r="C18" s="674"/>
      <c r="F18" s="631" t="s">
        <v>1947</v>
      </c>
      <c r="K18" s="120"/>
      <c r="L18" s="622"/>
      <c r="M18" s="622"/>
      <c r="N18" s="622"/>
      <c r="O18" s="612"/>
    </row>
    <row r="19" spans="1:18" ht="105.75" customHeight="1" x14ac:dyDescent="0.2">
      <c r="A19" s="633" t="s">
        <v>4106</v>
      </c>
      <c r="B19" s="633" t="s">
        <v>362</v>
      </c>
      <c r="C19" s="633" t="s">
        <v>4110</v>
      </c>
      <c r="D19" s="116"/>
      <c r="F19" s="633" t="s">
        <v>4110</v>
      </c>
      <c r="J19" s="633" t="s">
        <v>5796</v>
      </c>
      <c r="K19" s="120"/>
      <c r="L19" s="172" t="s">
        <v>4137</v>
      </c>
      <c r="M19" s="172" t="s">
        <v>4138</v>
      </c>
      <c r="N19" s="172" t="s">
        <v>2087</v>
      </c>
      <c r="O19" s="173"/>
      <c r="P19" s="400" t="s">
        <v>4087</v>
      </c>
      <c r="Q19" s="400" t="s">
        <v>1916</v>
      </c>
    </row>
    <row r="20" spans="1:18" x14ac:dyDescent="0.2">
      <c r="A20" s="634" t="s">
        <v>4102</v>
      </c>
      <c r="B20" s="634" t="s">
        <v>5104</v>
      </c>
      <c r="C20" s="634">
        <v>1013.9520263826537</v>
      </c>
      <c r="D20" s="116"/>
      <c r="F20" s="634">
        <v>1043.2160139523232</v>
      </c>
      <c r="J20" s="458">
        <f>IFERROR(((C20/F20)-1),"-")</f>
        <v>-2.8051704707637848E-2</v>
      </c>
      <c r="K20" s="120"/>
      <c r="L20" s="623"/>
      <c r="M20" s="623"/>
      <c r="N20" s="623"/>
      <c r="O20" s="173"/>
      <c r="P20" s="623"/>
      <c r="Q20" s="623"/>
    </row>
    <row r="21" spans="1:18" x14ac:dyDescent="0.2">
      <c r="A21" s="634" t="s">
        <v>4102</v>
      </c>
      <c r="B21" s="634" t="s">
        <v>5105</v>
      </c>
      <c r="C21" s="634">
        <v>1622.7109867730044</v>
      </c>
      <c r="D21" s="116"/>
      <c r="F21" s="634">
        <v>1669.1456223237171</v>
      </c>
      <c r="J21" s="458">
        <f>IFERROR(((C21/F21)-1),"-")</f>
        <v>-2.7819403489833472E-2</v>
      </c>
      <c r="K21" s="120"/>
      <c r="L21" s="623"/>
      <c r="M21" s="623"/>
      <c r="N21" s="623"/>
      <c r="O21" s="173"/>
      <c r="P21" s="623"/>
      <c r="Q21" s="623"/>
    </row>
    <row r="22" spans="1:18" x14ac:dyDescent="0.2">
      <c r="A22" s="634" t="s">
        <v>4102</v>
      </c>
      <c r="B22" s="634" t="s">
        <v>5106</v>
      </c>
      <c r="C22" s="634">
        <v>2700.6408656807585</v>
      </c>
      <c r="D22" s="116"/>
      <c r="F22" s="634">
        <v>2777.3165956353355</v>
      </c>
      <c r="J22" s="458">
        <f>IFERROR(((C22/F22)-1),"-")</f>
        <v>-2.7607846392116775E-2</v>
      </c>
      <c r="K22" s="120"/>
      <c r="L22" s="623"/>
      <c r="M22" s="623"/>
      <c r="N22" s="623"/>
      <c r="O22" s="173"/>
      <c r="P22" s="623"/>
      <c r="Q22" s="623"/>
    </row>
    <row r="23" spans="1:18" x14ac:dyDescent="0.2">
      <c r="A23" s="186"/>
      <c r="B23" s="187"/>
      <c r="C23" s="116"/>
      <c r="K23" s="120"/>
    </row>
    <row r="24" spans="1:18" x14ac:dyDescent="0.2">
      <c r="A24" s="184" t="s">
        <v>4000</v>
      </c>
      <c r="B24" s="185" t="s">
        <v>4111</v>
      </c>
      <c r="C24" s="112"/>
      <c r="D24" s="110"/>
    </row>
    <row r="25" spans="1:18" ht="15.75" customHeight="1" x14ac:dyDescent="0.2">
      <c r="A25" s="671" t="s">
        <v>5763</v>
      </c>
      <c r="B25" s="671"/>
      <c r="C25" s="671"/>
      <c r="D25" s="110"/>
      <c r="F25" s="631" t="s">
        <v>1947</v>
      </c>
      <c r="K25" s="120"/>
      <c r="L25" s="622"/>
      <c r="M25" s="622"/>
      <c r="N25" s="622"/>
      <c r="O25" s="612"/>
    </row>
    <row r="26" spans="1:18" ht="105.75" customHeight="1" x14ac:dyDescent="0.2">
      <c r="A26" s="633" t="s">
        <v>4106</v>
      </c>
      <c r="B26" s="633" t="s">
        <v>362</v>
      </c>
      <c r="C26" s="633" t="s">
        <v>4110</v>
      </c>
      <c r="D26" s="112"/>
      <c r="F26" s="633" t="s">
        <v>4110</v>
      </c>
      <c r="J26" s="633" t="s">
        <v>5796</v>
      </c>
      <c r="K26" s="120"/>
      <c r="L26" s="172" t="s">
        <v>4137</v>
      </c>
      <c r="M26" s="172" t="s">
        <v>4138</v>
      </c>
      <c r="N26" s="172" t="s">
        <v>2087</v>
      </c>
      <c r="O26" s="173"/>
      <c r="P26" s="400" t="s">
        <v>4087</v>
      </c>
      <c r="Q26" s="400" t="s">
        <v>1916</v>
      </c>
    </row>
    <row r="27" spans="1:18" x14ac:dyDescent="0.2">
      <c r="A27" s="634" t="s">
        <v>4102</v>
      </c>
      <c r="B27" s="634" t="s">
        <v>5104</v>
      </c>
      <c r="C27" s="634">
        <v>256.97088132680693</v>
      </c>
      <c r="D27" s="112"/>
      <c r="F27" s="634">
        <v>246.16831250045178</v>
      </c>
      <c r="J27" s="458">
        <f>IFERROR(((C27/F27)-1),"-")</f>
        <v>4.3882856882058396E-2</v>
      </c>
      <c r="K27" s="120"/>
      <c r="L27" s="623"/>
      <c r="M27" s="623"/>
      <c r="N27" s="623"/>
      <c r="O27" s="173"/>
      <c r="P27" s="623"/>
      <c r="Q27" s="623"/>
    </row>
    <row r="28" spans="1:18" x14ac:dyDescent="0.2">
      <c r="A28" s="634" t="s">
        <v>4102</v>
      </c>
      <c r="B28" s="634" t="s">
        <v>5105</v>
      </c>
      <c r="C28" s="634">
        <v>324.59479746544037</v>
      </c>
      <c r="D28" s="112"/>
      <c r="F28" s="634">
        <v>310.56677399846018</v>
      </c>
      <c r="J28" s="458">
        <f>IFERROR(((C28/F28)-1),"-")</f>
        <v>4.5169105781579066E-2</v>
      </c>
      <c r="K28" s="120"/>
      <c r="L28" s="623"/>
      <c r="M28" s="623"/>
      <c r="N28" s="623"/>
      <c r="O28" s="173"/>
      <c r="P28" s="623"/>
      <c r="Q28" s="623"/>
    </row>
    <row r="29" spans="1:18" x14ac:dyDescent="0.2">
      <c r="A29" s="634" t="s">
        <v>4102</v>
      </c>
      <c r="B29" s="634" t="s">
        <v>5106</v>
      </c>
      <c r="C29" s="634">
        <v>872.86870215866816</v>
      </c>
      <c r="D29" s="112"/>
      <c r="F29" s="634">
        <v>836.14131461123907</v>
      </c>
      <c r="J29" s="458">
        <f>IFERROR(((C29/F29)-1),"-")</f>
        <v>4.3924856846124571E-2</v>
      </c>
      <c r="K29" s="120"/>
      <c r="L29" s="623"/>
      <c r="M29" s="623"/>
      <c r="N29" s="623"/>
      <c r="O29" s="173"/>
      <c r="P29" s="623"/>
      <c r="Q29" s="623"/>
    </row>
    <row r="30" spans="1:18" x14ac:dyDescent="0.2">
      <c r="A30" s="640"/>
      <c r="B30" s="628"/>
      <c r="C30" s="628"/>
      <c r="D30" s="117"/>
      <c r="E30" s="118"/>
      <c r="F30" s="118"/>
      <c r="G30" s="118"/>
      <c r="H30" s="118"/>
      <c r="K30" s="120"/>
    </row>
    <row r="31" spans="1:18" s="177" customFormat="1" x14ac:dyDescent="0.2">
      <c r="A31" s="119"/>
      <c r="B31" s="114"/>
      <c r="C31" s="114"/>
      <c r="D31" s="118"/>
      <c r="E31" s="118"/>
      <c r="F31" s="188"/>
      <c r="G31" s="188"/>
      <c r="H31" s="188"/>
      <c r="I31" s="111"/>
      <c r="J31" s="111"/>
      <c r="K31" s="189"/>
      <c r="L31" s="624"/>
      <c r="M31" s="624"/>
      <c r="N31" s="624"/>
      <c r="O31" s="625"/>
      <c r="P31" s="624"/>
      <c r="Q31" s="624"/>
      <c r="R31" s="624"/>
    </row>
    <row r="32" spans="1:18" x14ac:dyDescent="0.2">
      <c r="A32" s="190">
        <v>3</v>
      </c>
      <c r="B32" s="191" t="s">
        <v>4112</v>
      </c>
      <c r="C32" s="188"/>
      <c r="D32" s="188"/>
      <c r="E32" s="188"/>
      <c r="F32" s="118"/>
      <c r="G32" s="169"/>
      <c r="H32" s="120"/>
      <c r="K32" s="120"/>
    </row>
    <row r="33" spans="1:17" x14ac:dyDescent="0.2">
      <c r="A33" s="188"/>
      <c r="B33" s="188"/>
      <c r="C33" s="188"/>
      <c r="D33" s="188"/>
      <c r="E33" s="188"/>
      <c r="F33" s="118"/>
      <c r="G33" s="169"/>
      <c r="H33" s="120"/>
      <c r="K33" s="120"/>
    </row>
    <row r="34" spans="1:17" ht="15.75" customHeight="1" x14ac:dyDescent="0.2">
      <c r="A34" s="672" t="s">
        <v>5763</v>
      </c>
      <c r="B34" s="673"/>
      <c r="C34" s="674"/>
      <c r="D34" s="188"/>
      <c r="E34" s="120"/>
      <c r="F34" s="631" t="s">
        <v>1947</v>
      </c>
      <c r="G34" s="169"/>
      <c r="K34" s="120"/>
      <c r="L34" s="622"/>
      <c r="M34" s="622"/>
      <c r="N34" s="622"/>
      <c r="O34" s="612"/>
    </row>
    <row r="35" spans="1:17" ht="105.75" customHeight="1" x14ac:dyDescent="0.2">
      <c r="A35" s="196" t="s">
        <v>364</v>
      </c>
      <c r="B35" s="196" t="s">
        <v>4100</v>
      </c>
      <c r="C35" s="637" t="s">
        <v>4036</v>
      </c>
      <c r="D35" s="637" t="s">
        <v>4113</v>
      </c>
      <c r="E35" s="120"/>
      <c r="F35" s="637" t="s">
        <v>4036</v>
      </c>
      <c r="G35" s="637" t="s">
        <v>4113</v>
      </c>
      <c r="I35" s="637" t="s">
        <v>5797</v>
      </c>
      <c r="J35" s="637" t="s">
        <v>5798</v>
      </c>
      <c r="K35" s="120"/>
      <c r="L35" s="172" t="s">
        <v>4137</v>
      </c>
      <c r="M35" s="172" t="s">
        <v>4138</v>
      </c>
      <c r="N35" s="172" t="s">
        <v>2087</v>
      </c>
      <c r="O35" s="173"/>
      <c r="P35" s="400" t="s">
        <v>4087</v>
      </c>
      <c r="Q35" s="400" t="s">
        <v>1916</v>
      </c>
    </row>
    <row r="36" spans="1:17" x14ac:dyDescent="0.2">
      <c r="A36" s="638" t="s">
        <v>1473</v>
      </c>
      <c r="B36" s="638" t="s">
        <v>5107</v>
      </c>
      <c r="C36" s="192">
        <v>2691.0697141333844</v>
      </c>
      <c r="D36" s="192">
        <v>2691.0697141333844</v>
      </c>
      <c r="E36" s="120"/>
      <c r="F36" s="192" t="s">
        <v>2</v>
      </c>
      <c r="G36" s="192" t="s">
        <v>2</v>
      </c>
      <c r="I36" s="128" t="s">
        <v>2</v>
      </c>
      <c r="J36" s="128" t="s">
        <v>2</v>
      </c>
      <c r="K36" s="120"/>
      <c r="L36" s="623"/>
      <c r="M36" s="623"/>
      <c r="N36" s="623"/>
      <c r="O36" s="173"/>
      <c r="P36" s="623"/>
      <c r="Q36" s="623"/>
    </row>
    <row r="37" spans="1:17" x14ac:dyDescent="0.2">
      <c r="A37" s="638" t="s">
        <v>1474</v>
      </c>
      <c r="B37" s="638" t="s">
        <v>5108</v>
      </c>
      <c r="C37" s="192">
        <v>2691.0697141333844</v>
      </c>
      <c r="D37" s="192">
        <v>2691.0697141333844</v>
      </c>
      <c r="E37" s="120"/>
      <c r="F37" s="192" t="s">
        <v>2</v>
      </c>
      <c r="G37" s="192" t="s">
        <v>2</v>
      </c>
      <c r="I37" s="128" t="s">
        <v>2</v>
      </c>
      <c r="J37" s="128" t="s">
        <v>2</v>
      </c>
      <c r="K37" s="120"/>
      <c r="L37" s="623"/>
      <c r="M37" s="623"/>
      <c r="N37" s="623"/>
      <c r="O37" s="173"/>
      <c r="P37" s="623"/>
      <c r="Q37" s="623"/>
    </row>
    <row r="38" spans="1:17" x14ac:dyDescent="0.2">
      <c r="A38" s="638" t="s">
        <v>1475</v>
      </c>
      <c r="B38" s="638" t="s">
        <v>5109</v>
      </c>
      <c r="C38" s="192">
        <v>2064.8865926786593</v>
      </c>
      <c r="D38" s="192">
        <v>2064.8865926786593</v>
      </c>
      <c r="E38" s="120"/>
      <c r="F38" s="192" t="s">
        <v>2</v>
      </c>
      <c r="G38" s="192" t="s">
        <v>2</v>
      </c>
      <c r="I38" s="128" t="s">
        <v>2</v>
      </c>
      <c r="J38" s="128" t="s">
        <v>2</v>
      </c>
      <c r="K38" s="120"/>
      <c r="L38" s="623"/>
      <c r="M38" s="623"/>
      <c r="N38" s="623"/>
      <c r="O38" s="173"/>
      <c r="P38" s="623"/>
      <c r="Q38" s="623"/>
    </row>
    <row r="39" spans="1:17" x14ac:dyDescent="0.2">
      <c r="A39" s="638" t="s">
        <v>1476</v>
      </c>
      <c r="B39" s="638" t="s">
        <v>5110</v>
      </c>
      <c r="C39" s="192">
        <v>2691.0697141333844</v>
      </c>
      <c r="D39" s="192">
        <v>2691.0697141333844</v>
      </c>
      <c r="E39" s="120"/>
      <c r="F39" s="192" t="s">
        <v>2</v>
      </c>
      <c r="G39" s="192" t="s">
        <v>2</v>
      </c>
      <c r="I39" s="128" t="s">
        <v>2</v>
      </c>
      <c r="J39" s="128" t="s">
        <v>2</v>
      </c>
      <c r="K39" s="120"/>
      <c r="L39" s="623"/>
      <c r="M39" s="623"/>
      <c r="N39" s="623"/>
      <c r="O39" s="173"/>
      <c r="P39" s="623"/>
      <c r="Q39" s="623"/>
    </row>
    <row r="40" spans="1:17" x14ac:dyDescent="0.2">
      <c r="A40" s="638" t="s">
        <v>1477</v>
      </c>
      <c r="B40" s="638" t="s">
        <v>5111</v>
      </c>
      <c r="C40" s="192">
        <v>2691.0697141333844</v>
      </c>
      <c r="D40" s="192">
        <v>2691.0697141333844</v>
      </c>
      <c r="E40" s="120"/>
      <c r="F40" s="192" t="s">
        <v>2</v>
      </c>
      <c r="G40" s="192" t="s">
        <v>2</v>
      </c>
      <c r="I40" s="128" t="s">
        <v>2</v>
      </c>
      <c r="J40" s="128" t="s">
        <v>2</v>
      </c>
      <c r="K40" s="120"/>
      <c r="L40" s="623"/>
      <c r="M40" s="623"/>
      <c r="N40" s="623"/>
      <c r="O40" s="173"/>
      <c r="P40" s="623"/>
      <c r="Q40" s="623"/>
    </row>
    <row r="41" spans="1:17" x14ac:dyDescent="0.2">
      <c r="A41" s="638" t="s">
        <v>1478</v>
      </c>
      <c r="B41" s="638" t="s">
        <v>5112</v>
      </c>
      <c r="C41" s="192">
        <v>2064.8865926786593</v>
      </c>
      <c r="D41" s="192">
        <v>2064.8865926786593</v>
      </c>
      <c r="E41" s="120"/>
      <c r="F41" s="192" t="s">
        <v>2</v>
      </c>
      <c r="G41" s="192" t="s">
        <v>2</v>
      </c>
      <c r="I41" s="128" t="s">
        <v>2</v>
      </c>
      <c r="J41" s="128" t="s">
        <v>2</v>
      </c>
      <c r="K41" s="120"/>
      <c r="L41" s="623"/>
      <c r="M41" s="623"/>
      <c r="N41" s="623"/>
      <c r="O41" s="173"/>
      <c r="P41" s="623"/>
      <c r="Q41" s="623"/>
    </row>
    <row r="42" spans="1:17" x14ac:dyDescent="0.2">
      <c r="A42" s="638" t="s">
        <v>1479</v>
      </c>
      <c r="B42" s="638" t="s">
        <v>5113</v>
      </c>
      <c r="C42" s="192">
        <v>2691.0697141333844</v>
      </c>
      <c r="D42" s="192">
        <v>2691.0697141333844</v>
      </c>
      <c r="E42" s="120"/>
      <c r="F42" s="192" t="s">
        <v>2</v>
      </c>
      <c r="G42" s="192" t="s">
        <v>2</v>
      </c>
      <c r="I42" s="128" t="s">
        <v>2</v>
      </c>
      <c r="J42" s="128" t="s">
        <v>2</v>
      </c>
      <c r="K42" s="120"/>
      <c r="L42" s="623"/>
      <c r="M42" s="623"/>
      <c r="N42" s="623"/>
      <c r="O42" s="173"/>
      <c r="P42" s="623"/>
      <c r="Q42" s="623"/>
    </row>
    <row r="43" spans="1:17" x14ac:dyDescent="0.2">
      <c r="A43" s="638" t="s">
        <v>1480</v>
      </c>
      <c r="B43" s="638" t="s">
        <v>5114</v>
      </c>
      <c r="C43" s="192">
        <v>2691.0697141333844</v>
      </c>
      <c r="D43" s="192">
        <v>2691.0697141333844</v>
      </c>
      <c r="E43" s="120"/>
      <c r="F43" s="192" t="s">
        <v>2</v>
      </c>
      <c r="G43" s="192" t="s">
        <v>2</v>
      </c>
      <c r="I43" s="128" t="s">
        <v>2</v>
      </c>
      <c r="J43" s="128" t="s">
        <v>2</v>
      </c>
      <c r="K43" s="120"/>
      <c r="L43" s="623"/>
      <c r="M43" s="623"/>
      <c r="N43" s="623"/>
      <c r="O43" s="173"/>
      <c r="P43" s="623"/>
      <c r="Q43" s="623"/>
    </row>
    <row r="44" spans="1:17" x14ac:dyDescent="0.2">
      <c r="A44" s="638" t="s">
        <v>1481</v>
      </c>
      <c r="B44" s="638" t="s">
        <v>5115</v>
      </c>
      <c r="C44" s="192">
        <v>2064.8865926786593</v>
      </c>
      <c r="D44" s="192">
        <v>2064.8865926786593</v>
      </c>
      <c r="E44" s="120"/>
      <c r="F44" s="192" t="s">
        <v>2</v>
      </c>
      <c r="G44" s="192" t="s">
        <v>2</v>
      </c>
      <c r="I44" s="128" t="s">
        <v>2</v>
      </c>
      <c r="J44" s="128" t="s">
        <v>2</v>
      </c>
      <c r="K44" s="120"/>
      <c r="L44" s="623"/>
      <c r="M44" s="623"/>
      <c r="N44" s="623"/>
      <c r="O44" s="173"/>
      <c r="P44" s="623"/>
      <c r="Q44" s="623"/>
    </row>
    <row r="45" spans="1:17" x14ac:dyDescent="0.2">
      <c r="A45" s="638" t="s">
        <v>1482</v>
      </c>
      <c r="B45" s="638" t="s">
        <v>5116</v>
      </c>
      <c r="C45" s="192">
        <v>2691.0697141333844</v>
      </c>
      <c r="D45" s="192">
        <v>2691.0697141333844</v>
      </c>
      <c r="E45" s="120"/>
      <c r="F45" s="192" t="s">
        <v>2</v>
      </c>
      <c r="G45" s="192" t="s">
        <v>2</v>
      </c>
      <c r="I45" s="128" t="s">
        <v>2</v>
      </c>
      <c r="J45" s="128" t="s">
        <v>2</v>
      </c>
      <c r="K45" s="120"/>
      <c r="L45" s="623"/>
      <c r="M45" s="623"/>
      <c r="N45" s="623"/>
      <c r="O45" s="173"/>
      <c r="P45" s="623"/>
      <c r="Q45" s="623"/>
    </row>
    <row r="46" spans="1:17" x14ac:dyDescent="0.2">
      <c r="A46" s="638" t="s">
        <v>1483</v>
      </c>
      <c r="B46" s="638" t="s">
        <v>5117</v>
      </c>
      <c r="C46" s="192">
        <v>2691.0697141333844</v>
      </c>
      <c r="D46" s="192">
        <v>2691.0697141333844</v>
      </c>
      <c r="E46" s="120"/>
      <c r="F46" s="192" t="s">
        <v>2</v>
      </c>
      <c r="G46" s="192" t="s">
        <v>2</v>
      </c>
      <c r="I46" s="128" t="s">
        <v>2</v>
      </c>
      <c r="J46" s="128" t="s">
        <v>2</v>
      </c>
      <c r="K46" s="120"/>
      <c r="L46" s="623"/>
      <c r="M46" s="623"/>
      <c r="N46" s="623"/>
      <c r="O46" s="173"/>
      <c r="P46" s="623"/>
      <c r="Q46" s="623"/>
    </row>
    <row r="47" spans="1:17" x14ac:dyDescent="0.2">
      <c r="A47" s="638" t="s">
        <v>1484</v>
      </c>
      <c r="B47" s="638" t="s">
        <v>5118</v>
      </c>
      <c r="C47" s="192">
        <v>2064.8865926786593</v>
      </c>
      <c r="D47" s="192">
        <v>2064.8865926786593</v>
      </c>
      <c r="E47" s="120"/>
      <c r="F47" s="192" t="s">
        <v>2</v>
      </c>
      <c r="G47" s="192" t="s">
        <v>2</v>
      </c>
      <c r="I47" s="128" t="s">
        <v>2</v>
      </c>
      <c r="J47" s="128" t="s">
        <v>2</v>
      </c>
      <c r="K47" s="120"/>
      <c r="L47" s="623"/>
      <c r="M47" s="623"/>
      <c r="N47" s="623"/>
      <c r="O47" s="173"/>
      <c r="P47" s="623"/>
      <c r="Q47" s="623"/>
    </row>
    <row r="48" spans="1:17" x14ac:dyDescent="0.2">
      <c r="A48" s="638" t="s">
        <v>1485</v>
      </c>
      <c r="B48" s="638" t="s">
        <v>5119</v>
      </c>
      <c r="C48" s="192">
        <v>2691.0697141333844</v>
      </c>
      <c r="D48" s="192">
        <v>2691.0697141333844</v>
      </c>
      <c r="E48" s="120"/>
      <c r="F48" s="192" t="s">
        <v>2</v>
      </c>
      <c r="G48" s="192" t="s">
        <v>2</v>
      </c>
      <c r="I48" s="128" t="s">
        <v>2</v>
      </c>
      <c r="J48" s="128" t="s">
        <v>2</v>
      </c>
      <c r="K48" s="120"/>
      <c r="L48" s="623"/>
      <c r="M48" s="623"/>
      <c r="N48" s="623"/>
      <c r="O48" s="173"/>
      <c r="P48" s="623"/>
      <c r="Q48" s="623"/>
    </row>
    <row r="49" spans="1:17" x14ac:dyDescent="0.2">
      <c r="A49" s="638" t="s">
        <v>1486</v>
      </c>
      <c r="B49" s="638" t="s">
        <v>5120</v>
      </c>
      <c r="C49" s="192">
        <v>2691.0697141333844</v>
      </c>
      <c r="D49" s="192">
        <v>2691.0697141333844</v>
      </c>
      <c r="E49" s="120"/>
      <c r="F49" s="192" t="s">
        <v>2</v>
      </c>
      <c r="G49" s="192" t="s">
        <v>2</v>
      </c>
      <c r="I49" s="128" t="s">
        <v>2</v>
      </c>
      <c r="J49" s="128" t="s">
        <v>2</v>
      </c>
      <c r="K49" s="120"/>
      <c r="L49" s="623"/>
      <c r="M49" s="623"/>
      <c r="N49" s="623"/>
      <c r="O49" s="173"/>
      <c r="P49" s="623"/>
      <c r="Q49" s="623"/>
    </row>
    <row r="50" spans="1:17" x14ac:dyDescent="0.2">
      <c r="A50" s="638" t="s">
        <v>1487</v>
      </c>
      <c r="B50" s="638" t="s">
        <v>5121</v>
      </c>
      <c r="C50" s="192">
        <v>2064.8865926786593</v>
      </c>
      <c r="D50" s="192">
        <v>2064.8865926786593</v>
      </c>
      <c r="E50" s="120"/>
      <c r="F50" s="192" t="s">
        <v>2</v>
      </c>
      <c r="G50" s="192" t="s">
        <v>2</v>
      </c>
      <c r="I50" s="128" t="s">
        <v>2</v>
      </c>
      <c r="J50" s="128" t="s">
        <v>2</v>
      </c>
      <c r="K50" s="120"/>
      <c r="L50" s="623"/>
      <c r="M50" s="623"/>
      <c r="N50" s="623"/>
      <c r="O50" s="173"/>
      <c r="P50" s="623"/>
      <c r="Q50" s="623"/>
    </row>
    <row r="51" spans="1:17" x14ac:dyDescent="0.2">
      <c r="A51" s="638" t="s">
        <v>1488</v>
      </c>
      <c r="B51" s="638" t="s">
        <v>5122</v>
      </c>
      <c r="C51" s="192">
        <v>2691.0697141333844</v>
      </c>
      <c r="D51" s="192">
        <v>2691.0697141333844</v>
      </c>
      <c r="E51" s="120"/>
      <c r="F51" s="192" t="s">
        <v>2</v>
      </c>
      <c r="G51" s="192" t="s">
        <v>2</v>
      </c>
      <c r="I51" s="128" t="s">
        <v>2</v>
      </c>
      <c r="J51" s="128" t="s">
        <v>2</v>
      </c>
      <c r="K51" s="120"/>
      <c r="L51" s="623"/>
      <c r="M51" s="623"/>
      <c r="N51" s="623"/>
      <c r="O51" s="173"/>
      <c r="P51" s="623"/>
      <c r="Q51" s="623"/>
    </row>
    <row r="52" spans="1:17" x14ac:dyDescent="0.2">
      <c r="A52" s="638" t="s">
        <v>1489</v>
      </c>
      <c r="B52" s="638" t="s">
        <v>5123</v>
      </c>
      <c r="C52" s="192">
        <v>2691.0697141333844</v>
      </c>
      <c r="D52" s="192">
        <v>2691.0697141333844</v>
      </c>
      <c r="E52" s="120"/>
      <c r="F52" s="192" t="s">
        <v>2</v>
      </c>
      <c r="G52" s="192" t="s">
        <v>2</v>
      </c>
      <c r="I52" s="128" t="s">
        <v>2</v>
      </c>
      <c r="J52" s="128" t="s">
        <v>2</v>
      </c>
      <c r="K52" s="120"/>
      <c r="L52" s="623"/>
      <c r="M52" s="623"/>
      <c r="N52" s="623"/>
      <c r="O52" s="173"/>
      <c r="P52" s="623"/>
      <c r="Q52" s="623"/>
    </row>
    <row r="53" spans="1:17" x14ac:dyDescent="0.2">
      <c r="A53" s="638" t="s">
        <v>1490</v>
      </c>
      <c r="B53" s="638" t="s">
        <v>5124</v>
      </c>
      <c r="C53" s="192">
        <v>2064.8865926786593</v>
      </c>
      <c r="D53" s="192">
        <v>2064.8865926786593</v>
      </c>
      <c r="E53" s="120"/>
      <c r="F53" s="192" t="s">
        <v>2</v>
      </c>
      <c r="G53" s="192" t="s">
        <v>2</v>
      </c>
      <c r="I53" s="128" t="s">
        <v>2</v>
      </c>
      <c r="J53" s="128" t="s">
        <v>2</v>
      </c>
      <c r="K53" s="120"/>
      <c r="L53" s="623"/>
      <c r="M53" s="623"/>
      <c r="N53" s="623"/>
      <c r="O53" s="173"/>
      <c r="P53" s="623"/>
      <c r="Q53" s="623"/>
    </row>
    <row r="54" spans="1:17" x14ac:dyDescent="0.2">
      <c r="A54" s="638" t="s">
        <v>1491</v>
      </c>
      <c r="B54" s="638" t="s">
        <v>5125</v>
      </c>
      <c r="C54" s="192">
        <v>2691.0697141333844</v>
      </c>
      <c r="D54" s="192">
        <v>2691.0697141333844</v>
      </c>
      <c r="E54" s="120"/>
      <c r="F54" s="192" t="s">
        <v>2</v>
      </c>
      <c r="G54" s="192" t="s">
        <v>2</v>
      </c>
      <c r="I54" s="128" t="s">
        <v>2</v>
      </c>
      <c r="J54" s="128" t="s">
        <v>2</v>
      </c>
      <c r="K54" s="120"/>
      <c r="L54" s="623"/>
      <c r="M54" s="623"/>
      <c r="N54" s="623"/>
      <c r="O54" s="173"/>
      <c r="P54" s="623"/>
      <c r="Q54" s="623"/>
    </row>
    <row r="55" spans="1:17" x14ac:dyDescent="0.2">
      <c r="A55" s="638" t="s">
        <v>1492</v>
      </c>
      <c r="B55" s="638" t="s">
        <v>5126</v>
      </c>
      <c r="C55" s="192">
        <v>2691.0697141333844</v>
      </c>
      <c r="D55" s="192">
        <v>2691.0697141333844</v>
      </c>
      <c r="E55" s="120"/>
      <c r="F55" s="192" t="s">
        <v>2</v>
      </c>
      <c r="G55" s="192" t="s">
        <v>2</v>
      </c>
      <c r="I55" s="128" t="s">
        <v>2</v>
      </c>
      <c r="J55" s="128" t="s">
        <v>2</v>
      </c>
      <c r="K55" s="120"/>
      <c r="L55" s="623"/>
      <c r="M55" s="623"/>
      <c r="N55" s="623"/>
      <c r="O55" s="173"/>
      <c r="P55" s="623"/>
      <c r="Q55" s="623"/>
    </row>
    <row r="56" spans="1:17" x14ac:dyDescent="0.2">
      <c r="A56" s="638" t="s">
        <v>1493</v>
      </c>
      <c r="B56" s="638" t="s">
        <v>5127</v>
      </c>
      <c r="C56" s="192">
        <v>2064.8865926786593</v>
      </c>
      <c r="D56" s="192">
        <v>2064.8865926786593</v>
      </c>
      <c r="E56" s="118"/>
      <c r="F56" s="192" t="s">
        <v>2</v>
      </c>
      <c r="G56" s="192" t="s">
        <v>2</v>
      </c>
      <c r="I56" s="128" t="s">
        <v>2</v>
      </c>
      <c r="J56" s="128" t="s">
        <v>2</v>
      </c>
      <c r="K56" s="120"/>
      <c r="L56" s="623"/>
      <c r="M56" s="623"/>
      <c r="N56" s="623"/>
      <c r="O56" s="173"/>
      <c r="P56" s="623"/>
      <c r="Q56" s="623"/>
    </row>
    <row r="57" spans="1:17" x14ac:dyDescent="0.2">
      <c r="A57" s="638" t="s">
        <v>1494</v>
      </c>
      <c r="B57" s="638" t="s">
        <v>5128</v>
      </c>
      <c r="C57" s="192">
        <v>2691.0697141333844</v>
      </c>
      <c r="D57" s="192">
        <v>2691.0697141333844</v>
      </c>
      <c r="E57" s="120"/>
      <c r="F57" s="192" t="s">
        <v>2</v>
      </c>
      <c r="G57" s="192" t="s">
        <v>2</v>
      </c>
      <c r="I57" s="128" t="s">
        <v>2</v>
      </c>
      <c r="J57" s="128" t="s">
        <v>2</v>
      </c>
      <c r="K57" s="120"/>
      <c r="L57" s="623"/>
      <c r="M57" s="623"/>
      <c r="N57" s="623"/>
      <c r="O57" s="173"/>
      <c r="P57" s="623"/>
      <c r="Q57" s="623"/>
    </row>
    <row r="58" spans="1:17" x14ac:dyDescent="0.2">
      <c r="A58" s="638" t="s">
        <v>1495</v>
      </c>
      <c r="B58" s="638" t="s">
        <v>5129</v>
      </c>
      <c r="C58" s="192">
        <v>2691.0697141333844</v>
      </c>
      <c r="D58" s="192">
        <v>2691.0697141333844</v>
      </c>
      <c r="F58" s="192" t="s">
        <v>2</v>
      </c>
      <c r="G58" s="192" t="s">
        <v>2</v>
      </c>
      <c r="I58" s="128" t="s">
        <v>2</v>
      </c>
      <c r="J58" s="128" t="s">
        <v>2</v>
      </c>
      <c r="K58" s="120"/>
      <c r="L58" s="623"/>
      <c r="M58" s="623"/>
      <c r="N58" s="623"/>
      <c r="O58" s="173"/>
      <c r="P58" s="623"/>
      <c r="Q58" s="623"/>
    </row>
    <row r="59" spans="1:17" x14ac:dyDescent="0.2">
      <c r="A59" s="638" t="s">
        <v>1496</v>
      </c>
      <c r="B59" s="638" t="s">
        <v>5130</v>
      </c>
      <c r="C59" s="192">
        <v>2064.8865926786593</v>
      </c>
      <c r="D59" s="192">
        <v>2064.8865926786593</v>
      </c>
      <c r="F59" s="192" t="s">
        <v>2</v>
      </c>
      <c r="G59" s="192" t="s">
        <v>2</v>
      </c>
      <c r="I59" s="128" t="s">
        <v>2</v>
      </c>
      <c r="J59" s="128" t="s">
        <v>2</v>
      </c>
      <c r="K59" s="120"/>
      <c r="L59" s="623"/>
      <c r="M59" s="623"/>
      <c r="N59" s="623"/>
      <c r="O59" s="173"/>
      <c r="P59" s="623"/>
      <c r="Q59" s="623"/>
    </row>
    <row r="60" spans="1:17" x14ac:dyDescent="0.2">
      <c r="A60" s="638" t="s">
        <v>1497</v>
      </c>
      <c r="B60" s="638" t="s">
        <v>5131</v>
      </c>
      <c r="C60" s="192">
        <v>2691.0697141333844</v>
      </c>
      <c r="D60" s="192">
        <v>2691.0697141333844</v>
      </c>
      <c r="F60" s="192" t="s">
        <v>2</v>
      </c>
      <c r="G60" s="192" t="s">
        <v>2</v>
      </c>
      <c r="I60" s="128" t="s">
        <v>2</v>
      </c>
      <c r="J60" s="128" t="s">
        <v>2</v>
      </c>
      <c r="K60" s="120"/>
      <c r="L60" s="623"/>
      <c r="M60" s="623"/>
      <c r="N60" s="623"/>
      <c r="O60" s="173"/>
      <c r="P60" s="623"/>
      <c r="Q60" s="623"/>
    </row>
    <row r="61" spans="1:17" x14ac:dyDescent="0.2">
      <c r="A61" s="638" t="s">
        <v>1498</v>
      </c>
      <c r="B61" s="638" t="s">
        <v>5132</v>
      </c>
      <c r="C61" s="192">
        <v>2691.0697141333844</v>
      </c>
      <c r="D61" s="192">
        <v>2691.0697141333844</v>
      </c>
      <c r="F61" s="192" t="s">
        <v>2</v>
      </c>
      <c r="G61" s="192" t="s">
        <v>2</v>
      </c>
      <c r="I61" s="128" t="s">
        <v>2</v>
      </c>
      <c r="J61" s="128" t="s">
        <v>2</v>
      </c>
      <c r="K61" s="120"/>
      <c r="L61" s="623"/>
      <c r="M61" s="623"/>
      <c r="N61" s="623"/>
      <c r="O61" s="173"/>
      <c r="P61" s="623"/>
      <c r="Q61" s="623"/>
    </row>
    <row r="62" spans="1:17" x14ac:dyDescent="0.2">
      <c r="A62" s="638" t="s">
        <v>1499</v>
      </c>
      <c r="B62" s="638" t="s">
        <v>5133</v>
      </c>
      <c r="C62" s="192">
        <v>2064.8865926786593</v>
      </c>
      <c r="D62" s="192">
        <v>2064.8865926786593</v>
      </c>
      <c r="F62" s="192" t="s">
        <v>2</v>
      </c>
      <c r="G62" s="192" t="s">
        <v>2</v>
      </c>
      <c r="I62" s="128" t="s">
        <v>2</v>
      </c>
      <c r="J62" s="128" t="s">
        <v>2</v>
      </c>
      <c r="K62" s="120"/>
      <c r="L62" s="623"/>
      <c r="M62" s="623"/>
      <c r="N62" s="623"/>
      <c r="O62" s="173"/>
      <c r="P62" s="623"/>
      <c r="Q62" s="623"/>
    </row>
    <row r="63" spans="1:17" x14ac:dyDescent="0.2">
      <c r="A63" s="638" t="s">
        <v>1500</v>
      </c>
      <c r="B63" s="638" t="s">
        <v>5134</v>
      </c>
      <c r="C63" s="192">
        <v>2691.0697141333844</v>
      </c>
      <c r="D63" s="192">
        <v>2691.0697141333844</v>
      </c>
      <c r="F63" s="192" t="s">
        <v>2</v>
      </c>
      <c r="G63" s="192" t="s">
        <v>2</v>
      </c>
      <c r="I63" s="128" t="s">
        <v>2</v>
      </c>
      <c r="J63" s="128" t="s">
        <v>2</v>
      </c>
      <c r="K63" s="120"/>
      <c r="L63" s="623"/>
      <c r="M63" s="623"/>
      <c r="N63" s="623"/>
      <c r="O63" s="173"/>
      <c r="P63" s="623"/>
      <c r="Q63" s="623"/>
    </row>
    <row r="64" spans="1:17" x14ac:dyDescent="0.2">
      <c r="A64" s="638" t="s">
        <v>1501</v>
      </c>
      <c r="B64" s="638" t="s">
        <v>5135</v>
      </c>
      <c r="C64" s="192">
        <v>2691.0697141333844</v>
      </c>
      <c r="D64" s="192">
        <v>2691.0697141333844</v>
      </c>
      <c r="F64" s="192" t="s">
        <v>2</v>
      </c>
      <c r="G64" s="192" t="s">
        <v>2</v>
      </c>
      <c r="I64" s="128" t="s">
        <v>2</v>
      </c>
      <c r="J64" s="128" t="s">
        <v>2</v>
      </c>
      <c r="K64" s="120"/>
      <c r="L64" s="623"/>
      <c r="M64" s="623"/>
      <c r="N64" s="623"/>
      <c r="O64" s="173"/>
      <c r="P64" s="623"/>
      <c r="Q64" s="623"/>
    </row>
    <row r="65" spans="1:26" x14ac:dyDescent="0.2">
      <c r="A65" s="638" t="s">
        <v>1502</v>
      </c>
      <c r="B65" s="638" t="s">
        <v>5136</v>
      </c>
      <c r="C65" s="192">
        <v>2064.8865926786593</v>
      </c>
      <c r="D65" s="192">
        <v>2064.8865926786593</v>
      </c>
      <c r="F65" s="192" t="s">
        <v>2</v>
      </c>
      <c r="G65" s="192" t="s">
        <v>2</v>
      </c>
      <c r="I65" s="128" t="s">
        <v>2</v>
      </c>
      <c r="J65" s="128" t="s">
        <v>2</v>
      </c>
      <c r="K65" s="120"/>
      <c r="L65" s="623"/>
      <c r="M65" s="623"/>
      <c r="N65" s="623"/>
      <c r="O65" s="173"/>
      <c r="P65" s="623"/>
      <c r="Q65" s="623"/>
    </row>
    <row r="66" spans="1:26" x14ac:dyDescent="0.2">
      <c r="A66" s="638" t="s">
        <v>1503</v>
      </c>
      <c r="B66" s="638" t="s">
        <v>5137</v>
      </c>
      <c r="C66" s="192">
        <v>2691.0697141333844</v>
      </c>
      <c r="D66" s="192">
        <v>2691.0697141333844</v>
      </c>
      <c r="F66" s="192" t="s">
        <v>2</v>
      </c>
      <c r="G66" s="192" t="s">
        <v>2</v>
      </c>
      <c r="I66" s="128" t="s">
        <v>2</v>
      </c>
      <c r="J66" s="128" t="s">
        <v>2</v>
      </c>
      <c r="K66" s="120"/>
      <c r="L66" s="623"/>
      <c r="M66" s="623"/>
      <c r="N66" s="623"/>
      <c r="O66" s="173"/>
      <c r="P66" s="623"/>
      <c r="Q66" s="623"/>
    </row>
    <row r="67" spans="1:26" x14ac:dyDescent="0.2">
      <c r="A67" s="638" t="s">
        <v>1504</v>
      </c>
      <c r="B67" s="638" t="s">
        <v>5138</v>
      </c>
      <c r="C67" s="192">
        <v>2691.0697141333844</v>
      </c>
      <c r="D67" s="192">
        <v>2691.0697141333844</v>
      </c>
      <c r="F67" s="192" t="s">
        <v>2</v>
      </c>
      <c r="G67" s="192" t="s">
        <v>2</v>
      </c>
      <c r="I67" s="128" t="s">
        <v>2</v>
      </c>
      <c r="J67" s="128" t="s">
        <v>2</v>
      </c>
      <c r="K67" s="120"/>
      <c r="L67" s="623"/>
      <c r="M67" s="623"/>
      <c r="N67" s="623"/>
      <c r="O67" s="173"/>
      <c r="P67" s="623"/>
      <c r="Q67" s="623"/>
    </row>
    <row r="68" spans="1:26" x14ac:dyDescent="0.2">
      <c r="A68" s="638" t="s">
        <v>1505</v>
      </c>
      <c r="B68" s="638" t="s">
        <v>5139</v>
      </c>
      <c r="C68" s="192">
        <v>2064.8865926786593</v>
      </c>
      <c r="D68" s="192">
        <v>2064.8865926786593</v>
      </c>
      <c r="E68" s="193"/>
      <c r="F68" s="192" t="s">
        <v>2</v>
      </c>
      <c r="G68" s="192" t="s">
        <v>2</v>
      </c>
      <c r="H68" s="193"/>
      <c r="I68" s="128" t="s">
        <v>2</v>
      </c>
      <c r="J68" s="128" t="s">
        <v>2</v>
      </c>
      <c r="K68" s="120"/>
      <c r="L68" s="623"/>
      <c r="M68" s="623"/>
      <c r="N68" s="623"/>
      <c r="O68" s="173"/>
      <c r="P68" s="623"/>
      <c r="Q68" s="623"/>
      <c r="R68" s="626"/>
      <c r="S68" s="193"/>
      <c r="T68" s="627"/>
      <c r="U68" s="627"/>
      <c r="V68" s="627"/>
      <c r="W68" s="193"/>
      <c r="X68" s="193"/>
      <c r="Y68" s="193"/>
      <c r="Z68" s="193"/>
    </row>
    <row r="69" spans="1:26" ht="15.75" customHeight="1" x14ac:dyDescent="0.2">
      <c r="A69" s="638" t="s">
        <v>1506</v>
      </c>
      <c r="B69" s="638" t="s">
        <v>5140</v>
      </c>
      <c r="C69" s="192">
        <v>2691.0697141333844</v>
      </c>
      <c r="D69" s="192">
        <v>2691.0697141333844</v>
      </c>
      <c r="F69" s="192" t="s">
        <v>2</v>
      </c>
      <c r="G69" s="192" t="s">
        <v>2</v>
      </c>
      <c r="I69" s="128" t="s">
        <v>2</v>
      </c>
      <c r="J69" s="128" t="s">
        <v>2</v>
      </c>
      <c r="K69" s="120"/>
      <c r="L69" s="623"/>
      <c r="M69" s="623"/>
      <c r="N69" s="623"/>
      <c r="O69" s="173"/>
      <c r="P69" s="623"/>
      <c r="Q69" s="623"/>
    </row>
    <row r="70" spans="1:26" x14ac:dyDescent="0.2">
      <c r="A70" s="638" t="s">
        <v>1507</v>
      </c>
      <c r="B70" s="638" t="s">
        <v>5141</v>
      </c>
      <c r="C70" s="192">
        <v>2691.0697141333844</v>
      </c>
      <c r="D70" s="192">
        <v>2691.0697141333844</v>
      </c>
      <c r="F70" s="192" t="s">
        <v>2</v>
      </c>
      <c r="G70" s="192" t="s">
        <v>2</v>
      </c>
      <c r="I70" s="128" t="s">
        <v>2</v>
      </c>
      <c r="J70" s="128" t="s">
        <v>2</v>
      </c>
      <c r="K70" s="120"/>
      <c r="L70" s="623"/>
      <c r="M70" s="623"/>
      <c r="N70" s="623"/>
      <c r="O70" s="173"/>
      <c r="P70" s="623"/>
      <c r="Q70" s="623"/>
    </row>
    <row r="71" spans="1:26" x14ac:dyDescent="0.2">
      <c r="A71" s="638" t="s">
        <v>1508</v>
      </c>
      <c r="B71" s="638" t="s">
        <v>5142</v>
      </c>
      <c r="C71" s="192">
        <v>2064.8865926786593</v>
      </c>
      <c r="D71" s="192">
        <v>2064.8865926786593</v>
      </c>
      <c r="F71" s="192" t="s">
        <v>2</v>
      </c>
      <c r="G71" s="192" t="s">
        <v>2</v>
      </c>
      <c r="I71" s="128" t="s">
        <v>2</v>
      </c>
      <c r="J71" s="128" t="s">
        <v>2</v>
      </c>
      <c r="K71" s="120"/>
      <c r="L71" s="623"/>
      <c r="M71" s="623"/>
      <c r="N71" s="623"/>
      <c r="O71" s="173"/>
      <c r="P71" s="623"/>
      <c r="Q71" s="623"/>
    </row>
    <row r="72" spans="1:26" x14ac:dyDescent="0.2">
      <c r="A72" s="194" t="s">
        <v>4114</v>
      </c>
      <c r="B72" s="194"/>
      <c r="C72" s="194"/>
      <c r="D72" s="194"/>
      <c r="K72" s="120"/>
    </row>
    <row r="73" spans="1:26" x14ac:dyDescent="0.2">
      <c r="A73" s="635"/>
      <c r="B73" s="635"/>
      <c r="C73" s="635"/>
      <c r="D73" s="635"/>
      <c r="K73" s="120"/>
    </row>
    <row r="74" spans="1:26" s="114" customFormat="1" x14ac:dyDescent="0.2">
      <c r="A74" s="636"/>
      <c r="B74" s="636"/>
      <c r="C74" s="636"/>
      <c r="D74" s="636"/>
      <c r="E74" s="636"/>
      <c r="F74" s="636"/>
      <c r="G74" s="636"/>
      <c r="K74" s="120"/>
      <c r="L74" s="617"/>
      <c r="M74" s="617"/>
      <c r="N74" s="617"/>
      <c r="O74" s="617"/>
      <c r="P74" s="617"/>
      <c r="Q74" s="617"/>
      <c r="R74" s="617"/>
    </row>
    <row r="75" spans="1:26" x14ac:dyDescent="0.2">
      <c r="A75" s="195"/>
      <c r="B75" s="195"/>
      <c r="C75" s="195"/>
      <c r="D75" s="195"/>
      <c r="E75" s="195"/>
      <c r="F75" s="195"/>
      <c r="G75" s="195"/>
      <c r="K75" s="120"/>
    </row>
    <row r="76" spans="1:26" x14ac:dyDescent="0.2">
      <c r="A76" s="195"/>
      <c r="B76" s="195"/>
      <c r="C76" s="195"/>
      <c r="D76" s="195"/>
      <c r="E76" s="195"/>
      <c r="F76" s="195"/>
      <c r="G76" s="195"/>
      <c r="K76" s="120"/>
    </row>
    <row r="77" spans="1:26" x14ac:dyDescent="0.2">
      <c r="A77" s="195"/>
      <c r="B77" s="195"/>
      <c r="C77" s="195"/>
      <c r="D77" s="195"/>
      <c r="E77" s="195"/>
      <c r="F77" s="195"/>
      <c r="G77" s="195"/>
      <c r="K77" s="120"/>
    </row>
    <row r="78" spans="1:26" x14ac:dyDescent="0.2">
      <c r="A78" s="195"/>
      <c r="B78" s="195"/>
      <c r="C78" s="195"/>
      <c r="D78" s="195"/>
      <c r="E78" s="195"/>
      <c r="F78" s="195"/>
      <c r="G78" s="195"/>
      <c r="K78" s="120"/>
    </row>
    <row r="79" spans="1:26" x14ac:dyDescent="0.2">
      <c r="A79" s="195"/>
      <c r="B79" s="195"/>
      <c r="C79" s="195"/>
      <c r="D79" s="195"/>
      <c r="E79" s="195"/>
      <c r="F79" s="195"/>
      <c r="G79" s="195"/>
      <c r="K79" s="120"/>
    </row>
    <row r="80" spans="1:26" x14ac:dyDescent="0.2">
      <c r="A80" s="195"/>
      <c r="B80" s="195"/>
      <c r="C80" s="195"/>
      <c r="D80" s="195"/>
      <c r="E80" s="195"/>
      <c r="F80" s="195"/>
      <c r="G80" s="195"/>
      <c r="K80" s="120"/>
    </row>
    <row r="81" spans="1:11" x14ac:dyDescent="0.2">
      <c r="A81" s="195"/>
      <c r="B81" s="195"/>
      <c r="C81" s="195"/>
      <c r="D81" s="195"/>
      <c r="E81" s="195"/>
      <c r="F81" s="195"/>
      <c r="G81" s="195"/>
      <c r="K81" s="120"/>
    </row>
    <row r="82" spans="1:11" x14ac:dyDescent="0.2">
      <c r="A82" s="195"/>
      <c r="B82" s="195"/>
      <c r="C82" s="195"/>
      <c r="D82" s="195"/>
      <c r="E82" s="195"/>
      <c r="F82" s="195"/>
      <c r="G82" s="195"/>
      <c r="K82" s="120"/>
    </row>
    <row r="83" spans="1:11" x14ac:dyDescent="0.2">
      <c r="A83" s="195"/>
      <c r="B83" s="195"/>
      <c r="C83" s="195"/>
      <c r="D83" s="195"/>
      <c r="E83" s="195"/>
      <c r="F83" s="195"/>
      <c r="G83" s="195"/>
      <c r="K83" s="120"/>
    </row>
    <row r="84" spans="1:11" x14ac:dyDescent="0.2">
      <c r="A84" s="195"/>
      <c r="B84" s="195"/>
      <c r="C84" s="195"/>
      <c r="D84" s="195"/>
      <c r="E84" s="195"/>
      <c r="F84" s="195"/>
      <c r="G84" s="195"/>
    </row>
    <row r="85" spans="1:11" x14ac:dyDescent="0.2">
      <c r="A85" s="195"/>
      <c r="B85" s="195"/>
      <c r="C85" s="195"/>
      <c r="D85" s="195"/>
      <c r="E85" s="195"/>
      <c r="F85" s="195"/>
      <c r="G85" s="195"/>
    </row>
    <row r="86" spans="1:11" x14ac:dyDescent="0.2">
      <c r="A86" s="195"/>
      <c r="B86" s="195"/>
      <c r="C86" s="195"/>
      <c r="D86" s="195"/>
      <c r="E86" s="195"/>
      <c r="F86" s="195"/>
      <c r="G86" s="195"/>
    </row>
    <row r="87" spans="1:11" x14ac:dyDescent="0.2">
      <c r="A87" s="195"/>
      <c r="B87" s="195"/>
      <c r="C87" s="195"/>
      <c r="D87" s="195"/>
      <c r="E87" s="195"/>
      <c r="F87" s="195"/>
      <c r="G87" s="195"/>
    </row>
    <row r="88" spans="1:11" x14ac:dyDescent="0.2">
      <c r="A88" s="195"/>
      <c r="B88" s="195"/>
      <c r="C88" s="195"/>
      <c r="D88" s="195"/>
      <c r="E88" s="195"/>
      <c r="F88" s="195"/>
      <c r="G88" s="195"/>
    </row>
    <row r="89" spans="1:11" x14ac:dyDescent="0.2">
      <c r="A89" s="195"/>
      <c r="B89" s="195"/>
      <c r="C89" s="195"/>
      <c r="D89" s="195"/>
      <c r="E89" s="195"/>
      <c r="F89" s="195"/>
      <c r="G89" s="195"/>
    </row>
    <row r="90" spans="1:11" x14ac:dyDescent="0.2">
      <c r="A90" s="195"/>
      <c r="B90" s="195"/>
      <c r="C90" s="195"/>
      <c r="D90" s="195"/>
      <c r="E90" s="195"/>
      <c r="F90" s="195"/>
      <c r="G90" s="195"/>
    </row>
  </sheetData>
  <mergeCells count="5">
    <mergeCell ref="I1:J1"/>
    <mergeCell ref="A25:C25"/>
    <mergeCell ref="A18:C18"/>
    <mergeCell ref="A9:C9"/>
    <mergeCell ref="A34:C34"/>
  </mergeCells>
  <conditionalFormatting sqref="J11:J12">
    <cfRule type="expression" dxfId="11" priority="951">
      <formula>IF(ISNUMBER(J11),J11&lt;=J$2)</formula>
    </cfRule>
    <cfRule type="expression" dxfId="10" priority="952">
      <formula>IF(ISNUMBER(J11),J11&gt;=J$5)</formula>
    </cfRule>
  </conditionalFormatting>
  <conditionalFormatting sqref="J27:J29 J20:J22">
    <cfRule type="expression" dxfId="9" priority="967">
      <formula>IF(ISNUMBER(J20),J20&lt;=#REF!)</formula>
    </cfRule>
    <cfRule type="expression" dxfId="8" priority="968">
      <formula>IF(ISNUMBER(J20),J20&gt;=#REF!)</formula>
    </cfRule>
  </conditionalFormatting>
  <pageMargins left="0.23622047244094491" right="0.23622047244094491" top="0.74803149606299213" bottom="0.74803149606299213" header="0.31496062992125984" footer="0.31496062992125984"/>
  <pageSetup paperSize="9" scale="66" fitToHeight="2" orientation="landscape" r:id="rId1"/>
  <headerFooter alignWithMargins="0">
    <oddFooter>&amp;R&amp;P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P45"/>
  <sheetViews>
    <sheetView zoomScale="90" zoomScaleNormal="90" workbookViewId="0">
      <pane xSplit="4" ySplit="6" topLeftCell="E7" activePane="bottomRight" state="frozen"/>
      <selection pane="topRight" activeCell="E1" sqref="E1"/>
      <selection pane="bottomLeft" activeCell="A7" sqref="A7"/>
      <selection pane="bottomRight" activeCell="A16" sqref="A16"/>
    </sheetView>
  </sheetViews>
  <sheetFormatPr defaultColWidth="9.140625" defaultRowHeight="12.75" x14ac:dyDescent="0.2"/>
  <cols>
    <col min="1" max="1" width="1.140625" style="126" customWidth="1"/>
    <col min="2" max="2" width="9.5703125" style="126" customWidth="1"/>
    <col min="3" max="3" width="59" style="126" customWidth="1"/>
    <col min="4" max="4" width="12.42578125" style="126" customWidth="1"/>
    <col min="5" max="6" width="0.7109375" style="126" customWidth="1"/>
    <col min="7" max="7" width="22.28515625" style="124" customWidth="1"/>
    <col min="8" max="8" width="1.140625" style="124" customWidth="1"/>
    <col min="9" max="9" width="19.7109375" style="124" customWidth="1"/>
    <col min="10" max="10" width="1.85546875" style="126" customWidth="1"/>
    <col min="11" max="12" width="16.42578125" style="610" customWidth="1"/>
    <col min="13" max="13" width="23.7109375" style="610" customWidth="1"/>
    <col min="14" max="14" width="1.85546875" style="582" customWidth="1"/>
    <col min="15" max="15" width="53.42578125" style="610" customWidth="1"/>
    <col min="16" max="16" width="29" style="610" customWidth="1"/>
    <col min="17" max="16384" width="9.140625" style="124"/>
  </cols>
  <sheetData>
    <row r="1" spans="1:16" ht="21" x14ac:dyDescent="0.35">
      <c r="B1" s="562" t="s">
        <v>5765</v>
      </c>
      <c r="C1" s="583"/>
    </row>
    <row r="2" spans="1:16" ht="25.5" customHeight="1" x14ac:dyDescent="0.2">
      <c r="B2" s="575"/>
      <c r="C2" s="583"/>
      <c r="I2" s="607" t="s">
        <v>1948</v>
      </c>
    </row>
    <row r="3" spans="1:16" x14ac:dyDescent="0.2">
      <c r="B3" s="576" t="s">
        <v>5763</v>
      </c>
      <c r="C3" s="564"/>
      <c r="I3" s="609" t="s">
        <v>3983</v>
      </c>
    </row>
    <row r="4" spans="1:16" ht="11.25" customHeight="1" x14ac:dyDescent="0.2">
      <c r="B4" s="577"/>
      <c r="C4" s="564"/>
      <c r="I4" s="444">
        <v>-0.1</v>
      </c>
    </row>
    <row r="5" spans="1:16" ht="12" customHeight="1" x14ac:dyDescent="0.2">
      <c r="B5" s="578">
        <v>1</v>
      </c>
      <c r="C5" s="565" t="s">
        <v>4115</v>
      </c>
      <c r="D5" s="125"/>
      <c r="I5" s="608" t="s">
        <v>3986</v>
      </c>
    </row>
    <row r="6" spans="1:16" ht="22.5" customHeight="1" x14ac:dyDescent="0.2">
      <c r="B6" s="579"/>
      <c r="C6" s="566"/>
      <c r="G6" s="606" t="s">
        <v>5766</v>
      </c>
      <c r="I6" s="453">
        <v>0.1</v>
      </c>
      <c r="K6" s="611"/>
      <c r="L6" s="611"/>
      <c r="M6" s="611"/>
      <c r="N6" s="612"/>
      <c r="O6" s="613" t="s">
        <v>5749</v>
      </c>
      <c r="P6" s="613"/>
    </row>
    <row r="7" spans="1:16" s="127" customFormat="1" ht="63.75" x14ac:dyDescent="0.2">
      <c r="A7" s="580"/>
      <c r="B7" s="587" t="s">
        <v>364</v>
      </c>
      <c r="C7" s="599" t="s">
        <v>4100</v>
      </c>
      <c r="D7" s="587" t="s">
        <v>4110</v>
      </c>
      <c r="E7" s="580"/>
      <c r="F7" s="580"/>
      <c r="G7" s="587" t="s">
        <v>4110</v>
      </c>
      <c r="I7" s="587" t="s">
        <v>4110</v>
      </c>
      <c r="J7" s="580"/>
      <c r="K7" s="172" t="s">
        <v>4137</v>
      </c>
      <c r="L7" s="172" t="s">
        <v>4138</v>
      </c>
      <c r="M7" s="172" t="s">
        <v>2087</v>
      </c>
      <c r="N7" s="614"/>
      <c r="O7" s="400" t="s">
        <v>4087</v>
      </c>
      <c r="P7" s="400" t="s">
        <v>1916</v>
      </c>
    </row>
    <row r="8" spans="1:16" x14ac:dyDescent="0.2">
      <c r="B8" s="589" t="s">
        <v>4116</v>
      </c>
      <c r="C8" s="600"/>
      <c r="D8" s="590"/>
      <c r="G8" s="589" t="s">
        <v>4116</v>
      </c>
      <c r="I8" s="596"/>
      <c r="K8" s="615"/>
      <c r="L8" s="615"/>
      <c r="M8" s="615"/>
      <c r="N8" s="614"/>
      <c r="O8" s="615"/>
      <c r="P8" s="615"/>
    </row>
    <row r="9" spans="1:16" x14ac:dyDescent="0.2">
      <c r="B9" s="591" t="s">
        <v>52</v>
      </c>
      <c r="C9" s="601" t="s">
        <v>2764</v>
      </c>
      <c r="D9" s="592">
        <v>147.9798210385546</v>
      </c>
      <c r="G9" s="592">
        <v>308</v>
      </c>
      <c r="I9" s="458">
        <f>IFERROR(((D9/G9)-1),"-")</f>
        <v>-0.51954603558910839</v>
      </c>
      <c r="K9" s="616"/>
      <c r="L9" s="616"/>
      <c r="M9" s="616"/>
      <c r="N9" s="617"/>
      <c r="O9" s="616"/>
      <c r="P9" s="616"/>
    </row>
    <row r="10" spans="1:16" x14ac:dyDescent="0.2">
      <c r="B10" s="591" t="s">
        <v>53</v>
      </c>
      <c r="C10" s="601" t="s">
        <v>2765</v>
      </c>
      <c r="D10" s="592">
        <v>182.42688688627334</v>
      </c>
      <c r="G10" s="592">
        <v>334</v>
      </c>
      <c r="I10" s="458">
        <f>IFERROR(((D10/G10)-1),"-")</f>
        <v>-0.45381171590936131</v>
      </c>
      <c r="K10" s="616"/>
      <c r="L10" s="616"/>
      <c r="M10" s="616"/>
      <c r="N10" s="617"/>
      <c r="O10" s="616"/>
      <c r="P10" s="616"/>
    </row>
    <row r="11" spans="1:16" x14ac:dyDescent="0.2">
      <c r="B11" s="589" t="s">
        <v>4117</v>
      </c>
      <c r="C11" s="600"/>
      <c r="D11" s="590"/>
      <c r="G11" s="589" t="s">
        <v>4117</v>
      </c>
      <c r="I11" s="567"/>
      <c r="K11" s="616"/>
      <c r="L11" s="616"/>
      <c r="M11" s="616"/>
      <c r="N11" s="617"/>
      <c r="O11" s="616"/>
      <c r="P11" s="616"/>
    </row>
    <row r="12" spans="1:16" x14ac:dyDescent="0.2">
      <c r="B12" s="591" t="s">
        <v>766</v>
      </c>
      <c r="C12" s="601" t="s">
        <v>4118</v>
      </c>
      <c r="D12" s="592">
        <v>28.424985017894617</v>
      </c>
      <c r="G12" s="592" t="s">
        <v>2</v>
      </c>
      <c r="I12" s="458" t="str">
        <f>IFERROR(((D12/G12)-1),"-")</f>
        <v>-</v>
      </c>
      <c r="K12" s="616"/>
      <c r="L12" s="616"/>
      <c r="M12" s="616"/>
      <c r="N12" s="617"/>
      <c r="O12" s="616"/>
      <c r="P12" s="616"/>
    </row>
    <row r="13" spans="1:16" x14ac:dyDescent="0.2">
      <c r="B13" s="591" t="s">
        <v>767</v>
      </c>
      <c r="C13" s="601" t="s">
        <v>4117</v>
      </c>
      <c r="D13" s="592">
        <v>40.796115923467845</v>
      </c>
      <c r="G13" s="592" t="s">
        <v>2</v>
      </c>
      <c r="I13" s="458" t="str">
        <f>IFERROR(((D13/G13)-1),"-")</f>
        <v>-</v>
      </c>
      <c r="K13" s="616"/>
      <c r="L13" s="616"/>
      <c r="M13" s="616"/>
      <c r="N13" s="617"/>
      <c r="O13" s="616"/>
      <c r="P13" s="616"/>
    </row>
    <row r="14" spans="1:16" x14ac:dyDescent="0.2">
      <c r="D14" s="125"/>
      <c r="G14" s="125"/>
    </row>
    <row r="15" spans="1:16" x14ac:dyDescent="0.2">
      <c r="B15" s="577"/>
      <c r="C15" s="564"/>
    </row>
    <row r="16" spans="1:16" x14ac:dyDescent="0.2">
      <c r="B16" s="578">
        <v>2</v>
      </c>
      <c r="C16" s="565" t="s">
        <v>4119</v>
      </c>
      <c r="D16" s="125"/>
    </row>
    <row r="17" spans="1:16" x14ac:dyDescent="0.2">
      <c r="B17" s="579"/>
      <c r="C17" s="566"/>
      <c r="G17" s="594" t="s">
        <v>1947</v>
      </c>
      <c r="K17" s="611"/>
      <c r="L17" s="611"/>
      <c r="M17" s="611"/>
      <c r="N17" s="612"/>
    </row>
    <row r="18" spans="1:16" ht="63.75" x14ac:dyDescent="0.2">
      <c r="B18" s="581"/>
      <c r="C18" s="599" t="s">
        <v>4120</v>
      </c>
      <c r="D18" s="593" t="s">
        <v>4110</v>
      </c>
      <c r="G18" s="587" t="s">
        <v>4110</v>
      </c>
      <c r="I18" s="587" t="s">
        <v>4110</v>
      </c>
      <c r="K18" s="172" t="s">
        <v>4137</v>
      </c>
      <c r="L18" s="172" t="s">
        <v>4138</v>
      </c>
      <c r="M18" s="172" t="s">
        <v>2087</v>
      </c>
      <c r="N18" s="614"/>
      <c r="O18" s="400" t="s">
        <v>4087</v>
      </c>
      <c r="P18" s="400" t="s">
        <v>1916</v>
      </c>
    </row>
    <row r="19" spans="1:16" x14ac:dyDescent="0.2">
      <c r="B19" s="570"/>
      <c r="C19" s="601" t="s">
        <v>4121</v>
      </c>
      <c r="D19" s="592">
        <v>555.72220001641824</v>
      </c>
      <c r="G19" s="595">
        <v>565</v>
      </c>
      <c r="I19" s="458">
        <f>IFERROR(((D19/G19)-1),"-")</f>
        <v>-1.6420884926693358E-2</v>
      </c>
      <c r="K19" s="615"/>
      <c r="L19" s="615"/>
      <c r="M19" s="615"/>
      <c r="N19" s="614"/>
      <c r="O19" s="615"/>
      <c r="P19" s="618"/>
    </row>
    <row r="20" spans="1:16" x14ac:dyDescent="0.2">
      <c r="B20" s="570"/>
      <c r="C20" s="601" t="s">
        <v>4122</v>
      </c>
      <c r="D20" s="592">
        <v>466.2165005447473</v>
      </c>
      <c r="G20" s="595">
        <v>474</v>
      </c>
      <c r="I20" s="458">
        <f>IFERROR(((D20/G20)-1),"-")</f>
        <v>-1.6420884926693469E-2</v>
      </c>
      <c r="K20" s="616"/>
      <c r="L20" s="616"/>
      <c r="M20" s="616"/>
      <c r="N20" s="617"/>
      <c r="O20" s="616"/>
      <c r="P20" s="616"/>
    </row>
    <row r="21" spans="1:16" x14ac:dyDescent="0.2">
      <c r="B21" s="570"/>
      <c r="C21" s="601" t="s">
        <v>4123</v>
      </c>
      <c r="D21" s="592">
        <v>446.54491824328119</v>
      </c>
      <c r="G21" s="595">
        <v>454</v>
      </c>
      <c r="I21" s="458">
        <f>IFERROR(((D21/G21)-1),"-")</f>
        <v>-1.6420884926693469E-2</v>
      </c>
      <c r="K21" s="616"/>
      <c r="L21" s="616"/>
      <c r="M21" s="616"/>
      <c r="N21" s="617"/>
      <c r="O21" s="616"/>
      <c r="P21" s="616"/>
    </row>
    <row r="22" spans="1:16" x14ac:dyDescent="0.2">
      <c r="B22" s="570"/>
      <c r="C22" s="601" t="s">
        <v>4124</v>
      </c>
      <c r="D22" s="592">
        <v>302.94236744257842</v>
      </c>
      <c r="G22" s="595">
        <v>308</v>
      </c>
      <c r="H22" s="126"/>
      <c r="I22" s="458">
        <f>IFERROR(((D22/G22)-1),"-")</f>
        <v>-1.6420884926693469E-2</v>
      </c>
      <c r="K22" s="616"/>
      <c r="L22" s="616"/>
      <c r="M22" s="616"/>
      <c r="N22" s="617"/>
      <c r="O22" s="616"/>
      <c r="P22" s="616"/>
    </row>
    <row r="23" spans="1:16" x14ac:dyDescent="0.2">
      <c r="G23" s="568"/>
    </row>
    <row r="24" spans="1:16" x14ac:dyDescent="0.2">
      <c r="B24" s="577"/>
      <c r="C24" s="564"/>
    </row>
    <row r="25" spans="1:16" x14ac:dyDescent="0.2">
      <c r="B25" s="578">
        <v>3</v>
      </c>
      <c r="C25" s="565" t="s">
        <v>4125</v>
      </c>
      <c r="D25" s="125"/>
    </row>
    <row r="26" spans="1:16" x14ac:dyDescent="0.2">
      <c r="B26" s="579"/>
      <c r="C26" s="566"/>
      <c r="G26" s="594" t="s">
        <v>1947</v>
      </c>
      <c r="K26" s="611"/>
      <c r="L26" s="611"/>
      <c r="M26" s="611"/>
      <c r="N26" s="612"/>
    </row>
    <row r="27" spans="1:16" s="127" customFormat="1" ht="63.75" x14ac:dyDescent="0.2">
      <c r="A27" s="580"/>
      <c r="B27" s="580"/>
      <c r="C27" s="598" t="s">
        <v>4126</v>
      </c>
      <c r="D27" s="588" t="s">
        <v>4110</v>
      </c>
      <c r="E27" s="580"/>
      <c r="F27" s="580"/>
      <c r="G27" s="587" t="s">
        <v>4110</v>
      </c>
      <c r="I27" s="587" t="s">
        <v>4110</v>
      </c>
      <c r="J27" s="580"/>
      <c r="K27" s="172" t="s">
        <v>4137</v>
      </c>
      <c r="L27" s="172" t="s">
        <v>4138</v>
      </c>
      <c r="M27" s="172" t="s">
        <v>2087</v>
      </c>
      <c r="N27" s="614"/>
      <c r="O27" s="400" t="s">
        <v>4087</v>
      </c>
      <c r="P27" s="400" t="s">
        <v>1916</v>
      </c>
    </row>
    <row r="28" spans="1:16" x14ac:dyDescent="0.2">
      <c r="C28" s="602">
        <v>1</v>
      </c>
      <c r="D28" s="592">
        <v>4981.8282178462978</v>
      </c>
      <c r="G28" s="595">
        <v>5065</v>
      </c>
      <c r="I28" s="458">
        <f>IFERROR(((D28/G28)-1),"-")</f>
        <v>-1.6420884926693469E-2</v>
      </c>
      <c r="K28" s="615"/>
      <c r="L28" s="615"/>
      <c r="M28" s="615"/>
      <c r="N28" s="614"/>
      <c r="O28" s="615"/>
      <c r="P28" s="615"/>
    </row>
    <row r="29" spans="1:16" x14ac:dyDescent="0.2">
      <c r="C29" s="602" t="s">
        <v>4127</v>
      </c>
      <c r="D29" s="592">
        <v>7369.9583092442863</v>
      </c>
      <c r="G29" s="595">
        <v>7493</v>
      </c>
      <c r="I29" s="458">
        <f t="shared" ref="I29:I34" si="0">IFERROR(((D29/G29)-1),"-")</f>
        <v>-1.6420884926693358E-2</v>
      </c>
      <c r="K29" s="616"/>
      <c r="L29" s="616"/>
      <c r="M29" s="616"/>
      <c r="N29" s="617"/>
      <c r="O29" s="616"/>
      <c r="P29" s="616"/>
    </row>
    <row r="30" spans="1:16" x14ac:dyDescent="0.2">
      <c r="C30" s="602">
        <v>2</v>
      </c>
      <c r="D30" s="592">
        <v>7369.9583092442863</v>
      </c>
      <c r="G30" s="595">
        <v>7493</v>
      </c>
      <c r="I30" s="458">
        <f t="shared" si="0"/>
        <v>-1.6420884926693358E-2</v>
      </c>
      <c r="K30" s="616"/>
      <c r="L30" s="616"/>
      <c r="M30" s="616"/>
      <c r="N30" s="617"/>
      <c r="O30" s="616"/>
      <c r="P30" s="616"/>
    </row>
    <row r="31" spans="1:16" x14ac:dyDescent="0.2">
      <c r="C31" s="602" t="s">
        <v>4128</v>
      </c>
      <c r="D31" s="592">
        <v>11912.126662652816</v>
      </c>
      <c r="G31" s="595">
        <v>12111</v>
      </c>
      <c r="I31" s="458">
        <f t="shared" si="0"/>
        <v>-1.6420884926693469E-2</v>
      </c>
      <c r="K31" s="616"/>
      <c r="L31" s="616"/>
      <c r="M31" s="616"/>
      <c r="N31" s="617"/>
      <c r="O31" s="616"/>
      <c r="P31" s="616"/>
    </row>
    <row r="32" spans="1:16" x14ac:dyDescent="0.2">
      <c r="C32" s="602">
        <v>3</v>
      </c>
      <c r="D32" s="592">
        <v>18232.606056113884</v>
      </c>
      <c r="G32" s="595">
        <v>18537</v>
      </c>
      <c r="I32" s="458">
        <f t="shared" si="0"/>
        <v>-1.6420884926693469E-2</v>
      </c>
      <c r="K32" s="616"/>
      <c r="L32" s="616"/>
      <c r="M32" s="616"/>
      <c r="N32" s="617"/>
      <c r="O32" s="616"/>
      <c r="P32" s="616"/>
    </row>
    <row r="33" spans="1:16" x14ac:dyDescent="0.2">
      <c r="C33" s="602">
        <v>4</v>
      </c>
      <c r="D33" s="592">
        <v>32883.016975130784</v>
      </c>
      <c r="G33" s="595">
        <v>33432</v>
      </c>
      <c r="I33" s="458">
        <f t="shared" si="0"/>
        <v>-1.6420884926693469E-2</v>
      </c>
      <c r="K33" s="616"/>
      <c r="L33" s="616"/>
      <c r="M33" s="616"/>
      <c r="N33" s="617"/>
      <c r="O33" s="616"/>
      <c r="P33" s="616"/>
    </row>
    <row r="34" spans="1:16" x14ac:dyDescent="0.2">
      <c r="C34" s="602">
        <v>5</v>
      </c>
      <c r="D34" s="592">
        <v>39643.156233029622</v>
      </c>
      <c r="G34" s="595">
        <v>40305</v>
      </c>
      <c r="I34" s="458">
        <f t="shared" si="0"/>
        <v>-1.6420884926693469E-2</v>
      </c>
      <c r="K34" s="616"/>
      <c r="L34" s="616"/>
      <c r="M34" s="616"/>
      <c r="N34" s="617"/>
      <c r="O34" s="616"/>
      <c r="P34" s="616"/>
    </row>
    <row r="35" spans="1:16" x14ac:dyDescent="0.2">
      <c r="G35" s="126"/>
      <c r="H35" s="126"/>
    </row>
    <row r="36" spans="1:16" s="573" customFormat="1" x14ac:dyDescent="0.2">
      <c r="A36" s="570"/>
      <c r="B36" s="577"/>
      <c r="C36" s="564"/>
      <c r="D36" s="126"/>
      <c r="E36" s="126"/>
      <c r="F36" s="569"/>
      <c r="G36" s="570"/>
      <c r="H36" s="571"/>
      <c r="I36" s="572"/>
      <c r="J36" s="570"/>
      <c r="K36" s="610"/>
      <c r="L36" s="610"/>
      <c r="M36" s="610"/>
      <c r="N36" s="582"/>
      <c r="O36" s="610"/>
      <c r="P36" s="610"/>
    </row>
    <row r="37" spans="1:16" s="573" customFormat="1" x14ac:dyDescent="0.2">
      <c r="A37" s="570"/>
      <c r="B37" s="578">
        <v>4</v>
      </c>
      <c r="C37" s="565" t="s">
        <v>4129</v>
      </c>
      <c r="D37" s="125"/>
      <c r="E37" s="126"/>
      <c r="F37" s="569"/>
      <c r="G37" s="570"/>
      <c r="H37" s="571"/>
      <c r="I37" s="572"/>
      <c r="J37" s="570"/>
      <c r="K37" s="610"/>
      <c r="L37" s="610"/>
      <c r="M37" s="610"/>
      <c r="N37" s="582"/>
      <c r="O37" s="610"/>
      <c r="P37" s="610"/>
    </row>
    <row r="38" spans="1:16" s="573" customFormat="1" x14ac:dyDescent="0.2">
      <c r="A38" s="570"/>
      <c r="B38" s="579"/>
      <c r="C38" s="566"/>
      <c r="D38" s="126"/>
      <c r="E38" s="126"/>
      <c r="F38" s="569"/>
      <c r="G38" s="594" t="s">
        <v>1947</v>
      </c>
      <c r="H38" s="571"/>
      <c r="J38" s="570"/>
      <c r="K38" s="611"/>
      <c r="L38" s="611"/>
      <c r="M38" s="611"/>
      <c r="N38" s="612"/>
      <c r="O38" s="610"/>
      <c r="P38" s="610"/>
    </row>
    <row r="39" spans="1:16" s="573" customFormat="1" ht="63.75" x14ac:dyDescent="0.25">
      <c r="A39" s="570"/>
      <c r="B39" s="570"/>
      <c r="C39" s="603" t="s">
        <v>4130</v>
      </c>
      <c r="D39" s="587" t="s">
        <v>4110</v>
      </c>
      <c r="E39" s="584"/>
      <c r="F39" s="569"/>
      <c r="G39" s="587" t="s">
        <v>4110</v>
      </c>
      <c r="H39" s="571"/>
      <c r="I39" s="587" t="s">
        <v>4110</v>
      </c>
      <c r="J39" s="570"/>
      <c r="K39" s="172" t="s">
        <v>4137</v>
      </c>
      <c r="L39" s="172" t="s">
        <v>4138</v>
      </c>
      <c r="M39" s="172" t="s">
        <v>2087</v>
      </c>
      <c r="N39" s="614"/>
      <c r="O39" s="400" t="s">
        <v>4087</v>
      </c>
      <c r="P39" s="400" t="s">
        <v>1916</v>
      </c>
    </row>
    <row r="40" spans="1:16" s="573" customFormat="1" x14ac:dyDescent="0.25">
      <c r="A40" s="570"/>
      <c r="B40" s="570"/>
      <c r="C40" s="604" t="s">
        <v>4131</v>
      </c>
      <c r="D40" s="592">
        <v>406.21817452527557</v>
      </c>
      <c r="E40" s="584"/>
      <c r="F40" s="569"/>
      <c r="G40" s="597">
        <v>413</v>
      </c>
      <c r="H40" s="571"/>
      <c r="I40" s="458">
        <f>IFERROR(((D40/G40)-1),"-")</f>
        <v>-1.642088492669358E-2</v>
      </c>
      <c r="J40" s="570"/>
      <c r="K40" s="615"/>
      <c r="L40" s="615"/>
      <c r="M40" s="615"/>
      <c r="N40" s="614"/>
      <c r="O40" s="615"/>
      <c r="P40" s="615"/>
    </row>
    <row r="41" spans="1:16" s="573" customFormat="1" x14ac:dyDescent="0.25">
      <c r="A41" s="570"/>
      <c r="B41" s="570"/>
      <c r="C41" s="605" t="s">
        <v>4132</v>
      </c>
      <c r="D41" s="592">
        <v>208.51877239554099</v>
      </c>
      <c r="E41" s="584"/>
      <c r="F41" s="569"/>
      <c r="G41" s="592">
        <v>212</v>
      </c>
      <c r="H41" s="571"/>
      <c r="I41" s="458">
        <f>IFERROR(((D41/G41)-1),"-")</f>
        <v>-1.6420884926693469E-2</v>
      </c>
      <c r="J41" s="570"/>
      <c r="K41" s="616"/>
      <c r="L41" s="616"/>
      <c r="M41" s="616"/>
      <c r="N41" s="617"/>
      <c r="O41" s="616"/>
      <c r="P41" s="616"/>
    </row>
    <row r="42" spans="1:16" s="573" customFormat="1" x14ac:dyDescent="0.25">
      <c r="A42" s="570"/>
      <c r="B42" s="570"/>
      <c r="C42" s="605" t="s">
        <v>4133</v>
      </c>
      <c r="D42" s="592">
        <v>435.72554797747478</v>
      </c>
      <c r="E42" s="584"/>
      <c r="F42" s="569"/>
      <c r="G42" s="592">
        <v>443</v>
      </c>
      <c r="H42" s="571"/>
      <c r="I42" s="458">
        <f>IFERROR(((D42/G42)-1),"-")</f>
        <v>-1.6420884926693469E-2</v>
      </c>
      <c r="J42" s="570"/>
      <c r="K42" s="616"/>
      <c r="L42" s="616"/>
      <c r="M42" s="616"/>
      <c r="N42" s="617"/>
      <c r="O42" s="616"/>
      <c r="P42" s="616"/>
    </row>
    <row r="43" spans="1:16" s="573" customFormat="1" x14ac:dyDescent="0.25">
      <c r="A43" s="570"/>
      <c r="B43" s="570"/>
      <c r="C43" s="605" t="s">
        <v>4134</v>
      </c>
      <c r="D43" s="592">
        <v>253.7634116889131</v>
      </c>
      <c r="E43" s="584"/>
      <c r="F43" s="569"/>
      <c r="G43" s="592">
        <v>258</v>
      </c>
      <c r="H43" s="571"/>
      <c r="I43" s="458">
        <f>IFERROR(((D43/G43)-1),"-")</f>
        <v>-1.6420884926693469E-2</v>
      </c>
      <c r="J43" s="570"/>
      <c r="K43" s="616"/>
      <c r="L43" s="616"/>
      <c r="M43" s="616"/>
      <c r="N43" s="617"/>
      <c r="O43" s="616"/>
      <c r="P43" s="616"/>
    </row>
    <row r="44" spans="1:16" s="570" customFormat="1" x14ac:dyDescent="0.25">
      <c r="B44" s="582"/>
      <c r="D44" s="586"/>
      <c r="E44" s="574"/>
      <c r="F44" s="574"/>
      <c r="G44" s="585"/>
      <c r="H44" s="571"/>
      <c r="I44" s="516"/>
      <c r="K44" s="617"/>
      <c r="L44" s="617"/>
      <c r="M44" s="617"/>
      <c r="N44" s="617"/>
      <c r="O44" s="617"/>
      <c r="P44" s="617"/>
    </row>
    <row r="45" spans="1:16" x14ac:dyDescent="0.2">
      <c r="H45" s="126"/>
    </row>
  </sheetData>
  <conditionalFormatting sqref="I19:I22">
    <cfRule type="expression" dxfId="7" priority="5">
      <formula>IF(ISNUMBER(I19),I19&lt;=I14)</formula>
    </cfRule>
    <cfRule type="expression" dxfId="6" priority="6">
      <formula>IF(ISNUMBER(I19),I19&gt;=I16)</formula>
    </cfRule>
  </conditionalFormatting>
  <conditionalFormatting sqref="I28:I34">
    <cfRule type="expression" dxfId="5" priority="3">
      <formula>IF(ISNUMBER(I28),I28&lt;=I23)</formula>
    </cfRule>
    <cfRule type="expression" dxfId="4" priority="4">
      <formula>IF(ISNUMBER(I28),I28&gt;=I25)</formula>
    </cfRule>
  </conditionalFormatting>
  <conditionalFormatting sqref="I40:I43">
    <cfRule type="expression" dxfId="3" priority="1">
      <formula>IF(ISNUMBER(I40),I40&lt;=I35)</formula>
    </cfRule>
    <cfRule type="expression" dxfId="2" priority="2">
      <formula>IF(ISNUMBER(I40),I40&gt;=I37)</formula>
    </cfRule>
  </conditionalFormatting>
  <conditionalFormatting sqref="I8:I57">
    <cfRule type="expression" dxfId="1" priority="927">
      <formula>IF(ISNUMBER(I8),I8&lt;=I3)</formula>
    </cfRule>
    <cfRule type="expression" dxfId="0" priority="928">
      <formula>IF(ISNUMBER(I8),I8&gt;=I5)</formula>
    </cfRule>
  </conditionalFormatting>
  <pageMargins left="0.25" right="0.25" top="0.75" bottom="0.75" header="0.3" footer="0.3"/>
  <pageSetup paperSize="9" scale="77" orientation="portrait" r:id="rId1"/>
  <headerFooter alignWithMargins="0">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19"/>
  <sheetViews>
    <sheetView showGridLines="0" view="pageBreakPreview" zoomScale="60" zoomScaleNormal="70" workbookViewId="0">
      <pane xSplit="6" ySplit="3" topLeftCell="G4" activePane="bottomRight" state="frozen"/>
      <selection activeCell="AF2" sqref="AF2"/>
      <selection pane="topRight" activeCell="AF2" sqref="AF2"/>
      <selection pane="bottomLeft" activeCell="AF2" sqref="AF2"/>
      <selection pane="bottomRight" activeCell="C5" sqref="C5"/>
    </sheetView>
  </sheetViews>
  <sheetFormatPr defaultColWidth="9.140625" defaultRowHeight="15" outlineLevelCol="1" x14ac:dyDescent="0.25"/>
  <cols>
    <col min="1" max="1" width="8.5703125" style="4" customWidth="1"/>
    <col min="2" max="2" width="42.140625" style="7" customWidth="1"/>
    <col min="3" max="3" width="12.42578125" style="4" customWidth="1"/>
    <col min="4" max="5" width="12" style="4" customWidth="1"/>
    <col min="6" max="6" width="13.7109375" style="4" customWidth="1"/>
    <col min="7" max="9" width="9.28515625" style="4" customWidth="1"/>
    <col min="10" max="10" width="12.140625" style="4" customWidth="1"/>
    <col min="11" max="14" width="13.28515625" style="27" customWidth="1" outlineLevel="1"/>
    <col min="15" max="15" width="9.28515625" style="75" customWidth="1" outlineLevel="1"/>
    <col min="16" max="16" width="8.28515625" style="75" customWidth="1" outlineLevel="1"/>
    <col min="17" max="17" width="10.140625" style="75" customWidth="1" outlineLevel="1"/>
    <col min="18" max="18" width="8.28515625" style="75" customWidth="1" outlineLevel="1"/>
    <col min="19" max="22" width="9.28515625" style="4" customWidth="1"/>
    <col min="23" max="23" width="9.28515625" style="75" customWidth="1"/>
    <col min="24" max="26" width="8.28515625" style="75" customWidth="1"/>
    <col min="27" max="27" width="1.85546875" style="24" customWidth="1"/>
    <col min="28" max="29" width="40.28515625" style="24" customWidth="1"/>
    <col min="30" max="30" width="35.28515625" style="24" customWidth="1"/>
    <col min="31" max="31" width="2" style="2" customWidth="1"/>
    <col min="32" max="32" width="56.42578125" style="25" customWidth="1"/>
    <col min="33" max="33" width="28.42578125" style="25" customWidth="1"/>
    <col min="34" max="34" width="2" style="24" customWidth="1"/>
    <col min="35" max="35" width="16.28515625" style="2" customWidth="1"/>
    <col min="36" max="36" width="12.140625" style="2" customWidth="1"/>
    <col min="37" max="37" width="13.42578125" style="2" customWidth="1"/>
    <col min="38" max="38" width="15.140625" style="27" customWidth="1"/>
    <col min="39" max="39" width="15.28515625" style="2" customWidth="1"/>
    <col min="40" max="40" width="17.5703125" style="27" customWidth="1"/>
    <col min="41" max="41" width="18.140625" style="27" customWidth="1"/>
    <col min="42" max="42" width="21.5703125" style="14" customWidth="1"/>
    <col min="43" max="16384" width="9.140625" style="2"/>
  </cols>
  <sheetData>
    <row r="1" spans="1:42" s="8" customFormat="1" ht="21" x14ac:dyDescent="0.35">
      <c r="A1" s="562" t="s">
        <v>5767</v>
      </c>
      <c r="B1" s="7"/>
      <c r="C1" s="4"/>
      <c r="D1" s="4"/>
      <c r="E1" s="4"/>
      <c r="F1" s="4"/>
      <c r="G1" s="33" t="s">
        <v>4175</v>
      </c>
      <c r="H1" s="34"/>
      <c r="I1" s="34"/>
      <c r="J1" s="35"/>
      <c r="K1" s="27"/>
      <c r="L1" s="27"/>
      <c r="M1" s="27"/>
      <c r="N1" s="27"/>
      <c r="O1" s="68" t="s">
        <v>4174</v>
      </c>
      <c r="P1" s="69"/>
      <c r="Q1" s="69"/>
      <c r="R1" s="70"/>
      <c r="S1" s="27"/>
      <c r="T1" s="27"/>
      <c r="U1" s="27"/>
      <c r="V1" s="27"/>
      <c r="W1" s="68" t="s">
        <v>2066</v>
      </c>
      <c r="X1" s="69"/>
      <c r="Y1" s="69"/>
      <c r="Z1" s="70"/>
      <c r="AA1" s="3"/>
      <c r="AB1" s="29"/>
      <c r="AC1" s="29"/>
      <c r="AD1" s="29"/>
      <c r="AF1" s="26"/>
      <c r="AG1" s="26"/>
      <c r="AH1" s="29"/>
      <c r="AI1" s="51"/>
      <c r="AJ1" s="58"/>
      <c r="AK1" s="58"/>
      <c r="AL1" s="58"/>
      <c r="AM1" s="58"/>
      <c r="AN1" s="51"/>
      <c r="AO1" s="58"/>
      <c r="AP1" s="58"/>
    </row>
    <row r="2" spans="1:42" s="8" customFormat="1" ht="53.25" customHeight="1" x14ac:dyDescent="0.25">
      <c r="A2" s="4"/>
      <c r="B2" s="7"/>
      <c r="C2" s="18" t="s">
        <v>5768</v>
      </c>
      <c r="D2" s="19"/>
      <c r="E2" s="19"/>
      <c r="F2" s="20"/>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101"/>
      <c r="AD2" s="101"/>
      <c r="AF2" s="199" t="s">
        <v>5749</v>
      </c>
      <c r="AG2" s="56"/>
      <c r="AH2" s="29"/>
      <c r="AI2" s="55" t="s">
        <v>2067</v>
      </c>
      <c r="AJ2" s="57"/>
      <c r="AK2" s="57"/>
      <c r="AL2" s="57"/>
      <c r="AM2" s="66"/>
      <c r="AN2" s="59" t="s">
        <v>2044</v>
      </c>
      <c r="AO2" s="60"/>
      <c r="AP2" s="61"/>
    </row>
    <row r="3" spans="1:42" s="1" customFormat="1" ht="111" customHeight="1" x14ac:dyDescent="0.25">
      <c r="A3" s="9" t="s">
        <v>364</v>
      </c>
      <c r="B3" s="9" t="s">
        <v>4173</v>
      </c>
      <c r="C3" s="81" t="s">
        <v>2086</v>
      </c>
      <c r="D3" s="81" t="s">
        <v>2065</v>
      </c>
      <c r="E3" s="81" t="s">
        <v>2063</v>
      </c>
      <c r="F3" s="81" t="s">
        <v>2064</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F3" s="54" t="s">
        <v>1944</v>
      </c>
      <c r="AG3" s="54" t="s">
        <v>1916</v>
      </c>
      <c r="AH3" s="23"/>
      <c r="AI3" s="44" t="s">
        <v>2068</v>
      </c>
      <c r="AJ3" s="44" t="s">
        <v>2042</v>
      </c>
      <c r="AK3" s="44" t="s">
        <v>2043</v>
      </c>
      <c r="AL3" s="44" t="s">
        <v>2038</v>
      </c>
      <c r="AM3" s="44" t="s">
        <v>2039</v>
      </c>
      <c r="AN3" s="62" t="s">
        <v>2045</v>
      </c>
      <c r="AO3" s="62" t="s">
        <v>2046</v>
      </c>
      <c r="AP3" s="63" t="s">
        <v>2047</v>
      </c>
    </row>
    <row r="4" spans="1:42" s="12" customFormat="1" ht="90" x14ac:dyDescent="0.25">
      <c r="A4" s="10" t="s">
        <v>366</v>
      </c>
      <c r="B4" s="11" t="s">
        <v>2089</v>
      </c>
      <c r="C4" s="22" t="s">
        <v>2</v>
      </c>
      <c r="D4" s="22">
        <v>11008.88223383788</v>
      </c>
      <c r="E4" s="94">
        <v>11008.88223383788</v>
      </c>
      <c r="F4" s="22">
        <v>11008.88223383788</v>
      </c>
      <c r="G4" s="15" t="s">
        <v>2088</v>
      </c>
      <c r="H4" s="49">
        <v>0</v>
      </c>
      <c r="I4" s="15">
        <v>3</v>
      </c>
      <c r="J4" s="15">
        <v>524</v>
      </c>
      <c r="K4" s="40" t="s">
        <v>2</v>
      </c>
      <c r="L4" s="40">
        <v>16872.423216204897</v>
      </c>
      <c r="M4" s="40">
        <v>16872.423216204897</v>
      </c>
      <c r="N4" s="40">
        <v>10994.842599793677</v>
      </c>
      <c r="O4" s="84" t="str">
        <f>IFERROR(C4/K4-1,"-")</f>
        <v>-</v>
      </c>
      <c r="P4" s="96">
        <f t="shared" ref="P4:P68" si="0">IFERROR(D4/L4-1,"-")</f>
        <v>-0.3475221612942625</v>
      </c>
      <c r="Q4" s="96">
        <f>IFERROR(E4/M4-1,"-")</f>
        <v>-0.3475221612942625</v>
      </c>
      <c r="R4" s="96">
        <f>IFERROR(F4/N4-1,"-")</f>
        <v>1.2769290616734263E-3</v>
      </c>
      <c r="S4" s="40" t="s">
        <v>2</v>
      </c>
      <c r="T4" s="40" t="s">
        <v>2</v>
      </c>
      <c r="U4" s="40" t="s">
        <v>2</v>
      </c>
      <c r="V4" s="40" t="s">
        <v>2</v>
      </c>
      <c r="W4" s="74" t="str">
        <f>IFERROR((C4/S4-1),"-")</f>
        <v>-</v>
      </c>
      <c r="X4" s="74" t="str">
        <f>IFERROR((D4/T4-1),"-")</f>
        <v>-</v>
      </c>
      <c r="Y4" s="74" t="str">
        <f>IFERROR((E4/U4-1),"-")</f>
        <v>-</v>
      </c>
      <c r="Z4" s="74" t="str">
        <f>IFERROR((F4/V4-1),"-")</f>
        <v>-</v>
      </c>
      <c r="AA4" s="16"/>
      <c r="AB4" s="158" t="s">
        <v>4216</v>
      </c>
      <c r="AC4" s="158" t="s">
        <v>4217</v>
      </c>
      <c r="AD4" s="158" t="s">
        <v>4218</v>
      </c>
      <c r="AF4" s="32"/>
      <c r="AG4" s="32"/>
      <c r="AH4" s="31"/>
      <c r="AI4" s="40">
        <v>206.10144911223531</v>
      </c>
      <c r="AJ4" s="40">
        <v>85</v>
      </c>
      <c r="AK4" s="40">
        <v>85</v>
      </c>
      <c r="AL4" s="40" t="s">
        <v>4214</v>
      </c>
      <c r="AM4" s="53" t="s">
        <v>2</v>
      </c>
      <c r="AN4" s="65" t="s">
        <v>2</v>
      </c>
      <c r="AO4" s="64" t="s">
        <v>5704</v>
      </c>
      <c r="AP4" s="65" t="s">
        <v>2</v>
      </c>
    </row>
    <row r="5" spans="1:42" s="12" customFormat="1" ht="90" x14ac:dyDescent="0.25">
      <c r="A5" s="10" t="s">
        <v>367</v>
      </c>
      <c r="B5" s="11" t="s">
        <v>2090</v>
      </c>
      <c r="C5" s="94" t="s">
        <v>2</v>
      </c>
      <c r="D5" s="94">
        <v>6545.0227990477069</v>
      </c>
      <c r="E5" s="94">
        <v>6545.0227990477069</v>
      </c>
      <c r="F5" s="94">
        <v>6545.0227990477069</v>
      </c>
      <c r="G5" s="15" t="s">
        <v>2088</v>
      </c>
      <c r="H5" s="49">
        <v>1</v>
      </c>
      <c r="I5" s="15">
        <v>9</v>
      </c>
      <c r="J5" s="15">
        <v>590</v>
      </c>
      <c r="K5" s="46" t="s">
        <v>2</v>
      </c>
      <c r="L5" s="46">
        <v>5819.9564762411883</v>
      </c>
      <c r="M5" s="46">
        <v>5819.9564762411883</v>
      </c>
      <c r="N5" s="46">
        <v>6569.0528078821171</v>
      </c>
      <c r="O5" s="84" t="str">
        <f t="shared" ref="O5:O68" si="1">IFERROR(C5/K5-1,"-")</f>
        <v>-</v>
      </c>
      <c r="P5" s="84">
        <f t="shared" si="0"/>
        <v>0.1245827740751082</v>
      </c>
      <c r="Q5" s="84">
        <f t="shared" ref="Q5:Q68" si="2">IFERROR(E5/M5-1,"-")</f>
        <v>0.1245827740751082</v>
      </c>
      <c r="R5" s="84">
        <f t="shared" ref="R5:R68" si="3">IFERROR(F5/N5-1,"-")</f>
        <v>-3.6580629715103896E-3</v>
      </c>
      <c r="S5" s="46" t="s">
        <v>2</v>
      </c>
      <c r="T5" s="46" t="s">
        <v>2</v>
      </c>
      <c r="U5" s="46" t="s">
        <v>2</v>
      </c>
      <c r="V5" s="46" t="s">
        <v>2</v>
      </c>
      <c r="W5" s="74" t="str">
        <f>IFERROR((C5/S5-1),"-")</f>
        <v>-</v>
      </c>
      <c r="X5" s="74" t="str">
        <f t="shared" ref="X5:X68" si="4">IFERROR((D5/T5-1),"-")</f>
        <v>-</v>
      </c>
      <c r="Y5" s="74" t="str">
        <f t="shared" ref="Y5:Y68" si="5">IFERROR((E5/U5-1),"-")</f>
        <v>-</v>
      </c>
      <c r="Z5" s="74" t="str">
        <f t="shared" ref="Z5:Z68" si="6">IFERROR((F5/V5-1),"-")</f>
        <v>-</v>
      </c>
      <c r="AA5" s="16"/>
      <c r="AB5" s="158" t="s">
        <v>4216</v>
      </c>
      <c r="AC5" s="158" t="s">
        <v>4217</v>
      </c>
      <c r="AD5" s="158" t="s">
        <v>4218</v>
      </c>
      <c r="AF5" s="32"/>
      <c r="AG5" s="32"/>
      <c r="AH5" s="31"/>
      <c r="AI5" s="41">
        <v>206.10144911223531</v>
      </c>
      <c r="AJ5" s="41">
        <v>37</v>
      </c>
      <c r="AK5" s="41">
        <v>37</v>
      </c>
      <c r="AL5" s="40" t="s">
        <v>4214</v>
      </c>
      <c r="AM5" s="53" t="s">
        <v>2</v>
      </c>
      <c r="AN5" s="65" t="s">
        <v>2</v>
      </c>
      <c r="AO5" s="64" t="s">
        <v>5705</v>
      </c>
      <c r="AP5" s="65" t="s">
        <v>2</v>
      </c>
    </row>
    <row r="6" spans="1:42" s="12" customFormat="1" ht="90" x14ac:dyDescent="0.25">
      <c r="A6" s="10" t="s">
        <v>368</v>
      </c>
      <c r="B6" s="11" t="s">
        <v>2091</v>
      </c>
      <c r="C6" s="94" t="s">
        <v>2</v>
      </c>
      <c r="D6" s="94">
        <v>5040.0502333915529</v>
      </c>
      <c r="E6" s="94">
        <v>5040.0502333915529</v>
      </c>
      <c r="F6" s="94">
        <v>5040.0502333915529</v>
      </c>
      <c r="G6" s="15" t="s">
        <v>2088</v>
      </c>
      <c r="H6" s="49">
        <v>0</v>
      </c>
      <c r="I6" s="15">
        <v>5</v>
      </c>
      <c r="J6" s="15">
        <v>646</v>
      </c>
      <c r="K6" s="46" t="s">
        <v>2</v>
      </c>
      <c r="L6" s="46">
        <v>6159.8915623925514</v>
      </c>
      <c r="M6" s="46">
        <v>6159.8915623925514</v>
      </c>
      <c r="N6" s="46">
        <v>5040.3419207308352</v>
      </c>
      <c r="O6" s="84" t="str">
        <f t="shared" si="1"/>
        <v>-</v>
      </c>
      <c r="P6" s="84">
        <f t="shared" si="0"/>
        <v>-0.18179562377978664</v>
      </c>
      <c r="Q6" s="84">
        <f t="shared" si="2"/>
        <v>-0.18179562377978664</v>
      </c>
      <c r="R6" s="84">
        <f t="shared" si="3"/>
        <v>-5.7870546060101447E-5</v>
      </c>
      <c r="S6" s="46" t="s">
        <v>2</v>
      </c>
      <c r="T6" s="46" t="s">
        <v>2</v>
      </c>
      <c r="U6" s="46" t="s">
        <v>2</v>
      </c>
      <c r="V6" s="46" t="s">
        <v>2</v>
      </c>
      <c r="W6" s="74" t="str">
        <f t="shared" ref="W6:W68" si="7">IFERROR((C6/S6-1),"-")</f>
        <v>-</v>
      </c>
      <c r="X6" s="74" t="str">
        <f t="shared" si="4"/>
        <v>-</v>
      </c>
      <c r="Y6" s="74" t="str">
        <f t="shared" si="5"/>
        <v>-</v>
      </c>
      <c r="Z6" s="74" t="str">
        <f t="shared" si="6"/>
        <v>-</v>
      </c>
      <c r="AA6" s="16"/>
      <c r="AB6" s="158" t="s">
        <v>4216</v>
      </c>
      <c r="AC6" s="158" t="s">
        <v>4217</v>
      </c>
      <c r="AD6" s="158" t="s">
        <v>4218</v>
      </c>
      <c r="AF6" s="32"/>
      <c r="AG6" s="32"/>
      <c r="AH6" s="31"/>
      <c r="AI6" s="41">
        <v>206.10144911223531</v>
      </c>
      <c r="AJ6" s="41">
        <v>24</v>
      </c>
      <c r="AK6" s="41">
        <v>24</v>
      </c>
      <c r="AL6" s="40" t="s">
        <v>4214</v>
      </c>
      <c r="AM6" s="53" t="s">
        <v>2</v>
      </c>
      <c r="AN6" s="67" t="s">
        <v>2</v>
      </c>
      <c r="AO6" s="64" t="s">
        <v>5359</v>
      </c>
      <c r="AP6" s="65" t="s">
        <v>2</v>
      </c>
    </row>
    <row r="7" spans="1:42" s="12" customFormat="1" ht="90" x14ac:dyDescent="0.25">
      <c r="A7" s="10" t="s">
        <v>369</v>
      </c>
      <c r="B7" s="11" t="s">
        <v>2092</v>
      </c>
      <c r="C7" s="94" t="s">
        <v>2</v>
      </c>
      <c r="D7" s="94">
        <v>4116.3079326977022</v>
      </c>
      <c r="E7" s="94">
        <v>4116.3079326977022</v>
      </c>
      <c r="F7" s="94">
        <v>4116.3079326977022</v>
      </c>
      <c r="G7" s="15" t="s">
        <v>2088</v>
      </c>
      <c r="H7" s="49">
        <v>0</v>
      </c>
      <c r="I7" s="15">
        <v>14</v>
      </c>
      <c r="J7" s="15">
        <v>456</v>
      </c>
      <c r="K7" s="46" t="s">
        <v>2</v>
      </c>
      <c r="L7" s="46">
        <v>5314.2417692401086</v>
      </c>
      <c r="M7" s="46">
        <v>5314.2417692401086</v>
      </c>
      <c r="N7" s="46">
        <v>4087.013133003707</v>
      </c>
      <c r="O7" s="84" t="str">
        <f t="shared" si="1"/>
        <v>-</v>
      </c>
      <c r="P7" s="84">
        <f t="shared" si="0"/>
        <v>-0.22541952145954036</v>
      </c>
      <c r="Q7" s="84">
        <f t="shared" si="2"/>
        <v>-0.22541952145954036</v>
      </c>
      <c r="R7" s="84">
        <f t="shared" si="3"/>
        <v>7.1677772350258184E-3</v>
      </c>
      <c r="S7" s="46" t="s">
        <v>2</v>
      </c>
      <c r="T7" s="46" t="s">
        <v>2</v>
      </c>
      <c r="U7" s="46" t="s">
        <v>2</v>
      </c>
      <c r="V7" s="46" t="s">
        <v>2</v>
      </c>
      <c r="W7" s="74" t="str">
        <f t="shared" si="7"/>
        <v>-</v>
      </c>
      <c r="X7" s="74" t="str">
        <f t="shared" si="4"/>
        <v>-</v>
      </c>
      <c r="Y7" s="74" t="str">
        <f t="shared" si="5"/>
        <v>-</v>
      </c>
      <c r="Z7" s="74" t="str">
        <f t="shared" si="6"/>
        <v>-</v>
      </c>
      <c r="AA7" s="16"/>
      <c r="AB7" s="158" t="s">
        <v>4216</v>
      </c>
      <c r="AC7" s="158" t="s">
        <v>4217</v>
      </c>
      <c r="AD7" s="158" t="s">
        <v>4218</v>
      </c>
      <c r="AF7" s="32"/>
      <c r="AG7" s="32"/>
      <c r="AH7" s="31"/>
      <c r="AI7" s="41">
        <v>206.10144911223531</v>
      </c>
      <c r="AJ7" s="41">
        <v>16</v>
      </c>
      <c r="AK7" s="41">
        <v>16</v>
      </c>
      <c r="AL7" s="40" t="s">
        <v>4214</v>
      </c>
      <c r="AM7" s="53" t="s">
        <v>2</v>
      </c>
      <c r="AN7" s="67" t="s">
        <v>2</v>
      </c>
      <c r="AO7" s="64" t="s">
        <v>5377</v>
      </c>
      <c r="AP7" s="65" t="s">
        <v>2</v>
      </c>
    </row>
    <row r="8" spans="1:42" s="12" customFormat="1" ht="90" x14ac:dyDescent="0.25">
      <c r="A8" s="10" t="s">
        <v>370</v>
      </c>
      <c r="B8" s="11" t="s">
        <v>2093</v>
      </c>
      <c r="C8" s="94" t="s">
        <v>2</v>
      </c>
      <c r="D8" s="94">
        <v>6317.9923703220347</v>
      </c>
      <c r="E8" s="94">
        <v>6317.9923703220347</v>
      </c>
      <c r="F8" s="94">
        <v>6317.9923703220347</v>
      </c>
      <c r="G8" s="15" t="s">
        <v>2088</v>
      </c>
      <c r="H8" s="49">
        <v>0</v>
      </c>
      <c r="I8" s="15">
        <v>36</v>
      </c>
      <c r="J8" s="15">
        <v>1136</v>
      </c>
      <c r="K8" s="46" t="s">
        <v>2</v>
      </c>
      <c r="L8" s="46">
        <v>6963.1504751673856</v>
      </c>
      <c r="M8" s="46">
        <v>6963.1504751673856</v>
      </c>
      <c r="N8" s="46">
        <v>6309.0449935164952</v>
      </c>
      <c r="O8" s="84" t="str">
        <f t="shared" si="1"/>
        <v>-</v>
      </c>
      <c r="P8" s="84">
        <f t="shared" si="0"/>
        <v>-9.2653190125098095E-2</v>
      </c>
      <c r="Q8" s="84">
        <f t="shared" si="2"/>
        <v>-9.2653190125098095E-2</v>
      </c>
      <c r="R8" s="84">
        <f t="shared" si="3"/>
        <v>1.4181824372363483E-3</v>
      </c>
      <c r="S8" s="46" t="s">
        <v>2</v>
      </c>
      <c r="T8" s="46" t="s">
        <v>2</v>
      </c>
      <c r="U8" s="46" t="s">
        <v>2</v>
      </c>
      <c r="V8" s="46" t="s">
        <v>2</v>
      </c>
      <c r="W8" s="74" t="str">
        <f t="shared" si="7"/>
        <v>-</v>
      </c>
      <c r="X8" s="74" t="str">
        <f t="shared" si="4"/>
        <v>-</v>
      </c>
      <c r="Y8" s="74" t="str">
        <f t="shared" si="5"/>
        <v>-</v>
      </c>
      <c r="Z8" s="74" t="str">
        <f t="shared" si="6"/>
        <v>-</v>
      </c>
      <c r="AA8" s="16"/>
      <c r="AB8" s="158" t="s">
        <v>4216</v>
      </c>
      <c r="AC8" s="158" t="s">
        <v>4217</v>
      </c>
      <c r="AD8" s="158" t="s">
        <v>4218</v>
      </c>
      <c r="AF8" s="32"/>
      <c r="AG8" s="32"/>
      <c r="AH8" s="31"/>
      <c r="AI8" s="41">
        <v>206.10144911223531</v>
      </c>
      <c r="AJ8" s="41">
        <v>35</v>
      </c>
      <c r="AK8" s="41">
        <v>35</v>
      </c>
      <c r="AL8" s="40" t="s">
        <v>4214</v>
      </c>
      <c r="AM8" s="53" t="s">
        <v>2</v>
      </c>
      <c r="AN8" s="67" t="s">
        <v>2</v>
      </c>
      <c r="AO8" s="64" t="s">
        <v>5706</v>
      </c>
      <c r="AP8" s="65" t="s">
        <v>2</v>
      </c>
    </row>
    <row r="9" spans="1:42" s="12" customFormat="1" ht="90" x14ac:dyDescent="0.25">
      <c r="A9" s="10" t="s">
        <v>371</v>
      </c>
      <c r="B9" s="11" t="s">
        <v>2094</v>
      </c>
      <c r="C9" s="94" t="s">
        <v>2</v>
      </c>
      <c r="D9" s="94">
        <v>4268.7459049794224</v>
      </c>
      <c r="E9" s="94">
        <v>4268.7459049794224</v>
      </c>
      <c r="F9" s="94">
        <v>4268.7459049794224</v>
      </c>
      <c r="G9" s="15" t="s">
        <v>2088</v>
      </c>
      <c r="H9" s="49">
        <v>2</v>
      </c>
      <c r="I9" s="15">
        <v>56</v>
      </c>
      <c r="J9" s="15">
        <v>732</v>
      </c>
      <c r="K9" s="46" t="s">
        <v>2</v>
      </c>
      <c r="L9" s="46">
        <v>3843.0431175458575</v>
      </c>
      <c r="M9" s="46">
        <v>3843.0431175458575</v>
      </c>
      <c r="N9" s="46">
        <v>4310.6029196680993</v>
      </c>
      <c r="O9" s="84" t="str">
        <f t="shared" si="1"/>
        <v>-</v>
      </c>
      <c r="P9" s="84">
        <f t="shared" si="0"/>
        <v>0.11077231621211059</v>
      </c>
      <c r="Q9" s="84">
        <f t="shared" si="2"/>
        <v>0.11077231621211059</v>
      </c>
      <c r="R9" s="84">
        <f t="shared" si="3"/>
        <v>-9.7102459838493971E-3</v>
      </c>
      <c r="S9" s="46" t="s">
        <v>2</v>
      </c>
      <c r="T9" s="46" t="s">
        <v>2</v>
      </c>
      <c r="U9" s="46" t="s">
        <v>2</v>
      </c>
      <c r="V9" s="46" t="s">
        <v>2</v>
      </c>
      <c r="W9" s="74" t="str">
        <f t="shared" si="7"/>
        <v>-</v>
      </c>
      <c r="X9" s="74" t="str">
        <f t="shared" si="4"/>
        <v>-</v>
      </c>
      <c r="Y9" s="74" t="str">
        <f t="shared" si="5"/>
        <v>-</v>
      </c>
      <c r="Z9" s="74" t="str">
        <f t="shared" si="6"/>
        <v>-</v>
      </c>
      <c r="AA9" s="16"/>
      <c r="AB9" s="158" t="s">
        <v>4216</v>
      </c>
      <c r="AC9" s="158" t="s">
        <v>4219</v>
      </c>
      <c r="AD9" s="158" t="s">
        <v>4218</v>
      </c>
      <c r="AF9" s="32"/>
      <c r="AG9" s="32"/>
      <c r="AH9" s="31"/>
      <c r="AI9" s="41">
        <v>206.10144911223531</v>
      </c>
      <c r="AJ9" s="41">
        <v>14</v>
      </c>
      <c r="AK9" s="41">
        <v>14</v>
      </c>
      <c r="AL9" s="40" t="s">
        <v>4214</v>
      </c>
      <c r="AM9" s="53" t="s">
        <v>2</v>
      </c>
      <c r="AN9" s="67" t="s">
        <v>2</v>
      </c>
      <c r="AO9" s="64" t="s">
        <v>5707</v>
      </c>
      <c r="AP9" s="65" t="s">
        <v>2</v>
      </c>
    </row>
    <row r="10" spans="1:42" s="12" customFormat="1" ht="72" customHeight="1" x14ac:dyDescent="0.25">
      <c r="A10" s="10" t="s">
        <v>372</v>
      </c>
      <c r="B10" s="11" t="s">
        <v>2095</v>
      </c>
      <c r="C10" s="94" t="s">
        <v>2</v>
      </c>
      <c r="D10" s="94">
        <v>15370.944581511854</v>
      </c>
      <c r="E10" s="94">
        <v>15370.944581511854</v>
      </c>
      <c r="F10" s="94">
        <v>17336.490524912595</v>
      </c>
      <c r="G10" s="15" t="s">
        <v>2088</v>
      </c>
      <c r="H10" s="49">
        <v>0</v>
      </c>
      <c r="I10" s="15">
        <v>13</v>
      </c>
      <c r="J10" s="15">
        <v>161</v>
      </c>
      <c r="K10" s="46" t="s">
        <v>2</v>
      </c>
      <c r="L10" s="46">
        <v>15398.058105208316</v>
      </c>
      <c r="M10" s="46">
        <v>15398.058105208316</v>
      </c>
      <c r="N10" s="46">
        <v>17367.07116647096</v>
      </c>
      <c r="O10" s="84" t="str">
        <f t="shared" si="1"/>
        <v>-</v>
      </c>
      <c r="P10" s="84">
        <f t="shared" si="0"/>
        <v>-1.7608404586608728E-3</v>
      </c>
      <c r="Q10" s="84">
        <f t="shared" si="2"/>
        <v>-1.7608404586608728E-3</v>
      </c>
      <c r="R10" s="84">
        <f t="shared" si="3"/>
        <v>-1.7608404586608728E-3</v>
      </c>
      <c r="S10" s="46" t="s">
        <v>2</v>
      </c>
      <c r="T10" s="46" t="s">
        <v>2</v>
      </c>
      <c r="U10" s="46" t="s">
        <v>2</v>
      </c>
      <c r="V10" s="46" t="s">
        <v>2</v>
      </c>
      <c r="W10" s="74" t="str">
        <f t="shared" si="7"/>
        <v>-</v>
      </c>
      <c r="X10" s="74" t="str">
        <f t="shared" si="4"/>
        <v>-</v>
      </c>
      <c r="Y10" s="74" t="str">
        <f t="shared" si="5"/>
        <v>-</v>
      </c>
      <c r="Z10" s="74" t="str">
        <f t="shared" si="6"/>
        <v>-</v>
      </c>
      <c r="AA10" s="16"/>
      <c r="AB10" s="158">
        <v>0</v>
      </c>
      <c r="AC10" s="158">
        <v>0</v>
      </c>
      <c r="AD10" s="158">
        <v>0</v>
      </c>
      <c r="AF10" s="32"/>
      <c r="AG10" s="32"/>
      <c r="AH10" s="31"/>
      <c r="AI10" s="41">
        <v>206.10144911223531</v>
      </c>
      <c r="AJ10" s="41">
        <v>121</v>
      </c>
      <c r="AK10" s="41">
        <v>105</v>
      </c>
      <c r="AL10" s="40" t="s">
        <v>4214</v>
      </c>
      <c r="AM10" s="53" t="s">
        <v>2</v>
      </c>
      <c r="AN10" s="67" t="s">
        <v>2</v>
      </c>
      <c r="AO10" s="64" t="s">
        <v>5377</v>
      </c>
      <c r="AP10" s="65" t="s">
        <v>2</v>
      </c>
    </row>
    <row r="11" spans="1:42" s="12" customFormat="1" ht="72" customHeight="1" x14ac:dyDescent="0.25">
      <c r="A11" s="10" t="s">
        <v>373</v>
      </c>
      <c r="B11" s="11" t="s">
        <v>2096</v>
      </c>
      <c r="C11" s="94" t="s">
        <v>2</v>
      </c>
      <c r="D11" s="94">
        <v>7107.5681661022709</v>
      </c>
      <c r="E11" s="94">
        <v>7107.5681661022709</v>
      </c>
      <c r="F11" s="94">
        <v>10246.772332527667</v>
      </c>
      <c r="G11" s="15" t="s">
        <v>2088</v>
      </c>
      <c r="H11" s="49">
        <v>1</v>
      </c>
      <c r="I11" s="15">
        <v>26</v>
      </c>
      <c r="J11" s="15">
        <v>188</v>
      </c>
      <c r="K11" s="46" t="s">
        <v>2</v>
      </c>
      <c r="L11" s="46">
        <v>7120.1055359999946</v>
      </c>
      <c r="M11" s="46">
        <v>7120.1055359999946</v>
      </c>
      <c r="N11" s="46">
        <v>10264.84709058674</v>
      </c>
      <c r="O11" s="84" t="str">
        <f t="shared" si="1"/>
        <v>-</v>
      </c>
      <c r="P11" s="84">
        <f t="shared" si="0"/>
        <v>-1.7608404586608728E-3</v>
      </c>
      <c r="Q11" s="84">
        <f t="shared" si="2"/>
        <v>-1.7608404586608728E-3</v>
      </c>
      <c r="R11" s="84">
        <f t="shared" si="3"/>
        <v>-1.7608404586608728E-3</v>
      </c>
      <c r="S11" s="46" t="s">
        <v>2</v>
      </c>
      <c r="T11" s="46" t="s">
        <v>2</v>
      </c>
      <c r="U11" s="46" t="s">
        <v>2</v>
      </c>
      <c r="V11" s="46" t="s">
        <v>2</v>
      </c>
      <c r="W11" s="74" t="str">
        <f t="shared" si="7"/>
        <v>-</v>
      </c>
      <c r="X11" s="74" t="str">
        <f t="shared" si="4"/>
        <v>-</v>
      </c>
      <c r="Y11" s="74" t="str">
        <f t="shared" si="5"/>
        <v>-</v>
      </c>
      <c r="Z11" s="74" t="str">
        <f t="shared" si="6"/>
        <v>-</v>
      </c>
      <c r="AA11" s="16"/>
      <c r="AB11" s="158">
        <v>0</v>
      </c>
      <c r="AC11" s="158">
        <v>0</v>
      </c>
      <c r="AD11" s="158">
        <v>0</v>
      </c>
      <c r="AF11" s="32"/>
      <c r="AG11" s="32"/>
      <c r="AH11" s="31"/>
      <c r="AI11" s="41">
        <v>206.10144911223531</v>
      </c>
      <c r="AJ11" s="41">
        <v>18</v>
      </c>
      <c r="AK11" s="41">
        <v>58</v>
      </c>
      <c r="AL11" s="40" t="s">
        <v>4214</v>
      </c>
      <c r="AM11" s="53" t="s">
        <v>2</v>
      </c>
      <c r="AN11" s="67" t="s">
        <v>2</v>
      </c>
      <c r="AO11" s="64" t="s">
        <v>5708</v>
      </c>
      <c r="AP11" s="65" t="s">
        <v>2</v>
      </c>
    </row>
    <row r="12" spans="1:42" s="12" customFormat="1" ht="72.75" customHeight="1" x14ac:dyDescent="0.25">
      <c r="A12" s="10" t="s">
        <v>374</v>
      </c>
      <c r="B12" s="11" t="s">
        <v>2097</v>
      </c>
      <c r="C12" s="94" t="s">
        <v>2</v>
      </c>
      <c r="D12" s="94">
        <v>7713.5639895372105</v>
      </c>
      <c r="E12" s="94">
        <v>7713.5639895372105</v>
      </c>
      <c r="F12" s="94">
        <v>14698.495363605629</v>
      </c>
      <c r="G12" s="15" t="s">
        <v>2088</v>
      </c>
      <c r="H12" s="49">
        <v>2</v>
      </c>
      <c r="I12" s="15">
        <v>108</v>
      </c>
      <c r="J12" s="15">
        <v>229</v>
      </c>
      <c r="K12" s="46" t="s">
        <v>2</v>
      </c>
      <c r="L12" s="46">
        <v>7727.1703036388208</v>
      </c>
      <c r="M12" s="46">
        <v>7727.1703036388208</v>
      </c>
      <c r="N12" s="46">
        <v>14724.422722866477</v>
      </c>
      <c r="O12" s="84" t="str">
        <f t="shared" si="1"/>
        <v>-</v>
      </c>
      <c r="P12" s="84">
        <f t="shared" si="0"/>
        <v>-1.7608404586608728E-3</v>
      </c>
      <c r="Q12" s="84">
        <f t="shared" si="2"/>
        <v>-1.7608404586608728E-3</v>
      </c>
      <c r="R12" s="84">
        <f t="shared" si="3"/>
        <v>-1.7608404586607618E-3</v>
      </c>
      <c r="S12" s="46" t="s">
        <v>2</v>
      </c>
      <c r="T12" s="46" t="s">
        <v>2</v>
      </c>
      <c r="U12" s="46" t="s">
        <v>2</v>
      </c>
      <c r="V12" s="46" t="s">
        <v>2</v>
      </c>
      <c r="W12" s="74" t="str">
        <f t="shared" si="7"/>
        <v>-</v>
      </c>
      <c r="X12" s="74" t="str">
        <f t="shared" si="4"/>
        <v>-</v>
      </c>
      <c r="Y12" s="74" t="str">
        <f t="shared" si="5"/>
        <v>-</v>
      </c>
      <c r="Z12" s="74" t="str">
        <f t="shared" si="6"/>
        <v>-</v>
      </c>
      <c r="AA12" s="16"/>
      <c r="AB12" s="158">
        <v>0</v>
      </c>
      <c r="AC12" s="158">
        <v>0</v>
      </c>
      <c r="AD12" s="158">
        <v>0</v>
      </c>
      <c r="AF12" s="32"/>
      <c r="AG12" s="32"/>
      <c r="AH12" s="31"/>
      <c r="AI12" s="41">
        <v>206.10144911223531</v>
      </c>
      <c r="AJ12" s="41">
        <v>32</v>
      </c>
      <c r="AK12" s="41">
        <v>94</v>
      </c>
      <c r="AL12" s="40" t="s">
        <v>4214</v>
      </c>
      <c r="AM12" s="53" t="s">
        <v>2</v>
      </c>
      <c r="AN12" s="67" t="s">
        <v>2</v>
      </c>
      <c r="AO12" s="64" t="s">
        <v>5709</v>
      </c>
      <c r="AP12" s="65" t="s">
        <v>2</v>
      </c>
    </row>
    <row r="13" spans="1:42" s="12" customFormat="1" ht="45" x14ac:dyDescent="0.25">
      <c r="A13" s="10" t="s">
        <v>375</v>
      </c>
      <c r="B13" s="11" t="s">
        <v>2098</v>
      </c>
      <c r="C13" s="94" t="s">
        <v>2</v>
      </c>
      <c r="D13" s="94">
        <v>4200.4385221887514</v>
      </c>
      <c r="E13" s="94">
        <v>4200.4385221887514</v>
      </c>
      <c r="F13" s="94">
        <v>8244.070326546851</v>
      </c>
      <c r="G13" s="15" t="s">
        <v>2088</v>
      </c>
      <c r="H13" s="49">
        <v>23</v>
      </c>
      <c r="I13" s="15">
        <v>409</v>
      </c>
      <c r="J13" s="15">
        <v>186</v>
      </c>
      <c r="K13" s="46" t="s">
        <v>2</v>
      </c>
      <c r="L13" s="46">
        <v>4207.8478709638348</v>
      </c>
      <c r="M13" s="46">
        <v>4207.8478709638348</v>
      </c>
      <c r="N13" s="46">
        <v>8258.6124254379611</v>
      </c>
      <c r="O13" s="84" t="str">
        <f t="shared" si="1"/>
        <v>-</v>
      </c>
      <c r="P13" s="84">
        <f t="shared" si="0"/>
        <v>-1.7608404586608728E-3</v>
      </c>
      <c r="Q13" s="84">
        <f t="shared" si="2"/>
        <v>-1.7608404586608728E-3</v>
      </c>
      <c r="R13" s="84">
        <f t="shared" si="3"/>
        <v>-1.7608404586607618E-3</v>
      </c>
      <c r="S13" s="46" t="s">
        <v>2</v>
      </c>
      <c r="T13" s="46" t="s">
        <v>2</v>
      </c>
      <c r="U13" s="46" t="s">
        <v>2</v>
      </c>
      <c r="V13" s="46" t="s">
        <v>2</v>
      </c>
      <c r="W13" s="74" t="str">
        <f t="shared" si="7"/>
        <v>-</v>
      </c>
      <c r="X13" s="74" t="str">
        <f t="shared" si="4"/>
        <v>-</v>
      </c>
      <c r="Y13" s="74" t="str">
        <f t="shared" si="5"/>
        <v>-</v>
      </c>
      <c r="Z13" s="74" t="str">
        <f t="shared" si="6"/>
        <v>-</v>
      </c>
      <c r="AA13" s="16"/>
      <c r="AB13" s="158">
        <v>0</v>
      </c>
      <c r="AC13" s="158">
        <v>0</v>
      </c>
      <c r="AD13" s="158">
        <v>0</v>
      </c>
      <c r="AF13" s="32"/>
      <c r="AG13" s="32"/>
      <c r="AH13" s="31"/>
      <c r="AI13" s="41">
        <v>206.10144911223531</v>
      </c>
      <c r="AJ13" s="41">
        <v>9</v>
      </c>
      <c r="AK13" s="41">
        <v>31</v>
      </c>
      <c r="AL13" s="40" t="s">
        <v>4214</v>
      </c>
      <c r="AM13" s="53" t="s">
        <v>2</v>
      </c>
      <c r="AN13" s="67" t="s">
        <v>2</v>
      </c>
      <c r="AO13" s="64" t="s">
        <v>5710</v>
      </c>
      <c r="AP13" s="65" t="s">
        <v>2</v>
      </c>
    </row>
    <row r="14" spans="1:42" s="12" customFormat="1" ht="45" x14ac:dyDescent="0.25">
      <c r="A14" s="10" t="s">
        <v>376</v>
      </c>
      <c r="B14" s="11" t="s">
        <v>2099</v>
      </c>
      <c r="C14" s="94" t="s">
        <v>2</v>
      </c>
      <c r="D14" s="94">
        <v>18263.443797390111</v>
      </c>
      <c r="E14" s="94">
        <v>18263.443797390111</v>
      </c>
      <c r="F14" s="94">
        <v>20392.11580350756</v>
      </c>
      <c r="G14" s="15" t="s">
        <v>2088</v>
      </c>
      <c r="H14" s="49">
        <v>2</v>
      </c>
      <c r="I14" s="15">
        <v>125</v>
      </c>
      <c r="J14" s="15">
        <v>130</v>
      </c>
      <c r="K14" s="46" t="s">
        <v>2</v>
      </c>
      <c r="L14" s="46">
        <v>18295.659534917078</v>
      </c>
      <c r="M14" s="46">
        <v>18295.659534917078</v>
      </c>
      <c r="N14" s="46">
        <v>20428.086404541697</v>
      </c>
      <c r="O14" s="84" t="str">
        <f t="shared" si="1"/>
        <v>-</v>
      </c>
      <c r="P14" s="84">
        <f t="shared" si="0"/>
        <v>-1.7608404586608728E-3</v>
      </c>
      <c r="Q14" s="84">
        <f t="shared" si="2"/>
        <v>-1.7608404586608728E-3</v>
      </c>
      <c r="R14" s="84">
        <f t="shared" si="3"/>
        <v>-1.7608404586608728E-3</v>
      </c>
      <c r="S14" s="46" t="s">
        <v>2</v>
      </c>
      <c r="T14" s="46" t="s">
        <v>2</v>
      </c>
      <c r="U14" s="46" t="s">
        <v>2</v>
      </c>
      <c r="V14" s="46" t="s">
        <v>2</v>
      </c>
      <c r="W14" s="74" t="str">
        <f t="shared" si="7"/>
        <v>-</v>
      </c>
      <c r="X14" s="74" t="str">
        <f t="shared" si="4"/>
        <v>-</v>
      </c>
      <c r="Y14" s="74" t="str">
        <f t="shared" si="5"/>
        <v>-</v>
      </c>
      <c r="Z14" s="74" t="str">
        <f t="shared" si="6"/>
        <v>-</v>
      </c>
      <c r="AA14" s="16"/>
      <c r="AB14" s="158">
        <v>0</v>
      </c>
      <c r="AC14" s="158">
        <v>0</v>
      </c>
      <c r="AD14" s="158">
        <v>0</v>
      </c>
      <c r="AF14" s="32"/>
      <c r="AG14" s="32"/>
      <c r="AH14" s="31"/>
      <c r="AI14" s="41">
        <v>206.10144911223531</v>
      </c>
      <c r="AJ14" s="41">
        <v>117</v>
      </c>
      <c r="AK14" s="41">
        <v>119</v>
      </c>
      <c r="AL14" s="40" t="s">
        <v>4214</v>
      </c>
      <c r="AM14" s="53" t="s">
        <v>2</v>
      </c>
      <c r="AN14" s="67" t="s">
        <v>2</v>
      </c>
      <c r="AO14" s="64" t="s">
        <v>5711</v>
      </c>
      <c r="AP14" s="65" t="s">
        <v>2</v>
      </c>
    </row>
    <row r="15" spans="1:42" s="12" customFormat="1" ht="45" x14ac:dyDescent="0.25">
      <c r="A15" s="10" t="s">
        <v>377</v>
      </c>
      <c r="B15" s="11" t="s">
        <v>2100</v>
      </c>
      <c r="C15" s="94" t="s">
        <v>2</v>
      </c>
      <c r="D15" s="94">
        <v>8982.9267945902848</v>
      </c>
      <c r="E15" s="94">
        <v>8982.9267945902848</v>
      </c>
      <c r="F15" s="94">
        <v>12740.816992472206</v>
      </c>
      <c r="G15" s="15" t="s">
        <v>2088</v>
      </c>
      <c r="H15" s="49">
        <v>34</v>
      </c>
      <c r="I15" s="15">
        <v>206</v>
      </c>
      <c r="J15" s="15">
        <v>150</v>
      </c>
      <c r="K15" s="46" t="s">
        <v>2</v>
      </c>
      <c r="L15" s="46">
        <v>8998.7721967525995</v>
      </c>
      <c r="M15" s="46">
        <v>8998.7721967525995</v>
      </c>
      <c r="N15" s="46">
        <v>12763.291111847613</v>
      </c>
      <c r="O15" s="84" t="str">
        <f t="shared" si="1"/>
        <v>-</v>
      </c>
      <c r="P15" s="84">
        <f t="shared" si="0"/>
        <v>-1.7608404586608728E-3</v>
      </c>
      <c r="Q15" s="84">
        <f t="shared" si="2"/>
        <v>-1.7608404586608728E-3</v>
      </c>
      <c r="R15" s="84">
        <f t="shared" si="3"/>
        <v>-1.7608404586607618E-3</v>
      </c>
      <c r="S15" s="46" t="s">
        <v>2</v>
      </c>
      <c r="T15" s="46" t="s">
        <v>2</v>
      </c>
      <c r="U15" s="46" t="s">
        <v>2</v>
      </c>
      <c r="V15" s="46" t="s">
        <v>2</v>
      </c>
      <c r="W15" s="74" t="str">
        <f t="shared" si="7"/>
        <v>-</v>
      </c>
      <c r="X15" s="74" t="str">
        <f t="shared" si="4"/>
        <v>-</v>
      </c>
      <c r="Y15" s="74" t="str">
        <f t="shared" si="5"/>
        <v>-</v>
      </c>
      <c r="Z15" s="74" t="str">
        <f t="shared" si="6"/>
        <v>-</v>
      </c>
      <c r="AA15" s="16"/>
      <c r="AB15" s="158">
        <v>0</v>
      </c>
      <c r="AC15" s="158">
        <v>0</v>
      </c>
      <c r="AD15" s="158">
        <v>0</v>
      </c>
      <c r="AF15" s="32"/>
      <c r="AG15" s="32"/>
      <c r="AH15" s="31"/>
      <c r="AI15" s="41">
        <v>206.10144911223531</v>
      </c>
      <c r="AJ15" s="41">
        <v>37</v>
      </c>
      <c r="AK15" s="41">
        <v>65</v>
      </c>
      <c r="AL15" s="40" t="s">
        <v>4214</v>
      </c>
      <c r="AM15" s="53" t="s">
        <v>2</v>
      </c>
      <c r="AN15" s="67" t="s">
        <v>2</v>
      </c>
      <c r="AO15" s="64" t="s">
        <v>5712</v>
      </c>
      <c r="AP15" s="65" t="s">
        <v>2</v>
      </c>
    </row>
    <row r="16" spans="1:42" s="12" customFormat="1" ht="45" x14ac:dyDescent="0.25">
      <c r="A16" s="10" t="s">
        <v>378</v>
      </c>
      <c r="B16" s="11" t="s">
        <v>2101</v>
      </c>
      <c r="C16" s="94" t="s">
        <v>2</v>
      </c>
      <c r="D16" s="94">
        <v>6481.2711447785887</v>
      </c>
      <c r="E16" s="94">
        <v>6481.2711447785887</v>
      </c>
      <c r="F16" s="94">
        <v>10917.283950977098</v>
      </c>
      <c r="G16" s="15" t="s">
        <v>2088</v>
      </c>
      <c r="H16" s="49">
        <v>268</v>
      </c>
      <c r="I16" s="15">
        <v>806</v>
      </c>
      <c r="J16" s="15">
        <v>374</v>
      </c>
      <c r="K16" s="46" t="s">
        <v>2</v>
      </c>
      <c r="L16" s="46">
        <v>6492.7037602457285</v>
      </c>
      <c r="M16" s="46">
        <v>6492.7037602457285</v>
      </c>
      <c r="N16" s="46">
        <v>10936.541455650029</v>
      </c>
      <c r="O16" s="84" t="str">
        <f t="shared" si="1"/>
        <v>-</v>
      </c>
      <c r="P16" s="84">
        <f t="shared" si="0"/>
        <v>-1.7608404586607618E-3</v>
      </c>
      <c r="Q16" s="84">
        <f t="shared" si="2"/>
        <v>-1.7608404586607618E-3</v>
      </c>
      <c r="R16" s="84">
        <f t="shared" si="3"/>
        <v>-1.7608404586608728E-3</v>
      </c>
      <c r="S16" s="46" t="s">
        <v>2</v>
      </c>
      <c r="T16" s="46" t="s">
        <v>2</v>
      </c>
      <c r="U16" s="46" t="s">
        <v>2</v>
      </c>
      <c r="V16" s="46" t="s">
        <v>2</v>
      </c>
      <c r="W16" s="74" t="str">
        <f t="shared" si="7"/>
        <v>-</v>
      </c>
      <c r="X16" s="74" t="str">
        <f t="shared" si="4"/>
        <v>-</v>
      </c>
      <c r="Y16" s="74" t="str">
        <f t="shared" si="5"/>
        <v>-</v>
      </c>
      <c r="Z16" s="74" t="str">
        <f t="shared" si="6"/>
        <v>-</v>
      </c>
      <c r="AA16" s="16"/>
      <c r="AB16" s="158">
        <v>0</v>
      </c>
      <c r="AC16" s="158">
        <v>0</v>
      </c>
      <c r="AD16" s="158">
        <v>0</v>
      </c>
      <c r="AF16" s="32"/>
      <c r="AG16" s="32"/>
      <c r="AH16" s="31"/>
      <c r="AI16" s="41">
        <v>206.10144911223531</v>
      </c>
      <c r="AJ16" s="41">
        <v>20</v>
      </c>
      <c r="AK16" s="41">
        <v>38</v>
      </c>
      <c r="AL16" s="40" t="s">
        <v>4214</v>
      </c>
      <c r="AM16" s="53" t="s">
        <v>2</v>
      </c>
      <c r="AN16" s="67" t="s">
        <v>2</v>
      </c>
      <c r="AO16" s="64" t="s">
        <v>5606</v>
      </c>
      <c r="AP16" s="65" t="s">
        <v>2</v>
      </c>
    </row>
    <row r="17" spans="1:42" s="12" customFormat="1" ht="45" x14ac:dyDescent="0.25">
      <c r="A17" s="10" t="s">
        <v>379</v>
      </c>
      <c r="B17" s="11" t="s">
        <v>2102</v>
      </c>
      <c r="C17" s="94" t="s">
        <v>2</v>
      </c>
      <c r="D17" s="94">
        <v>5937.5065453600509</v>
      </c>
      <c r="E17" s="94">
        <v>5937.5065453600509</v>
      </c>
      <c r="F17" s="94">
        <v>8532.5876482865988</v>
      </c>
      <c r="G17" s="15" t="s">
        <v>2088</v>
      </c>
      <c r="H17" s="49">
        <v>257</v>
      </c>
      <c r="I17" s="15">
        <v>1733</v>
      </c>
      <c r="J17" s="15">
        <v>514</v>
      </c>
      <c r="K17" s="46" t="s">
        <v>2</v>
      </c>
      <c r="L17" s="46">
        <v>5947.9799891722905</v>
      </c>
      <c r="M17" s="46">
        <v>5947.9799891722905</v>
      </c>
      <c r="N17" s="46">
        <v>8547.6386762938309</v>
      </c>
      <c r="O17" s="84" t="str">
        <f t="shared" si="1"/>
        <v>-</v>
      </c>
      <c r="P17" s="84">
        <f t="shared" si="0"/>
        <v>-1.7608404586608728E-3</v>
      </c>
      <c r="Q17" s="84">
        <f t="shared" si="2"/>
        <v>-1.7608404586608728E-3</v>
      </c>
      <c r="R17" s="84">
        <f t="shared" si="3"/>
        <v>-1.7608404586607618E-3</v>
      </c>
      <c r="S17" s="46" t="s">
        <v>2</v>
      </c>
      <c r="T17" s="46" t="s">
        <v>2</v>
      </c>
      <c r="U17" s="46" t="s">
        <v>2</v>
      </c>
      <c r="V17" s="46" t="s">
        <v>2</v>
      </c>
      <c r="W17" s="74" t="str">
        <f t="shared" si="7"/>
        <v>-</v>
      </c>
      <c r="X17" s="74" t="str">
        <f t="shared" si="4"/>
        <v>-</v>
      </c>
      <c r="Y17" s="74" t="str">
        <f t="shared" si="5"/>
        <v>-</v>
      </c>
      <c r="Z17" s="74" t="str">
        <f t="shared" si="6"/>
        <v>-</v>
      </c>
      <c r="AA17" s="16"/>
      <c r="AB17" s="158">
        <v>0</v>
      </c>
      <c r="AC17" s="158">
        <v>0</v>
      </c>
      <c r="AD17" s="158">
        <v>0</v>
      </c>
      <c r="AF17" s="32"/>
      <c r="AG17" s="32"/>
      <c r="AH17" s="31"/>
      <c r="AI17" s="41">
        <v>206.10144911223531</v>
      </c>
      <c r="AJ17" s="41">
        <v>12</v>
      </c>
      <c r="AK17" s="41">
        <v>24</v>
      </c>
      <c r="AL17" s="40" t="s">
        <v>4214</v>
      </c>
      <c r="AM17" s="53" t="s">
        <v>2</v>
      </c>
      <c r="AN17" s="67" t="s">
        <v>2</v>
      </c>
      <c r="AO17" s="64" t="s">
        <v>5713</v>
      </c>
      <c r="AP17" s="65" t="s">
        <v>2</v>
      </c>
    </row>
    <row r="18" spans="1:42" s="12" customFormat="1" ht="60" x14ac:dyDescent="0.25">
      <c r="A18" s="10" t="s">
        <v>380</v>
      </c>
      <c r="B18" s="11" t="s">
        <v>2103</v>
      </c>
      <c r="C18" s="94" t="s">
        <v>2</v>
      </c>
      <c r="D18" s="94">
        <v>5787.8823091918193</v>
      </c>
      <c r="E18" s="94">
        <v>5787.8823091918193</v>
      </c>
      <c r="F18" s="94">
        <v>10090.371872236245</v>
      </c>
      <c r="G18" s="15" t="s">
        <v>2088</v>
      </c>
      <c r="H18" s="49">
        <v>5</v>
      </c>
      <c r="I18" s="15">
        <v>267</v>
      </c>
      <c r="J18" s="15">
        <v>266</v>
      </c>
      <c r="K18" s="46" t="s">
        <v>2</v>
      </c>
      <c r="L18" s="46">
        <v>5798.0918238582999</v>
      </c>
      <c r="M18" s="46">
        <v>5798.0918238582999</v>
      </c>
      <c r="N18" s="46">
        <v>10108.17074825282</v>
      </c>
      <c r="O18" s="84" t="str">
        <f t="shared" si="1"/>
        <v>-</v>
      </c>
      <c r="P18" s="84">
        <f t="shared" si="0"/>
        <v>-1.7608404586608728E-3</v>
      </c>
      <c r="Q18" s="84">
        <f t="shared" si="2"/>
        <v>-1.7608404586608728E-3</v>
      </c>
      <c r="R18" s="84">
        <f t="shared" si="3"/>
        <v>-1.7608404586608728E-3</v>
      </c>
      <c r="S18" s="46" t="s">
        <v>2</v>
      </c>
      <c r="T18" s="46" t="s">
        <v>2</v>
      </c>
      <c r="U18" s="46" t="s">
        <v>2</v>
      </c>
      <c r="V18" s="46" t="s">
        <v>2</v>
      </c>
      <c r="W18" s="74" t="str">
        <f t="shared" si="7"/>
        <v>-</v>
      </c>
      <c r="X18" s="74" t="str">
        <f t="shared" si="4"/>
        <v>-</v>
      </c>
      <c r="Y18" s="74" t="str">
        <f t="shared" si="5"/>
        <v>-</v>
      </c>
      <c r="Z18" s="74" t="str">
        <f t="shared" si="6"/>
        <v>-</v>
      </c>
      <c r="AA18" s="16"/>
      <c r="AB18" s="158">
        <v>0</v>
      </c>
      <c r="AC18" s="158">
        <v>0</v>
      </c>
      <c r="AD18" s="158">
        <v>0</v>
      </c>
      <c r="AF18" s="32"/>
      <c r="AG18" s="32"/>
      <c r="AH18" s="31"/>
      <c r="AI18" s="41">
        <v>206.10144911223531</v>
      </c>
      <c r="AJ18" s="41">
        <v>19</v>
      </c>
      <c r="AK18" s="41">
        <v>48</v>
      </c>
      <c r="AL18" s="40" t="s">
        <v>4214</v>
      </c>
      <c r="AM18" s="53" t="s">
        <v>2</v>
      </c>
      <c r="AN18" s="67" t="s">
        <v>2</v>
      </c>
      <c r="AO18" s="64" t="s">
        <v>5714</v>
      </c>
      <c r="AP18" s="65" t="s">
        <v>2</v>
      </c>
    </row>
    <row r="19" spans="1:42" s="12" customFormat="1" ht="75" x14ac:dyDescent="0.25">
      <c r="A19" s="10" t="s">
        <v>381</v>
      </c>
      <c r="B19" s="11" t="s">
        <v>2104</v>
      </c>
      <c r="C19" s="94" t="s">
        <v>2</v>
      </c>
      <c r="D19" s="94">
        <v>5223.0731113424417</v>
      </c>
      <c r="E19" s="94">
        <v>5223.0731113424417</v>
      </c>
      <c r="F19" s="94">
        <v>5223.0731113424417</v>
      </c>
      <c r="G19" s="15" t="s">
        <v>2088</v>
      </c>
      <c r="H19" s="49">
        <v>8</v>
      </c>
      <c r="I19" s="15">
        <v>293</v>
      </c>
      <c r="J19" s="15">
        <v>102</v>
      </c>
      <c r="K19" s="46" t="s">
        <v>2</v>
      </c>
      <c r="L19" s="46">
        <v>5508.6260496328587</v>
      </c>
      <c r="M19" s="46">
        <v>5508.6260496328587</v>
      </c>
      <c r="N19" s="46">
        <v>4416.8132468858321</v>
      </c>
      <c r="O19" s="84" t="str">
        <f t="shared" si="1"/>
        <v>-</v>
      </c>
      <c r="P19" s="84">
        <f t="shared" si="0"/>
        <v>-5.1837415667278508E-2</v>
      </c>
      <c r="Q19" s="84">
        <f t="shared" si="2"/>
        <v>-5.1837415667278508E-2</v>
      </c>
      <c r="R19" s="84">
        <f t="shared" si="3"/>
        <v>0.18254334502937852</v>
      </c>
      <c r="S19" s="46" t="s">
        <v>2</v>
      </c>
      <c r="T19" s="46" t="s">
        <v>2</v>
      </c>
      <c r="U19" s="46" t="s">
        <v>2</v>
      </c>
      <c r="V19" s="46" t="s">
        <v>2</v>
      </c>
      <c r="W19" s="74" t="str">
        <f t="shared" si="7"/>
        <v>-</v>
      </c>
      <c r="X19" s="74" t="str">
        <f t="shared" si="4"/>
        <v>-</v>
      </c>
      <c r="Y19" s="74" t="str">
        <f t="shared" si="5"/>
        <v>-</v>
      </c>
      <c r="Z19" s="74" t="str">
        <f t="shared" si="6"/>
        <v>-</v>
      </c>
      <c r="AA19" s="16"/>
      <c r="AB19" s="158" t="s">
        <v>4220</v>
      </c>
      <c r="AC19" s="158" t="s">
        <v>4221</v>
      </c>
      <c r="AD19" s="158" t="s">
        <v>4222</v>
      </c>
      <c r="AF19" s="32"/>
      <c r="AG19" s="32"/>
      <c r="AH19" s="31"/>
      <c r="AI19" s="41">
        <v>206.10144911223531</v>
      </c>
      <c r="AJ19" s="41">
        <v>15</v>
      </c>
      <c r="AK19" s="41">
        <v>15</v>
      </c>
      <c r="AL19" s="40" t="s">
        <v>4214</v>
      </c>
      <c r="AM19" s="53" t="s">
        <v>2</v>
      </c>
      <c r="AN19" s="67" t="s">
        <v>2</v>
      </c>
      <c r="AO19" s="64" t="s">
        <v>5715</v>
      </c>
      <c r="AP19" s="65" t="s">
        <v>2</v>
      </c>
    </row>
    <row r="20" spans="1:42" s="12" customFormat="1" ht="60" x14ac:dyDescent="0.25">
      <c r="A20" s="10" t="s">
        <v>382</v>
      </c>
      <c r="B20" s="11" t="s">
        <v>2105</v>
      </c>
      <c r="C20" s="94" t="s">
        <v>2</v>
      </c>
      <c r="D20" s="94">
        <v>6008.2649853139701</v>
      </c>
      <c r="E20" s="94">
        <v>6008.2649853139701</v>
      </c>
      <c r="F20" s="94">
        <v>10540.248367456368</v>
      </c>
      <c r="G20" s="15" t="s">
        <v>2088</v>
      </c>
      <c r="H20" s="49">
        <v>20</v>
      </c>
      <c r="I20" s="15">
        <v>282</v>
      </c>
      <c r="J20" s="15">
        <v>13</v>
      </c>
      <c r="K20" s="46" t="s">
        <v>2</v>
      </c>
      <c r="L20" s="46">
        <v>6018.8632432277927</v>
      </c>
      <c r="M20" s="46">
        <v>6018.8632432277927</v>
      </c>
      <c r="N20" s="46">
        <v>10558.840801536273</v>
      </c>
      <c r="O20" s="84" t="str">
        <f t="shared" si="1"/>
        <v>-</v>
      </c>
      <c r="P20" s="84">
        <f t="shared" si="0"/>
        <v>-1.7608404586609838E-3</v>
      </c>
      <c r="Q20" s="84">
        <f t="shared" si="2"/>
        <v>-1.7608404586609838E-3</v>
      </c>
      <c r="R20" s="84">
        <f t="shared" si="3"/>
        <v>-1.7608404586608728E-3</v>
      </c>
      <c r="S20" s="46" t="s">
        <v>2</v>
      </c>
      <c r="T20" s="46" t="s">
        <v>2</v>
      </c>
      <c r="U20" s="46" t="s">
        <v>2</v>
      </c>
      <c r="V20" s="46" t="s">
        <v>2</v>
      </c>
      <c r="W20" s="74" t="str">
        <f t="shared" si="7"/>
        <v>-</v>
      </c>
      <c r="X20" s="74" t="str">
        <f t="shared" si="4"/>
        <v>-</v>
      </c>
      <c r="Y20" s="74" t="str">
        <f t="shared" si="5"/>
        <v>-</v>
      </c>
      <c r="Z20" s="74" t="str">
        <f t="shared" si="6"/>
        <v>-</v>
      </c>
      <c r="AA20" s="16"/>
      <c r="AB20" s="158">
        <v>0</v>
      </c>
      <c r="AC20" s="158">
        <v>0</v>
      </c>
      <c r="AD20" s="158">
        <v>0</v>
      </c>
      <c r="AF20" s="32"/>
      <c r="AG20" s="32"/>
      <c r="AH20" s="31"/>
      <c r="AI20" s="41">
        <v>206.10144911223531</v>
      </c>
      <c r="AJ20" s="41">
        <v>15</v>
      </c>
      <c r="AK20" s="41">
        <v>56</v>
      </c>
      <c r="AL20" s="40" t="s">
        <v>4214</v>
      </c>
      <c r="AM20" s="53" t="s">
        <v>2</v>
      </c>
      <c r="AN20" s="67" t="s">
        <v>2</v>
      </c>
      <c r="AO20" s="64" t="s">
        <v>5716</v>
      </c>
      <c r="AP20" s="65" t="s">
        <v>2</v>
      </c>
    </row>
    <row r="21" spans="1:42" s="12" customFormat="1" ht="60" x14ac:dyDescent="0.25">
      <c r="A21" s="10" t="s">
        <v>383</v>
      </c>
      <c r="B21" s="11" t="s">
        <v>2106</v>
      </c>
      <c r="C21" s="94" t="s">
        <v>2</v>
      </c>
      <c r="D21" s="94">
        <v>5413.2024685803353</v>
      </c>
      <c r="E21" s="94">
        <v>5413.2024685803353</v>
      </c>
      <c r="F21" s="94">
        <v>6617.6076041043816</v>
      </c>
      <c r="G21" s="15" t="s">
        <v>2088</v>
      </c>
      <c r="H21" s="49">
        <v>20</v>
      </c>
      <c r="I21" s="15">
        <v>373</v>
      </c>
      <c r="J21" s="15">
        <v>6</v>
      </c>
      <c r="K21" s="46" t="s">
        <v>2</v>
      </c>
      <c r="L21" s="46">
        <v>5422.7510680582191</v>
      </c>
      <c r="M21" s="46">
        <v>5422.7510680582191</v>
      </c>
      <c r="N21" s="46">
        <v>6629.2807097899995</v>
      </c>
      <c r="O21" s="84" t="str">
        <f t="shared" si="1"/>
        <v>-</v>
      </c>
      <c r="P21" s="84">
        <f t="shared" si="0"/>
        <v>-1.7608404586609838E-3</v>
      </c>
      <c r="Q21" s="84">
        <f t="shared" si="2"/>
        <v>-1.7608404586609838E-3</v>
      </c>
      <c r="R21" s="84">
        <f t="shared" si="3"/>
        <v>-1.7608404586607618E-3</v>
      </c>
      <c r="S21" s="46" t="s">
        <v>2</v>
      </c>
      <c r="T21" s="46" t="s">
        <v>2</v>
      </c>
      <c r="U21" s="46" t="s">
        <v>2</v>
      </c>
      <c r="V21" s="46" t="s">
        <v>2</v>
      </c>
      <c r="W21" s="74" t="str">
        <f t="shared" si="7"/>
        <v>-</v>
      </c>
      <c r="X21" s="74" t="str">
        <f t="shared" si="4"/>
        <v>-</v>
      </c>
      <c r="Y21" s="74" t="str">
        <f t="shared" si="5"/>
        <v>-</v>
      </c>
      <c r="Z21" s="74" t="str">
        <f t="shared" si="6"/>
        <v>-</v>
      </c>
      <c r="AA21" s="16"/>
      <c r="AB21" s="158">
        <v>0</v>
      </c>
      <c r="AC21" s="158">
        <v>0</v>
      </c>
      <c r="AD21" s="158">
        <v>0</v>
      </c>
      <c r="AF21" s="32"/>
      <c r="AG21" s="32"/>
      <c r="AH21" s="31"/>
      <c r="AI21" s="41">
        <v>206.10144911223531</v>
      </c>
      <c r="AJ21" s="41">
        <v>10</v>
      </c>
      <c r="AK21" s="41">
        <v>34</v>
      </c>
      <c r="AL21" s="40" t="s">
        <v>4214</v>
      </c>
      <c r="AM21" s="53" t="s">
        <v>2</v>
      </c>
      <c r="AN21" s="67" t="s">
        <v>2</v>
      </c>
      <c r="AO21" s="64" t="s">
        <v>5717</v>
      </c>
      <c r="AP21" s="65" t="s">
        <v>2</v>
      </c>
    </row>
    <row r="22" spans="1:42" s="12" customFormat="1" ht="30" x14ac:dyDescent="0.25">
      <c r="A22" s="10" t="s">
        <v>384</v>
      </c>
      <c r="B22" s="11" t="s">
        <v>2107</v>
      </c>
      <c r="C22" s="94" t="s">
        <v>2</v>
      </c>
      <c r="D22" s="94">
        <v>9841.7328204900787</v>
      </c>
      <c r="E22" s="94">
        <v>9841.7328204900787</v>
      </c>
      <c r="F22" s="94">
        <v>14919.031650840292</v>
      </c>
      <c r="G22" s="15" t="s">
        <v>2088</v>
      </c>
      <c r="H22" s="49">
        <v>4</v>
      </c>
      <c r="I22" s="15">
        <v>56</v>
      </c>
      <c r="J22" s="15">
        <v>159</v>
      </c>
      <c r="K22" s="46" t="s">
        <v>2</v>
      </c>
      <c r="L22" s="46">
        <v>9859.0931105247946</v>
      </c>
      <c r="M22" s="46">
        <v>9859.0931105247946</v>
      </c>
      <c r="N22" s="46">
        <v>14945.348024310264</v>
      </c>
      <c r="O22" s="84" t="str">
        <f t="shared" si="1"/>
        <v>-</v>
      </c>
      <c r="P22" s="84">
        <f t="shared" si="0"/>
        <v>-1.7608404586607618E-3</v>
      </c>
      <c r="Q22" s="84">
        <f t="shared" si="2"/>
        <v>-1.7608404586607618E-3</v>
      </c>
      <c r="R22" s="84">
        <f t="shared" si="3"/>
        <v>-1.7608404586607618E-3</v>
      </c>
      <c r="S22" s="46" t="s">
        <v>2</v>
      </c>
      <c r="T22" s="46" t="s">
        <v>2</v>
      </c>
      <c r="U22" s="46" t="s">
        <v>2</v>
      </c>
      <c r="V22" s="46" t="s">
        <v>2</v>
      </c>
      <c r="W22" s="74" t="str">
        <f t="shared" si="7"/>
        <v>-</v>
      </c>
      <c r="X22" s="74" t="str">
        <f t="shared" si="4"/>
        <v>-</v>
      </c>
      <c r="Y22" s="74" t="str">
        <f t="shared" si="5"/>
        <v>-</v>
      </c>
      <c r="Z22" s="74" t="str">
        <f t="shared" si="6"/>
        <v>-</v>
      </c>
      <c r="AA22" s="16"/>
      <c r="AB22" s="158">
        <v>0</v>
      </c>
      <c r="AC22" s="158">
        <v>0</v>
      </c>
      <c r="AD22" s="158">
        <v>0</v>
      </c>
      <c r="AF22" s="32"/>
      <c r="AG22" s="32"/>
      <c r="AH22" s="31"/>
      <c r="AI22" s="41">
        <v>206.10144911223531</v>
      </c>
      <c r="AJ22" s="41">
        <v>71</v>
      </c>
      <c r="AK22" s="41">
        <v>85</v>
      </c>
      <c r="AL22" s="40" t="s">
        <v>4214</v>
      </c>
      <c r="AM22" s="53" t="s">
        <v>2</v>
      </c>
      <c r="AN22" s="67" t="s">
        <v>2</v>
      </c>
      <c r="AO22" s="64" t="s">
        <v>5718</v>
      </c>
      <c r="AP22" s="65" t="s">
        <v>2</v>
      </c>
    </row>
    <row r="23" spans="1:42" s="12" customFormat="1" ht="120" x14ac:dyDescent="0.25">
      <c r="A23" s="10" t="s">
        <v>385</v>
      </c>
      <c r="B23" s="11" t="s">
        <v>2108</v>
      </c>
      <c r="C23" s="94" t="s">
        <v>2</v>
      </c>
      <c r="D23" s="94">
        <v>4901.4060390180111</v>
      </c>
      <c r="E23" s="94">
        <v>4901.4060390180111</v>
      </c>
      <c r="F23" s="94">
        <v>8992.4615397840735</v>
      </c>
      <c r="G23" s="15" t="s">
        <v>2088</v>
      </c>
      <c r="H23" s="49">
        <v>21</v>
      </c>
      <c r="I23" s="15">
        <v>101</v>
      </c>
      <c r="J23" s="15">
        <v>127</v>
      </c>
      <c r="K23" s="46" t="s">
        <v>2</v>
      </c>
      <c r="L23" s="46">
        <v>4910.0518569819078</v>
      </c>
      <c r="M23" s="46">
        <v>4910.0518569819078</v>
      </c>
      <c r="N23" s="46">
        <v>8091.0916248852736</v>
      </c>
      <c r="O23" s="84" t="str">
        <f t="shared" si="1"/>
        <v>-</v>
      </c>
      <c r="P23" s="84">
        <f t="shared" si="0"/>
        <v>-1.7608404586608728E-3</v>
      </c>
      <c r="Q23" s="84">
        <f t="shared" si="2"/>
        <v>-1.7608404586608728E-3</v>
      </c>
      <c r="R23" s="84">
        <f t="shared" si="3"/>
        <v>0.11140275709232017</v>
      </c>
      <c r="S23" s="46" t="s">
        <v>2</v>
      </c>
      <c r="T23" s="46" t="s">
        <v>2</v>
      </c>
      <c r="U23" s="46" t="s">
        <v>2</v>
      </c>
      <c r="V23" s="46" t="s">
        <v>2</v>
      </c>
      <c r="W23" s="74" t="str">
        <f t="shared" si="7"/>
        <v>-</v>
      </c>
      <c r="X23" s="74" t="str">
        <f t="shared" si="4"/>
        <v>-</v>
      </c>
      <c r="Y23" s="74" t="str">
        <f t="shared" si="5"/>
        <v>-</v>
      </c>
      <c r="Z23" s="74" t="str">
        <f t="shared" si="6"/>
        <v>-</v>
      </c>
      <c r="AA23" s="16"/>
      <c r="AB23" s="159" t="s">
        <v>4223</v>
      </c>
      <c r="AC23" s="158" t="s">
        <v>4224</v>
      </c>
      <c r="AD23" s="158" t="s">
        <v>4225</v>
      </c>
      <c r="AF23" s="32"/>
      <c r="AG23" s="32"/>
      <c r="AH23" s="31"/>
      <c r="AI23" s="41">
        <v>206.10144911223531</v>
      </c>
      <c r="AJ23" s="41">
        <v>16</v>
      </c>
      <c r="AK23" s="41">
        <v>51</v>
      </c>
      <c r="AL23" s="40" t="s">
        <v>4214</v>
      </c>
      <c r="AM23" s="53" t="s">
        <v>2</v>
      </c>
      <c r="AN23" s="67" t="s">
        <v>2</v>
      </c>
      <c r="AO23" s="64" t="s">
        <v>5719</v>
      </c>
      <c r="AP23" s="65" t="s">
        <v>2</v>
      </c>
    </row>
    <row r="24" spans="1:42" s="12" customFormat="1" ht="30" x14ac:dyDescent="0.25">
      <c r="A24" s="10" t="s">
        <v>386</v>
      </c>
      <c r="B24" s="11" t="s">
        <v>2109</v>
      </c>
      <c r="C24" s="94" t="s">
        <v>2</v>
      </c>
      <c r="D24" s="94">
        <v>3017.6755181615035</v>
      </c>
      <c r="E24" s="94">
        <v>3017.6755181615035</v>
      </c>
      <c r="F24" s="94">
        <v>7182.9227893994521</v>
      </c>
      <c r="G24" s="15" t="s">
        <v>2088</v>
      </c>
      <c r="H24" s="49">
        <v>79</v>
      </c>
      <c r="I24" s="15">
        <v>217</v>
      </c>
      <c r="J24" s="15">
        <v>95</v>
      </c>
      <c r="K24" s="46" t="s">
        <v>2</v>
      </c>
      <c r="L24" s="46">
        <v>3022.9985362906768</v>
      </c>
      <c r="M24" s="46">
        <v>3022.9985362906768</v>
      </c>
      <c r="N24" s="46">
        <v>7195.5930808202202</v>
      </c>
      <c r="O24" s="84" t="str">
        <f t="shared" si="1"/>
        <v>-</v>
      </c>
      <c r="P24" s="84">
        <f t="shared" si="0"/>
        <v>-1.7608404586608728E-3</v>
      </c>
      <c r="Q24" s="84">
        <f t="shared" si="2"/>
        <v>-1.7608404586608728E-3</v>
      </c>
      <c r="R24" s="84">
        <f t="shared" si="3"/>
        <v>-1.7608404586608728E-3</v>
      </c>
      <c r="S24" s="46" t="s">
        <v>2</v>
      </c>
      <c r="T24" s="46" t="s">
        <v>2</v>
      </c>
      <c r="U24" s="46" t="s">
        <v>2</v>
      </c>
      <c r="V24" s="46" t="s">
        <v>2</v>
      </c>
      <c r="W24" s="74" t="str">
        <f t="shared" si="7"/>
        <v>-</v>
      </c>
      <c r="X24" s="74" t="str">
        <f t="shared" si="4"/>
        <v>-</v>
      </c>
      <c r="Y24" s="74" t="str">
        <f t="shared" si="5"/>
        <v>-</v>
      </c>
      <c r="Z24" s="74" t="str">
        <f t="shared" si="6"/>
        <v>-</v>
      </c>
      <c r="AA24" s="16"/>
      <c r="AB24" s="158">
        <v>0</v>
      </c>
      <c r="AC24" s="158">
        <v>0</v>
      </c>
      <c r="AD24" s="158">
        <v>0</v>
      </c>
      <c r="AF24" s="32"/>
      <c r="AG24" s="32"/>
      <c r="AH24" s="31"/>
      <c r="AI24" s="41">
        <v>206.10144911223531</v>
      </c>
      <c r="AJ24" s="41">
        <v>10</v>
      </c>
      <c r="AK24" s="41">
        <v>41</v>
      </c>
      <c r="AL24" s="40" t="s">
        <v>4214</v>
      </c>
      <c r="AM24" s="53" t="s">
        <v>2</v>
      </c>
      <c r="AN24" s="67" t="s">
        <v>2</v>
      </c>
      <c r="AO24" s="64" t="s">
        <v>5720</v>
      </c>
      <c r="AP24" s="65" t="s">
        <v>2</v>
      </c>
    </row>
    <row r="25" spans="1:42" s="12" customFormat="1" ht="60" x14ac:dyDescent="0.25">
      <c r="A25" s="10" t="s">
        <v>387</v>
      </c>
      <c r="B25" s="11" t="s">
        <v>2110</v>
      </c>
      <c r="C25" s="94" t="s">
        <v>2</v>
      </c>
      <c r="D25" s="94">
        <v>10108.590840464482</v>
      </c>
      <c r="E25" s="94">
        <v>10108.590840464482</v>
      </c>
      <c r="F25" s="94">
        <v>15104.343744954147</v>
      </c>
      <c r="G25" s="15" t="s">
        <v>2088</v>
      </c>
      <c r="H25" s="49">
        <v>1</v>
      </c>
      <c r="I25" s="15">
        <v>26</v>
      </c>
      <c r="J25" s="15">
        <v>74</v>
      </c>
      <c r="K25" s="46" t="s">
        <v>2</v>
      </c>
      <c r="L25" s="46">
        <v>10126.42185376606</v>
      </c>
      <c r="M25" s="46">
        <v>10126.42185376606</v>
      </c>
      <c r="N25" s="46">
        <v>15130.986999041532</v>
      </c>
      <c r="O25" s="84" t="str">
        <f t="shared" si="1"/>
        <v>-</v>
      </c>
      <c r="P25" s="84">
        <f t="shared" si="0"/>
        <v>-1.7608404586608728E-3</v>
      </c>
      <c r="Q25" s="84">
        <f t="shared" si="2"/>
        <v>-1.7608404586608728E-3</v>
      </c>
      <c r="R25" s="84">
        <f t="shared" si="3"/>
        <v>-1.7608404586608728E-3</v>
      </c>
      <c r="S25" s="46" t="s">
        <v>2</v>
      </c>
      <c r="T25" s="46" t="s">
        <v>2</v>
      </c>
      <c r="U25" s="46" t="s">
        <v>2</v>
      </c>
      <c r="V25" s="46" t="s">
        <v>2</v>
      </c>
      <c r="W25" s="74" t="str">
        <f t="shared" si="7"/>
        <v>-</v>
      </c>
      <c r="X25" s="74" t="str">
        <f t="shared" si="4"/>
        <v>-</v>
      </c>
      <c r="Y25" s="74" t="str">
        <f t="shared" si="5"/>
        <v>-</v>
      </c>
      <c r="Z25" s="74" t="str">
        <f t="shared" si="6"/>
        <v>-</v>
      </c>
      <c r="AA25" s="16"/>
      <c r="AB25" s="158">
        <v>0</v>
      </c>
      <c r="AC25" s="158">
        <v>0</v>
      </c>
      <c r="AD25" s="158">
        <v>0</v>
      </c>
      <c r="AF25" s="32"/>
      <c r="AG25" s="32"/>
      <c r="AH25" s="31"/>
      <c r="AI25" s="41">
        <v>206.10144911223531</v>
      </c>
      <c r="AJ25" s="41">
        <v>29</v>
      </c>
      <c r="AK25" s="41">
        <v>98</v>
      </c>
      <c r="AL25" s="40" t="s">
        <v>4214</v>
      </c>
      <c r="AM25" s="53" t="s">
        <v>2</v>
      </c>
      <c r="AN25" s="67" t="s">
        <v>2</v>
      </c>
      <c r="AO25" s="64" t="s">
        <v>5721</v>
      </c>
      <c r="AP25" s="65" t="s">
        <v>2</v>
      </c>
    </row>
    <row r="26" spans="1:42" s="12" customFormat="1" ht="45" x14ac:dyDescent="0.25">
      <c r="A26" s="10" t="s">
        <v>388</v>
      </c>
      <c r="B26" s="11" t="s">
        <v>2111</v>
      </c>
      <c r="C26" s="94" t="s">
        <v>2</v>
      </c>
      <c r="D26" s="94">
        <v>8712.2296642682395</v>
      </c>
      <c r="E26" s="94">
        <v>8712.2296642682395</v>
      </c>
      <c r="F26" s="94">
        <v>13464.26865297806</v>
      </c>
      <c r="G26" s="15" t="s">
        <v>2088</v>
      </c>
      <c r="H26" s="49">
        <v>2</v>
      </c>
      <c r="I26" s="15">
        <v>34</v>
      </c>
      <c r="J26" s="15">
        <v>206</v>
      </c>
      <c r="K26" s="46" t="s">
        <v>2</v>
      </c>
      <c r="L26" s="46">
        <v>8727.5975711784813</v>
      </c>
      <c r="M26" s="46">
        <v>8727.5975711784813</v>
      </c>
      <c r="N26" s="46">
        <v>13488.018902368534</v>
      </c>
      <c r="O26" s="84" t="str">
        <f t="shared" si="1"/>
        <v>-</v>
      </c>
      <c r="P26" s="84">
        <f t="shared" si="0"/>
        <v>-1.7608404586608728E-3</v>
      </c>
      <c r="Q26" s="84">
        <f t="shared" si="2"/>
        <v>-1.7608404586608728E-3</v>
      </c>
      <c r="R26" s="84">
        <f t="shared" si="3"/>
        <v>-1.7608404586609838E-3</v>
      </c>
      <c r="S26" s="46" t="s">
        <v>2</v>
      </c>
      <c r="T26" s="46" t="s">
        <v>2</v>
      </c>
      <c r="U26" s="46" t="s">
        <v>2</v>
      </c>
      <c r="V26" s="46" t="s">
        <v>2</v>
      </c>
      <c r="W26" s="74" t="str">
        <f t="shared" si="7"/>
        <v>-</v>
      </c>
      <c r="X26" s="74" t="str">
        <f t="shared" si="4"/>
        <v>-</v>
      </c>
      <c r="Y26" s="74" t="str">
        <f t="shared" si="5"/>
        <v>-</v>
      </c>
      <c r="Z26" s="74" t="str">
        <f t="shared" si="6"/>
        <v>-</v>
      </c>
      <c r="AA26" s="16"/>
      <c r="AB26" s="158">
        <v>0</v>
      </c>
      <c r="AC26" s="158">
        <v>0</v>
      </c>
      <c r="AD26" s="158">
        <v>0</v>
      </c>
      <c r="AF26" s="32"/>
      <c r="AG26" s="32"/>
      <c r="AH26" s="31"/>
      <c r="AI26" s="41">
        <v>206.10144911223531</v>
      </c>
      <c r="AJ26" s="41">
        <v>16</v>
      </c>
      <c r="AK26" s="41">
        <v>106</v>
      </c>
      <c r="AL26" s="40" t="s">
        <v>4214</v>
      </c>
      <c r="AM26" s="53" t="s">
        <v>2</v>
      </c>
      <c r="AN26" s="67" t="s">
        <v>2</v>
      </c>
      <c r="AO26" s="64" t="s">
        <v>5722</v>
      </c>
      <c r="AP26" s="65" t="s">
        <v>2</v>
      </c>
    </row>
    <row r="27" spans="1:42" s="12" customFormat="1" ht="45" x14ac:dyDescent="0.25">
      <c r="A27" s="10" t="s">
        <v>389</v>
      </c>
      <c r="B27" s="11" t="s">
        <v>2112</v>
      </c>
      <c r="C27" s="94" t="s">
        <v>2</v>
      </c>
      <c r="D27" s="94">
        <v>9521.0113406806522</v>
      </c>
      <c r="E27" s="94">
        <v>9521.0113406806522</v>
      </c>
      <c r="F27" s="94">
        <v>11956.346791530861</v>
      </c>
      <c r="G27" s="15" t="s">
        <v>2088</v>
      </c>
      <c r="H27" s="49">
        <v>1</v>
      </c>
      <c r="I27" s="15">
        <v>233</v>
      </c>
      <c r="J27" s="15">
        <v>232</v>
      </c>
      <c r="K27" s="46" t="s">
        <v>2</v>
      </c>
      <c r="L27" s="46">
        <v>9537.8058951877538</v>
      </c>
      <c r="M27" s="46">
        <v>9537.8058951877538</v>
      </c>
      <c r="N27" s="46">
        <v>11977.437147451161</v>
      </c>
      <c r="O27" s="84" t="str">
        <f t="shared" si="1"/>
        <v>-</v>
      </c>
      <c r="P27" s="84">
        <f t="shared" si="0"/>
        <v>-1.7608404586609838E-3</v>
      </c>
      <c r="Q27" s="84">
        <f t="shared" si="2"/>
        <v>-1.7608404586609838E-3</v>
      </c>
      <c r="R27" s="84">
        <f t="shared" si="3"/>
        <v>-1.7608404586608728E-3</v>
      </c>
      <c r="S27" s="46" t="s">
        <v>2</v>
      </c>
      <c r="T27" s="46" t="s">
        <v>2</v>
      </c>
      <c r="U27" s="46" t="s">
        <v>2</v>
      </c>
      <c r="V27" s="46" t="s">
        <v>2</v>
      </c>
      <c r="W27" s="74" t="str">
        <f t="shared" si="7"/>
        <v>-</v>
      </c>
      <c r="X27" s="74" t="str">
        <f t="shared" si="4"/>
        <v>-</v>
      </c>
      <c r="Y27" s="74" t="str">
        <f t="shared" si="5"/>
        <v>-</v>
      </c>
      <c r="Z27" s="74" t="str">
        <f t="shared" si="6"/>
        <v>-</v>
      </c>
      <c r="AA27" s="16"/>
      <c r="AB27" s="158">
        <v>0</v>
      </c>
      <c r="AC27" s="158">
        <v>0</v>
      </c>
      <c r="AD27" s="158">
        <v>0</v>
      </c>
      <c r="AF27" s="32"/>
      <c r="AG27" s="32"/>
      <c r="AH27" s="31"/>
      <c r="AI27" s="41">
        <v>206.10144911223531</v>
      </c>
      <c r="AJ27" s="41">
        <v>42</v>
      </c>
      <c r="AK27" s="41">
        <v>62</v>
      </c>
      <c r="AL27" s="40" t="s">
        <v>4214</v>
      </c>
      <c r="AM27" s="53" t="s">
        <v>2</v>
      </c>
      <c r="AN27" s="67" t="s">
        <v>2</v>
      </c>
      <c r="AO27" s="64" t="s">
        <v>5377</v>
      </c>
      <c r="AP27" s="65" t="s">
        <v>2</v>
      </c>
    </row>
    <row r="28" spans="1:42" s="12" customFormat="1" ht="45" x14ac:dyDescent="0.25">
      <c r="A28" s="10" t="s">
        <v>390</v>
      </c>
      <c r="B28" s="11" t="s">
        <v>2113</v>
      </c>
      <c r="C28" s="94" t="s">
        <v>2</v>
      </c>
      <c r="D28" s="94">
        <v>6450.0984290577808</v>
      </c>
      <c r="E28" s="94">
        <v>6450.0984290577808</v>
      </c>
      <c r="F28" s="94">
        <v>8400.4626699032615</v>
      </c>
      <c r="G28" s="15" t="s">
        <v>2088</v>
      </c>
      <c r="H28" s="49">
        <v>3</v>
      </c>
      <c r="I28" s="15">
        <v>703</v>
      </c>
      <c r="J28" s="15">
        <v>393</v>
      </c>
      <c r="K28" s="46" t="s">
        <v>2</v>
      </c>
      <c r="L28" s="46">
        <v>6461.4760575225346</v>
      </c>
      <c r="M28" s="46">
        <v>6461.4760575225346</v>
      </c>
      <c r="N28" s="46">
        <v>8415.2806365190299</v>
      </c>
      <c r="O28" s="84" t="str">
        <f t="shared" si="1"/>
        <v>-</v>
      </c>
      <c r="P28" s="84">
        <f t="shared" si="0"/>
        <v>-1.7608404586607618E-3</v>
      </c>
      <c r="Q28" s="84">
        <f t="shared" si="2"/>
        <v>-1.7608404586607618E-3</v>
      </c>
      <c r="R28" s="84">
        <f t="shared" si="3"/>
        <v>-1.7608404586608728E-3</v>
      </c>
      <c r="S28" s="46" t="s">
        <v>2</v>
      </c>
      <c r="T28" s="46" t="s">
        <v>2</v>
      </c>
      <c r="U28" s="46" t="s">
        <v>2</v>
      </c>
      <c r="V28" s="46" t="s">
        <v>2</v>
      </c>
      <c r="W28" s="74" t="str">
        <f t="shared" si="7"/>
        <v>-</v>
      </c>
      <c r="X28" s="74" t="str">
        <f t="shared" si="4"/>
        <v>-</v>
      </c>
      <c r="Y28" s="74" t="str">
        <f t="shared" si="5"/>
        <v>-</v>
      </c>
      <c r="Z28" s="74" t="str">
        <f t="shared" si="6"/>
        <v>-</v>
      </c>
      <c r="AA28" s="16"/>
      <c r="AB28" s="158">
        <v>0</v>
      </c>
      <c r="AC28" s="158">
        <v>0</v>
      </c>
      <c r="AD28" s="158">
        <v>0</v>
      </c>
      <c r="AF28" s="32"/>
      <c r="AG28" s="32"/>
      <c r="AH28" s="31"/>
      <c r="AI28" s="41">
        <v>206.10144911223531</v>
      </c>
      <c r="AJ28" s="41">
        <v>16</v>
      </c>
      <c r="AK28" s="41">
        <v>34</v>
      </c>
      <c r="AL28" s="40" t="s">
        <v>4214</v>
      </c>
      <c r="AM28" s="53" t="s">
        <v>2</v>
      </c>
      <c r="AN28" s="67" t="s">
        <v>2</v>
      </c>
      <c r="AO28" s="64" t="s">
        <v>5377</v>
      </c>
      <c r="AP28" s="65" t="s">
        <v>2</v>
      </c>
    </row>
    <row r="29" spans="1:42" s="12" customFormat="1" ht="45" x14ac:dyDescent="0.25">
      <c r="A29" s="10" t="s">
        <v>391</v>
      </c>
      <c r="B29" s="11" t="s">
        <v>2114</v>
      </c>
      <c r="C29" s="94" t="s">
        <v>2</v>
      </c>
      <c r="D29" s="94">
        <v>5622.6098172731718</v>
      </c>
      <c r="E29" s="94">
        <v>5622.6098172731718</v>
      </c>
      <c r="F29" s="94">
        <v>7261.8011280391247</v>
      </c>
      <c r="G29" s="15" t="s">
        <v>2088</v>
      </c>
      <c r="H29" s="49">
        <v>10</v>
      </c>
      <c r="I29" s="15">
        <v>1647</v>
      </c>
      <c r="J29" s="15">
        <v>618</v>
      </c>
      <c r="K29" s="46" t="s">
        <v>2</v>
      </c>
      <c r="L29" s="46">
        <v>5632.5278001081342</v>
      </c>
      <c r="M29" s="46">
        <v>5632.5278001081342</v>
      </c>
      <c r="N29" s="46">
        <v>7274.6105566282376</v>
      </c>
      <c r="O29" s="84" t="str">
        <f t="shared" si="1"/>
        <v>-</v>
      </c>
      <c r="P29" s="84">
        <f t="shared" si="0"/>
        <v>-1.7608404586608728E-3</v>
      </c>
      <c r="Q29" s="84">
        <f t="shared" si="2"/>
        <v>-1.7608404586608728E-3</v>
      </c>
      <c r="R29" s="84">
        <f t="shared" si="3"/>
        <v>-1.7608404586609838E-3</v>
      </c>
      <c r="S29" s="46" t="s">
        <v>2</v>
      </c>
      <c r="T29" s="46" t="s">
        <v>2</v>
      </c>
      <c r="U29" s="46" t="s">
        <v>2</v>
      </c>
      <c r="V29" s="46" t="s">
        <v>2</v>
      </c>
      <c r="W29" s="74" t="str">
        <f t="shared" si="7"/>
        <v>-</v>
      </c>
      <c r="X29" s="74" t="str">
        <f t="shared" si="4"/>
        <v>-</v>
      </c>
      <c r="Y29" s="74" t="str">
        <f t="shared" si="5"/>
        <v>-</v>
      </c>
      <c r="Z29" s="74" t="str">
        <f t="shared" si="6"/>
        <v>-</v>
      </c>
      <c r="AA29" s="16"/>
      <c r="AB29" s="158">
        <v>0</v>
      </c>
      <c r="AC29" s="158">
        <v>0</v>
      </c>
      <c r="AD29" s="158">
        <v>0</v>
      </c>
      <c r="AF29" s="32"/>
      <c r="AG29" s="32"/>
      <c r="AH29" s="31"/>
      <c r="AI29" s="41">
        <v>206.10144911223531</v>
      </c>
      <c r="AJ29" s="41">
        <v>11</v>
      </c>
      <c r="AK29" s="41">
        <v>20</v>
      </c>
      <c r="AL29" s="40" t="s">
        <v>4214</v>
      </c>
      <c r="AM29" s="53" t="s">
        <v>2</v>
      </c>
      <c r="AN29" s="67" t="s">
        <v>2</v>
      </c>
      <c r="AO29" s="64" t="s">
        <v>5377</v>
      </c>
      <c r="AP29" s="65" t="s">
        <v>2</v>
      </c>
    </row>
    <row r="30" spans="1:42" s="12" customFormat="1" ht="60" x14ac:dyDescent="0.25">
      <c r="A30" s="10" t="s">
        <v>392</v>
      </c>
      <c r="B30" s="11" t="s">
        <v>2115</v>
      </c>
      <c r="C30" s="94" t="s">
        <v>2</v>
      </c>
      <c r="D30" s="94">
        <v>4456.0633366838238</v>
      </c>
      <c r="E30" s="94">
        <v>4456.0633366838238</v>
      </c>
      <c r="F30" s="94">
        <v>8191.1594646628118</v>
      </c>
      <c r="G30" s="15" t="s">
        <v>2088</v>
      </c>
      <c r="H30" s="49">
        <v>5</v>
      </c>
      <c r="I30" s="15">
        <v>336</v>
      </c>
      <c r="J30" s="15">
        <v>373</v>
      </c>
      <c r="K30" s="46" t="s">
        <v>2</v>
      </c>
      <c r="L30" s="46">
        <v>4463.923593952426</v>
      </c>
      <c r="M30" s="46">
        <v>4463.923593952426</v>
      </c>
      <c r="N30" s="46">
        <v>8205.6082316249776</v>
      </c>
      <c r="O30" s="84" t="str">
        <f t="shared" si="1"/>
        <v>-</v>
      </c>
      <c r="P30" s="84">
        <f t="shared" si="0"/>
        <v>-1.7608404586608728E-3</v>
      </c>
      <c r="Q30" s="84">
        <f t="shared" si="2"/>
        <v>-1.7608404586608728E-3</v>
      </c>
      <c r="R30" s="84">
        <f t="shared" si="3"/>
        <v>-1.7608404586608728E-3</v>
      </c>
      <c r="S30" s="46" t="s">
        <v>2</v>
      </c>
      <c r="T30" s="46" t="s">
        <v>2</v>
      </c>
      <c r="U30" s="46" t="s">
        <v>2</v>
      </c>
      <c r="V30" s="46" t="s">
        <v>2</v>
      </c>
      <c r="W30" s="74" t="str">
        <f t="shared" si="7"/>
        <v>-</v>
      </c>
      <c r="X30" s="74" t="str">
        <f t="shared" si="4"/>
        <v>-</v>
      </c>
      <c r="Y30" s="74" t="str">
        <f t="shared" si="5"/>
        <v>-</v>
      </c>
      <c r="Z30" s="74" t="str">
        <f t="shared" si="6"/>
        <v>-</v>
      </c>
      <c r="AA30" s="16"/>
      <c r="AB30" s="158">
        <v>0</v>
      </c>
      <c r="AC30" s="158">
        <v>0</v>
      </c>
      <c r="AD30" s="158">
        <v>0</v>
      </c>
      <c r="AF30" s="32"/>
      <c r="AG30" s="32"/>
      <c r="AH30" s="31"/>
      <c r="AI30" s="41">
        <v>206.10144911223531</v>
      </c>
      <c r="AJ30" s="41">
        <v>17</v>
      </c>
      <c r="AK30" s="41">
        <v>47</v>
      </c>
      <c r="AL30" s="40" t="s">
        <v>4214</v>
      </c>
      <c r="AM30" s="53" t="s">
        <v>2</v>
      </c>
      <c r="AN30" s="67" t="s">
        <v>2</v>
      </c>
      <c r="AO30" s="64" t="s">
        <v>5723</v>
      </c>
      <c r="AP30" s="65" t="s">
        <v>2</v>
      </c>
    </row>
    <row r="31" spans="1:42" s="12" customFormat="1" ht="60" x14ac:dyDescent="0.25">
      <c r="A31" s="10" t="s">
        <v>393</v>
      </c>
      <c r="B31" s="11" t="s">
        <v>2116</v>
      </c>
      <c r="C31" s="94" t="s">
        <v>2</v>
      </c>
      <c r="D31" s="94">
        <v>2603.1137184312333</v>
      </c>
      <c r="E31" s="94">
        <v>2603.1137184312333</v>
      </c>
      <c r="F31" s="94">
        <v>4819.8249959245259</v>
      </c>
      <c r="G31" s="15" t="s">
        <v>2088</v>
      </c>
      <c r="H31" s="49">
        <v>90</v>
      </c>
      <c r="I31" s="15">
        <v>523</v>
      </c>
      <c r="J31" s="15">
        <v>252</v>
      </c>
      <c r="K31" s="46" t="s">
        <v>2</v>
      </c>
      <c r="L31" s="46">
        <v>2607.7054717301271</v>
      </c>
      <c r="M31" s="46">
        <v>2607.7054717301271</v>
      </c>
      <c r="N31" s="46">
        <v>4828.3269092940518</v>
      </c>
      <c r="O31" s="84" t="str">
        <f t="shared" si="1"/>
        <v>-</v>
      </c>
      <c r="P31" s="84">
        <f t="shared" si="0"/>
        <v>-1.7608404586608728E-3</v>
      </c>
      <c r="Q31" s="84">
        <f t="shared" si="2"/>
        <v>-1.7608404586608728E-3</v>
      </c>
      <c r="R31" s="84">
        <f t="shared" si="3"/>
        <v>-1.7608404586608728E-3</v>
      </c>
      <c r="S31" s="46" t="s">
        <v>2</v>
      </c>
      <c r="T31" s="46" t="s">
        <v>2</v>
      </c>
      <c r="U31" s="46" t="s">
        <v>2</v>
      </c>
      <c r="V31" s="46" t="s">
        <v>2</v>
      </c>
      <c r="W31" s="74" t="str">
        <f t="shared" si="7"/>
        <v>-</v>
      </c>
      <c r="X31" s="74" t="str">
        <f t="shared" si="4"/>
        <v>-</v>
      </c>
      <c r="Y31" s="74" t="str">
        <f t="shared" si="5"/>
        <v>-</v>
      </c>
      <c r="Z31" s="74" t="str">
        <f t="shared" si="6"/>
        <v>-</v>
      </c>
      <c r="AA31" s="16"/>
      <c r="AB31" s="158">
        <v>0</v>
      </c>
      <c r="AC31" s="158">
        <v>0</v>
      </c>
      <c r="AD31" s="158">
        <v>0</v>
      </c>
      <c r="AF31" s="32"/>
      <c r="AG31" s="32"/>
      <c r="AH31" s="31"/>
      <c r="AI31" s="41">
        <v>206.10144911223531</v>
      </c>
      <c r="AJ31" s="41">
        <v>9</v>
      </c>
      <c r="AK31" s="41">
        <v>21</v>
      </c>
      <c r="AL31" s="40" t="s">
        <v>4214</v>
      </c>
      <c r="AM31" s="53" t="s">
        <v>2</v>
      </c>
      <c r="AN31" s="67" t="s">
        <v>2</v>
      </c>
      <c r="AO31" s="64" t="s">
        <v>5724</v>
      </c>
      <c r="AP31" s="65" t="s">
        <v>2</v>
      </c>
    </row>
    <row r="32" spans="1:42" s="12" customFormat="1" ht="60" x14ac:dyDescent="0.25">
      <c r="A32" s="10" t="s">
        <v>394</v>
      </c>
      <c r="B32" s="11" t="s">
        <v>2117</v>
      </c>
      <c r="C32" s="94" t="s">
        <v>2</v>
      </c>
      <c r="D32" s="94">
        <v>2604.240750216049</v>
      </c>
      <c r="E32" s="94">
        <v>2604.240750216049</v>
      </c>
      <c r="F32" s="94">
        <v>4368.3198258893553</v>
      </c>
      <c r="G32" s="15" t="s">
        <v>2088</v>
      </c>
      <c r="H32" s="49">
        <v>190</v>
      </c>
      <c r="I32" s="15">
        <v>281</v>
      </c>
      <c r="J32" s="15">
        <v>38</v>
      </c>
      <c r="K32" s="46" t="s">
        <v>2</v>
      </c>
      <c r="L32" s="46">
        <v>2608.8344915387001</v>
      </c>
      <c r="M32" s="46">
        <v>2608.8344915387001</v>
      </c>
      <c r="N32" s="46">
        <v>4370.5732659550731</v>
      </c>
      <c r="O32" s="84" t="str">
        <f t="shared" si="1"/>
        <v>-</v>
      </c>
      <c r="P32" s="84">
        <f t="shared" si="0"/>
        <v>-1.7608404586607618E-3</v>
      </c>
      <c r="Q32" s="84">
        <f t="shared" si="2"/>
        <v>-1.7608404586607618E-3</v>
      </c>
      <c r="R32" s="84">
        <f t="shared" si="3"/>
        <v>-5.1559370558340589E-4</v>
      </c>
      <c r="S32" s="46" t="s">
        <v>2</v>
      </c>
      <c r="T32" s="46" t="s">
        <v>2</v>
      </c>
      <c r="U32" s="46" t="s">
        <v>2</v>
      </c>
      <c r="V32" s="46" t="s">
        <v>2</v>
      </c>
      <c r="W32" s="74" t="str">
        <f t="shared" si="7"/>
        <v>-</v>
      </c>
      <c r="X32" s="74" t="str">
        <f t="shared" si="4"/>
        <v>-</v>
      </c>
      <c r="Y32" s="74" t="str">
        <f t="shared" si="5"/>
        <v>-</v>
      </c>
      <c r="Z32" s="74" t="str">
        <f t="shared" si="6"/>
        <v>-</v>
      </c>
      <c r="AA32" s="16"/>
      <c r="AB32" s="158" t="s">
        <v>4226</v>
      </c>
      <c r="AC32" s="158" t="s">
        <v>4227</v>
      </c>
      <c r="AD32" s="158" t="s">
        <v>4228</v>
      </c>
      <c r="AF32" s="32"/>
      <c r="AG32" s="32"/>
      <c r="AH32" s="31"/>
      <c r="AI32" s="41">
        <v>206.10144911223531</v>
      </c>
      <c r="AJ32" s="41">
        <v>5</v>
      </c>
      <c r="AK32" s="41">
        <v>31</v>
      </c>
      <c r="AL32" s="40" t="s">
        <v>4214</v>
      </c>
      <c r="AM32" s="53" t="s">
        <v>2</v>
      </c>
      <c r="AN32" s="67" t="s">
        <v>2</v>
      </c>
      <c r="AO32" s="64" t="s">
        <v>5725</v>
      </c>
      <c r="AP32" s="65" t="s">
        <v>2</v>
      </c>
    </row>
    <row r="33" spans="1:42" s="12" customFormat="1" ht="120" x14ac:dyDescent="0.25">
      <c r="A33" s="10" t="s">
        <v>395</v>
      </c>
      <c r="B33" s="11" t="s">
        <v>2118</v>
      </c>
      <c r="C33" s="94" t="s">
        <v>2</v>
      </c>
      <c r="D33" s="94">
        <v>3700.9885094545757</v>
      </c>
      <c r="E33" s="94">
        <v>3700.9885094545757</v>
      </c>
      <c r="F33" s="94">
        <v>8992.4615397840735</v>
      </c>
      <c r="G33" s="15" t="s">
        <v>2088</v>
      </c>
      <c r="H33" s="49">
        <v>42</v>
      </c>
      <c r="I33" s="15">
        <v>178</v>
      </c>
      <c r="J33" s="15">
        <v>167</v>
      </c>
      <c r="K33" s="46" t="s">
        <v>2</v>
      </c>
      <c r="L33" s="46">
        <v>3707.5168551342631</v>
      </c>
      <c r="M33" s="46">
        <v>3707.5168551342631</v>
      </c>
      <c r="N33" s="46">
        <v>9705.859576606068</v>
      </c>
      <c r="O33" s="84" t="str">
        <f t="shared" si="1"/>
        <v>-</v>
      </c>
      <c r="P33" s="84">
        <f t="shared" si="0"/>
        <v>-1.7608404586608728E-3</v>
      </c>
      <c r="Q33" s="84">
        <f t="shared" si="2"/>
        <v>-1.7608404586608728E-3</v>
      </c>
      <c r="R33" s="84">
        <f t="shared" si="3"/>
        <v>-7.3501788398164125E-2</v>
      </c>
      <c r="S33" s="46" t="s">
        <v>2</v>
      </c>
      <c r="T33" s="46" t="s">
        <v>2</v>
      </c>
      <c r="U33" s="46" t="s">
        <v>2</v>
      </c>
      <c r="V33" s="46" t="s">
        <v>2</v>
      </c>
      <c r="W33" s="74" t="str">
        <f t="shared" si="7"/>
        <v>-</v>
      </c>
      <c r="X33" s="74" t="str">
        <f t="shared" si="4"/>
        <v>-</v>
      </c>
      <c r="Y33" s="74" t="str">
        <f t="shared" si="5"/>
        <v>-</v>
      </c>
      <c r="Z33" s="74" t="str">
        <f t="shared" si="6"/>
        <v>-</v>
      </c>
      <c r="AA33" s="16"/>
      <c r="AB33" s="159" t="s">
        <v>4223</v>
      </c>
      <c r="AC33" s="158" t="s">
        <v>4229</v>
      </c>
      <c r="AD33" s="158" t="s">
        <v>4230</v>
      </c>
      <c r="AF33" s="32"/>
      <c r="AG33" s="32"/>
      <c r="AH33" s="31"/>
      <c r="AI33" s="41">
        <v>206.10144911223531</v>
      </c>
      <c r="AJ33" s="41">
        <v>19</v>
      </c>
      <c r="AK33" s="41">
        <v>51</v>
      </c>
      <c r="AL33" s="40" t="s">
        <v>4214</v>
      </c>
      <c r="AM33" s="53" t="s">
        <v>2</v>
      </c>
      <c r="AN33" s="67" t="s">
        <v>2</v>
      </c>
      <c r="AO33" s="64" t="s">
        <v>5726</v>
      </c>
      <c r="AP33" s="65" t="s">
        <v>2</v>
      </c>
    </row>
    <row r="34" spans="1:42" s="12" customFormat="1" ht="45" x14ac:dyDescent="0.25">
      <c r="A34" s="10" t="s">
        <v>396</v>
      </c>
      <c r="B34" s="11" t="s">
        <v>2119</v>
      </c>
      <c r="C34" s="94" t="s">
        <v>2</v>
      </c>
      <c r="D34" s="94">
        <v>2442.2847998084953</v>
      </c>
      <c r="E34" s="94">
        <v>2442.2847998084953</v>
      </c>
      <c r="F34" s="94">
        <v>5093.8344857433558</v>
      </c>
      <c r="G34" s="15" t="s">
        <v>2088</v>
      </c>
      <c r="H34" s="49">
        <v>124</v>
      </c>
      <c r="I34" s="15">
        <v>256</v>
      </c>
      <c r="J34" s="15">
        <v>92</v>
      </c>
      <c r="K34" s="46" t="s">
        <v>2</v>
      </c>
      <c r="L34" s="46">
        <v>2446.5928595013761</v>
      </c>
      <c r="M34" s="46">
        <v>2446.5928595013761</v>
      </c>
      <c r="N34" s="46">
        <v>5102.8197371898532</v>
      </c>
      <c r="O34" s="84" t="str">
        <f t="shared" si="1"/>
        <v>-</v>
      </c>
      <c r="P34" s="84">
        <f t="shared" si="0"/>
        <v>-1.7608404586608728E-3</v>
      </c>
      <c r="Q34" s="84">
        <f t="shared" si="2"/>
        <v>-1.7608404586608728E-3</v>
      </c>
      <c r="R34" s="84">
        <f t="shared" si="3"/>
        <v>-1.7608404586608728E-3</v>
      </c>
      <c r="S34" s="46" t="s">
        <v>2</v>
      </c>
      <c r="T34" s="46" t="s">
        <v>2</v>
      </c>
      <c r="U34" s="46" t="s">
        <v>2</v>
      </c>
      <c r="V34" s="46" t="s">
        <v>2</v>
      </c>
      <c r="W34" s="74" t="str">
        <f t="shared" si="7"/>
        <v>-</v>
      </c>
      <c r="X34" s="74" t="str">
        <f t="shared" si="4"/>
        <v>-</v>
      </c>
      <c r="Y34" s="74" t="str">
        <f t="shared" si="5"/>
        <v>-</v>
      </c>
      <c r="Z34" s="74" t="str">
        <f t="shared" si="6"/>
        <v>-</v>
      </c>
      <c r="AA34" s="16"/>
      <c r="AB34" s="158">
        <v>0</v>
      </c>
      <c r="AC34" s="158">
        <v>0</v>
      </c>
      <c r="AD34" s="158">
        <v>0</v>
      </c>
      <c r="AF34" s="32"/>
      <c r="AG34" s="32"/>
      <c r="AH34" s="31"/>
      <c r="AI34" s="41">
        <v>206.10144911223531</v>
      </c>
      <c r="AJ34" s="41">
        <v>10</v>
      </c>
      <c r="AK34" s="41">
        <v>30</v>
      </c>
      <c r="AL34" s="40" t="s">
        <v>4214</v>
      </c>
      <c r="AM34" s="53" t="s">
        <v>2</v>
      </c>
      <c r="AN34" s="67" t="s">
        <v>2</v>
      </c>
      <c r="AO34" s="64" t="s">
        <v>5727</v>
      </c>
      <c r="AP34" s="65" t="s">
        <v>2</v>
      </c>
    </row>
    <row r="35" spans="1:42" s="12" customFormat="1" ht="45" x14ac:dyDescent="0.25">
      <c r="A35" s="10" t="s">
        <v>397</v>
      </c>
      <c r="B35" s="11" t="s">
        <v>2120</v>
      </c>
      <c r="C35" s="94" t="s">
        <v>2</v>
      </c>
      <c r="D35" s="94">
        <v>2810.4186434830581</v>
      </c>
      <c r="E35" s="94">
        <v>2810.4186434830581</v>
      </c>
      <c r="F35" s="94">
        <v>5308.7050318053643</v>
      </c>
      <c r="G35" s="15" t="s">
        <v>2088</v>
      </c>
      <c r="H35" s="49">
        <v>116</v>
      </c>
      <c r="I35" s="15">
        <v>317</v>
      </c>
      <c r="J35" s="15">
        <v>73</v>
      </c>
      <c r="K35" s="46" t="s">
        <v>2</v>
      </c>
      <c r="L35" s="46">
        <v>2815.3760715762351</v>
      </c>
      <c r="M35" s="46">
        <v>2815.3760715762351</v>
      </c>
      <c r="N35" s="46">
        <v>5318.0693033967482</v>
      </c>
      <c r="O35" s="84" t="str">
        <f t="shared" si="1"/>
        <v>-</v>
      </c>
      <c r="P35" s="84">
        <f t="shared" si="0"/>
        <v>-1.7608404586607618E-3</v>
      </c>
      <c r="Q35" s="84">
        <f t="shared" si="2"/>
        <v>-1.7608404586607618E-3</v>
      </c>
      <c r="R35" s="84">
        <f t="shared" si="3"/>
        <v>-1.7608404586609838E-3</v>
      </c>
      <c r="S35" s="46" t="s">
        <v>2</v>
      </c>
      <c r="T35" s="46" t="s">
        <v>2</v>
      </c>
      <c r="U35" s="46" t="s">
        <v>2</v>
      </c>
      <c r="V35" s="46" t="s">
        <v>2</v>
      </c>
      <c r="W35" s="74" t="str">
        <f t="shared" si="7"/>
        <v>-</v>
      </c>
      <c r="X35" s="74" t="str">
        <f t="shared" si="4"/>
        <v>-</v>
      </c>
      <c r="Y35" s="74" t="str">
        <f t="shared" si="5"/>
        <v>-</v>
      </c>
      <c r="Z35" s="74" t="str">
        <f t="shared" si="6"/>
        <v>-</v>
      </c>
      <c r="AA35" s="16"/>
      <c r="AB35" s="158">
        <v>0</v>
      </c>
      <c r="AC35" s="158">
        <v>0</v>
      </c>
      <c r="AD35" s="158">
        <v>0</v>
      </c>
      <c r="AF35" s="32"/>
      <c r="AG35" s="32"/>
      <c r="AH35" s="31"/>
      <c r="AI35" s="41">
        <v>206.10144911223531</v>
      </c>
      <c r="AJ35" s="41">
        <v>10</v>
      </c>
      <c r="AK35" s="41">
        <v>31</v>
      </c>
      <c r="AL35" s="40" t="s">
        <v>4214</v>
      </c>
      <c r="AM35" s="53" t="s">
        <v>2</v>
      </c>
      <c r="AN35" s="67" t="s">
        <v>2</v>
      </c>
      <c r="AO35" s="64" t="s">
        <v>5728</v>
      </c>
      <c r="AP35" s="65" t="s">
        <v>2</v>
      </c>
    </row>
    <row r="36" spans="1:42" s="12" customFormat="1" ht="45" x14ac:dyDescent="0.25">
      <c r="A36" s="10" t="s">
        <v>398</v>
      </c>
      <c r="B36" s="11" t="s">
        <v>2121</v>
      </c>
      <c r="C36" s="94" t="s">
        <v>2</v>
      </c>
      <c r="D36" s="94">
        <v>7096.5248150298776</v>
      </c>
      <c r="E36" s="94">
        <v>7096.5248150298776</v>
      </c>
      <c r="F36" s="94">
        <v>12148.233012505441</v>
      </c>
      <c r="G36" s="15" t="s">
        <v>2088</v>
      </c>
      <c r="H36" s="49">
        <v>1</v>
      </c>
      <c r="I36" s="15">
        <v>18</v>
      </c>
      <c r="J36" s="15">
        <v>117</v>
      </c>
      <c r="K36" s="46" t="s">
        <v>2</v>
      </c>
      <c r="L36" s="46">
        <v>7109.0427050472726</v>
      </c>
      <c r="M36" s="46">
        <v>7109.0427050472726</v>
      </c>
      <c r="N36" s="46">
        <v>12169.661845451134</v>
      </c>
      <c r="O36" s="84" t="str">
        <f t="shared" si="1"/>
        <v>-</v>
      </c>
      <c r="P36" s="84">
        <f t="shared" si="0"/>
        <v>-1.7608404586608728E-3</v>
      </c>
      <c r="Q36" s="84">
        <f t="shared" si="2"/>
        <v>-1.7608404586608728E-3</v>
      </c>
      <c r="R36" s="84">
        <f t="shared" si="3"/>
        <v>-1.7608404586608728E-3</v>
      </c>
      <c r="S36" s="46" t="s">
        <v>2</v>
      </c>
      <c r="T36" s="46" t="s">
        <v>2</v>
      </c>
      <c r="U36" s="46" t="s">
        <v>2</v>
      </c>
      <c r="V36" s="46" t="s">
        <v>2</v>
      </c>
      <c r="W36" s="74" t="str">
        <f t="shared" si="7"/>
        <v>-</v>
      </c>
      <c r="X36" s="74" t="str">
        <f t="shared" si="4"/>
        <v>-</v>
      </c>
      <c r="Y36" s="74" t="str">
        <f t="shared" si="5"/>
        <v>-</v>
      </c>
      <c r="Z36" s="74" t="str">
        <f t="shared" si="6"/>
        <v>-</v>
      </c>
      <c r="AA36" s="16"/>
      <c r="AB36" s="158">
        <v>0</v>
      </c>
      <c r="AC36" s="158">
        <v>0</v>
      </c>
      <c r="AD36" s="158">
        <v>0</v>
      </c>
      <c r="AF36" s="32"/>
      <c r="AG36" s="32"/>
      <c r="AH36" s="31"/>
      <c r="AI36" s="41">
        <v>206.10144911223531</v>
      </c>
      <c r="AJ36" s="41">
        <v>21</v>
      </c>
      <c r="AK36" s="41">
        <v>95</v>
      </c>
      <c r="AL36" s="40" t="s">
        <v>4214</v>
      </c>
      <c r="AM36" s="53" t="s">
        <v>2</v>
      </c>
      <c r="AN36" s="67" t="s">
        <v>2</v>
      </c>
      <c r="AO36" s="64" t="s">
        <v>5729</v>
      </c>
      <c r="AP36" s="65" t="s">
        <v>2</v>
      </c>
    </row>
    <row r="37" spans="1:42" s="12" customFormat="1" ht="60" x14ac:dyDescent="0.25">
      <c r="A37" s="10" t="s">
        <v>399</v>
      </c>
      <c r="B37" s="11" t="s">
        <v>2122</v>
      </c>
      <c r="C37" s="94" t="s">
        <v>2</v>
      </c>
      <c r="D37" s="94">
        <v>8590.6746151353855</v>
      </c>
      <c r="E37" s="94">
        <v>8590.6746151353855</v>
      </c>
      <c r="F37" s="94">
        <v>8590.6746151353855</v>
      </c>
      <c r="G37" s="15" t="s">
        <v>2088</v>
      </c>
      <c r="H37" s="49">
        <v>2</v>
      </c>
      <c r="I37" s="15">
        <v>11</v>
      </c>
      <c r="J37" s="15">
        <v>402</v>
      </c>
      <c r="K37" s="46" t="s">
        <v>2</v>
      </c>
      <c r="L37" s="46">
        <v>14832.17090415874</v>
      </c>
      <c r="M37" s="46">
        <v>14832.17090415874</v>
      </c>
      <c r="N37" s="46">
        <v>8404.4787114554347</v>
      </c>
      <c r="O37" s="84" t="str">
        <f t="shared" si="1"/>
        <v>-</v>
      </c>
      <c r="P37" s="84">
        <f t="shared" si="0"/>
        <v>-0.42080800776596528</v>
      </c>
      <c r="Q37" s="84">
        <f t="shared" si="2"/>
        <v>-0.42080800776596528</v>
      </c>
      <c r="R37" s="84">
        <f t="shared" si="3"/>
        <v>2.2154366745692711E-2</v>
      </c>
      <c r="S37" s="46" t="s">
        <v>2</v>
      </c>
      <c r="T37" s="46" t="s">
        <v>2</v>
      </c>
      <c r="U37" s="46" t="s">
        <v>2</v>
      </c>
      <c r="V37" s="46" t="s">
        <v>2</v>
      </c>
      <c r="W37" s="74" t="str">
        <f t="shared" si="7"/>
        <v>-</v>
      </c>
      <c r="X37" s="74" t="str">
        <f t="shared" si="4"/>
        <v>-</v>
      </c>
      <c r="Y37" s="74" t="str">
        <f t="shared" si="5"/>
        <v>-</v>
      </c>
      <c r="Z37" s="74" t="str">
        <f t="shared" si="6"/>
        <v>-</v>
      </c>
      <c r="AA37" s="16"/>
      <c r="AB37" s="158" t="s">
        <v>4231</v>
      </c>
      <c r="AC37" s="158" t="s">
        <v>4232</v>
      </c>
      <c r="AD37" s="158" t="s">
        <v>4233</v>
      </c>
      <c r="AF37" s="32"/>
      <c r="AG37" s="32"/>
      <c r="AH37" s="31"/>
      <c r="AI37" s="41">
        <v>206.10144911223531</v>
      </c>
      <c r="AJ37" s="41">
        <v>81</v>
      </c>
      <c r="AK37" s="41">
        <v>81</v>
      </c>
      <c r="AL37" s="40" t="s">
        <v>4214</v>
      </c>
      <c r="AM37" s="53" t="s">
        <v>2</v>
      </c>
      <c r="AN37" s="67" t="s">
        <v>2</v>
      </c>
      <c r="AO37" s="64" t="s">
        <v>5730</v>
      </c>
      <c r="AP37" s="65" t="s">
        <v>2</v>
      </c>
    </row>
    <row r="38" spans="1:42" s="12" customFormat="1" ht="45" x14ac:dyDescent="0.25">
      <c r="A38" s="10" t="s">
        <v>400</v>
      </c>
      <c r="B38" s="11" t="s">
        <v>2123</v>
      </c>
      <c r="C38" s="94" t="s">
        <v>2</v>
      </c>
      <c r="D38" s="94">
        <v>5157.0647094610968</v>
      </c>
      <c r="E38" s="94">
        <v>5157.0647094610968</v>
      </c>
      <c r="F38" s="94">
        <v>5260.4309664238826</v>
      </c>
      <c r="G38" s="15" t="s">
        <v>2088</v>
      </c>
      <c r="H38" s="49">
        <v>19</v>
      </c>
      <c r="I38" s="15">
        <v>45</v>
      </c>
      <c r="J38" s="15">
        <v>260</v>
      </c>
      <c r="K38" s="46" t="s">
        <v>2</v>
      </c>
      <c r="L38" s="46">
        <v>5166.1614956385929</v>
      </c>
      <c r="M38" s="46">
        <v>5166.1614956385929</v>
      </c>
      <c r="N38" s="46">
        <v>5269.7100851472233</v>
      </c>
      <c r="O38" s="84" t="str">
        <f t="shared" si="1"/>
        <v>-</v>
      </c>
      <c r="P38" s="84">
        <f t="shared" si="0"/>
        <v>-1.7608404586608728E-3</v>
      </c>
      <c r="Q38" s="84">
        <f t="shared" si="2"/>
        <v>-1.7608404586608728E-3</v>
      </c>
      <c r="R38" s="84">
        <f t="shared" si="3"/>
        <v>-1.7608404586608728E-3</v>
      </c>
      <c r="S38" s="46" t="s">
        <v>2</v>
      </c>
      <c r="T38" s="46" t="s">
        <v>2</v>
      </c>
      <c r="U38" s="46" t="s">
        <v>2</v>
      </c>
      <c r="V38" s="46" t="s">
        <v>2</v>
      </c>
      <c r="W38" s="74" t="str">
        <f t="shared" si="7"/>
        <v>-</v>
      </c>
      <c r="X38" s="74" t="str">
        <f t="shared" si="4"/>
        <v>-</v>
      </c>
      <c r="Y38" s="74" t="str">
        <f t="shared" si="5"/>
        <v>-</v>
      </c>
      <c r="Z38" s="74" t="str">
        <f t="shared" si="6"/>
        <v>-</v>
      </c>
      <c r="AA38" s="16"/>
      <c r="AB38" s="158">
        <v>0</v>
      </c>
      <c r="AC38" s="158">
        <v>0</v>
      </c>
      <c r="AD38" s="158">
        <v>0</v>
      </c>
      <c r="AF38" s="32"/>
      <c r="AG38" s="32"/>
      <c r="AH38" s="31"/>
      <c r="AI38" s="41">
        <v>206.10144911223531</v>
      </c>
      <c r="AJ38" s="41">
        <v>9</v>
      </c>
      <c r="AK38" s="41">
        <v>51</v>
      </c>
      <c r="AL38" s="40" t="s">
        <v>4214</v>
      </c>
      <c r="AM38" s="53" t="s">
        <v>2</v>
      </c>
      <c r="AN38" s="67" t="s">
        <v>2</v>
      </c>
      <c r="AO38" s="64" t="s">
        <v>5731</v>
      </c>
      <c r="AP38" s="65" t="s">
        <v>2</v>
      </c>
    </row>
    <row r="39" spans="1:42" s="12" customFormat="1" ht="45" x14ac:dyDescent="0.25">
      <c r="A39" s="10" t="s">
        <v>401</v>
      </c>
      <c r="B39" s="11" t="s">
        <v>2124</v>
      </c>
      <c r="C39" s="94" t="s">
        <v>2</v>
      </c>
      <c r="D39" s="94">
        <v>5418.0547812104669</v>
      </c>
      <c r="E39" s="94">
        <v>5418.0547812104669</v>
      </c>
      <c r="F39" s="94">
        <v>7690.7001812233684</v>
      </c>
      <c r="G39" s="15" t="s">
        <v>2088</v>
      </c>
      <c r="H39" s="49">
        <v>7</v>
      </c>
      <c r="I39" s="15">
        <v>214</v>
      </c>
      <c r="J39" s="15">
        <v>209</v>
      </c>
      <c r="K39" s="46" t="s">
        <v>2</v>
      </c>
      <c r="L39" s="46">
        <v>5427.6119399081681</v>
      </c>
      <c r="M39" s="46">
        <v>5427.6119399081681</v>
      </c>
      <c r="N39" s="46">
        <v>7704.2661647906234</v>
      </c>
      <c r="O39" s="84" t="str">
        <f t="shared" si="1"/>
        <v>-</v>
      </c>
      <c r="P39" s="84">
        <f t="shared" si="0"/>
        <v>-1.7608404586608728E-3</v>
      </c>
      <c r="Q39" s="84">
        <f t="shared" si="2"/>
        <v>-1.7608404586608728E-3</v>
      </c>
      <c r="R39" s="84">
        <f t="shared" si="3"/>
        <v>-1.7608404586608728E-3</v>
      </c>
      <c r="S39" s="46" t="s">
        <v>2</v>
      </c>
      <c r="T39" s="46" t="s">
        <v>2</v>
      </c>
      <c r="U39" s="46" t="s">
        <v>2</v>
      </c>
      <c r="V39" s="46" t="s">
        <v>2</v>
      </c>
      <c r="W39" s="74" t="str">
        <f t="shared" si="7"/>
        <v>-</v>
      </c>
      <c r="X39" s="74" t="str">
        <f t="shared" si="4"/>
        <v>-</v>
      </c>
      <c r="Y39" s="74" t="str">
        <f t="shared" si="5"/>
        <v>-</v>
      </c>
      <c r="Z39" s="74" t="str">
        <f t="shared" si="6"/>
        <v>-</v>
      </c>
      <c r="AA39" s="16"/>
      <c r="AB39" s="158">
        <v>0</v>
      </c>
      <c r="AC39" s="158">
        <v>0</v>
      </c>
      <c r="AD39" s="158">
        <v>0</v>
      </c>
      <c r="AF39" s="32"/>
      <c r="AG39" s="32"/>
      <c r="AH39" s="31"/>
      <c r="AI39" s="41">
        <v>206.10144911223531</v>
      </c>
      <c r="AJ39" s="41">
        <v>15</v>
      </c>
      <c r="AK39" s="41">
        <v>46</v>
      </c>
      <c r="AL39" s="40" t="s">
        <v>4214</v>
      </c>
      <c r="AM39" s="53" t="s">
        <v>2</v>
      </c>
      <c r="AN39" s="67" t="s">
        <v>2</v>
      </c>
      <c r="AO39" s="64" t="s">
        <v>5732</v>
      </c>
      <c r="AP39" s="65" t="s">
        <v>2</v>
      </c>
    </row>
    <row r="40" spans="1:42" s="12" customFormat="1" ht="45" x14ac:dyDescent="0.25">
      <c r="A40" s="10" t="s">
        <v>402</v>
      </c>
      <c r="B40" s="11" t="s">
        <v>2125</v>
      </c>
      <c r="C40" s="94" t="s">
        <v>2</v>
      </c>
      <c r="D40" s="94">
        <v>3529.6753708976662</v>
      </c>
      <c r="E40" s="94">
        <v>3529.6753708976662</v>
      </c>
      <c r="F40" s="94">
        <v>5476.6227401712422</v>
      </c>
      <c r="G40" s="15" t="s">
        <v>2088</v>
      </c>
      <c r="H40" s="49">
        <v>58</v>
      </c>
      <c r="I40" s="15">
        <v>428</v>
      </c>
      <c r="J40" s="15">
        <v>208</v>
      </c>
      <c r="K40" s="46" t="s">
        <v>2</v>
      </c>
      <c r="L40" s="46">
        <v>3535.9015293684188</v>
      </c>
      <c r="M40" s="46">
        <v>3535.9015293684188</v>
      </c>
      <c r="N40" s="46">
        <v>5486.2832096144029</v>
      </c>
      <c r="O40" s="84" t="str">
        <f t="shared" si="1"/>
        <v>-</v>
      </c>
      <c r="P40" s="84">
        <f t="shared" si="0"/>
        <v>-1.7608404586608728E-3</v>
      </c>
      <c r="Q40" s="84">
        <f t="shared" si="2"/>
        <v>-1.7608404586608728E-3</v>
      </c>
      <c r="R40" s="84">
        <f t="shared" si="3"/>
        <v>-1.7608404586608728E-3</v>
      </c>
      <c r="S40" s="46" t="s">
        <v>2</v>
      </c>
      <c r="T40" s="46" t="s">
        <v>2</v>
      </c>
      <c r="U40" s="46" t="s">
        <v>2</v>
      </c>
      <c r="V40" s="46" t="s">
        <v>2</v>
      </c>
      <c r="W40" s="74" t="str">
        <f t="shared" si="7"/>
        <v>-</v>
      </c>
      <c r="X40" s="74" t="str">
        <f t="shared" si="4"/>
        <v>-</v>
      </c>
      <c r="Y40" s="74" t="str">
        <f t="shared" si="5"/>
        <v>-</v>
      </c>
      <c r="Z40" s="74" t="str">
        <f t="shared" si="6"/>
        <v>-</v>
      </c>
      <c r="AA40" s="16"/>
      <c r="AB40" s="158">
        <v>0</v>
      </c>
      <c r="AC40" s="158">
        <v>0</v>
      </c>
      <c r="AD40" s="158">
        <v>0</v>
      </c>
      <c r="AF40" s="32"/>
      <c r="AG40" s="32"/>
      <c r="AH40" s="31"/>
      <c r="AI40" s="41">
        <v>206.10144911223531</v>
      </c>
      <c r="AJ40" s="41">
        <v>6</v>
      </c>
      <c r="AK40" s="41">
        <v>23</v>
      </c>
      <c r="AL40" s="40" t="s">
        <v>4214</v>
      </c>
      <c r="AM40" s="53" t="s">
        <v>2</v>
      </c>
      <c r="AN40" s="67" t="s">
        <v>2</v>
      </c>
      <c r="AO40" s="64" t="s">
        <v>5733</v>
      </c>
      <c r="AP40" s="65" t="s">
        <v>2</v>
      </c>
    </row>
    <row r="41" spans="1:42" s="12" customFormat="1" ht="60" x14ac:dyDescent="0.25">
      <c r="A41" s="10" t="s">
        <v>403</v>
      </c>
      <c r="B41" s="11" t="s">
        <v>2126</v>
      </c>
      <c r="C41" s="94" t="s">
        <v>2</v>
      </c>
      <c r="D41" s="94">
        <v>2523.9933933230514</v>
      </c>
      <c r="E41" s="94">
        <v>2523.9933933230514</v>
      </c>
      <c r="F41" s="94">
        <v>6327.1514639128727</v>
      </c>
      <c r="G41" s="15" t="s">
        <v>2088</v>
      </c>
      <c r="H41" s="49">
        <v>80</v>
      </c>
      <c r="I41" s="15">
        <v>158</v>
      </c>
      <c r="J41" s="15">
        <v>312</v>
      </c>
      <c r="K41" s="46" t="s">
        <v>2</v>
      </c>
      <c r="L41" s="46">
        <v>2528.44558260242</v>
      </c>
      <c r="M41" s="46">
        <v>2528.44558260242</v>
      </c>
      <c r="N41" s="46">
        <v>6338.3122205103718</v>
      </c>
      <c r="O41" s="84" t="str">
        <f t="shared" si="1"/>
        <v>-</v>
      </c>
      <c r="P41" s="84">
        <f t="shared" si="0"/>
        <v>-1.7608404586608728E-3</v>
      </c>
      <c r="Q41" s="84">
        <f t="shared" si="2"/>
        <v>-1.7608404586608728E-3</v>
      </c>
      <c r="R41" s="84">
        <f t="shared" si="3"/>
        <v>-1.7608404586608728E-3</v>
      </c>
      <c r="S41" s="46" t="s">
        <v>2</v>
      </c>
      <c r="T41" s="46" t="s">
        <v>2</v>
      </c>
      <c r="U41" s="46" t="s">
        <v>2</v>
      </c>
      <c r="V41" s="46" t="s">
        <v>2</v>
      </c>
      <c r="W41" s="74" t="str">
        <f t="shared" si="7"/>
        <v>-</v>
      </c>
      <c r="X41" s="74" t="str">
        <f t="shared" si="4"/>
        <v>-</v>
      </c>
      <c r="Y41" s="74" t="str">
        <f t="shared" si="5"/>
        <v>-</v>
      </c>
      <c r="Z41" s="74" t="str">
        <f t="shared" si="6"/>
        <v>-</v>
      </c>
      <c r="AA41" s="16"/>
      <c r="AB41" s="158">
        <v>0</v>
      </c>
      <c r="AC41" s="158">
        <v>0</v>
      </c>
      <c r="AD41" s="158">
        <v>0</v>
      </c>
      <c r="AF41" s="32"/>
      <c r="AG41" s="32"/>
      <c r="AH41" s="31"/>
      <c r="AI41" s="41">
        <v>206.10144911223531</v>
      </c>
      <c r="AJ41" s="41">
        <v>13</v>
      </c>
      <c r="AK41" s="41">
        <v>33</v>
      </c>
      <c r="AL41" s="40" t="s">
        <v>4214</v>
      </c>
      <c r="AM41" s="53" t="s">
        <v>2</v>
      </c>
      <c r="AN41" s="67" t="s">
        <v>2</v>
      </c>
      <c r="AO41" s="64" t="s">
        <v>5734</v>
      </c>
      <c r="AP41" s="65" t="s">
        <v>2</v>
      </c>
    </row>
    <row r="42" spans="1:42" s="12" customFormat="1" ht="60" x14ac:dyDescent="0.25">
      <c r="A42" s="10" t="s">
        <v>404</v>
      </c>
      <c r="B42" s="11" t="s">
        <v>2127</v>
      </c>
      <c r="C42" s="94" t="s">
        <v>2</v>
      </c>
      <c r="D42" s="94">
        <v>2468.2553734241624</v>
      </c>
      <c r="E42" s="94">
        <v>2468.2553734241624</v>
      </c>
      <c r="F42" s="94">
        <v>4125.126878263145</v>
      </c>
      <c r="G42" s="15" t="s">
        <v>2088</v>
      </c>
      <c r="H42" s="49">
        <v>157</v>
      </c>
      <c r="I42" s="15">
        <v>248</v>
      </c>
      <c r="J42" s="15">
        <v>323</v>
      </c>
      <c r="K42" s="46" t="s">
        <v>2</v>
      </c>
      <c r="L42" s="46">
        <v>2472.6092438191381</v>
      </c>
      <c r="M42" s="46">
        <v>2472.6092438191381</v>
      </c>
      <c r="N42" s="46">
        <v>4132.403381328495</v>
      </c>
      <c r="O42" s="84" t="str">
        <f t="shared" si="1"/>
        <v>-</v>
      </c>
      <c r="P42" s="84">
        <f t="shared" si="0"/>
        <v>-1.7608404586608728E-3</v>
      </c>
      <c r="Q42" s="84">
        <f t="shared" si="2"/>
        <v>-1.7608404586608728E-3</v>
      </c>
      <c r="R42" s="84">
        <f t="shared" si="3"/>
        <v>-1.7608404586607618E-3</v>
      </c>
      <c r="S42" s="46" t="s">
        <v>2</v>
      </c>
      <c r="T42" s="46" t="s">
        <v>2</v>
      </c>
      <c r="U42" s="46" t="s">
        <v>2</v>
      </c>
      <c r="V42" s="46" t="s">
        <v>2</v>
      </c>
      <c r="W42" s="74" t="str">
        <f t="shared" si="7"/>
        <v>-</v>
      </c>
      <c r="X42" s="74" t="str">
        <f t="shared" si="4"/>
        <v>-</v>
      </c>
      <c r="Y42" s="74" t="str">
        <f t="shared" si="5"/>
        <v>-</v>
      </c>
      <c r="Z42" s="74" t="str">
        <f t="shared" si="6"/>
        <v>-</v>
      </c>
      <c r="AA42" s="16"/>
      <c r="AB42" s="158">
        <v>0</v>
      </c>
      <c r="AC42" s="158">
        <v>0</v>
      </c>
      <c r="AD42" s="158">
        <v>0</v>
      </c>
      <c r="AF42" s="32"/>
      <c r="AG42" s="32"/>
      <c r="AH42" s="31"/>
      <c r="AI42" s="41">
        <v>206.10144911223531</v>
      </c>
      <c r="AJ42" s="41">
        <v>10</v>
      </c>
      <c r="AK42" s="41">
        <v>17</v>
      </c>
      <c r="AL42" s="40" t="s">
        <v>4214</v>
      </c>
      <c r="AM42" s="53" t="s">
        <v>2</v>
      </c>
      <c r="AN42" s="67" t="s">
        <v>2</v>
      </c>
      <c r="AO42" s="64" t="s">
        <v>5735</v>
      </c>
      <c r="AP42" s="65" t="s">
        <v>2</v>
      </c>
    </row>
    <row r="43" spans="1:42" s="12" customFormat="1" ht="60" x14ac:dyDescent="0.25">
      <c r="A43" s="10" t="s">
        <v>405</v>
      </c>
      <c r="B43" s="11" t="s">
        <v>2128</v>
      </c>
      <c r="C43" s="94" t="s">
        <v>2</v>
      </c>
      <c r="D43" s="94">
        <v>1668.5255599317359</v>
      </c>
      <c r="E43" s="94">
        <v>1668.5255599317359</v>
      </c>
      <c r="F43" s="94">
        <v>3386.5959561036666</v>
      </c>
      <c r="G43" s="15" t="s">
        <v>2088</v>
      </c>
      <c r="H43" s="49">
        <v>613</v>
      </c>
      <c r="I43" s="15">
        <v>615</v>
      </c>
      <c r="J43" s="15">
        <v>517</v>
      </c>
      <c r="K43" s="46" t="s">
        <v>2</v>
      </c>
      <c r="L43" s="46">
        <v>1671.4687497316506</v>
      </c>
      <c r="M43" s="46">
        <v>1671.4687497316506</v>
      </c>
      <c r="N43" s="46">
        <v>3392.5697301433311</v>
      </c>
      <c r="O43" s="84" t="str">
        <f t="shared" si="1"/>
        <v>-</v>
      </c>
      <c r="P43" s="84">
        <f t="shared" si="0"/>
        <v>-1.7608404586608728E-3</v>
      </c>
      <c r="Q43" s="84">
        <f t="shared" si="2"/>
        <v>-1.7608404586608728E-3</v>
      </c>
      <c r="R43" s="84">
        <f t="shared" si="3"/>
        <v>-1.7608404586608728E-3</v>
      </c>
      <c r="S43" s="46" t="s">
        <v>2</v>
      </c>
      <c r="T43" s="46" t="s">
        <v>2</v>
      </c>
      <c r="U43" s="46" t="s">
        <v>2</v>
      </c>
      <c r="V43" s="46" t="s">
        <v>2</v>
      </c>
      <c r="W43" s="74" t="str">
        <f t="shared" si="7"/>
        <v>-</v>
      </c>
      <c r="X43" s="74" t="str">
        <f t="shared" si="4"/>
        <v>-</v>
      </c>
      <c r="Y43" s="74" t="str">
        <f t="shared" si="5"/>
        <v>-</v>
      </c>
      <c r="Z43" s="74" t="str">
        <f t="shared" si="6"/>
        <v>-</v>
      </c>
      <c r="AA43" s="16"/>
      <c r="AB43" s="158">
        <v>0</v>
      </c>
      <c r="AC43" s="158">
        <v>0</v>
      </c>
      <c r="AD43" s="158">
        <v>0</v>
      </c>
      <c r="AF43" s="32"/>
      <c r="AG43" s="32"/>
      <c r="AH43" s="31"/>
      <c r="AI43" s="41">
        <v>206.10144911223531</v>
      </c>
      <c r="AJ43" s="41">
        <v>8</v>
      </c>
      <c r="AK43" s="41">
        <v>10</v>
      </c>
      <c r="AL43" s="40" t="s">
        <v>4214</v>
      </c>
      <c r="AM43" s="53" t="s">
        <v>2</v>
      </c>
      <c r="AN43" s="67" t="s">
        <v>2</v>
      </c>
      <c r="AO43" s="64" t="s">
        <v>5736</v>
      </c>
      <c r="AP43" s="65" t="s">
        <v>2</v>
      </c>
    </row>
    <row r="44" spans="1:42" s="12" customFormat="1" ht="75" x14ac:dyDescent="0.25">
      <c r="A44" s="10" t="s">
        <v>406</v>
      </c>
      <c r="B44" s="11" t="s">
        <v>2129</v>
      </c>
      <c r="C44" s="94" t="s">
        <v>2</v>
      </c>
      <c r="D44" s="94">
        <v>1540.0501305983657</v>
      </c>
      <c r="E44" s="94">
        <v>1540.0501305983657</v>
      </c>
      <c r="F44" s="94">
        <v>4372.2219542365938</v>
      </c>
      <c r="G44" s="15" t="s">
        <v>2088</v>
      </c>
      <c r="H44" s="49">
        <v>183</v>
      </c>
      <c r="I44" s="15">
        <v>195</v>
      </c>
      <c r="J44" s="15">
        <v>53</v>
      </c>
      <c r="K44" s="46" t="s">
        <v>2</v>
      </c>
      <c r="L44" s="46">
        <v>1442.3716199304538</v>
      </c>
      <c r="M44" s="46">
        <v>1442.3716199304538</v>
      </c>
      <c r="N44" s="46">
        <v>4379.934319793163</v>
      </c>
      <c r="O44" s="84" t="str">
        <f t="shared" si="1"/>
        <v>-</v>
      </c>
      <c r="P44" s="84">
        <f t="shared" si="0"/>
        <v>6.7720765798637617E-2</v>
      </c>
      <c r="Q44" s="84">
        <f t="shared" si="2"/>
        <v>6.7720765798637617E-2</v>
      </c>
      <c r="R44" s="84">
        <f t="shared" si="3"/>
        <v>-1.7608404586608728E-3</v>
      </c>
      <c r="S44" s="46" t="s">
        <v>2</v>
      </c>
      <c r="T44" s="46" t="s">
        <v>2</v>
      </c>
      <c r="U44" s="46" t="s">
        <v>2</v>
      </c>
      <c r="V44" s="46" t="s">
        <v>2</v>
      </c>
      <c r="W44" s="74" t="str">
        <f t="shared" si="7"/>
        <v>-</v>
      </c>
      <c r="X44" s="74" t="str">
        <f t="shared" si="4"/>
        <v>-</v>
      </c>
      <c r="Y44" s="74" t="str">
        <f t="shared" si="5"/>
        <v>-</v>
      </c>
      <c r="Z44" s="74" t="str">
        <f t="shared" si="6"/>
        <v>-</v>
      </c>
      <c r="AA44" s="16"/>
      <c r="AB44" s="158" t="s">
        <v>4234</v>
      </c>
      <c r="AC44" s="158" t="s">
        <v>4235</v>
      </c>
      <c r="AD44" s="158" t="s">
        <v>4236</v>
      </c>
      <c r="AF44" s="32"/>
      <c r="AG44" s="32"/>
      <c r="AH44" s="31"/>
      <c r="AI44" s="41">
        <v>206.10144911223531</v>
      </c>
      <c r="AJ44" s="41">
        <v>5</v>
      </c>
      <c r="AK44" s="41">
        <v>29</v>
      </c>
      <c r="AL44" s="40" t="s">
        <v>4214</v>
      </c>
      <c r="AM44" s="53" t="s">
        <v>2</v>
      </c>
      <c r="AN44" s="67" t="s">
        <v>2</v>
      </c>
      <c r="AO44" s="64" t="s">
        <v>5737</v>
      </c>
      <c r="AP44" s="65" t="s">
        <v>2</v>
      </c>
    </row>
    <row r="45" spans="1:42" s="12" customFormat="1" ht="60" x14ac:dyDescent="0.25">
      <c r="A45" s="10" t="s">
        <v>407</v>
      </c>
      <c r="B45" s="11" t="s">
        <v>2130</v>
      </c>
      <c r="C45" s="94" t="s">
        <v>2</v>
      </c>
      <c r="D45" s="94">
        <v>1540.0501305983657</v>
      </c>
      <c r="E45" s="94">
        <v>1540.0501305983657</v>
      </c>
      <c r="F45" s="94">
        <v>1660.2761454868003</v>
      </c>
      <c r="G45" s="15" t="s">
        <v>2088</v>
      </c>
      <c r="H45" s="49">
        <v>381</v>
      </c>
      <c r="I45" s="15">
        <v>292</v>
      </c>
      <c r="J45" s="15">
        <v>28</v>
      </c>
      <c r="K45" s="46" t="s">
        <v>2</v>
      </c>
      <c r="L45" s="46">
        <v>1599.1550160620332</v>
      </c>
      <c r="M45" s="46">
        <v>1599.1550160620332</v>
      </c>
      <c r="N45" s="46">
        <v>1663.2047837610851</v>
      </c>
      <c r="O45" s="84" t="str">
        <f t="shared" si="1"/>
        <v>-</v>
      </c>
      <c r="P45" s="84">
        <f t="shared" si="0"/>
        <v>-3.6960072582090886E-2</v>
      </c>
      <c r="Q45" s="84">
        <f t="shared" si="2"/>
        <v>-3.6960072582090886E-2</v>
      </c>
      <c r="R45" s="84">
        <f t="shared" si="3"/>
        <v>-1.7608404586608728E-3</v>
      </c>
      <c r="S45" s="46" t="s">
        <v>2</v>
      </c>
      <c r="T45" s="46" t="s">
        <v>2</v>
      </c>
      <c r="U45" s="46" t="s">
        <v>2</v>
      </c>
      <c r="V45" s="46" t="s">
        <v>2</v>
      </c>
      <c r="W45" s="74" t="str">
        <f t="shared" si="7"/>
        <v>-</v>
      </c>
      <c r="X45" s="74" t="str">
        <f t="shared" si="4"/>
        <v>-</v>
      </c>
      <c r="Y45" s="74" t="str">
        <f t="shared" si="5"/>
        <v>-</v>
      </c>
      <c r="Z45" s="74" t="str">
        <f t="shared" si="6"/>
        <v>-</v>
      </c>
      <c r="AA45" s="16"/>
      <c r="AB45" s="158">
        <v>0</v>
      </c>
      <c r="AC45" s="158">
        <v>0</v>
      </c>
      <c r="AD45" s="158">
        <v>0</v>
      </c>
      <c r="AF45" s="32"/>
      <c r="AG45" s="32"/>
      <c r="AH45" s="31"/>
      <c r="AI45" s="41">
        <v>206.10144911223531</v>
      </c>
      <c r="AJ45" s="41">
        <v>5</v>
      </c>
      <c r="AK45" s="41">
        <v>9</v>
      </c>
      <c r="AL45" s="40" t="s">
        <v>4214</v>
      </c>
      <c r="AM45" s="53" t="s">
        <v>2</v>
      </c>
      <c r="AN45" s="67" t="s">
        <v>2</v>
      </c>
      <c r="AO45" s="64" t="s">
        <v>5738</v>
      </c>
      <c r="AP45" s="65" t="s">
        <v>2</v>
      </c>
    </row>
    <row r="46" spans="1:42" s="12" customFormat="1" ht="30" x14ac:dyDescent="0.25">
      <c r="A46" s="10" t="s">
        <v>408</v>
      </c>
      <c r="B46" s="11" t="s">
        <v>2131</v>
      </c>
      <c r="C46" s="94" t="s">
        <v>2</v>
      </c>
      <c r="D46" s="94">
        <v>3822.6308824056628</v>
      </c>
      <c r="E46" s="94">
        <v>3822.6308824056628</v>
      </c>
      <c r="F46" s="94">
        <v>10952.661936784722</v>
      </c>
      <c r="G46" s="15" t="s">
        <v>2088</v>
      </c>
      <c r="H46" s="49">
        <v>95</v>
      </c>
      <c r="I46" s="15">
        <v>107</v>
      </c>
      <c r="J46" s="15">
        <v>204</v>
      </c>
      <c r="K46" s="46" t="s">
        <v>2</v>
      </c>
      <c r="L46" s="46">
        <v>3829.3737987217878</v>
      </c>
      <c r="M46" s="46">
        <v>3829.3737987217878</v>
      </c>
      <c r="N46" s="46">
        <v>10971.981846331435</v>
      </c>
      <c r="O46" s="84" t="str">
        <f t="shared" si="1"/>
        <v>-</v>
      </c>
      <c r="P46" s="84">
        <f t="shared" si="0"/>
        <v>-1.7608404586608728E-3</v>
      </c>
      <c r="Q46" s="84">
        <f t="shared" si="2"/>
        <v>-1.7608404586608728E-3</v>
      </c>
      <c r="R46" s="84">
        <f t="shared" si="3"/>
        <v>-1.7608404586608728E-3</v>
      </c>
      <c r="S46" s="46" t="s">
        <v>2</v>
      </c>
      <c r="T46" s="46" t="s">
        <v>2</v>
      </c>
      <c r="U46" s="46" t="s">
        <v>2</v>
      </c>
      <c r="V46" s="46" t="s">
        <v>2</v>
      </c>
      <c r="W46" s="74" t="str">
        <f t="shared" si="7"/>
        <v>-</v>
      </c>
      <c r="X46" s="74" t="str">
        <f t="shared" si="4"/>
        <v>-</v>
      </c>
      <c r="Y46" s="74" t="str">
        <f t="shared" si="5"/>
        <v>-</v>
      </c>
      <c r="Z46" s="74" t="str">
        <f t="shared" si="6"/>
        <v>-</v>
      </c>
      <c r="AA46" s="16"/>
      <c r="AB46" s="158">
        <v>0</v>
      </c>
      <c r="AC46" s="158">
        <v>0</v>
      </c>
      <c r="AD46" s="158">
        <v>0</v>
      </c>
      <c r="AF46" s="32"/>
      <c r="AG46" s="32"/>
      <c r="AH46" s="31"/>
      <c r="AI46" s="41">
        <v>206.10144911223531</v>
      </c>
      <c r="AJ46" s="41">
        <v>18</v>
      </c>
      <c r="AK46" s="41">
        <v>93</v>
      </c>
      <c r="AL46" s="40" t="s">
        <v>4214</v>
      </c>
      <c r="AM46" s="53" t="s">
        <v>2</v>
      </c>
      <c r="AN46" s="67" t="s">
        <v>2</v>
      </c>
      <c r="AO46" s="64" t="s">
        <v>5739</v>
      </c>
      <c r="AP46" s="65" t="s">
        <v>2</v>
      </c>
    </row>
    <row r="47" spans="1:42" s="12" customFormat="1" ht="30" x14ac:dyDescent="0.25">
      <c r="A47" s="10" t="s">
        <v>409</v>
      </c>
      <c r="B47" s="11" t="s">
        <v>2132</v>
      </c>
      <c r="C47" s="94" t="s">
        <v>2</v>
      </c>
      <c r="D47" s="94">
        <v>1573.2683241536583</v>
      </c>
      <c r="E47" s="94">
        <v>1573.2683241536583</v>
      </c>
      <c r="F47" s="94">
        <v>6656.9973316262685</v>
      </c>
      <c r="G47" s="15" t="s">
        <v>2088</v>
      </c>
      <c r="H47" s="49">
        <v>597</v>
      </c>
      <c r="I47" s="15">
        <v>273</v>
      </c>
      <c r="J47" s="15">
        <v>225</v>
      </c>
      <c r="K47" s="46" t="s">
        <v>2</v>
      </c>
      <c r="L47" s="46">
        <v>1576.0434852871608</v>
      </c>
      <c r="M47" s="46">
        <v>1576.0434852871608</v>
      </c>
      <c r="N47" s="46">
        <v>6668.7399186833727</v>
      </c>
      <c r="O47" s="84" t="str">
        <f t="shared" si="1"/>
        <v>-</v>
      </c>
      <c r="P47" s="84">
        <f t="shared" si="0"/>
        <v>-1.7608404586608728E-3</v>
      </c>
      <c r="Q47" s="84">
        <f t="shared" si="2"/>
        <v>-1.7608404586608728E-3</v>
      </c>
      <c r="R47" s="84">
        <f t="shared" si="3"/>
        <v>-1.7608404586608728E-3</v>
      </c>
      <c r="S47" s="46" t="s">
        <v>2</v>
      </c>
      <c r="T47" s="46" t="s">
        <v>2</v>
      </c>
      <c r="U47" s="46" t="s">
        <v>2</v>
      </c>
      <c r="V47" s="46" t="s">
        <v>2</v>
      </c>
      <c r="W47" s="74" t="str">
        <f t="shared" si="7"/>
        <v>-</v>
      </c>
      <c r="X47" s="74" t="str">
        <f t="shared" si="4"/>
        <v>-</v>
      </c>
      <c r="Y47" s="74" t="str">
        <f t="shared" si="5"/>
        <v>-</v>
      </c>
      <c r="Z47" s="74" t="str">
        <f t="shared" si="6"/>
        <v>-</v>
      </c>
      <c r="AA47" s="16"/>
      <c r="AB47" s="158">
        <v>0</v>
      </c>
      <c r="AC47" s="158">
        <v>0</v>
      </c>
      <c r="AD47" s="158">
        <v>0</v>
      </c>
      <c r="AF47" s="32"/>
      <c r="AG47" s="32"/>
      <c r="AH47" s="31"/>
      <c r="AI47" s="41">
        <v>206.10144911223531</v>
      </c>
      <c r="AJ47" s="41">
        <v>5</v>
      </c>
      <c r="AK47" s="41">
        <v>49</v>
      </c>
      <c r="AL47" s="40" t="s">
        <v>4214</v>
      </c>
      <c r="AM47" s="53" t="s">
        <v>2</v>
      </c>
      <c r="AN47" s="67" t="s">
        <v>2</v>
      </c>
      <c r="AO47" s="64" t="s">
        <v>5740</v>
      </c>
      <c r="AP47" s="65" t="s">
        <v>2</v>
      </c>
    </row>
    <row r="48" spans="1:42" s="12" customFormat="1" ht="30" x14ac:dyDescent="0.25">
      <c r="A48" s="10" t="s">
        <v>410</v>
      </c>
      <c r="B48" s="11" t="s">
        <v>2133</v>
      </c>
      <c r="C48" s="94" t="s">
        <v>2</v>
      </c>
      <c r="D48" s="94">
        <v>1403.2283254368983</v>
      </c>
      <c r="E48" s="94">
        <v>1403.2283254368983</v>
      </c>
      <c r="F48" s="94">
        <v>4824.8849457487104</v>
      </c>
      <c r="G48" s="15" t="s">
        <v>2088</v>
      </c>
      <c r="H48" s="49">
        <v>1153</v>
      </c>
      <c r="I48" s="15">
        <v>584</v>
      </c>
      <c r="J48" s="15">
        <v>271</v>
      </c>
      <c r="K48" s="46" t="s">
        <v>2</v>
      </c>
      <c r="L48" s="46">
        <v>1405.7035451120146</v>
      </c>
      <c r="M48" s="46">
        <v>1405.7035451120146</v>
      </c>
      <c r="N48" s="46">
        <v>4833.3957845989535</v>
      </c>
      <c r="O48" s="84" t="str">
        <f t="shared" si="1"/>
        <v>-</v>
      </c>
      <c r="P48" s="84">
        <f t="shared" si="0"/>
        <v>-1.7608404586608728E-3</v>
      </c>
      <c r="Q48" s="84">
        <f t="shared" si="2"/>
        <v>-1.7608404586608728E-3</v>
      </c>
      <c r="R48" s="84">
        <f t="shared" si="3"/>
        <v>-1.7608404586609838E-3</v>
      </c>
      <c r="S48" s="46" t="s">
        <v>2</v>
      </c>
      <c r="T48" s="46" t="s">
        <v>2</v>
      </c>
      <c r="U48" s="46" t="s">
        <v>2</v>
      </c>
      <c r="V48" s="46" t="s">
        <v>2</v>
      </c>
      <c r="W48" s="74" t="str">
        <f t="shared" si="7"/>
        <v>-</v>
      </c>
      <c r="X48" s="74" t="str">
        <f t="shared" si="4"/>
        <v>-</v>
      </c>
      <c r="Y48" s="74" t="str">
        <f t="shared" si="5"/>
        <v>-</v>
      </c>
      <c r="Z48" s="74" t="str">
        <f t="shared" si="6"/>
        <v>-</v>
      </c>
      <c r="AA48" s="16"/>
      <c r="AB48" s="158">
        <v>0</v>
      </c>
      <c r="AC48" s="158">
        <v>0</v>
      </c>
      <c r="AD48" s="158">
        <v>0</v>
      </c>
      <c r="AF48" s="32"/>
      <c r="AG48" s="32"/>
      <c r="AH48" s="31"/>
      <c r="AI48" s="41">
        <v>206.10144911223531</v>
      </c>
      <c r="AJ48" s="41">
        <v>5</v>
      </c>
      <c r="AK48" s="41">
        <v>26</v>
      </c>
      <c r="AL48" s="40" t="s">
        <v>4214</v>
      </c>
      <c r="AM48" s="53" t="s">
        <v>2</v>
      </c>
      <c r="AN48" s="67" t="s">
        <v>2</v>
      </c>
      <c r="AO48" s="64" t="s">
        <v>5741</v>
      </c>
      <c r="AP48" s="65" t="s">
        <v>2</v>
      </c>
    </row>
    <row r="49" spans="1:42" s="12" customFormat="1" ht="30" x14ac:dyDescent="0.25">
      <c r="A49" s="10" t="s">
        <v>411</v>
      </c>
      <c r="B49" s="11" t="s">
        <v>2134</v>
      </c>
      <c r="C49" s="94" t="s">
        <v>2</v>
      </c>
      <c r="D49" s="94">
        <v>1009.4448112172794</v>
      </c>
      <c r="E49" s="94">
        <v>1009.4448112172794</v>
      </c>
      <c r="F49" s="94">
        <v>3846.163248523857</v>
      </c>
      <c r="G49" s="15" t="s">
        <v>2088</v>
      </c>
      <c r="H49" s="49">
        <v>2500</v>
      </c>
      <c r="I49" s="15">
        <v>938</v>
      </c>
      <c r="J49" s="15">
        <v>251</v>
      </c>
      <c r="K49" s="46" t="s">
        <v>2</v>
      </c>
      <c r="L49" s="46">
        <v>1011.2254178458486</v>
      </c>
      <c r="M49" s="46">
        <v>1011.2254178458486</v>
      </c>
      <c r="N49" s="46">
        <v>3852.9476746745272</v>
      </c>
      <c r="O49" s="84" t="str">
        <f t="shared" si="1"/>
        <v>-</v>
      </c>
      <c r="P49" s="84">
        <f t="shared" si="0"/>
        <v>-1.7608404586608728E-3</v>
      </c>
      <c r="Q49" s="84">
        <f t="shared" si="2"/>
        <v>-1.7608404586608728E-3</v>
      </c>
      <c r="R49" s="84">
        <f t="shared" si="3"/>
        <v>-1.7608404586608728E-3</v>
      </c>
      <c r="S49" s="46" t="s">
        <v>2</v>
      </c>
      <c r="T49" s="46" t="s">
        <v>2</v>
      </c>
      <c r="U49" s="46" t="s">
        <v>2</v>
      </c>
      <c r="V49" s="46" t="s">
        <v>2</v>
      </c>
      <c r="W49" s="74" t="str">
        <f t="shared" si="7"/>
        <v>-</v>
      </c>
      <c r="X49" s="74" t="str">
        <f t="shared" si="4"/>
        <v>-</v>
      </c>
      <c r="Y49" s="74" t="str">
        <f t="shared" si="5"/>
        <v>-</v>
      </c>
      <c r="Z49" s="74" t="str">
        <f t="shared" si="6"/>
        <v>-</v>
      </c>
      <c r="AA49" s="16"/>
      <c r="AB49" s="158">
        <v>0</v>
      </c>
      <c r="AC49" s="158">
        <v>0</v>
      </c>
      <c r="AD49" s="158">
        <v>0</v>
      </c>
      <c r="AF49" s="32"/>
      <c r="AG49" s="32"/>
      <c r="AH49" s="31"/>
      <c r="AI49" s="41">
        <v>206.10144911223531</v>
      </c>
      <c r="AJ49" s="41">
        <v>5</v>
      </c>
      <c r="AK49" s="41">
        <v>20</v>
      </c>
      <c r="AL49" s="40" t="s">
        <v>4214</v>
      </c>
      <c r="AM49" s="53" t="s">
        <v>2</v>
      </c>
      <c r="AN49" s="67" t="s">
        <v>2</v>
      </c>
      <c r="AO49" s="64" t="s">
        <v>5742</v>
      </c>
      <c r="AP49" s="65" t="s">
        <v>2</v>
      </c>
    </row>
    <row r="50" spans="1:42" s="12" customFormat="1" ht="30" x14ac:dyDescent="0.25">
      <c r="A50" s="10" t="s">
        <v>412</v>
      </c>
      <c r="B50" s="11" t="s">
        <v>2135</v>
      </c>
      <c r="C50" s="94">
        <v>147.47356678688539</v>
      </c>
      <c r="D50" s="94">
        <v>682.04450147362832</v>
      </c>
      <c r="E50" s="94">
        <v>682.04450147362832</v>
      </c>
      <c r="F50" s="94">
        <v>2951.5272622453335</v>
      </c>
      <c r="G50" s="15">
        <v>3661</v>
      </c>
      <c r="H50" s="49">
        <v>1841</v>
      </c>
      <c r="I50" s="15">
        <v>326</v>
      </c>
      <c r="J50" s="15">
        <v>73</v>
      </c>
      <c r="K50" s="46">
        <v>147.73370226694479</v>
      </c>
      <c r="L50" s="46">
        <v>683.24759147598184</v>
      </c>
      <c r="M50" s="46">
        <v>683.24759147598184</v>
      </c>
      <c r="N50" s="46">
        <v>2956.733598390862</v>
      </c>
      <c r="O50" s="84">
        <f t="shared" si="1"/>
        <v>-1.7608404586608728E-3</v>
      </c>
      <c r="P50" s="84">
        <f t="shared" si="0"/>
        <v>-1.7608404586608728E-3</v>
      </c>
      <c r="Q50" s="84">
        <f t="shared" si="2"/>
        <v>-1.7608404586608728E-3</v>
      </c>
      <c r="R50" s="84">
        <f t="shared" si="3"/>
        <v>-1.7608404586608728E-3</v>
      </c>
      <c r="S50" s="46" t="s">
        <v>2</v>
      </c>
      <c r="T50" s="46" t="s">
        <v>2</v>
      </c>
      <c r="U50" s="46" t="s">
        <v>2</v>
      </c>
      <c r="V50" s="46" t="s">
        <v>2</v>
      </c>
      <c r="W50" s="74" t="str">
        <f t="shared" si="7"/>
        <v>-</v>
      </c>
      <c r="X50" s="74" t="str">
        <f t="shared" si="4"/>
        <v>-</v>
      </c>
      <c r="Y50" s="74" t="str">
        <f t="shared" si="5"/>
        <v>-</v>
      </c>
      <c r="Z50" s="74" t="str">
        <f t="shared" si="6"/>
        <v>-</v>
      </c>
      <c r="AA50" s="16"/>
      <c r="AB50" s="158">
        <v>0</v>
      </c>
      <c r="AC50" s="158">
        <v>0</v>
      </c>
      <c r="AD50" s="158">
        <v>0</v>
      </c>
      <c r="AF50" s="32"/>
      <c r="AG50" s="32"/>
      <c r="AH50" s="31"/>
      <c r="AI50" s="41">
        <v>206.10144911223531</v>
      </c>
      <c r="AJ50" s="41">
        <v>5</v>
      </c>
      <c r="AK50" s="41">
        <v>15</v>
      </c>
      <c r="AL50" s="40" t="s">
        <v>4214</v>
      </c>
      <c r="AM50" s="53" t="s">
        <v>2</v>
      </c>
      <c r="AN50" s="67" t="s">
        <v>2</v>
      </c>
      <c r="AO50" s="64" t="s">
        <v>5743</v>
      </c>
      <c r="AP50" s="65" t="s">
        <v>2</v>
      </c>
    </row>
    <row r="51" spans="1:42" s="12" customFormat="1" ht="60" x14ac:dyDescent="0.25">
      <c r="A51" s="10" t="s">
        <v>413</v>
      </c>
      <c r="B51" s="11" t="s">
        <v>2136</v>
      </c>
      <c r="C51" s="94" t="s">
        <v>2</v>
      </c>
      <c r="D51" s="94">
        <v>9782.8081222831734</v>
      </c>
      <c r="E51" s="94">
        <v>9782.8081222831734</v>
      </c>
      <c r="F51" s="94">
        <v>9782.8081222831734</v>
      </c>
      <c r="G51" s="15" t="s">
        <v>2088</v>
      </c>
      <c r="H51" s="49">
        <v>0</v>
      </c>
      <c r="I51" s="15">
        <v>20</v>
      </c>
      <c r="J51" s="15">
        <v>854</v>
      </c>
      <c r="K51" s="46" t="s">
        <v>2</v>
      </c>
      <c r="L51" s="46">
        <v>12827.987813156606</v>
      </c>
      <c r="M51" s="46">
        <v>12827.987813156606</v>
      </c>
      <c r="N51" s="46">
        <v>9729.1529186535354</v>
      </c>
      <c r="O51" s="84" t="str">
        <f t="shared" si="1"/>
        <v>-</v>
      </c>
      <c r="P51" s="84">
        <f t="shared" si="0"/>
        <v>-0.23738560834539013</v>
      </c>
      <c r="Q51" s="84">
        <f t="shared" si="2"/>
        <v>-0.23738560834539013</v>
      </c>
      <c r="R51" s="84">
        <f t="shared" si="3"/>
        <v>5.5148895364534045E-3</v>
      </c>
      <c r="S51" s="46" t="s">
        <v>2</v>
      </c>
      <c r="T51" s="46" t="s">
        <v>2</v>
      </c>
      <c r="U51" s="46" t="s">
        <v>2</v>
      </c>
      <c r="V51" s="46" t="s">
        <v>2</v>
      </c>
      <c r="W51" s="74" t="str">
        <f t="shared" si="7"/>
        <v>-</v>
      </c>
      <c r="X51" s="74" t="str">
        <f t="shared" si="4"/>
        <v>-</v>
      </c>
      <c r="Y51" s="74" t="str">
        <f t="shared" si="5"/>
        <v>-</v>
      </c>
      <c r="Z51" s="74" t="str">
        <f t="shared" si="6"/>
        <v>-</v>
      </c>
      <c r="AA51" s="16"/>
      <c r="AB51" s="158" t="s">
        <v>4237</v>
      </c>
      <c r="AC51" s="158" t="s">
        <v>4238</v>
      </c>
      <c r="AD51" s="158" t="s">
        <v>4239</v>
      </c>
      <c r="AF51" s="32"/>
      <c r="AG51" s="32"/>
      <c r="AH51" s="31"/>
      <c r="AI51" s="41">
        <v>206.10144911223531</v>
      </c>
      <c r="AJ51" s="41">
        <v>100</v>
      </c>
      <c r="AK51" s="41">
        <v>100</v>
      </c>
      <c r="AL51" s="40" t="s">
        <v>4215</v>
      </c>
      <c r="AM51" s="53">
        <v>0.30000000000000004</v>
      </c>
      <c r="AN51" s="67" t="s">
        <v>2</v>
      </c>
      <c r="AO51" s="64" t="s">
        <v>5377</v>
      </c>
      <c r="AP51" s="65" t="s">
        <v>2</v>
      </c>
    </row>
    <row r="52" spans="1:42" s="12" customFormat="1" ht="45" x14ac:dyDescent="0.25">
      <c r="A52" s="10" t="s">
        <v>414</v>
      </c>
      <c r="B52" s="11" t="s">
        <v>2137</v>
      </c>
      <c r="C52" s="94" t="s">
        <v>2</v>
      </c>
      <c r="D52" s="94">
        <v>6145.2344448883405</v>
      </c>
      <c r="E52" s="94">
        <v>6145.2344448883405</v>
      </c>
      <c r="F52" s="94">
        <v>6004.9504996422729</v>
      </c>
      <c r="G52" s="15" t="s">
        <v>2088</v>
      </c>
      <c r="H52" s="49">
        <v>1</v>
      </c>
      <c r="I52" s="15">
        <v>38</v>
      </c>
      <c r="J52" s="15">
        <v>973</v>
      </c>
      <c r="K52" s="46" t="s">
        <v>2</v>
      </c>
      <c r="L52" s="46">
        <v>6156.0743095992057</v>
      </c>
      <c r="M52" s="46">
        <v>6156.0743095992057</v>
      </c>
      <c r="N52" s="46">
        <v>6015.5429109807383</v>
      </c>
      <c r="O52" s="84" t="str">
        <f t="shared" si="1"/>
        <v>-</v>
      </c>
      <c r="P52" s="84">
        <f t="shared" si="0"/>
        <v>-1.7608404586608728E-3</v>
      </c>
      <c r="Q52" s="84">
        <f t="shared" si="2"/>
        <v>-1.7608404586608728E-3</v>
      </c>
      <c r="R52" s="84">
        <f t="shared" si="3"/>
        <v>-1.7608404586608728E-3</v>
      </c>
      <c r="S52" s="46" t="s">
        <v>2</v>
      </c>
      <c r="T52" s="46" t="s">
        <v>2</v>
      </c>
      <c r="U52" s="46" t="s">
        <v>2</v>
      </c>
      <c r="V52" s="46" t="s">
        <v>2</v>
      </c>
      <c r="W52" s="74" t="str">
        <f>IFERROR((C52/S52-1),"-")</f>
        <v>-</v>
      </c>
      <c r="X52" s="74" t="str">
        <f t="shared" si="4"/>
        <v>-</v>
      </c>
      <c r="Y52" s="74" t="str">
        <f t="shared" si="5"/>
        <v>-</v>
      </c>
      <c r="Z52" s="74" t="str">
        <f t="shared" si="6"/>
        <v>-</v>
      </c>
      <c r="AA52" s="16"/>
      <c r="AB52" s="158" t="s">
        <v>4240</v>
      </c>
      <c r="AC52" s="158">
        <v>0</v>
      </c>
      <c r="AD52" s="158">
        <v>0</v>
      </c>
      <c r="AF52" s="32"/>
      <c r="AG52" s="32"/>
      <c r="AH52" s="31"/>
      <c r="AI52" s="41">
        <v>206.10144911223531</v>
      </c>
      <c r="AJ52" s="41">
        <v>128</v>
      </c>
      <c r="AK52" s="41">
        <v>65</v>
      </c>
      <c r="AL52" s="40" t="s">
        <v>4215</v>
      </c>
      <c r="AM52" s="53">
        <v>0.30000000000000004</v>
      </c>
      <c r="AN52" s="67" t="s">
        <v>2</v>
      </c>
      <c r="AO52" s="64" t="s">
        <v>5377</v>
      </c>
      <c r="AP52" s="65" t="s">
        <v>2</v>
      </c>
    </row>
    <row r="53" spans="1:42" s="12" customFormat="1" ht="45" x14ac:dyDescent="0.25">
      <c r="A53" s="10" t="s">
        <v>415</v>
      </c>
      <c r="B53" s="11" t="s">
        <v>2138</v>
      </c>
      <c r="C53" s="94" t="s">
        <v>2</v>
      </c>
      <c r="D53" s="94">
        <v>2229.8874815331606</v>
      </c>
      <c r="E53" s="94">
        <v>2229.8874815331606</v>
      </c>
      <c r="F53" s="94">
        <v>4571.0641295429396</v>
      </c>
      <c r="G53" s="15" t="s">
        <v>2088</v>
      </c>
      <c r="H53" s="49">
        <v>16</v>
      </c>
      <c r="I53" s="15">
        <v>75</v>
      </c>
      <c r="J53" s="15">
        <v>1792</v>
      </c>
      <c r="K53" s="46" t="s">
        <v>2</v>
      </c>
      <c r="L53" s="46">
        <v>2233.8208837226211</v>
      </c>
      <c r="M53" s="46">
        <v>2233.8208837226211</v>
      </c>
      <c r="N53" s="46">
        <v>4579.1272420561081</v>
      </c>
      <c r="O53" s="84" t="str">
        <f t="shared" si="1"/>
        <v>-</v>
      </c>
      <c r="P53" s="84">
        <f t="shared" si="0"/>
        <v>-1.7608404586609838E-3</v>
      </c>
      <c r="Q53" s="84">
        <f t="shared" si="2"/>
        <v>-1.7608404586609838E-3</v>
      </c>
      <c r="R53" s="84">
        <f t="shared" si="3"/>
        <v>-1.7608404586608728E-3</v>
      </c>
      <c r="S53" s="46" t="s">
        <v>2</v>
      </c>
      <c r="T53" s="46" t="s">
        <v>2</v>
      </c>
      <c r="U53" s="46" t="s">
        <v>2</v>
      </c>
      <c r="V53" s="46" t="s">
        <v>2</v>
      </c>
      <c r="W53" s="74" t="str">
        <f t="shared" si="7"/>
        <v>-</v>
      </c>
      <c r="X53" s="74" t="str">
        <f t="shared" si="4"/>
        <v>-</v>
      </c>
      <c r="Y53" s="74" t="str">
        <f t="shared" si="5"/>
        <v>-</v>
      </c>
      <c r="Z53" s="74" t="str">
        <f t="shared" si="6"/>
        <v>-</v>
      </c>
      <c r="AA53" s="16"/>
      <c r="AB53" s="158" t="s">
        <v>4240</v>
      </c>
      <c r="AC53" s="158">
        <v>0</v>
      </c>
      <c r="AD53" s="158">
        <v>0</v>
      </c>
      <c r="AF53" s="32"/>
      <c r="AG53" s="32"/>
      <c r="AH53" s="31"/>
      <c r="AI53" s="41">
        <v>206.10144911223531</v>
      </c>
      <c r="AJ53" s="41">
        <v>20</v>
      </c>
      <c r="AK53" s="41">
        <v>46</v>
      </c>
      <c r="AL53" s="40" t="s">
        <v>4215</v>
      </c>
      <c r="AM53" s="53">
        <v>0.30000000000000004</v>
      </c>
      <c r="AN53" s="67" t="s">
        <v>2</v>
      </c>
      <c r="AO53" s="64" t="s">
        <v>5377</v>
      </c>
      <c r="AP53" s="65" t="s">
        <v>2</v>
      </c>
    </row>
    <row r="54" spans="1:42" s="12" customFormat="1" ht="45" x14ac:dyDescent="0.25">
      <c r="A54" s="10" t="s">
        <v>416</v>
      </c>
      <c r="B54" s="11" t="s">
        <v>2139</v>
      </c>
      <c r="C54" s="94" t="s">
        <v>2</v>
      </c>
      <c r="D54" s="94">
        <v>1794.4154034520452</v>
      </c>
      <c r="E54" s="94">
        <v>1794.4154034520452</v>
      </c>
      <c r="F54" s="94">
        <v>3319.90161655056</v>
      </c>
      <c r="G54" s="15" t="s">
        <v>2088</v>
      </c>
      <c r="H54" s="49">
        <v>51</v>
      </c>
      <c r="I54" s="15">
        <v>133</v>
      </c>
      <c r="J54" s="15">
        <v>3080</v>
      </c>
      <c r="K54" s="46" t="s">
        <v>2</v>
      </c>
      <c r="L54" s="46">
        <v>1797.5806561991869</v>
      </c>
      <c r="M54" s="46">
        <v>1797.5806561991869</v>
      </c>
      <c r="N54" s="46">
        <v>3325.7577453442668</v>
      </c>
      <c r="O54" s="84" t="str">
        <f t="shared" si="1"/>
        <v>-</v>
      </c>
      <c r="P54" s="84">
        <f t="shared" si="0"/>
        <v>-1.7608404586608728E-3</v>
      </c>
      <c r="Q54" s="84">
        <f t="shared" si="2"/>
        <v>-1.7608404586608728E-3</v>
      </c>
      <c r="R54" s="84">
        <f t="shared" si="3"/>
        <v>-1.7608404586608728E-3</v>
      </c>
      <c r="S54" s="46" t="s">
        <v>2</v>
      </c>
      <c r="T54" s="46" t="s">
        <v>2</v>
      </c>
      <c r="U54" s="46" t="s">
        <v>2</v>
      </c>
      <c r="V54" s="46" t="s">
        <v>2</v>
      </c>
      <c r="W54" s="74" t="str">
        <f t="shared" si="7"/>
        <v>-</v>
      </c>
      <c r="X54" s="74" t="str">
        <f t="shared" si="4"/>
        <v>-</v>
      </c>
      <c r="Y54" s="74" t="str">
        <f t="shared" si="5"/>
        <v>-</v>
      </c>
      <c r="Z54" s="74" t="str">
        <f t="shared" si="6"/>
        <v>-</v>
      </c>
      <c r="AA54" s="16"/>
      <c r="AB54" s="158" t="s">
        <v>4240</v>
      </c>
      <c r="AC54" s="158">
        <v>0</v>
      </c>
      <c r="AD54" s="158">
        <v>0</v>
      </c>
      <c r="AF54" s="32"/>
      <c r="AG54" s="32"/>
      <c r="AH54" s="31"/>
      <c r="AI54" s="41">
        <v>206.10144911223531</v>
      </c>
      <c r="AJ54" s="41">
        <v>17</v>
      </c>
      <c r="AK54" s="41">
        <v>27</v>
      </c>
      <c r="AL54" s="40" t="s">
        <v>4215</v>
      </c>
      <c r="AM54" s="53">
        <v>0.30000000000000004</v>
      </c>
      <c r="AN54" s="67" t="s">
        <v>2</v>
      </c>
      <c r="AO54" s="64" t="s">
        <v>5377</v>
      </c>
      <c r="AP54" s="65" t="s">
        <v>2</v>
      </c>
    </row>
    <row r="55" spans="1:42" s="12" customFormat="1" ht="45" x14ac:dyDescent="0.25">
      <c r="A55" s="10" t="s">
        <v>417</v>
      </c>
      <c r="B55" s="11" t="s">
        <v>2140</v>
      </c>
      <c r="C55" s="94" t="s">
        <v>2</v>
      </c>
      <c r="D55" s="94">
        <v>514.07274308748867</v>
      </c>
      <c r="E55" s="94">
        <v>514.07274308748867</v>
      </c>
      <c r="F55" s="94">
        <v>2491.3974648860058</v>
      </c>
      <c r="G55" s="15" t="s">
        <v>2088</v>
      </c>
      <c r="H55" s="49">
        <v>1191</v>
      </c>
      <c r="I55" s="15">
        <v>314</v>
      </c>
      <c r="J55" s="15">
        <v>6953</v>
      </c>
      <c r="K55" s="46" t="s">
        <v>2</v>
      </c>
      <c r="L55" s="46">
        <v>514.97953989672135</v>
      </c>
      <c r="M55" s="46">
        <v>514.97953989672135</v>
      </c>
      <c r="N55" s="46">
        <v>2495.7921566919172</v>
      </c>
      <c r="O55" s="84" t="str">
        <f t="shared" si="1"/>
        <v>-</v>
      </c>
      <c r="P55" s="84">
        <f t="shared" si="0"/>
        <v>-1.7608404586607618E-3</v>
      </c>
      <c r="Q55" s="84">
        <f t="shared" si="2"/>
        <v>-1.7608404586607618E-3</v>
      </c>
      <c r="R55" s="84">
        <f t="shared" si="3"/>
        <v>-1.7608404586607618E-3</v>
      </c>
      <c r="S55" s="46" t="s">
        <v>2</v>
      </c>
      <c r="T55" s="46" t="s">
        <v>2</v>
      </c>
      <c r="U55" s="46" t="s">
        <v>2</v>
      </c>
      <c r="V55" s="46" t="s">
        <v>2</v>
      </c>
      <c r="W55" s="74" t="str">
        <f t="shared" si="7"/>
        <v>-</v>
      </c>
      <c r="X55" s="74" t="str">
        <f t="shared" si="4"/>
        <v>-</v>
      </c>
      <c r="Y55" s="74" t="str">
        <f t="shared" si="5"/>
        <v>-</v>
      </c>
      <c r="Z55" s="74" t="str">
        <f t="shared" si="6"/>
        <v>-</v>
      </c>
      <c r="AA55" s="16"/>
      <c r="AB55" s="158" t="s">
        <v>4240</v>
      </c>
      <c r="AC55" s="158">
        <v>0</v>
      </c>
      <c r="AD55" s="158">
        <v>0</v>
      </c>
      <c r="AF55" s="32"/>
      <c r="AG55" s="32"/>
      <c r="AH55" s="31"/>
      <c r="AI55" s="41">
        <v>206.10144911223531</v>
      </c>
      <c r="AJ55" s="41">
        <v>5</v>
      </c>
      <c r="AK55" s="41">
        <v>16</v>
      </c>
      <c r="AL55" s="40" t="s">
        <v>4215</v>
      </c>
      <c r="AM55" s="53">
        <v>0.30000000000000004</v>
      </c>
      <c r="AN55" s="67" t="s">
        <v>2</v>
      </c>
      <c r="AO55" s="64" t="s">
        <v>5377</v>
      </c>
      <c r="AP55" s="65" t="s">
        <v>2</v>
      </c>
    </row>
    <row r="56" spans="1:42" s="12" customFormat="1" ht="60" x14ac:dyDescent="0.25">
      <c r="A56" s="10" t="s">
        <v>418</v>
      </c>
      <c r="B56" s="11" t="s">
        <v>2141</v>
      </c>
      <c r="C56" s="94" t="s">
        <v>2</v>
      </c>
      <c r="D56" s="94">
        <v>10523.81852834977</v>
      </c>
      <c r="E56" s="94">
        <v>10523.81852834977</v>
      </c>
      <c r="F56" s="94">
        <v>10523.81852834977</v>
      </c>
      <c r="G56" s="15" t="s">
        <v>2088</v>
      </c>
      <c r="H56" s="49">
        <v>0</v>
      </c>
      <c r="I56" s="15">
        <v>38</v>
      </c>
      <c r="J56" s="15">
        <v>544</v>
      </c>
      <c r="K56" s="46" t="s">
        <v>2</v>
      </c>
      <c r="L56" s="46">
        <v>19089.55371199334</v>
      </c>
      <c r="M56" s="46">
        <v>19089.55371199334</v>
      </c>
      <c r="N56" s="46">
        <v>9945.336896927507</v>
      </c>
      <c r="O56" s="84" t="str">
        <f t="shared" si="1"/>
        <v>-</v>
      </c>
      <c r="P56" s="84">
        <f t="shared" si="0"/>
        <v>-0.44871322362355703</v>
      </c>
      <c r="Q56" s="84">
        <f t="shared" si="2"/>
        <v>-0.44871322362355703</v>
      </c>
      <c r="R56" s="84">
        <f t="shared" si="3"/>
        <v>5.8166117188144462E-2</v>
      </c>
      <c r="S56" s="46" t="s">
        <v>2</v>
      </c>
      <c r="T56" s="46" t="s">
        <v>2</v>
      </c>
      <c r="U56" s="46" t="s">
        <v>2</v>
      </c>
      <c r="V56" s="46" t="s">
        <v>2</v>
      </c>
      <c r="W56" s="74" t="str">
        <f t="shared" si="7"/>
        <v>-</v>
      </c>
      <c r="X56" s="74" t="str">
        <f t="shared" si="4"/>
        <v>-</v>
      </c>
      <c r="Y56" s="74" t="str">
        <f t="shared" si="5"/>
        <v>-</v>
      </c>
      <c r="Z56" s="74" t="str">
        <f t="shared" si="6"/>
        <v>-</v>
      </c>
      <c r="AA56" s="16"/>
      <c r="AB56" s="158" t="s">
        <v>4241</v>
      </c>
      <c r="AC56" s="158" t="s">
        <v>4232</v>
      </c>
      <c r="AD56" s="158" t="s">
        <v>4242</v>
      </c>
      <c r="AF56" s="32"/>
      <c r="AG56" s="32"/>
      <c r="AH56" s="31"/>
      <c r="AI56" s="41">
        <v>206.10144911223531</v>
      </c>
      <c r="AJ56" s="41">
        <v>121</v>
      </c>
      <c r="AK56" s="41">
        <v>121</v>
      </c>
      <c r="AL56" s="40" t="s">
        <v>4215</v>
      </c>
      <c r="AM56" s="53">
        <v>0.30000000000000004</v>
      </c>
      <c r="AN56" s="67" t="s">
        <v>2</v>
      </c>
      <c r="AO56" s="64" t="s">
        <v>5377</v>
      </c>
      <c r="AP56" s="65" t="s">
        <v>2</v>
      </c>
    </row>
    <row r="57" spans="1:42" s="12" customFormat="1" ht="60" x14ac:dyDescent="0.25">
      <c r="A57" s="10" t="s">
        <v>419</v>
      </c>
      <c r="B57" s="11" t="s">
        <v>2142</v>
      </c>
      <c r="C57" s="94" t="s">
        <v>2</v>
      </c>
      <c r="D57" s="94">
        <v>6028.5011953047924</v>
      </c>
      <c r="E57" s="94">
        <v>6028.5011953047924</v>
      </c>
      <c r="F57" s="94">
        <v>6028.5011953047924</v>
      </c>
      <c r="G57" s="15" t="s">
        <v>2088</v>
      </c>
      <c r="H57" s="49">
        <v>0</v>
      </c>
      <c r="I57" s="15">
        <v>43</v>
      </c>
      <c r="J57" s="15">
        <v>955</v>
      </c>
      <c r="K57" s="46" t="s">
        <v>2</v>
      </c>
      <c r="L57" s="46">
        <v>11617.71117673693</v>
      </c>
      <c r="M57" s="46">
        <v>11617.71117673693</v>
      </c>
      <c r="N57" s="46">
        <v>5787.9531915317584</v>
      </c>
      <c r="O57" s="84" t="str">
        <f t="shared" si="1"/>
        <v>-</v>
      </c>
      <c r="P57" s="84">
        <f t="shared" si="0"/>
        <v>-0.48109390020160414</v>
      </c>
      <c r="Q57" s="84">
        <f t="shared" si="2"/>
        <v>-0.48109390020160414</v>
      </c>
      <c r="R57" s="84">
        <f t="shared" si="3"/>
        <v>4.156011560787598E-2</v>
      </c>
      <c r="S57" s="46" t="s">
        <v>2</v>
      </c>
      <c r="T57" s="46" t="s">
        <v>2</v>
      </c>
      <c r="U57" s="46" t="s">
        <v>2</v>
      </c>
      <c r="V57" s="46" t="s">
        <v>2</v>
      </c>
      <c r="W57" s="74" t="str">
        <f t="shared" si="7"/>
        <v>-</v>
      </c>
      <c r="X57" s="74" t="str">
        <f t="shared" si="4"/>
        <v>-</v>
      </c>
      <c r="Y57" s="74" t="str">
        <f t="shared" si="5"/>
        <v>-</v>
      </c>
      <c r="Z57" s="74" t="str">
        <f t="shared" si="6"/>
        <v>-</v>
      </c>
      <c r="AA57" s="16"/>
      <c r="AB57" s="158" t="s">
        <v>4241</v>
      </c>
      <c r="AC57" s="158" t="s">
        <v>4232</v>
      </c>
      <c r="AD57" s="158" t="s">
        <v>4242</v>
      </c>
      <c r="AF57" s="32"/>
      <c r="AG57" s="32"/>
      <c r="AH57" s="31"/>
      <c r="AI57" s="41">
        <v>206.10144911223531</v>
      </c>
      <c r="AJ57" s="41">
        <v>67</v>
      </c>
      <c r="AK57" s="41">
        <v>67</v>
      </c>
      <c r="AL57" s="40" t="s">
        <v>4215</v>
      </c>
      <c r="AM57" s="53">
        <v>0.30000000000000004</v>
      </c>
      <c r="AN57" s="67" t="s">
        <v>2</v>
      </c>
      <c r="AO57" s="64" t="s">
        <v>5377</v>
      </c>
      <c r="AP57" s="65" t="s">
        <v>2</v>
      </c>
    </row>
    <row r="58" spans="1:42" s="12" customFormat="1" ht="60" x14ac:dyDescent="0.25">
      <c r="A58" s="10" t="s">
        <v>420</v>
      </c>
      <c r="B58" s="11" t="s">
        <v>2143</v>
      </c>
      <c r="C58" s="94" t="s">
        <v>2</v>
      </c>
      <c r="D58" s="94">
        <v>3860.7877997352139</v>
      </c>
      <c r="E58" s="94">
        <v>3860.7877997352139</v>
      </c>
      <c r="F58" s="94">
        <v>3860.7877997352139</v>
      </c>
      <c r="G58" s="15" t="s">
        <v>2088</v>
      </c>
      <c r="H58" s="49">
        <v>10</v>
      </c>
      <c r="I58" s="15">
        <v>79</v>
      </c>
      <c r="J58" s="15">
        <v>2002</v>
      </c>
      <c r="K58" s="46" t="s">
        <v>2</v>
      </c>
      <c r="L58" s="46">
        <v>5676.7665744519536</v>
      </c>
      <c r="M58" s="46">
        <v>5676.7665744519536</v>
      </c>
      <c r="N58" s="46">
        <v>3787.1704498365975</v>
      </c>
      <c r="O58" s="84" t="str">
        <f t="shared" si="1"/>
        <v>-</v>
      </c>
      <c r="P58" s="84">
        <f t="shared" si="0"/>
        <v>-0.31989667901609253</v>
      </c>
      <c r="Q58" s="84">
        <f t="shared" si="2"/>
        <v>-0.31989667901609253</v>
      </c>
      <c r="R58" s="84">
        <f t="shared" si="3"/>
        <v>1.9438615418482907E-2</v>
      </c>
      <c r="S58" s="46" t="s">
        <v>2</v>
      </c>
      <c r="T58" s="46" t="s">
        <v>2</v>
      </c>
      <c r="U58" s="46" t="s">
        <v>2</v>
      </c>
      <c r="V58" s="46" t="s">
        <v>2</v>
      </c>
      <c r="W58" s="74" t="str">
        <f t="shared" si="7"/>
        <v>-</v>
      </c>
      <c r="X58" s="74" t="str">
        <f t="shared" si="4"/>
        <v>-</v>
      </c>
      <c r="Y58" s="74" t="str">
        <f t="shared" si="5"/>
        <v>-</v>
      </c>
      <c r="Z58" s="74" t="str">
        <f t="shared" si="6"/>
        <v>-</v>
      </c>
      <c r="AA58" s="16"/>
      <c r="AB58" s="158" t="s">
        <v>4241</v>
      </c>
      <c r="AC58" s="158" t="s">
        <v>4232</v>
      </c>
      <c r="AD58" s="158" t="s">
        <v>4242</v>
      </c>
      <c r="AF58" s="32"/>
      <c r="AG58" s="32"/>
      <c r="AH58" s="31"/>
      <c r="AI58" s="41">
        <v>206.10144911223531</v>
      </c>
      <c r="AJ58" s="41">
        <v>37</v>
      </c>
      <c r="AK58" s="41">
        <v>37</v>
      </c>
      <c r="AL58" s="40" t="s">
        <v>4215</v>
      </c>
      <c r="AM58" s="53">
        <v>0.30000000000000004</v>
      </c>
      <c r="AN58" s="67" t="s">
        <v>2</v>
      </c>
      <c r="AO58" s="64" t="s">
        <v>5377</v>
      </c>
      <c r="AP58" s="65" t="s">
        <v>2</v>
      </c>
    </row>
    <row r="59" spans="1:42" s="12" customFormat="1" ht="30" x14ac:dyDescent="0.25">
      <c r="A59" s="10" t="s">
        <v>421</v>
      </c>
      <c r="B59" s="11" t="s">
        <v>2144</v>
      </c>
      <c r="C59" s="94" t="s">
        <v>2</v>
      </c>
      <c r="D59" s="94">
        <v>2833.6218051102383</v>
      </c>
      <c r="E59" s="94">
        <v>2833.6218051102383</v>
      </c>
      <c r="F59" s="94">
        <v>2833.6218051102383</v>
      </c>
      <c r="G59" s="15" t="s">
        <v>2088</v>
      </c>
      <c r="H59" s="49">
        <v>13</v>
      </c>
      <c r="I59" s="15">
        <v>85</v>
      </c>
      <c r="J59" s="15">
        <v>2199</v>
      </c>
      <c r="K59" s="46" t="s">
        <v>2</v>
      </c>
      <c r="L59" s="46">
        <v>3675.7850287345473</v>
      </c>
      <c r="M59" s="46">
        <v>3675.7850287345473</v>
      </c>
      <c r="N59" s="46">
        <v>2801.3113142684697</v>
      </c>
      <c r="O59" s="84" t="str">
        <f t="shared" si="1"/>
        <v>-</v>
      </c>
      <c r="P59" s="84">
        <f t="shared" si="0"/>
        <v>-0.22911111967672337</v>
      </c>
      <c r="Q59" s="84">
        <f t="shared" si="2"/>
        <v>-0.22911111967672337</v>
      </c>
      <c r="R59" s="84">
        <f t="shared" si="3"/>
        <v>1.1534059309008304E-2</v>
      </c>
      <c r="S59" s="46" t="s">
        <v>2</v>
      </c>
      <c r="T59" s="46" t="s">
        <v>2</v>
      </c>
      <c r="U59" s="46" t="s">
        <v>2</v>
      </c>
      <c r="V59" s="46" t="s">
        <v>2</v>
      </c>
      <c r="W59" s="74" t="str">
        <f t="shared" si="7"/>
        <v>-</v>
      </c>
      <c r="X59" s="74" t="str">
        <f t="shared" si="4"/>
        <v>-</v>
      </c>
      <c r="Y59" s="74" t="str">
        <f t="shared" si="5"/>
        <v>-</v>
      </c>
      <c r="Z59" s="74" t="str">
        <f t="shared" si="6"/>
        <v>-</v>
      </c>
      <c r="AA59" s="16"/>
      <c r="AB59" s="158" t="s">
        <v>4241</v>
      </c>
      <c r="AC59" s="158" t="s">
        <v>4243</v>
      </c>
      <c r="AD59" s="158" t="s">
        <v>4242</v>
      </c>
      <c r="AF59" s="32"/>
      <c r="AG59" s="32"/>
      <c r="AH59" s="31"/>
      <c r="AI59" s="41">
        <v>206.10144911223531</v>
      </c>
      <c r="AJ59" s="41">
        <v>19</v>
      </c>
      <c r="AK59" s="41">
        <v>19</v>
      </c>
      <c r="AL59" s="40" t="s">
        <v>4215</v>
      </c>
      <c r="AM59" s="53">
        <v>0.30000000000000004</v>
      </c>
      <c r="AN59" s="67" t="s">
        <v>2</v>
      </c>
      <c r="AO59" s="64" t="s">
        <v>5377</v>
      </c>
      <c r="AP59" s="65" t="s">
        <v>2</v>
      </c>
    </row>
    <row r="60" spans="1:42" s="12" customFormat="1" ht="30" x14ac:dyDescent="0.25">
      <c r="A60" s="10" t="s">
        <v>422</v>
      </c>
      <c r="B60" s="11" t="s">
        <v>2145</v>
      </c>
      <c r="C60" s="94" t="s">
        <v>2</v>
      </c>
      <c r="D60" s="94">
        <v>2001.2887245929726</v>
      </c>
      <c r="E60" s="94">
        <v>2001.2887245929726</v>
      </c>
      <c r="F60" s="94">
        <v>2001.2887245929726</v>
      </c>
      <c r="G60" s="15" t="s">
        <v>2088</v>
      </c>
      <c r="H60" s="49">
        <v>50</v>
      </c>
      <c r="I60" s="15">
        <v>69</v>
      </c>
      <c r="J60" s="15">
        <v>1928</v>
      </c>
      <c r="K60" s="46" t="s">
        <v>2</v>
      </c>
      <c r="L60" s="46">
        <v>1229.3492508056943</v>
      </c>
      <c r="M60" s="46">
        <v>1229.3492508056943</v>
      </c>
      <c r="N60" s="46">
        <v>2052.682421492997</v>
      </c>
      <c r="O60" s="84" t="str">
        <f t="shared" si="1"/>
        <v>-</v>
      </c>
      <c r="P60" s="84">
        <f t="shared" si="0"/>
        <v>0.62792528102275447</v>
      </c>
      <c r="Q60" s="84">
        <f t="shared" si="2"/>
        <v>0.62792528102275447</v>
      </c>
      <c r="R60" s="84">
        <f t="shared" si="3"/>
        <v>-2.5037334739118511E-2</v>
      </c>
      <c r="S60" s="46" t="s">
        <v>2</v>
      </c>
      <c r="T60" s="46" t="s">
        <v>2</v>
      </c>
      <c r="U60" s="46" t="s">
        <v>2</v>
      </c>
      <c r="V60" s="46" t="s">
        <v>2</v>
      </c>
      <c r="W60" s="74" t="str">
        <f t="shared" si="7"/>
        <v>-</v>
      </c>
      <c r="X60" s="74" t="str">
        <f t="shared" si="4"/>
        <v>-</v>
      </c>
      <c r="Y60" s="74" t="str">
        <f t="shared" si="5"/>
        <v>-</v>
      </c>
      <c r="Z60" s="74" t="str">
        <f t="shared" si="6"/>
        <v>-</v>
      </c>
      <c r="AA60" s="16"/>
      <c r="AB60" s="158" t="s">
        <v>4240</v>
      </c>
      <c r="AC60" s="158" t="s">
        <v>4244</v>
      </c>
      <c r="AD60" s="158" t="s">
        <v>4242</v>
      </c>
      <c r="AF60" s="32"/>
      <c r="AG60" s="32"/>
      <c r="AH60" s="31"/>
      <c r="AI60" s="41">
        <v>206.10144911223531</v>
      </c>
      <c r="AJ60" s="41">
        <v>10</v>
      </c>
      <c r="AK60" s="41">
        <v>10</v>
      </c>
      <c r="AL60" s="40" t="s">
        <v>4215</v>
      </c>
      <c r="AM60" s="53">
        <v>0.4</v>
      </c>
      <c r="AN60" s="67" t="s">
        <v>2</v>
      </c>
      <c r="AO60" s="64" t="s">
        <v>5377</v>
      </c>
      <c r="AP60" s="65" t="s">
        <v>2</v>
      </c>
    </row>
    <row r="61" spans="1:42" s="12" customFormat="1" ht="45" x14ac:dyDescent="0.25">
      <c r="A61" s="10" t="s">
        <v>423</v>
      </c>
      <c r="B61" s="11" t="s">
        <v>2146</v>
      </c>
      <c r="C61" s="94" t="s">
        <v>2</v>
      </c>
      <c r="D61" s="94">
        <v>6744.7938935678549</v>
      </c>
      <c r="E61" s="94">
        <v>6744.7938935678549</v>
      </c>
      <c r="F61" s="94">
        <v>6744.7938935678549</v>
      </c>
      <c r="G61" s="15" t="s">
        <v>2088</v>
      </c>
      <c r="H61" s="49">
        <v>2</v>
      </c>
      <c r="I61" s="15">
        <v>56</v>
      </c>
      <c r="J61" s="15">
        <v>1114</v>
      </c>
      <c r="K61" s="46" t="s">
        <v>2</v>
      </c>
      <c r="L61" s="46">
        <v>10109.382881641848</v>
      </c>
      <c r="M61" s="46">
        <v>10109.382881641848</v>
      </c>
      <c r="N61" s="46">
        <v>6582.1346983531403</v>
      </c>
      <c r="O61" s="84" t="str">
        <f t="shared" si="1"/>
        <v>-</v>
      </c>
      <c r="P61" s="84">
        <f t="shared" si="0"/>
        <v>-0.33281843486054175</v>
      </c>
      <c r="Q61" s="84">
        <f t="shared" si="2"/>
        <v>-0.33281843486054175</v>
      </c>
      <c r="R61" s="84">
        <f t="shared" si="3"/>
        <v>2.4712225238327612E-2</v>
      </c>
      <c r="S61" s="46" t="s">
        <v>2</v>
      </c>
      <c r="T61" s="46" t="s">
        <v>2</v>
      </c>
      <c r="U61" s="46" t="s">
        <v>2</v>
      </c>
      <c r="V61" s="46" t="s">
        <v>2</v>
      </c>
      <c r="W61" s="74" t="str">
        <f t="shared" si="7"/>
        <v>-</v>
      </c>
      <c r="X61" s="74" t="str">
        <f t="shared" si="4"/>
        <v>-</v>
      </c>
      <c r="Y61" s="74" t="str">
        <f t="shared" si="5"/>
        <v>-</v>
      </c>
      <c r="Z61" s="74" t="str">
        <f t="shared" si="6"/>
        <v>-</v>
      </c>
      <c r="AA61" s="16"/>
      <c r="AB61" s="158" t="s">
        <v>4245</v>
      </c>
      <c r="AC61" s="158" t="s">
        <v>4246</v>
      </c>
      <c r="AD61" s="158" t="s">
        <v>4247</v>
      </c>
      <c r="AF61" s="32"/>
      <c r="AG61" s="32"/>
      <c r="AH61" s="31"/>
      <c r="AI61" s="41">
        <v>206.10144911223531</v>
      </c>
      <c r="AJ61" s="41">
        <v>69</v>
      </c>
      <c r="AK61" s="41">
        <v>69</v>
      </c>
      <c r="AL61" s="40" t="s">
        <v>4215</v>
      </c>
      <c r="AM61" s="53">
        <v>0.30000000000000004</v>
      </c>
      <c r="AN61" s="67" t="s">
        <v>2</v>
      </c>
      <c r="AO61" s="64" t="s">
        <v>5377</v>
      </c>
      <c r="AP61" s="65" t="s">
        <v>2</v>
      </c>
    </row>
    <row r="62" spans="1:42" s="12" customFormat="1" ht="45" x14ac:dyDescent="0.25">
      <c r="A62" s="10" t="s">
        <v>424</v>
      </c>
      <c r="B62" s="11" t="s">
        <v>2147</v>
      </c>
      <c r="C62" s="94" t="s">
        <v>2</v>
      </c>
      <c r="D62" s="94">
        <v>4572.1865034943803</v>
      </c>
      <c r="E62" s="94">
        <v>4572.1865034943803</v>
      </c>
      <c r="F62" s="94">
        <v>4572.1865034943803</v>
      </c>
      <c r="G62" s="15" t="s">
        <v>2088</v>
      </c>
      <c r="H62" s="49">
        <v>9</v>
      </c>
      <c r="I62" s="15">
        <v>80</v>
      </c>
      <c r="J62" s="15">
        <v>1522</v>
      </c>
      <c r="K62" s="46" t="s">
        <v>2</v>
      </c>
      <c r="L62" s="46">
        <v>5162.0047651491177</v>
      </c>
      <c r="M62" s="46">
        <v>5162.0047651491177</v>
      </c>
      <c r="N62" s="46">
        <v>4546.2331778974476</v>
      </c>
      <c r="O62" s="84" t="str">
        <f t="shared" si="1"/>
        <v>-</v>
      </c>
      <c r="P62" s="84">
        <f t="shared" si="0"/>
        <v>-0.11426147175160517</v>
      </c>
      <c r="Q62" s="84">
        <f t="shared" si="2"/>
        <v>-0.11426147175160517</v>
      </c>
      <c r="R62" s="84">
        <f t="shared" si="3"/>
        <v>5.70875372673596E-3</v>
      </c>
      <c r="S62" s="46" t="s">
        <v>2</v>
      </c>
      <c r="T62" s="46" t="s">
        <v>2</v>
      </c>
      <c r="U62" s="46" t="s">
        <v>2</v>
      </c>
      <c r="V62" s="46" t="s">
        <v>2</v>
      </c>
      <c r="W62" s="74" t="str">
        <f t="shared" si="7"/>
        <v>-</v>
      </c>
      <c r="X62" s="74" t="str">
        <f t="shared" si="4"/>
        <v>-</v>
      </c>
      <c r="Y62" s="74" t="str">
        <f t="shared" si="5"/>
        <v>-</v>
      </c>
      <c r="Z62" s="74" t="str">
        <f t="shared" si="6"/>
        <v>-</v>
      </c>
      <c r="AA62" s="16"/>
      <c r="AB62" s="158" t="s">
        <v>4248</v>
      </c>
      <c r="AC62" s="158" t="s">
        <v>4246</v>
      </c>
      <c r="AD62" s="158" t="s">
        <v>4247</v>
      </c>
      <c r="AF62" s="32"/>
      <c r="AG62" s="32"/>
      <c r="AH62" s="31"/>
      <c r="AI62" s="41">
        <v>206.10144911223531</v>
      </c>
      <c r="AJ62" s="41">
        <v>44</v>
      </c>
      <c r="AK62" s="41">
        <v>44</v>
      </c>
      <c r="AL62" s="40" t="s">
        <v>4215</v>
      </c>
      <c r="AM62" s="53">
        <v>0.30000000000000004</v>
      </c>
      <c r="AN62" s="67" t="s">
        <v>2</v>
      </c>
      <c r="AO62" s="64" t="s">
        <v>5377</v>
      </c>
      <c r="AP62" s="65" t="s">
        <v>2</v>
      </c>
    </row>
    <row r="63" spans="1:42" s="12" customFormat="1" ht="30" x14ac:dyDescent="0.25">
      <c r="A63" s="10" t="s">
        <v>425</v>
      </c>
      <c r="B63" s="11" t="s">
        <v>2148</v>
      </c>
      <c r="C63" s="94" t="s">
        <v>2</v>
      </c>
      <c r="D63" s="94">
        <v>2648.4645438725424</v>
      </c>
      <c r="E63" s="94">
        <v>2648.4645438725424</v>
      </c>
      <c r="F63" s="94">
        <v>3608.0828894097663</v>
      </c>
      <c r="G63" s="15" t="s">
        <v>2088</v>
      </c>
      <c r="H63" s="49">
        <v>67</v>
      </c>
      <c r="I63" s="15">
        <v>107</v>
      </c>
      <c r="J63" s="15">
        <v>1747</v>
      </c>
      <c r="K63" s="46" t="s">
        <v>2</v>
      </c>
      <c r="L63" s="46">
        <v>2653.1362936006562</v>
      </c>
      <c r="M63" s="46">
        <v>2653.1362936006562</v>
      </c>
      <c r="N63" s="46">
        <v>3614.4473545473529</v>
      </c>
      <c r="O63" s="84" t="str">
        <f t="shared" si="1"/>
        <v>-</v>
      </c>
      <c r="P63" s="84">
        <f t="shared" si="0"/>
        <v>-1.7608404586609838E-3</v>
      </c>
      <c r="Q63" s="84">
        <f t="shared" si="2"/>
        <v>-1.7608404586609838E-3</v>
      </c>
      <c r="R63" s="84">
        <f t="shared" si="3"/>
        <v>-1.7608404586608728E-3</v>
      </c>
      <c r="S63" s="46" t="s">
        <v>2</v>
      </c>
      <c r="T63" s="46" t="s">
        <v>2</v>
      </c>
      <c r="U63" s="46" t="s">
        <v>2</v>
      </c>
      <c r="V63" s="46" t="s">
        <v>2</v>
      </c>
      <c r="W63" s="74" t="str">
        <f t="shared" si="7"/>
        <v>-</v>
      </c>
      <c r="X63" s="74" t="str">
        <f t="shared" si="4"/>
        <v>-</v>
      </c>
      <c r="Y63" s="74" t="str">
        <f t="shared" si="5"/>
        <v>-</v>
      </c>
      <c r="Z63" s="74" t="str">
        <f t="shared" si="6"/>
        <v>-</v>
      </c>
      <c r="AA63" s="16"/>
      <c r="AB63" s="158">
        <v>0</v>
      </c>
      <c r="AC63" s="158">
        <v>0</v>
      </c>
      <c r="AD63" s="158">
        <v>0</v>
      </c>
      <c r="AF63" s="32"/>
      <c r="AG63" s="32"/>
      <c r="AH63" s="31"/>
      <c r="AI63" s="41">
        <v>206.10144911223531</v>
      </c>
      <c r="AJ63" s="41">
        <v>28</v>
      </c>
      <c r="AK63" s="41">
        <v>34</v>
      </c>
      <c r="AL63" s="40" t="s">
        <v>4215</v>
      </c>
      <c r="AM63" s="53">
        <v>0.30000000000000004</v>
      </c>
      <c r="AN63" s="67" t="s">
        <v>2</v>
      </c>
      <c r="AO63" s="64" t="s">
        <v>5377</v>
      </c>
      <c r="AP63" s="65" t="s">
        <v>2</v>
      </c>
    </row>
    <row r="64" spans="1:42" s="12" customFormat="1" ht="30" x14ac:dyDescent="0.25">
      <c r="A64" s="10" t="s">
        <v>426</v>
      </c>
      <c r="B64" s="11" t="s">
        <v>2149</v>
      </c>
      <c r="C64" s="94" t="s">
        <v>2</v>
      </c>
      <c r="D64" s="94">
        <v>1330.6643435641513</v>
      </c>
      <c r="E64" s="94">
        <v>1330.6643435641513</v>
      </c>
      <c r="F64" s="94">
        <v>2982.7978248083323</v>
      </c>
      <c r="G64" s="15" t="s">
        <v>2088</v>
      </c>
      <c r="H64" s="49">
        <v>281</v>
      </c>
      <c r="I64" s="15">
        <v>173</v>
      </c>
      <c r="J64" s="15">
        <v>2579</v>
      </c>
      <c r="K64" s="46" t="s">
        <v>2</v>
      </c>
      <c r="L64" s="46">
        <v>1333.0115642583603</v>
      </c>
      <c r="M64" s="46">
        <v>1333.0115642583603</v>
      </c>
      <c r="N64" s="46">
        <v>2988.0593205528403</v>
      </c>
      <c r="O64" s="84" t="str">
        <f t="shared" si="1"/>
        <v>-</v>
      </c>
      <c r="P64" s="84">
        <f t="shared" si="0"/>
        <v>-1.7608404586608728E-3</v>
      </c>
      <c r="Q64" s="84">
        <f t="shared" si="2"/>
        <v>-1.7608404586608728E-3</v>
      </c>
      <c r="R64" s="84">
        <f t="shared" si="3"/>
        <v>-1.7608404586608728E-3</v>
      </c>
      <c r="S64" s="46" t="s">
        <v>2</v>
      </c>
      <c r="T64" s="46" t="s">
        <v>2</v>
      </c>
      <c r="U64" s="46" t="s">
        <v>2</v>
      </c>
      <c r="V64" s="46" t="s">
        <v>2</v>
      </c>
      <c r="W64" s="74" t="str">
        <f t="shared" si="7"/>
        <v>-</v>
      </c>
      <c r="X64" s="74" t="str">
        <f t="shared" si="4"/>
        <v>-</v>
      </c>
      <c r="Y64" s="74" t="str">
        <f t="shared" si="5"/>
        <v>-</v>
      </c>
      <c r="Z64" s="74" t="str">
        <f t="shared" si="6"/>
        <v>-</v>
      </c>
      <c r="AA64" s="16"/>
      <c r="AB64" s="158">
        <v>0</v>
      </c>
      <c r="AC64" s="158">
        <v>0</v>
      </c>
      <c r="AD64" s="158">
        <v>0</v>
      </c>
      <c r="AF64" s="32"/>
      <c r="AG64" s="32"/>
      <c r="AH64" s="31"/>
      <c r="AI64" s="41">
        <v>206.10144911223531</v>
      </c>
      <c r="AJ64" s="41">
        <v>10</v>
      </c>
      <c r="AK64" s="41">
        <v>27</v>
      </c>
      <c r="AL64" s="40" t="s">
        <v>4215</v>
      </c>
      <c r="AM64" s="53">
        <v>0.30000000000000004</v>
      </c>
      <c r="AN64" s="67" t="s">
        <v>2</v>
      </c>
      <c r="AO64" s="64" t="s">
        <v>5377</v>
      </c>
      <c r="AP64" s="65" t="s">
        <v>2</v>
      </c>
    </row>
    <row r="65" spans="1:42" s="12" customFormat="1" ht="30" x14ac:dyDescent="0.25">
      <c r="A65" s="10" t="s">
        <v>427</v>
      </c>
      <c r="B65" s="11" t="s">
        <v>2150</v>
      </c>
      <c r="C65" s="94" t="s">
        <v>2</v>
      </c>
      <c r="D65" s="94">
        <v>727.70025366108757</v>
      </c>
      <c r="E65" s="94">
        <v>727.70025366108757</v>
      </c>
      <c r="F65" s="94">
        <v>2468.7870504371435</v>
      </c>
      <c r="G65" s="15" t="s">
        <v>2088</v>
      </c>
      <c r="H65" s="49">
        <v>708</v>
      </c>
      <c r="I65" s="15">
        <v>262</v>
      </c>
      <c r="J65" s="15">
        <v>2884</v>
      </c>
      <c r="K65" s="46" t="s">
        <v>2</v>
      </c>
      <c r="L65" s="46">
        <v>728.98387796712359</v>
      </c>
      <c r="M65" s="46">
        <v>728.98387796712359</v>
      </c>
      <c r="N65" s="46">
        <v>2473.1418586819186</v>
      </c>
      <c r="O65" s="84" t="str">
        <f t="shared" si="1"/>
        <v>-</v>
      </c>
      <c r="P65" s="84">
        <f t="shared" si="0"/>
        <v>-1.7608404586608728E-3</v>
      </c>
      <c r="Q65" s="84">
        <f t="shared" si="2"/>
        <v>-1.7608404586608728E-3</v>
      </c>
      <c r="R65" s="84">
        <f t="shared" si="3"/>
        <v>-1.7608404586609838E-3</v>
      </c>
      <c r="S65" s="46" t="s">
        <v>2</v>
      </c>
      <c r="T65" s="46" t="s">
        <v>2</v>
      </c>
      <c r="U65" s="46" t="s">
        <v>2</v>
      </c>
      <c r="V65" s="46" t="s">
        <v>2</v>
      </c>
      <c r="W65" s="74" t="str">
        <f t="shared" si="7"/>
        <v>-</v>
      </c>
      <c r="X65" s="74" t="str">
        <f t="shared" si="4"/>
        <v>-</v>
      </c>
      <c r="Y65" s="74" t="str">
        <f t="shared" si="5"/>
        <v>-</v>
      </c>
      <c r="Z65" s="74" t="str">
        <f t="shared" si="6"/>
        <v>-</v>
      </c>
      <c r="AA65" s="16"/>
      <c r="AB65" s="158">
        <v>0</v>
      </c>
      <c r="AC65" s="158">
        <v>0</v>
      </c>
      <c r="AD65" s="158">
        <v>0</v>
      </c>
      <c r="AF65" s="32"/>
      <c r="AG65" s="32"/>
      <c r="AH65" s="31"/>
      <c r="AI65" s="41">
        <v>206.10144911223531</v>
      </c>
      <c r="AJ65" s="41">
        <v>5</v>
      </c>
      <c r="AK65" s="41">
        <v>19</v>
      </c>
      <c r="AL65" s="40" t="s">
        <v>4215</v>
      </c>
      <c r="AM65" s="53">
        <v>0.30000000000000004</v>
      </c>
      <c r="AN65" s="67" t="s">
        <v>2</v>
      </c>
      <c r="AO65" s="64" t="s">
        <v>5377</v>
      </c>
      <c r="AP65" s="65" t="s">
        <v>2</v>
      </c>
    </row>
    <row r="66" spans="1:42" s="12" customFormat="1" ht="30" x14ac:dyDescent="0.25">
      <c r="A66" s="10" t="s">
        <v>428</v>
      </c>
      <c r="B66" s="11" t="s">
        <v>2151</v>
      </c>
      <c r="C66" s="94" t="s">
        <v>2</v>
      </c>
      <c r="D66" s="94">
        <v>512.32092080776283</v>
      </c>
      <c r="E66" s="94">
        <v>512.32092080776283</v>
      </c>
      <c r="F66" s="94">
        <v>1825.0211929798525</v>
      </c>
      <c r="G66" s="15" t="s">
        <v>2088</v>
      </c>
      <c r="H66" s="49">
        <v>1950</v>
      </c>
      <c r="I66" s="15">
        <v>333</v>
      </c>
      <c r="J66" s="15">
        <v>1926</v>
      </c>
      <c r="K66" s="46" t="s">
        <v>2</v>
      </c>
      <c r="L66" s="46">
        <v>513.22462749623935</v>
      </c>
      <c r="M66" s="46">
        <v>513.22462749623935</v>
      </c>
      <c r="N66" s="46">
        <v>1828.2404327019137</v>
      </c>
      <c r="O66" s="84" t="str">
        <f t="shared" si="1"/>
        <v>-</v>
      </c>
      <c r="P66" s="84">
        <f t="shared" si="0"/>
        <v>-1.7608404586608728E-3</v>
      </c>
      <c r="Q66" s="84">
        <f t="shared" si="2"/>
        <v>-1.7608404586608728E-3</v>
      </c>
      <c r="R66" s="84">
        <f t="shared" si="3"/>
        <v>-1.7608404586608728E-3</v>
      </c>
      <c r="S66" s="46" t="s">
        <v>2</v>
      </c>
      <c r="T66" s="46" t="s">
        <v>2</v>
      </c>
      <c r="U66" s="46" t="s">
        <v>2</v>
      </c>
      <c r="V66" s="46" t="s">
        <v>2</v>
      </c>
      <c r="W66" s="74" t="str">
        <f t="shared" si="7"/>
        <v>-</v>
      </c>
      <c r="X66" s="74" t="str">
        <f t="shared" si="4"/>
        <v>-</v>
      </c>
      <c r="Y66" s="74" t="str">
        <f t="shared" si="5"/>
        <v>-</v>
      </c>
      <c r="Z66" s="74" t="str">
        <f t="shared" si="6"/>
        <v>-</v>
      </c>
      <c r="AA66" s="16"/>
      <c r="AB66" s="158">
        <v>0</v>
      </c>
      <c r="AC66" s="158">
        <v>0</v>
      </c>
      <c r="AD66" s="158">
        <v>0</v>
      </c>
      <c r="AF66" s="32"/>
      <c r="AG66" s="32"/>
      <c r="AH66" s="31"/>
      <c r="AI66" s="41">
        <v>206.10144911223531</v>
      </c>
      <c r="AJ66" s="41">
        <v>5</v>
      </c>
      <c r="AK66" s="41">
        <v>11</v>
      </c>
      <c r="AL66" s="40" t="s">
        <v>4215</v>
      </c>
      <c r="AM66" s="53">
        <v>0.4</v>
      </c>
      <c r="AN66" s="67" t="s">
        <v>2</v>
      </c>
      <c r="AO66" s="64" t="s">
        <v>5377</v>
      </c>
      <c r="AP66" s="65" t="s">
        <v>2</v>
      </c>
    </row>
    <row r="67" spans="1:42" s="12" customFormat="1" ht="45" x14ac:dyDescent="0.25">
      <c r="A67" s="10" t="s">
        <v>429</v>
      </c>
      <c r="B67" s="11" t="s">
        <v>2152</v>
      </c>
      <c r="C67" s="94" t="s">
        <v>2</v>
      </c>
      <c r="D67" s="94">
        <v>5996.5795029267347</v>
      </c>
      <c r="E67" s="94">
        <v>5996.5795029267347</v>
      </c>
      <c r="F67" s="94">
        <v>7892.8856485718643</v>
      </c>
      <c r="G67" s="15" t="s">
        <v>2088</v>
      </c>
      <c r="H67" s="49">
        <v>1</v>
      </c>
      <c r="I67" s="15">
        <v>122</v>
      </c>
      <c r="J67" s="15">
        <v>1519</v>
      </c>
      <c r="K67" s="46" t="s">
        <v>2</v>
      </c>
      <c r="L67" s="46">
        <v>6007.1571482749514</v>
      </c>
      <c r="M67" s="46">
        <v>6007.1571482749514</v>
      </c>
      <c r="N67" s="46">
        <v>7906.8082764839719</v>
      </c>
      <c r="O67" s="84" t="str">
        <f t="shared" si="1"/>
        <v>-</v>
      </c>
      <c r="P67" s="84">
        <f t="shared" si="0"/>
        <v>-1.7608404586608728E-3</v>
      </c>
      <c r="Q67" s="84">
        <f t="shared" si="2"/>
        <v>-1.7608404586608728E-3</v>
      </c>
      <c r="R67" s="84">
        <f t="shared" si="3"/>
        <v>-1.7608404586608728E-3</v>
      </c>
      <c r="S67" s="46" t="s">
        <v>2</v>
      </c>
      <c r="T67" s="46" t="s">
        <v>2</v>
      </c>
      <c r="U67" s="46" t="s">
        <v>2</v>
      </c>
      <c r="V67" s="46" t="s">
        <v>2</v>
      </c>
      <c r="W67" s="74" t="str">
        <f t="shared" si="7"/>
        <v>-</v>
      </c>
      <c r="X67" s="74" t="str">
        <f t="shared" si="4"/>
        <v>-</v>
      </c>
      <c r="Y67" s="74" t="str">
        <f t="shared" si="5"/>
        <v>-</v>
      </c>
      <c r="Z67" s="74" t="str">
        <f t="shared" si="6"/>
        <v>-</v>
      </c>
      <c r="AA67" s="16"/>
      <c r="AB67" s="158">
        <v>0</v>
      </c>
      <c r="AC67" s="158">
        <v>0</v>
      </c>
      <c r="AD67" s="158">
        <v>0</v>
      </c>
      <c r="AF67" s="32"/>
      <c r="AG67" s="32"/>
      <c r="AH67" s="31"/>
      <c r="AI67" s="41">
        <v>206.10144911223531</v>
      </c>
      <c r="AJ67" s="41">
        <v>80</v>
      </c>
      <c r="AK67" s="41">
        <v>107</v>
      </c>
      <c r="AL67" s="40" t="s">
        <v>4215</v>
      </c>
      <c r="AM67" s="53">
        <v>0.30000000000000004</v>
      </c>
      <c r="AN67" s="67" t="s">
        <v>2</v>
      </c>
      <c r="AO67" s="64" t="s">
        <v>5377</v>
      </c>
      <c r="AP67" s="65" t="s">
        <v>2</v>
      </c>
    </row>
    <row r="68" spans="1:42" s="12" customFormat="1" ht="45" x14ac:dyDescent="0.25">
      <c r="A68" s="10" t="s">
        <v>430</v>
      </c>
      <c r="B68" s="11" t="s">
        <v>2153</v>
      </c>
      <c r="C68" s="94" t="s">
        <v>2</v>
      </c>
      <c r="D68" s="94">
        <v>4908.7381815550161</v>
      </c>
      <c r="E68" s="94">
        <v>4908.7381815550161</v>
      </c>
      <c r="F68" s="94">
        <v>4908.7381815550161</v>
      </c>
      <c r="G68" s="15" t="s">
        <v>2088</v>
      </c>
      <c r="H68" s="49">
        <v>4</v>
      </c>
      <c r="I68" s="15">
        <v>124</v>
      </c>
      <c r="J68" s="15">
        <v>2103</v>
      </c>
      <c r="K68" s="46" t="s">
        <v>2</v>
      </c>
      <c r="L68" s="46">
        <v>5800.8490238292297</v>
      </c>
      <c r="M68" s="46">
        <v>5800.8490238292297</v>
      </c>
      <c r="N68" s="46">
        <v>4863.6252413365801</v>
      </c>
      <c r="O68" s="84" t="str">
        <f t="shared" si="1"/>
        <v>-</v>
      </c>
      <c r="P68" s="84">
        <f t="shared" si="0"/>
        <v>-0.15378970192286046</v>
      </c>
      <c r="Q68" s="84">
        <f t="shared" si="2"/>
        <v>-0.15378970192286046</v>
      </c>
      <c r="R68" s="84">
        <f t="shared" si="3"/>
        <v>9.2755790135752303E-3</v>
      </c>
      <c r="S68" s="46" t="s">
        <v>2</v>
      </c>
      <c r="T68" s="46" t="s">
        <v>2</v>
      </c>
      <c r="U68" s="46" t="s">
        <v>2</v>
      </c>
      <c r="V68" s="46" t="s">
        <v>2</v>
      </c>
      <c r="W68" s="74" t="str">
        <f t="shared" si="7"/>
        <v>-</v>
      </c>
      <c r="X68" s="74" t="str">
        <f t="shared" si="4"/>
        <v>-</v>
      </c>
      <c r="Y68" s="74" t="str">
        <f t="shared" si="5"/>
        <v>-</v>
      </c>
      <c r="Z68" s="74" t="str">
        <f t="shared" si="6"/>
        <v>-</v>
      </c>
      <c r="AA68" s="16"/>
      <c r="AB68" s="158" t="s">
        <v>4249</v>
      </c>
      <c r="AC68" s="158" t="s">
        <v>4246</v>
      </c>
      <c r="AD68" s="158" t="s">
        <v>4250</v>
      </c>
      <c r="AF68" s="32"/>
      <c r="AG68" s="32"/>
      <c r="AH68" s="31"/>
      <c r="AI68" s="41">
        <v>206.10144911223531</v>
      </c>
      <c r="AJ68" s="41">
        <v>59</v>
      </c>
      <c r="AK68" s="41">
        <v>59</v>
      </c>
      <c r="AL68" s="40" t="s">
        <v>4215</v>
      </c>
      <c r="AM68" s="53">
        <v>0.30000000000000004</v>
      </c>
      <c r="AN68" s="67" t="s">
        <v>2</v>
      </c>
      <c r="AO68" s="64" t="s">
        <v>5377</v>
      </c>
      <c r="AP68" s="65" t="s">
        <v>2</v>
      </c>
    </row>
    <row r="69" spans="1:42" s="12" customFormat="1" ht="45" x14ac:dyDescent="0.25">
      <c r="A69" s="10" t="s">
        <v>431</v>
      </c>
      <c r="B69" s="11" t="s">
        <v>2154</v>
      </c>
      <c r="C69" s="94" t="s">
        <v>2</v>
      </c>
      <c r="D69" s="94">
        <v>3134.6908627012635</v>
      </c>
      <c r="E69" s="94">
        <v>3134.6908627012635</v>
      </c>
      <c r="F69" s="94">
        <v>3545.9645779400166</v>
      </c>
      <c r="G69" s="15" t="s">
        <v>2088</v>
      </c>
      <c r="H69" s="49">
        <v>69</v>
      </c>
      <c r="I69" s="15">
        <v>289</v>
      </c>
      <c r="J69" s="15">
        <v>4342</v>
      </c>
      <c r="K69" s="46" t="s">
        <v>2</v>
      </c>
      <c r="L69" s="46">
        <v>3140.2202896363628</v>
      </c>
      <c r="M69" s="46">
        <v>3140.2202896363628</v>
      </c>
      <c r="N69" s="46">
        <v>3552.2194697003079</v>
      </c>
      <c r="O69" s="84" t="str">
        <f t="shared" ref="O69:O119" si="8">IFERROR(C69/K69-1,"-")</f>
        <v>-</v>
      </c>
      <c r="P69" s="84">
        <f t="shared" ref="P69:P119" si="9">IFERROR(D69/L69-1,"-")</f>
        <v>-1.7608404586608728E-3</v>
      </c>
      <c r="Q69" s="84">
        <f t="shared" ref="Q69:Q119" si="10">IFERROR(E69/M69-1,"-")</f>
        <v>-1.7608404586608728E-3</v>
      </c>
      <c r="R69" s="84">
        <f t="shared" ref="R69:R119" si="11">IFERROR(F69/N69-1,"-")</f>
        <v>-1.7608404586608728E-3</v>
      </c>
      <c r="S69" s="46" t="s">
        <v>2</v>
      </c>
      <c r="T69" s="46" t="s">
        <v>2</v>
      </c>
      <c r="U69" s="46" t="s">
        <v>2</v>
      </c>
      <c r="V69" s="46" t="s">
        <v>2</v>
      </c>
      <c r="W69" s="74" t="str">
        <f t="shared" ref="W69:W117" si="12">IFERROR((C69/S69-1),"-")</f>
        <v>-</v>
      </c>
      <c r="X69" s="74" t="str">
        <f t="shared" ref="X69:X117" si="13">IFERROR((D69/T69-1),"-")</f>
        <v>-</v>
      </c>
      <c r="Y69" s="74" t="str">
        <f t="shared" ref="Y69:Y117" si="14">IFERROR((E69/U69-1),"-")</f>
        <v>-</v>
      </c>
      <c r="Z69" s="74" t="str">
        <f t="shared" ref="Z69:Z117" si="15">IFERROR((F69/V69-1),"-")</f>
        <v>-</v>
      </c>
      <c r="AA69" s="16"/>
      <c r="AB69" s="158">
        <v>0</v>
      </c>
      <c r="AC69" s="158">
        <v>0</v>
      </c>
      <c r="AD69" s="158">
        <v>0</v>
      </c>
      <c r="AF69" s="32"/>
      <c r="AG69" s="32"/>
      <c r="AH69" s="31"/>
      <c r="AI69" s="41">
        <v>206.10144911223531</v>
      </c>
      <c r="AJ69" s="41">
        <v>28</v>
      </c>
      <c r="AK69" s="41">
        <v>37</v>
      </c>
      <c r="AL69" s="40" t="s">
        <v>4215</v>
      </c>
      <c r="AM69" s="53">
        <v>0.30000000000000004</v>
      </c>
      <c r="AN69" s="67" t="s">
        <v>2</v>
      </c>
      <c r="AO69" s="64" t="s">
        <v>5377</v>
      </c>
      <c r="AP69" s="65" t="s">
        <v>2</v>
      </c>
    </row>
    <row r="70" spans="1:42" s="12" customFormat="1" ht="45" x14ac:dyDescent="0.25">
      <c r="A70" s="10" t="s">
        <v>432</v>
      </c>
      <c r="B70" s="11" t="s">
        <v>2155</v>
      </c>
      <c r="C70" s="94" t="s">
        <v>2</v>
      </c>
      <c r="D70" s="94">
        <v>1849.3724016922242</v>
      </c>
      <c r="E70" s="94">
        <v>1849.3724016922242</v>
      </c>
      <c r="F70" s="94">
        <v>2457.0207150480455</v>
      </c>
      <c r="G70" s="15" t="s">
        <v>2088</v>
      </c>
      <c r="H70" s="49">
        <v>393</v>
      </c>
      <c r="I70" s="15">
        <v>609</v>
      </c>
      <c r="J70" s="15">
        <v>8202</v>
      </c>
      <c r="K70" s="46" t="s">
        <v>2</v>
      </c>
      <c r="L70" s="46">
        <v>1852.6345956433479</v>
      </c>
      <c r="M70" s="46">
        <v>1852.6345956433479</v>
      </c>
      <c r="N70" s="46">
        <v>2461.3547681068458</v>
      </c>
      <c r="O70" s="84" t="str">
        <f t="shared" si="8"/>
        <v>-</v>
      </c>
      <c r="P70" s="84">
        <f t="shared" si="9"/>
        <v>-1.7608404586608728E-3</v>
      </c>
      <c r="Q70" s="84">
        <f t="shared" si="10"/>
        <v>-1.7608404586608728E-3</v>
      </c>
      <c r="R70" s="84">
        <f t="shared" si="11"/>
        <v>-1.7608404586607618E-3</v>
      </c>
      <c r="S70" s="46" t="s">
        <v>2</v>
      </c>
      <c r="T70" s="46" t="s">
        <v>2</v>
      </c>
      <c r="U70" s="46" t="s">
        <v>2</v>
      </c>
      <c r="V70" s="46" t="s">
        <v>2</v>
      </c>
      <c r="W70" s="74" t="str">
        <f t="shared" si="12"/>
        <v>-</v>
      </c>
      <c r="X70" s="74" t="str">
        <f t="shared" si="13"/>
        <v>-</v>
      </c>
      <c r="Y70" s="74" t="str">
        <f t="shared" si="14"/>
        <v>-</v>
      </c>
      <c r="Z70" s="74" t="str">
        <f t="shared" si="15"/>
        <v>-</v>
      </c>
      <c r="AA70" s="16"/>
      <c r="AB70" s="158">
        <v>0</v>
      </c>
      <c r="AC70" s="158">
        <v>0</v>
      </c>
      <c r="AD70" s="158">
        <v>0</v>
      </c>
      <c r="AF70" s="32"/>
      <c r="AG70" s="32"/>
      <c r="AH70" s="31"/>
      <c r="AI70" s="41">
        <v>206.10144911223531</v>
      </c>
      <c r="AJ70" s="41">
        <v>10</v>
      </c>
      <c r="AK70" s="41">
        <v>19</v>
      </c>
      <c r="AL70" s="40" t="s">
        <v>4215</v>
      </c>
      <c r="AM70" s="53">
        <v>0.30000000000000004</v>
      </c>
      <c r="AN70" s="67" t="s">
        <v>2</v>
      </c>
      <c r="AO70" s="64" t="s">
        <v>5426</v>
      </c>
      <c r="AP70" s="65" t="s">
        <v>2</v>
      </c>
    </row>
    <row r="71" spans="1:42" s="12" customFormat="1" ht="45" x14ac:dyDescent="0.25">
      <c r="A71" s="10" t="s">
        <v>433</v>
      </c>
      <c r="B71" s="11" t="s">
        <v>2156</v>
      </c>
      <c r="C71" s="94" t="s">
        <v>2</v>
      </c>
      <c r="D71" s="94">
        <v>583.38215785322586</v>
      </c>
      <c r="E71" s="94">
        <v>583.38215785322586</v>
      </c>
      <c r="F71" s="94">
        <v>1495.8543573595548</v>
      </c>
      <c r="G71" s="15" t="s">
        <v>2088</v>
      </c>
      <c r="H71" s="49">
        <v>5000</v>
      </c>
      <c r="I71" s="15">
        <v>1796</v>
      </c>
      <c r="J71" s="15">
        <v>16177</v>
      </c>
      <c r="K71" s="46" t="s">
        <v>2</v>
      </c>
      <c r="L71" s="46">
        <v>584.41121276115075</v>
      </c>
      <c r="M71" s="46">
        <v>584.41121276115075</v>
      </c>
      <c r="N71" s="46">
        <v>1498.4929643982859</v>
      </c>
      <c r="O71" s="84" t="str">
        <f t="shared" si="8"/>
        <v>-</v>
      </c>
      <c r="P71" s="84">
        <f t="shared" si="9"/>
        <v>-1.7608404586608728E-3</v>
      </c>
      <c r="Q71" s="84">
        <f t="shared" si="10"/>
        <v>-1.7608404586608728E-3</v>
      </c>
      <c r="R71" s="84">
        <f t="shared" si="11"/>
        <v>-1.7608404586608728E-3</v>
      </c>
      <c r="S71" s="46" t="s">
        <v>2</v>
      </c>
      <c r="T71" s="46" t="s">
        <v>2</v>
      </c>
      <c r="U71" s="46" t="s">
        <v>2</v>
      </c>
      <c r="V71" s="46" t="s">
        <v>2</v>
      </c>
      <c r="W71" s="74" t="str">
        <f t="shared" si="12"/>
        <v>-</v>
      </c>
      <c r="X71" s="74" t="str">
        <f t="shared" si="13"/>
        <v>-</v>
      </c>
      <c r="Y71" s="74" t="str">
        <f t="shared" si="14"/>
        <v>-</v>
      </c>
      <c r="Z71" s="74" t="str">
        <f t="shared" si="15"/>
        <v>-</v>
      </c>
      <c r="AA71" s="16"/>
      <c r="AB71" s="158">
        <v>0</v>
      </c>
      <c r="AC71" s="158">
        <v>0</v>
      </c>
      <c r="AD71" s="158">
        <v>0</v>
      </c>
      <c r="AF71" s="32"/>
      <c r="AG71" s="32"/>
      <c r="AH71" s="31"/>
      <c r="AI71" s="41">
        <v>206.10144911223531</v>
      </c>
      <c r="AJ71" s="41">
        <v>5</v>
      </c>
      <c r="AK71" s="41">
        <v>8</v>
      </c>
      <c r="AL71" s="40" t="s">
        <v>4215</v>
      </c>
      <c r="AM71" s="53">
        <v>0.4</v>
      </c>
      <c r="AN71" s="67" t="s">
        <v>2</v>
      </c>
      <c r="AO71" s="64" t="s">
        <v>5396</v>
      </c>
      <c r="AP71" s="65" t="s">
        <v>2</v>
      </c>
    </row>
    <row r="72" spans="1:42" s="12" customFormat="1" ht="75" x14ac:dyDescent="0.25">
      <c r="A72" s="10" t="s">
        <v>434</v>
      </c>
      <c r="B72" s="11" t="s">
        <v>2157</v>
      </c>
      <c r="C72" s="94" t="s">
        <v>2</v>
      </c>
      <c r="D72" s="94">
        <v>8082.9169941788114</v>
      </c>
      <c r="E72" s="94">
        <v>8082.9169941788114</v>
      </c>
      <c r="F72" s="94">
        <v>8082.9169941788114</v>
      </c>
      <c r="G72" s="15" t="s">
        <v>2088</v>
      </c>
      <c r="H72" s="49">
        <v>8</v>
      </c>
      <c r="I72" s="15">
        <v>72</v>
      </c>
      <c r="J72" s="15">
        <v>1871</v>
      </c>
      <c r="K72" s="46" t="s">
        <v>2</v>
      </c>
      <c r="L72" s="46">
        <v>12094.601680468173</v>
      </c>
      <c r="M72" s="46">
        <v>12094.601680468173</v>
      </c>
      <c r="N72" s="46">
        <v>7926.2533155851615</v>
      </c>
      <c r="O72" s="84" t="str">
        <f t="shared" si="8"/>
        <v>-</v>
      </c>
      <c r="P72" s="84">
        <f t="shared" si="9"/>
        <v>-0.33169217079450541</v>
      </c>
      <c r="Q72" s="84">
        <f t="shared" si="10"/>
        <v>-0.33169217079450541</v>
      </c>
      <c r="R72" s="84">
        <f t="shared" si="11"/>
        <v>1.9765161717151702E-2</v>
      </c>
      <c r="S72" s="46" t="s">
        <v>2</v>
      </c>
      <c r="T72" s="46" t="s">
        <v>2</v>
      </c>
      <c r="U72" s="46" t="s">
        <v>2</v>
      </c>
      <c r="V72" s="46" t="s">
        <v>2</v>
      </c>
      <c r="W72" s="74" t="str">
        <f t="shared" si="12"/>
        <v>-</v>
      </c>
      <c r="X72" s="74" t="str">
        <f t="shared" si="13"/>
        <v>-</v>
      </c>
      <c r="Y72" s="74" t="str">
        <f t="shared" si="14"/>
        <v>-</v>
      </c>
      <c r="Z72" s="74" t="str">
        <f t="shared" si="15"/>
        <v>-</v>
      </c>
      <c r="AA72" s="16"/>
      <c r="AB72" s="158" t="s">
        <v>4251</v>
      </c>
      <c r="AC72" s="158" t="s">
        <v>4252</v>
      </c>
      <c r="AD72" s="158" t="s">
        <v>4250</v>
      </c>
      <c r="AF72" s="32"/>
      <c r="AG72" s="32"/>
      <c r="AH72" s="31"/>
      <c r="AI72" s="41">
        <v>206.10144911223531</v>
      </c>
      <c r="AJ72" s="41">
        <v>102</v>
      </c>
      <c r="AK72" s="41">
        <v>102</v>
      </c>
      <c r="AL72" s="40" t="s">
        <v>4214</v>
      </c>
      <c r="AM72" s="53" t="s">
        <v>2</v>
      </c>
      <c r="AN72" s="67" t="s">
        <v>2</v>
      </c>
      <c r="AO72" s="64" t="s">
        <v>5377</v>
      </c>
      <c r="AP72" s="65" t="s">
        <v>2</v>
      </c>
    </row>
    <row r="73" spans="1:42" s="12" customFormat="1" ht="75" x14ac:dyDescent="0.25">
      <c r="A73" s="10" t="s">
        <v>435</v>
      </c>
      <c r="B73" s="11" t="s">
        <v>2158</v>
      </c>
      <c r="C73" s="94" t="s">
        <v>2</v>
      </c>
      <c r="D73" s="94">
        <v>4508.2931054240635</v>
      </c>
      <c r="E73" s="94">
        <v>4508.2931054240635</v>
      </c>
      <c r="F73" s="94">
        <v>4508.2931054240635</v>
      </c>
      <c r="G73" s="15" t="s">
        <v>2088</v>
      </c>
      <c r="H73" s="49">
        <v>26</v>
      </c>
      <c r="I73" s="15">
        <v>121</v>
      </c>
      <c r="J73" s="15">
        <v>3211</v>
      </c>
      <c r="K73" s="46" t="s">
        <v>2</v>
      </c>
      <c r="L73" s="46">
        <v>4620.8904389756844</v>
      </c>
      <c r="M73" s="46">
        <v>4620.8904389756844</v>
      </c>
      <c r="N73" s="46">
        <v>4511.4548339049888</v>
      </c>
      <c r="O73" s="84" t="str">
        <f t="shared" si="8"/>
        <v>-</v>
      </c>
      <c r="P73" s="84">
        <f t="shared" si="9"/>
        <v>-2.4367020823930274E-2</v>
      </c>
      <c r="Q73" s="84">
        <f t="shared" si="10"/>
        <v>-2.4367020823930274E-2</v>
      </c>
      <c r="R73" s="84">
        <f t="shared" si="11"/>
        <v>-7.0082237267765635E-4</v>
      </c>
      <c r="S73" s="46" t="s">
        <v>2</v>
      </c>
      <c r="T73" s="46" t="s">
        <v>2</v>
      </c>
      <c r="U73" s="46" t="s">
        <v>2</v>
      </c>
      <c r="V73" s="46" t="s">
        <v>2</v>
      </c>
      <c r="W73" s="74" t="str">
        <f t="shared" si="12"/>
        <v>-</v>
      </c>
      <c r="X73" s="74" t="str">
        <f t="shared" si="13"/>
        <v>-</v>
      </c>
      <c r="Y73" s="74" t="str">
        <f t="shared" si="14"/>
        <v>-</v>
      </c>
      <c r="Z73" s="74" t="str">
        <f t="shared" si="15"/>
        <v>-</v>
      </c>
      <c r="AA73" s="16"/>
      <c r="AB73" s="158" t="s">
        <v>4251</v>
      </c>
      <c r="AC73" s="158" t="s">
        <v>4252</v>
      </c>
      <c r="AD73" s="158" t="s">
        <v>4250</v>
      </c>
      <c r="AF73" s="32"/>
      <c r="AG73" s="32"/>
      <c r="AH73" s="31"/>
      <c r="AI73" s="41">
        <v>206.10144911223531</v>
      </c>
      <c r="AJ73" s="41">
        <v>60</v>
      </c>
      <c r="AK73" s="41">
        <v>60</v>
      </c>
      <c r="AL73" s="40" t="s">
        <v>4214</v>
      </c>
      <c r="AM73" s="53" t="s">
        <v>2</v>
      </c>
      <c r="AN73" s="67" t="s">
        <v>2</v>
      </c>
      <c r="AO73" s="64" t="s">
        <v>5377</v>
      </c>
      <c r="AP73" s="65" t="s">
        <v>2</v>
      </c>
    </row>
    <row r="74" spans="1:42" s="12" customFormat="1" ht="45" x14ac:dyDescent="0.25">
      <c r="A74" s="10" t="s">
        <v>436</v>
      </c>
      <c r="B74" s="11" t="s">
        <v>2159</v>
      </c>
      <c r="C74" s="94" t="s">
        <v>2</v>
      </c>
      <c r="D74" s="94">
        <v>2148.7121361800137</v>
      </c>
      <c r="E74" s="94">
        <v>2148.7121361800137</v>
      </c>
      <c r="F74" s="94">
        <v>2731.9388915575769</v>
      </c>
      <c r="G74" s="15" t="s">
        <v>2088</v>
      </c>
      <c r="H74" s="49">
        <v>168</v>
      </c>
      <c r="I74" s="15">
        <v>189</v>
      </c>
      <c r="J74" s="15">
        <v>7766</v>
      </c>
      <c r="K74" s="46" t="s">
        <v>2</v>
      </c>
      <c r="L74" s="46">
        <v>2152.5023494042071</v>
      </c>
      <c r="M74" s="46">
        <v>2152.5023494042071</v>
      </c>
      <c r="N74" s="46">
        <v>2736.7578855680445</v>
      </c>
      <c r="O74" s="84" t="str">
        <f t="shared" si="8"/>
        <v>-</v>
      </c>
      <c r="P74" s="84">
        <f t="shared" si="9"/>
        <v>-1.7608404586608728E-3</v>
      </c>
      <c r="Q74" s="84">
        <f t="shared" si="10"/>
        <v>-1.7608404586608728E-3</v>
      </c>
      <c r="R74" s="84">
        <f t="shared" si="11"/>
        <v>-1.7608404586609838E-3</v>
      </c>
      <c r="S74" s="46" t="s">
        <v>2</v>
      </c>
      <c r="T74" s="46" t="s">
        <v>2</v>
      </c>
      <c r="U74" s="46" t="s">
        <v>2</v>
      </c>
      <c r="V74" s="46" t="s">
        <v>2</v>
      </c>
      <c r="W74" s="74" t="str">
        <f t="shared" si="12"/>
        <v>-</v>
      </c>
      <c r="X74" s="74" t="str">
        <f t="shared" si="13"/>
        <v>-</v>
      </c>
      <c r="Y74" s="74" t="str">
        <f t="shared" si="14"/>
        <v>-</v>
      </c>
      <c r="Z74" s="74" t="str">
        <f t="shared" si="15"/>
        <v>-</v>
      </c>
      <c r="AA74" s="16"/>
      <c r="AB74" s="158">
        <v>0</v>
      </c>
      <c r="AC74" s="158">
        <v>0</v>
      </c>
      <c r="AD74" s="158">
        <v>0</v>
      </c>
      <c r="AF74" s="32"/>
      <c r="AG74" s="32"/>
      <c r="AH74" s="31"/>
      <c r="AI74" s="41">
        <v>206.10144911223531</v>
      </c>
      <c r="AJ74" s="41">
        <v>25</v>
      </c>
      <c r="AK74" s="41">
        <v>32</v>
      </c>
      <c r="AL74" s="40" t="s">
        <v>4214</v>
      </c>
      <c r="AM74" s="53" t="s">
        <v>2</v>
      </c>
      <c r="AN74" s="67" t="s">
        <v>2</v>
      </c>
      <c r="AO74" s="64" t="s">
        <v>5377</v>
      </c>
      <c r="AP74" s="65" t="s">
        <v>2</v>
      </c>
    </row>
    <row r="75" spans="1:42" s="12" customFormat="1" ht="45" x14ac:dyDescent="0.25">
      <c r="A75" s="10" t="s">
        <v>437</v>
      </c>
      <c r="B75" s="11" t="s">
        <v>2160</v>
      </c>
      <c r="C75" s="94" t="s">
        <v>2</v>
      </c>
      <c r="D75" s="94">
        <v>1187.3965653156702</v>
      </c>
      <c r="E75" s="94">
        <v>1187.3965653156702</v>
      </c>
      <c r="F75" s="94">
        <v>1703.5058536064687</v>
      </c>
      <c r="G75" s="15" t="s">
        <v>2088</v>
      </c>
      <c r="H75" s="49">
        <v>735</v>
      </c>
      <c r="I75" s="15">
        <v>448</v>
      </c>
      <c r="J75" s="15">
        <v>17638</v>
      </c>
      <c r="K75" s="46" t="s">
        <v>2</v>
      </c>
      <c r="L75" s="46">
        <v>1189.4910693157371</v>
      </c>
      <c r="M75" s="46">
        <v>1189.4910693157371</v>
      </c>
      <c r="N75" s="46">
        <v>1706.5107467725254</v>
      </c>
      <c r="O75" s="84" t="str">
        <f t="shared" si="8"/>
        <v>-</v>
      </c>
      <c r="P75" s="84">
        <f t="shared" si="9"/>
        <v>-1.7608404586608728E-3</v>
      </c>
      <c r="Q75" s="84">
        <f t="shared" si="10"/>
        <v>-1.7608404586608728E-3</v>
      </c>
      <c r="R75" s="84">
        <f t="shared" si="11"/>
        <v>-1.7608404586608728E-3</v>
      </c>
      <c r="S75" s="46" t="s">
        <v>2</v>
      </c>
      <c r="T75" s="46" t="s">
        <v>2</v>
      </c>
      <c r="U75" s="46" t="s">
        <v>2</v>
      </c>
      <c r="V75" s="46" t="s">
        <v>2</v>
      </c>
      <c r="W75" s="74" t="str">
        <f t="shared" si="12"/>
        <v>-</v>
      </c>
      <c r="X75" s="74" t="str">
        <f t="shared" si="13"/>
        <v>-</v>
      </c>
      <c r="Y75" s="74" t="str">
        <f t="shared" si="14"/>
        <v>-</v>
      </c>
      <c r="Z75" s="74" t="str">
        <f t="shared" si="15"/>
        <v>-</v>
      </c>
      <c r="AA75" s="16"/>
      <c r="AB75" s="158">
        <v>0</v>
      </c>
      <c r="AC75" s="158">
        <v>0</v>
      </c>
      <c r="AD75" s="158">
        <v>0</v>
      </c>
      <c r="AF75" s="32"/>
      <c r="AG75" s="32"/>
      <c r="AH75" s="31"/>
      <c r="AI75" s="41">
        <v>206.10144911223531</v>
      </c>
      <c r="AJ75" s="41">
        <v>8</v>
      </c>
      <c r="AK75" s="41">
        <v>19</v>
      </c>
      <c r="AL75" s="40" t="s">
        <v>4214</v>
      </c>
      <c r="AM75" s="53" t="s">
        <v>2</v>
      </c>
      <c r="AN75" s="67" t="s">
        <v>2</v>
      </c>
      <c r="AO75" s="64" t="s">
        <v>5377</v>
      </c>
      <c r="AP75" s="65" t="s">
        <v>2</v>
      </c>
    </row>
    <row r="76" spans="1:42" s="12" customFormat="1" ht="45" x14ac:dyDescent="0.25">
      <c r="A76" s="10" t="s">
        <v>438</v>
      </c>
      <c r="B76" s="11" t="s">
        <v>2161</v>
      </c>
      <c r="C76" s="94" t="s">
        <v>2</v>
      </c>
      <c r="D76" s="94">
        <v>566.12226904498584</v>
      </c>
      <c r="E76" s="94">
        <v>566.12226904498584</v>
      </c>
      <c r="F76" s="94">
        <v>1020.4144853327281</v>
      </c>
      <c r="G76" s="15" t="s">
        <v>2088</v>
      </c>
      <c r="H76" s="49">
        <v>3952</v>
      </c>
      <c r="I76" s="15">
        <v>1145</v>
      </c>
      <c r="J76" s="15">
        <v>34425</v>
      </c>
      <c r="K76" s="46" t="s">
        <v>2</v>
      </c>
      <c r="L76" s="46">
        <v>567.12087843268137</v>
      </c>
      <c r="M76" s="46">
        <v>567.12087843268137</v>
      </c>
      <c r="N76" s="46">
        <v>1022.2144418794168</v>
      </c>
      <c r="O76" s="84" t="str">
        <f t="shared" si="8"/>
        <v>-</v>
      </c>
      <c r="P76" s="84">
        <f t="shared" si="9"/>
        <v>-1.7608404586607618E-3</v>
      </c>
      <c r="Q76" s="84">
        <f t="shared" si="10"/>
        <v>-1.7608404586607618E-3</v>
      </c>
      <c r="R76" s="84">
        <f t="shared" si="11"/>
        <v>-1.7608404586608728E-3</v>
      </c>
      <c r="S76" s="46" t="s">
        <v>2</v>
      </c>
      <c r="T76" s="46" t="s">
        <v>2</v>
      </c>
      <c r="U76" s="46" t="s">
        <v>2</v>
      </c>
      <c r="V76" s="46" t="s">
        <v>2</v>
      </c>
      <c r="W76" s="74" t="str">
        <f t="shared" si="12"/>
        <v>-</v>
      </c>
      <c r="X76" s="74" t="str">
        <f t="shared" si="13"/>
        <v>-</v>
      </c>
      <c r="Y76" s="74" t="str">
        <f t="shared" si="14"/>
        <v>-</v>
      </c>
      <c r="Z76" s="74" t="str">
        <f t="shared" si="15"/>
        <v>-</v>
      </c>
      <c r="AA76" s="16"/>
      <c r="AB76" s="158">
        <v>0</v>
      </c>
      <c r="AC76" s="158">
        <v>0</v>
      </c>
      <c r="AD76" s="158">
        <v>0</v>
      </c>
      <c r="AF76" s="32"/>
      <c r="AG76" s="32"/>
      <c r="AH76" s="31"/>
      <c r="AI76" s="41">
        <v>206.10144911223531</v>
      </c>
      <c r="AJ76" s="41">
        <v>5</v>
      </c>
      <c r="AK76" s="41">
        <v>8</v>
      </c>
      <c r="AL76" s="40" t="s">
        <v>4214</v>
      </c>
      <c r="AM76" s="53" t="s">
        <v>2</v>
      </c>
      <c r="AN76" s="67" t="s">
        <v>2</v>
      </c>
      <c r="AO76" s="64" t="s">
        <v>5377</v>
      </c>
      <c r="AP76" s="65" t="s">
        <v>2</v>
      </c>
    </row>
    <row r="77" spans="1:42" s="12" customFormat="1" ht="45" x14ac:dyDescent="0.25">
      <c r="A77" s="10" t="s">
        <v>439</v>
      </c>
      <c r="B77" s="11" t="s">
        <v>2162</v>
      </c>
      <c r="C77" s="94" t="s">
        <v>2</v>
      </c>
      <c r="D77" s="94">
        <v>442.42827227629891</v>
      </c>
      <c r="E77" s="94">
        <v>442.42827227629891</v>
      </c>
      <c r="F77" s="94">
        <v>640.53259854731709</v>
      </c>
      <c r="G77" s="15" t="s">
        <v>2088</v>
      </c>
      <c r="H77" s="49">
        <v>17347</v>
      </c>
      <c r="I77" s="15">
        <v>2073</v>
      </c>
      <c r="J77" s="15">
        <v>42475</v>
      </c>
      <c r="K77" s="46" t="s">
        <v>2</v>
      </c>
      <c r="L77" s="46">
        <v>443.20869207293111</v>
      </c>
      <c r="M77" s="46">
        <v>443.20869207293111</v>
      </c>
      <c r="N77" s="46">
        <v>641.66246377433492</v>
      </c>
      <c r="O77" s="84" t="str">
        <f t="shared" si="8"/>
        <v>-</v>
      </c>
      <c r="P77" s="84">
        <f t="shared" si="9"/>
        <v>-1.7608404586608728E-3</v>
      </c>
      <c r="Q77" s="84">
        <f t="shared" si="10"/>
        <v>-1.7608404586608728E-3</v>
      </c>
      <c r="R77" s="84">
        <f t="shared" si="11"/>
        <v>-1.7608404586608728E-3</v>
      </c>
      <c r="S77" s="46" t="s">
        <v>2</v>
      </c>
      <c r="T77" s="46" t="s">
        <v>2</v>
      </c>
      <c r="U77" s="46" t="s">
        <v>2</v>
      </c>
      <c r="V77" s="46" t="s">
        <v>2</v>
      </c>
      <c r="W77" s="74" t="str">
        <f t="shared" si="12"/>
        <v>-</v>
      </c>
      <c r="X77" s="74" t="str">
        <f t="shared" si="13"/>
        <v>-</v>
      </c>
      <c r="Y77" s="74" t="str">
        <f t="shared" si="14"/>
        <v>-</v>
      </c>
      <c r="Z77" s="74" t="str">
        <f t="shared" si="15"/>
        <v>-</v>
      </c>
      <c r="AA77" s="16"/>
      <c r="AB77" s="158">
        <v>0</v>
      </c>
      <c r="AC77" s="158">
        <v>0</v>
      </c>
      <c r="AD77" s="158">
        <v>0</v>
      </c>
      <c r="AF77" s="32"/>
      <c r="AG77" s="32"/>
      <c r="AH77" s="31"/>
      <c r="AI77" s="41">
        <v>206.10144911223531</v>
      </c>
      <c r="AJ77" s="41">
        <v>5</v>
      </c>
      <c r="AK77" s="41">
        <v>5</v>
      </c>
      <c r="AL77" s="40" t="s">
        <v>4214</v>
      </c>
      <c r="AM77" s="53" t="s">
        <v>2</v>
      </c>
      <c r="AN77" s="67" t="s">
        <v>2</v>
      </c>
      <c r="AO77" s="64" t="s">
        <v>5397</v>
      </c>
      <c r="AP77" s="65" t="s">
        <v>2</v>
      </c>
    </row>
    <row r="78" spans="1:42" s="12" customFormat="1" ht="75" x14ac:dyDescent="0.25">
      <c r="A78" s="10" t="s">
        <v>440</v>
      </c>
      <c r="B78" s="11" t="s">
        <v>2163</v>
      </c>
      <c r="C78" s="94" t="s">
        <v>2</v>
      </c>
      <c r="D78" s="94">
        <v>5252.7605146757478</v>
      </c>
      <c r="E78" s="94">
        <v>5252.7605146757478</v>
      </c>
      <c r="F78" s="94">
        <v>5252.7605146757478</v>
      </c>
      <c r="G78" s="15" t="s">
        <v>2088</v>
      </c>
      <c r="H78" s="49">
        <v>22</v>
      </c>
      <c r="I78" s="15">
        <v>29</v>
      </c>
      <c r="J78" s="15">
        <v>3337</v>
      </c>
      <c r="K78" s="46" t="s">
        <v>2</v>
      </c>
      <c r="L78" s="46">
        <v>6855.7079844918744</v>
      </c>
      <c r="M78" s="46">
        <v>6855.7079844918744</v>
      </c>
      <c r="N78" s="46">
        <v>5237.6695625425273</v>
      </c>
      <c r="O78" s="84" t="str">
        <f t="shared" si="8"/>
        <v>-</v>
      </c>
      <c r="P78" s="84">
        <f t="shared" si="9"/>
        <v>-0.23381209839189676</v>
      </c>
      <c r="Q78" s="84">
        <f t="shared" si="10"/>
        <v>-0.23381209839189676</v>
      </c>
      <c r="R78" s="84">
        <f t="shared" si="11"/>
        <v>2.8812340971535733E-3</v>
      </c>
      <c r="S78" s="46" t="s">
        <v>2</v>
      </c>
      <c r="T78" s="46" t="s">
        <v>2</v>
      </c>
      <c r="U78" s="46" t="s">
        <v>2</v>
      </c>
      <c r="V78" s="46" t="s">
        <v>2</v>
      </c>
      <c r="W78" s="74" t="str">
        <f t="shared" si="12"/>
        <v>-</v>
      </c>
      <c r="X78" s="74" t="str">
        <f t="shared" si="13"/>
        <v>-</v>
      </c>
      <c r="Y78" s="74" t="str">
        <f t="shared" si="14"/>
        <v>-</v>
      </c>
      <c r="Z78" s="74" t="str">
        <f t="shared" si="15"/>
        <v>-</v>
      </c>
      <c r="AA78" s="16"/>
      <c r="AB78" s="158" t="s">
        <v>4253</v>
      </c>
      <c r="AC78" s="158" t="s">
        <v>4254</v>
      </c>
      <c r="AD78" s="158" t="s">
        <v>4255</v>
      </c>
      <c r="AF78" s="32"/>
      <c r="AG78" s="32"/>
      <c r="AH78" s="31"/>
      <c r="AI78" s="41">
        <v>206.10144911223531</v>
      </c>
      <c r="AJ78" s="41">
        <v>63</v>
      </c>
      <c r="AK78" s="41">
        <v>63</v>
      </c>
      <c r="AL78" s="40" t="s">
        <v>4215</v>
      </c>
      <c r="AM78" s="53">
        <v>0.30000000000000004</v>
      </c>
      <c r="AN78" s="67" t="s">
        <v>2</v>
      </c>
      <c r="AO78" s="64" t="s">
        <v>5377</v>
      </c>
      <c r="AP78" s="65" t="s">
        <v>2</v>
      </c>
    </row>
    <row r="79" spans="1:42" s="4" customFormat="1" x14ac:dyDescent="0.25">
      <c r="A79" s="10" t="s">
        <v>441</v>
      </c>
      <c r="B79" s="11" t="s">
        <v>2164</v>
      </c>
      <c r="C79" s="94" t="s">
        <v>2</v>
      </c>
      <c r="D79" s="94">
        <v>5072.5183531690291</v>
      </c>
      <c r="E79" s="94">
        <v>5072.5183531690291</v>
      </c>
      <c r="F79" s="94">
        <v>7278.1430516628134</v>
      </c>
      <c r="G79" s="15" t="s">
        <v>2088</v>
      </c>
      <c r="H79" s="49">
        <v>6</v>
      </c>
      <c r="I79" s="15">
        <v>58</v>
      </c>
      <c r="J79" s="15">
        <v>358</v>
      </c>
      <c r="K79" s="46" t="s">
        <v>2</v>
      </c>
      <c r="L79" s="46">
        <v>5081.4660040983554</v>
      </c>
      <c r="M79" s="46">
        <v>5081.4660040983554</v>
      </c>
      <c r="N79" s="46">
        <v>7290.9813065306926</v>
      </c>
      <c r="O79" s="84" t="str">
        <f t="shared" si="8"/>
        <v>-</v>
      </c>
      <c r="P79" s="84">
        <f t="shared" si="9"/>
        <v>-1.7608404586608728E-3</v>
      </c>
      <c r="Q79" s="84">
        <f t="shared" si="10"/>
        <v>-1.7608404586608728E-3</v>
      </c>
      <c r="R79" s="84">
        <f t="shared" si="11"/>
        <v>-1.7608404586608728E-3</v>
      </c>
      <c r="S79" s="46" t="s">
        <v>2</v>
      </c>
      <c r="T79" s="46" t="s">
        <v>2</v>
      </c>
      <c r="U79" s="46" t="s">
        <v>2</v>
      </c>
      <c r="V79" s="46" t="s">
        <v>2</v>
      </c>
      <c r="W79" s="74" t="str">
        <f t="shared" si="12"/>
        <v>-</v>
      </c>
      <c r="X79" s="74" t="str">
        <f t="shared" si="13"/>
        <v>-</v>
      </c>
      <c r="Y79" s="74" t="str">
        <f t="shared" si="14"/>
        <v>-</v>
      </c>
      <c r="Z79" s="74" t="str">
        <f t="shared" si="15"/>
        <v>-</v>
      </c>
      <c r="AA79" s="27"/>
      <c r="AB79" s="158">
        <v>0</v>
      </c>
      <c r="AC79" s="158">
        <v>0</v>
      </c>
      <c r="AD79" s="158">
        <v>0</v>
      </c>
      <c r="AF79" s="13"/>
      <c r="AG79" s="13"/>
      <c r="AH79" s="27"/>
      <c r="AI79" s="41">
        <v>206.10144911223531</v>
      </c>
      <c r="AJ79" s="41">
        <v>47</v>
      </c>
      <c r="AK79" s="41">
        <v>68</v>
      </c>
      <c r="AL79" s="40" t="s">
        <v>4215</v>
      </c>
      <c r="AM79" s="53">
        <v>0.30000000000000004</v>
      </c>
      <c r="AN79" s="67" t="s">
        <v>2</v>
      </c>
      <c r="AO79" s="64" t="s">
        <v>5377</v>
      </c>
      <c r="AP79" s="65" t="s">
        <v>2</v>
      </c>
    </row>
    <row r="80" spans="1:42" s="4" customFormat="1" ht="59.25" customHeight="1" x14ac:dyDescent="0.25">
      <c r="A80" s="10" t="s">
        <v>442</v>
      </c>
      <c r="B80" s="11" t="s">
        <v>2165</v>
      </c>
      <c r="C80" s="94" t="s">
        <v>2</v>
      </c>
      <c r="D80" s="94">
        <v>2205.2293170978637</v>
      </c>
      <c r="E80" s="94">
        <v>2205.2293170978637</v>
      </c>
      <c r="F80" s="94">
        <v>4214.2858285559005</v>
      </c>
      <c r="G80" s="15" t="s">
        <v>2088</v>
      </c>
      <c r="H80" s="49">
        <v>66</v>
      </c>
      <c r="I80" s="15">
        <v>132</v>
      </c>
      <c r="J80" s="15">
        <v>306</v>
      </c>
      <c r="K80" s="46" t="s">
        <v>2</v>
      </c>
      <c r="L80" s="46">
        <v>2209.1192236047928</v>
      </c>
      <c r="M80" s="46">
        <v>2209.1192236047928</v>
      </c>
      <c r="N80" s="46">
        <v>4221.7196032384045</v>
      </c>
      <c r="O80" s="84" t="str">
        <f t="shared" si="8"/>
        <v>-</v>
      </c>
      <c r="P80" s="84">
        <f t="shared" si="9"/>
        <v>-1.7608404586609838E-3</v>
      </c>
      <c r="Q80" s="84">
        <f t="shared" si="10"/>
        <v>-1.7608404586609838E-3</v>
      </c>
      <c r="R80" s="84">
        <f t="shared" si="11"/>
        <v>-1.7608404586608728E-3</v>
      </c>
      <c r="S80" s="46" t="s">
        <v>2</v>
      </c>
      <c r="T80" s="46" t="s">
        <v>2</v>
      </c>
      <c r="U80" s="46" t="s">
        <v>2</v>
      </c>
      <c r="V80" s="46" t="s">
        <v>2</v>
      </c>
      <c r="W80" s="74" t="str">
        <f t="shared" si="12"/>
        <v>-</v>
      </c>
      <c r="X80" s="74" t="str">
        <f t="shared" si="13"/>
        <v>-</v>
      </c>
      <c r="Y80" s="74" t="str">
        <f t="shared" si="14"/>
        <v>-</v>
      </c>
      <c r="Z80" s="74" t="str">
        <f t="shared" si="15"/>
        <v>-</v>
      </c>
      <c r="AA80" s="27"/>
      <c r="AB80" s="158">
        <v>0</v>
      </c>
      <c r="AC80" s="158">
        <v>0</v>
      </c>
      <c r="AD80" s="158">
        <v>0</v>
      </c>
      <c r="AF80" s="13"/>
      <c r="AG80" s="13"/>
      <c r="AH80" s="27"/>
      <c r="AI80" s="41">
        <v>206.10144911223531</v>
      </c>
      <c r="AJ80" s="41">
        <v>18</v>
      </c>
      <c r="AK80" s="41">
        <v>43</v>
      </c>
      <c r="AL80" s="40" t="s">
        <v>4215</v>
      </c>
      <c r="AM80" s="53">
        <v>0.30000000000000004</v>
      </c>
      <c r="AN80" s="67" t="s">
        <v>2</v>
      </c>
      <c r="AO80" s="64" t="s">
        <v>5377</v>
      </c>
      <c r="AP80" s="65" t="s">
        <v>2</v>
      </c>
    </row>
    <row r="81" spans="1:42" s="4" customFormat="1" x14ac:dyDescent="0.25">
      <c r="A81" s="10" t="s">
        <v>443</v>
      </c>
      <c r="B81" s="11" t="s">
        <v>2166</v>
      </c>
      <c r="C81" s="94" t="s">
        <v>2</v>
      </c>
      <c r="D81" s="94">
        <v>1483.0446785956944</v>
      </c>
      <c r="E81" s="94">
        <v>1483.0446785956944</v>
      </c>
      <c r="F81" s="94">
        <v>3546.7903238457538</v>
      </c>
      <c r="G81" s="15" t="s">
        <v>2088</v>
      </c>
      <c r="H81" s="49">
        <v>181</v>
      </c>
      <c r="I81" s="15">
        <v>267</v>
      </c>
      <c r="J81" s="15">
        <v>304</v>
      </c>
      <c r="K81" s="46" t="s">
        <v>2</v>
      </c>
      <c r="L81" s="46">
        <v>1485.6606900465704</v>
      </c>
      <c r="M81" s="46">
        <v>1485.6606900465704</v>
      </c>
      <c r="N81" s="46">
        <v>3553.0466721776347</v>
      </c>
      <c r="O81" s="84" t="str">
        <f t="shared" si="8"/>
        <v>-</v>
      </c>
      <c r="P81" s="84">
        <f t="shared" si="9"/>
        <v>-1.7608404586607618E-3</v>
      </c>
      <c r="Q81" s="84">
        <f t="shared" si="10"/>
        <v>-1.7608404586607618E-3</v>
      </c>
      <c r="R81" s="84">
        <f t="shared" si="11"/>
        <v>-1.7608404586608728E-3</v>
      </c>
      <c r="S81" s="46" t="s">
        <v>2</v>
      </c>
      <c r="T81" s="46" t="s">
        <v>2</v>
      </c>
      <c r="U81" s="46" t="s">
        <v>2</v>
      </c>
      <c r="V81" s="46" t="s">
        <v>2</v>
      </c>
      <c r="W81" s="74" t="str">
        <f t="shared" si="12"/>
        <v>-</v>
      </c>
      <c r="X81" s="74" t="str">
        <f t="shared" si="13"/>
        <v>-</v>
      </c>
      <c r="Y81" s="74" t="str">
        <f t="shared" si="14"/>
        <v>-</v>
      </c>
      <c r="Z81" s="74" t="str">
        <f t="shared" si="15"/>
        <v>-</v>
      </c>
      <c r="AA81" s="27"/>
      <c r="AB81" s="158">
        <v>0</v>
      </c>
      <c r="AC81" s="158">
        <v>0</v>
      </c>
      <c r="AD81" s="158">
        <v>0</v>
      </c>
      <c r="AF81" s="13"/>
      <c r="AG81" s="13"/>
      <c r="AH81" s="27"/>
      <c r="AI81" s="41">
        <v>206.10144911223531</v>
      </c>
      <c r="AJ81" s="41">
        <v>10</v>
      </c>
      <c r="AK81" s="41">
        <v>28</v>
      </c>
      <c r="AL81" s="40" t="s">
        <v>4215</v>
      </c>
      <c r="AM81" s="53">
        <v>0.30000000000000004</v>
      </c>
      <c r="AN81" s="67" t="s">
        <v>2</v>
      </c>
      <c r="AO81" s="64" t="s">
        <v>5377</v>
      </c>
      <c r="AP81" s="65" t="s">
        <v>2</v>
      </c>
    </row>
    <row r="82" spans="1:42" s="4" customFormat="1" x14ac:dyDescent="0.25">
      <c r="A82" s="10" t="s">
        <v>444</v>
      </c>
      <c r="B82" s="11" t="s">
        <v>2167</v>
      </c>
      <c r="C82" s="94" t="s">
        <v>2</v>
      </c>
      <c r="D82" s="94">
        <v>1040.980578704676</v>
      </c>
      <c r="E82" s="94">
        <v>1040.980578704676</v>
      </c>
      <c r="F82" s="94">
        <v>2774.8592044229413</v>
      </c>
      <c r="G82" s="15" t="s">
        <v>2088</v>
      </c>
      <c r="H82" s="49">
        <v>308</v>
      </c>
      <c r="I82" s="15">
        <v>216</v>
      </c>
      <c r="J82" s="15">
        <v>109</v>
      </c>
      <c r="K82" s="46" t="s">
        <v>2</v>
      </c>
      <c r="L82" s="46">
        <v>1042.8168127395195</v>
      </c>
      <c r="M82" s="46">
        <v>1042.8168127395195</v>
      </c>
      <c r="N82" s="46">
        <v>2779.7539075685086</v>
      </c>
      <c r="O82" s="84" t="str">
        <f t="shared" si="8"/>
        <v>-</v>
      </c>
      <c r="P82" s="84">
        <f t="shared" si="9"/>
        <v>-1.7608404586608728E-3</v>
      </c>
      <c r="Q82" s="84">
        <f t="shared" si="10"/>
        <v>-1.7608404586608728E-3</v>
      </c>
      <c r="R82" s="84">
        <f t="shared" si="11"/>
        <v>-1.7608404586608728E-3</v>
      </c>
      <c r="S82" s="46" t="s">
        <v>2</v>
      </c>
      <c r="T82" s="46" t="s">
        <v>2</v>
      </c>
      <c r="U82" s="46" t="s">
        <v>2</v>
      </c>
      <c r="V82" s="46" t="s">
        <v>2</v>
      </c>
      <c r="W82" s="74" t="str">
        <f t="shared" si="12"/>
        <v>-</v>
      </c>
      <c r="X82" s="74" t="str">
        <f t="shared" si="13"/>
        <v>-</v>
      </c>
      <c r="Y82" s="74" t="str">
        <f t="shared" si="14"/>
        <v>-</v>
      </c>
      <c r="Z82" s="74" t="str">
        <f t="shared" si="15"/>
        <v>-</v>
      </c>
      <c r="AA82" s="27"/>
      <c r="AB82" s="158">
        <v>0</v>
      </c>
      <c r="AC82" s="158">
        <v>0</v>
      </c>
      <c r="AD82" s="158">
        <v>0</v>
      </c>
      <c r="AF82" s="13"/>
      <c r="AG82" s="13"/>
      <c r="AH82" s="27"/>
      <c r="AI82" s="41">
        <v>206.10144911223531</v>
      </c>
      <c r="AJ82" s="41">
        <v>8</v>
      </c>
      <c r="AK82" s="41">
        <v>18</v>
      </c>
      <c r="AL82" s="40" t="s">
        <v>4215</v>
      </c>
      <c r="AM82" s="53">
        <v>0.30000000000000004</v>
      </c>
      <c r="AN82" s="67" t="s">
        <v>2</v>
      </c>
      <c r="AO82" s="64" t="s">
        <v>5377</v>
      </c>
      <c r="AP82" s="65" t="s">
        <v>2</v>
      </c>
    </row>
    <row r="83" spans="1:42" s="4" customFormat="1" ht="60" x14ac:dyDescent="0.25">
      <c r="A83" s="10" t="s">
        <v>445</v>
      </c>
      <c r="B83" s="11" t="s">
        <v>2168</v>
      </c>
      <c r="C83" s="94" t="s">
        <v>2</v>
      </c>
      <c r="D83" s="94">
        <v>2067.7311091122524</v>
      </c>
      <c r="E83" s="94">
        <v>2067.7311091122524</v>
      </c>
      <c r="F83" s="94">
        <v>3662.1750818762025</v>
      </c>
      <c r="G83" s="15" t="s">
        <v>2088</v>
      </c>
      <c r="H83" s="49">
        <v>2</v>
      </c>
      <c r="I83" s="15">
        <v>5</v>
      </c>
      <c r="J83" s="15">
        <v>817</v>
      </c>
      <c r="K83" s="46" t="s">
        <v>2</v>
      </c>
      <c r="L83" s="46">
        <v>2071.3784761382358</v>
      </c>
      <c r="M83" s="46">
        <v>2071.3784761382358</v>
      </c>
      <c r="N83" s="46">
        <v>3668.6349627466648</v>
      </c>
      <c r="O83" s="84" t="str">
        <f t="shared" si="8"/>
        <v>-</v>
      </c>
      <c r="P83" s="84">
        <f t="shared" si="9"/>
        <v>-1.7608404586607618E-3</v>
      </c>
      <c r="Q83" s="84">
        <f t="shared" si="10"/>
        <v>-1.7608404586607618E-3</v>
      </c>
      <c r="R83" s="84">
        <f t="shared" si="11"/>
        <v>-1.7608404586608728E-3</v>
      </c>
      <c r="S83" s="46" t="s">
        <v>2</v>
      </c>
      <c r="T83" s="46" t="s">
        <v>2</v>
      </c>
      <c r="U83" s="46" t="s">
        <v>2</v>
      </c>
      <c r="V83" s="46" t="s">
        <v>2</v>
      </c>
      <c r="W83" s="74" t="str">
        <f t="shared" si="12"/>
        <v>-</v>
      </c>
      <c r="X83" s="74" t="str">
        <f t="shared" si="13"/>
        <v>-</v>
      </c>
      <c r="Y83" s="74" t="str">
        <f t="shared" si="14"/>
        <v>-</v>
      </c>
      <c r="Z83" s="74" t="str">
        <f t="shared" si="15"/>
        <v>-</v>
      </c>
      <c r="AA83" s="27"/>
      <c r="AB83" s="158" t="s">
        <v>4256</v>
      </c>
      <c r="AC83" s="158" t="s">
        <v>4257</v>
      </c>
      <c r="AD83" s="158">
        <v>0</v>
      </c>
      <c r="AF83" s="13"/>
      <c r="AG83" s="13"/>
      <c r="AH83" s="27"/>
      <c r="AI83" s="41">
        <v>206.10144911223531</v>
      </c>
      <c r="AJ83" s="41">
        <v>30</v>
      </c>
      <c r="AK83" s="41">
        <v>36</v>
      </c>
      <c r="AL83" s="40" t="s">
        <v>4215</v>
      </c>
      <c r="AM83" s="53">
        <v>0.30000000000000004</v>
      </c>
      <c r="AN83" s="67" t="s">
        <v>2</v>
      </c>
      <c r="AO83" s="64" t="s">
        <v>5377</v>
      </c>
      <c r="AP83" s="65" t="s">
        <v>2</v>
      </c>
    </row>
    <row r="84" spans="1:42" s="4" customFormat="1" ht="60" x14ac:dyDescent="0.25">
      <c r="A84" s="10" t="s">
        <v>446</v>
      </c>
      <c r="B84" s="11" t="s">
        <v>2169</v>
      </c>
      <c r="C84" s="94" t="s">
        <v>2</v>
      </c>
      <c r="D84" s="94">
        <v>959.87986705039418</v>
      </c>
      <c r="E84" s="94">
        <v>959.87986705039418</v>
      </c>
      <c r="F84" s="94">
        <v>1982.8675191762788</v>
      </c>
      <c r="G84" s="15" t="s">
        <v>2088</v>
      </c>
      <c r="H84" s="49">
        <v>17</v>
      </c>
      <c r="I84" s="15">
        <v>10</v>
      </c>
      <c r="J84" s="15">
        <v>2036</v>
      </c>
      <c r="K84" s="46" t="s">
        <v>2</v>
      </c>
      <c r="L84" s="46">
        <v>961.57304376982177</v>
      </c>
      <c r="M84" s="46">
        <v>961.57304376982177</v>
      </c>
      <c r="N84" s="46">
        <v>1986.3651913709205</v>
      </c>
      <c r="O84" s="84" t="str">
        <f t="shared" si="8"/>
        <v>-</v>
      </c>
      <c r="P84" s="84">
        <f t="shared" si="9"/>
        <v>-1.7608404586608728E-3</v>
      </c>
      <c r="Q84" s="84">
        <f t="shared" si="10"/>
        <v>-1.7608404586608728E-3</v>
      </c>
      <c r="R84" s="84">
        <f t="shared" si="11"/>
        <v>-1.7608404586608728E-3</v>
      </c>
      <c r="S84" s="46" t="s">
        <v>2</v>
      </c>
      <c r="T84" s="46" t="s">
        <v>2</v>
      </c>
      <c r="U84" s="46" t="s">
        <v>2</v>
      </c>
      <c r="V84" s="46" t="s">
        <v>2</v>
      </c>
      <c r="W84" s="74" t="str">
        <f t="shared" si="12"/>
        <v>-</v>
      </c>
      <c r="X84" s="74" t="str">
        <f t="shared" si="13"/>
        <v>-</v>
      </c>
      <c r="Y84" s="74" t="str">
        <f t="shared" si="14"/>
        <v>-</v>
      </c>
      <c r="Z84" s="74" t="str">
        <f t="shared" si="15"/>
        <v>-</v>
      </c>
      <c r="AA84" s="27"/>
      <c r="AB84" s="158" t="s">
        <v>4256</v>
      </c>
      <c r="AC84" s="158" t="s">
        <v>4257</v>
      </c>
      <c r="AD84" s="158">
        <v>0</v>
      </c>
      <c r="AF84" s="13"/>
      <c r="AG84" s="13"/>
      <c r="AH84" s="27"/>
      <c r="AI84" s="41">
        <v>206.10144911223531</v>
      </c>
      <c r="AJ84" s="41">
        <v>8</v>
      </c>
      <c r="AK84" s="41">
        <v>11</v>
      </c>
      <c r="AL84" s="40" t="s">
        <v>4215</v>
      </c>
      <c r="AM84" s="53">
        <v>0.30000000000000004</v>
      </c>
      <c r="AN84" s="67" t="s">
        <v>2</v>
      </c>
      <c r="AO84" s="64" t="s">
        <v>5377</v>
      </c>
      <c r="AP84" s="65" t="s">
        <v>2</v>
      </c>
    </row>
    <row r="85" spans="1:42" s="4" customFormat="1" ht="60" x14ac:dyDescent="0.25">
      <c r="A85" s="10" t="s">
        <v>447</v>
      </c>
      <c r="B85" s="11" t="s">
        <v>2170</v>
      </c>
      <c r="C85" s="94" t="s">
        <v>2</v>
      </c>
      <c r="D85" s="94">
        <v>451.20212408248653</v>
      </c>
      <c r="E85" s="94">
        <v>451.20212408248653</v>
      </c>
      <c r="F85" s="94">
        <v>1356.7255981055437</v>
      </c>
      <c r="G85" s="15" t="s">
        <v>2088</v>
      </c>
      <c r="H85" s="49">
        <v>106</v>
      </c>
      <c r="I85" s="15">
        <v>14</v>
      </c>
      <c r="J85" s="15">
        <v>5855</v>
      </c>
      <c r="K85" s="46" t="s">
        <v>2</v>
      </c>
      <c r="L85" s="46">
        <v>451.99802048418974</v>
      </c>
      <c r="M85" s="46">
        <v>451.99802048418974</v>
      </c>
      <c r="N85" s="46">
        <v>1359.1187894581478</v>
      </c>
      <c r="O85" s="84" t="str">
        <f t="shared" si="8"/>
        <v>-</v>
      </c>
      <c r="P85" s="84">
        <f t="shared" si="9"/>
        <v>-1.7608404586608728E-3</v>
      </c>
      <c r="Q85" s="84">
        <f t="shared" si="10"/>
        <v>-1.7608404586608728E-3</v>
      </c>
      <c r="R85" s="84">
        <f t="shared" si="11"/>
        <v>-1.7608404586608728E-3</v>
      </c>
      <c r="S85" s="46" t="s">
        <v>2</v>
      </c>
      <c r="T85" s="46" t="s">
        <v>2</v>
      </c>
      <c r="U85" s="46" t="s">
        <v>2</v>
      </c>
      <c r="V85" s="46" t="s">
        <v>2</v>
      </c>
      <c r="W85" s="74" t="str">
        <f t="shared" si="12"/>
        <v>-</v>
      </c>
      <c r="X85" s="74" t="str">
        <f t="shared" si="13"/>
        <v>-</v>
      </c>
      <c r="Y85" s="74" t="str">
        <f t="shared" si="14"/>
        <v>-</v>
      </c>
      <c r="Z85" s="74" t="str">
        <f t="shared" si="15"/>
        <v>-</v>
      </c>
      <c r="AA85" s="27"/>
      <c r="AB85" s="158" t="s">
        <v>4256</v>
      </c>
      <c r="AC85" s="158" t="s">
        <v>4257</v>
      </c>
      <c r="AD85" s="158">
        <v>0</v>
      </c>
      <c r="AF85" s="13"/>
      <c r="AG85" s="13"/>
      <c r="AH85" s="27"/>
      <c r="AI85" s="41">
        <v>206.10144911223531</v>
      </c>
      <c r="AJ85" s="41">
        <v>5</v>
      </c>
      <c r="AK85" s="41">
        <v>6</v>
      </c>
      <c r="AL85" s="40" t="s">
        <v>4215</v>
      </c>
      <c r="AM85" s="53">
        <v>0.4</v>
      </c>
      <c r="AN85" s="67" t="s">
        <v>2</v>
      </c>
      <c r="AO85" s="64" t="s">
        <v>5377</v>
      </c>
      <c r="AP85" s="65" t="s">
        <v>2</v>
      </c>
    </row>
    <row r="86" spans="1:42" s="4" customFormat="1" ht="60" x14ac:dyDescent="0.25">
      <c r="A86" s="10" t="s">
        <v>448</v>
      </c>
      <c r="B86" s="11" t="s">
        <v>2171</v>
      </c>
      <c r="C86" s="94" t="s">
        <v>2</v>
      </c>
      <c r="D86" s="94">
        <v>364.67770373619373</v>
      </c>
      <c r="E86" s="94">
        <v>364.67770373619373</v>
      </c>
      <c r="F86" s="94">
        <v>874.46647380260742</v>
      </c>
      <c r="G86" s="15" t="s">
        <v>2088</v>
      </c>
      <c r="H86" s="49">
        <v>478</v>
      </c>
      <c r="I86" s="15">
        <v>47</v>
      </c>
      <c r="J86" s="15">
        <v>12358</v>
      </c>
      <c r="K86" s="46" t="s">
        <v>2</v>
      </c>
      <c r="L86" s="46">
        <v>365.3209756905872</v>
      </c>
      <c r="M86" s="46">
        <v>365.3209756905872</v>
      </c>
      <c r="N86" s="46">
        <v>876.00898586707262</v>
      </c>
      <c r="O86" s="84" t="str">
        <f t="shared" si="8"/>
        <v>-</v>
      </c>
      <c r="P86" s="84">
        <f t="shared" si="9"/>
        <v>-1.7608404586608728E-3</v>
      </c>
      <c r="Q86" s="84">
        <f t="shared" si="10"/>
        <v>-1.7608404586608728E-3</v>
      </c>
      <c r="R86" s="84">
        <f t="shared" si="11"/>
        <v>-1.7608404586608728E-3</v>
      </c>
      <c r="S86" s="46" t="s">
        <v>2</v>
      </c>
      <c r="T86" s="46" t="s">
        <v>2</v>
      </c>
      <c r="U86" s="46" t="s">
        <v>2</v>
      </c>
      <c r="V86" s="46" t="s">
        <v>2</v>
      </c>
      <c r="W86" s="74" t="str">
        <f t="shared" si="12"/>
        <v>-</v>
      </c>
      <c r="X86" s="74" t="str">
        <f t="shared" si="13"/>
        <v>-</v>
      </c>
      <c r="Y86" s="74" t="str">
        <f t="shared" si="14"/>
        <v>-</v>
      </c>
      <c r="Z86" s="74" t="str">
        <f t="shared" si="15"/>
        <v>-</v>
      </c>
      <c r="AA86" s="27"/>
      <c r="AB86" s="158" t="s">
        <v>4256</v>
      </c>
      <c r="AC86" s="158" t="s">
        <v>4257</v>
      </c>
      <c r="AD86" s="158">
        <v>0</v>
      </c>
      <c r="AF86" s="13"/>
      <c r="AG86" s="13"/>
      <c r="AH86" s="27"/>
      <c r="AI86" s="41">
        <v>206.10144911223531</v>
      </c>
      <c r="AJ86" s="41">
        <v>5</v>
      </c>
      <c r="AK86" s="41">
        <v>5</v>
      </c>
      <c r="AL86" s="40" t="s">
        <v>4215</v>
      </c>
      <c r="AM86" s="53">
        <v>0.65</v>
      </c>
      <c r="AN86" s="67" t="s">
        <v>2</v>
      </c>
      <c r="AO86" s="64" t="s">
        <v>5377</v>
      </c>
      <c r="AP86" s="65" t="s">
        <v>2</v>
      </c>
    </row>
    <row r="87" spans="1:42" s="4" customFormat="1" ht="30" x14ac:dyDescent="0.25">
      <c r="A87" s="10" t="s">
        <v>449</v>
      </c>
      <c r="B87" s="11" t="s">
        <v>2172</v>
      </c>
      <c r="C87" s="94" t="s">
        <v>2</v>
      </c>
      <c r="D87" s="94">
        <v>3881.1017716434158</v>
      </c>
      <c r="E87" s="94">
        <v>3881.1017716434158</v>
      </c>
      <c r="F87" s="94">
        <v>7545.1616648347635</v>
      </c>
      <c r="G87" s="15" t="s">
        <v>2088</v>
      </c>
      <c r="H87" s="49">
        <v>3</v>
      </c>
      <c r="I87" s="15">
        <v>121</v>
      </c>
      <c r="J87" s="15">
        <v>392</v>
      </c>
      <c r="K87" s="46" t="s">
        <v>2</v>
      </c>
      <c r="L87" s="46">
        <v>3887.9478274792036</v>
      </c>
      <c r="M87" s="46">
        <v>3887.9478274792036</v>
      </c>
      <c r="N87" s="46">
        <v>7558.4709262473116</v>
      </c>
      <c r="O87" s="84" t="str">
        <f t="shared" si="8"/>
        <v>-</v>
      </c>
      <c r="P87" s="84">
        <f t="shared" si="9"/>
        <v>-1.7608404586608728E-3</v>
      </c>
      <c r="Q87" s="84">
        <f t="shared" si="10"/>
        <v>-1.7608404586608728E-3</v>
      </c>
      <c r="R87" s="84">
        <f t="shared" si="11"/>
        <v>-1.7608404586608728E-3</v>
      </c>
      <c r="S87" s="46" t="s">
        <v>2</v>
      </c>
      <c r="T87" s="46" t="s">
        <v>2</v>
      </c>
      <c r="U87" s="46" t="s">
        <v>2</v>
      </c>
      <c r="V87" s="46" t="s">
        <v>2</v>
      </c>
      <c r="W87" s="74" t="str">
        <f t="shared" si="12"/>
        <v>-</v>
      </c>
      <c r="X87" s="74" t="str">
        <f t="shared" si="13"/>
        <v>-</v>
      </c>
      <c r="Y87" s="74" t="str">
        <f t="shared" si="14"/>
        <v>-</v>
      </c>
      <c r="Z87" s="74" t="str">
        <f t="shared" si="15"/>
        <v>-</v>
      </c>
      <c r="AA87" s="27"/>
      <c r="AB87" s="158">
        <v>0</v>
      </c>
      <c r="AC87" s="158">
        <v>0</v>
      </c>
      <c r="AD87" s="158">
        <v>0</v>
      </c>
      <c r="AF87" s="13"/>
      <c r="AG87" s="13"/>
      <c r="AH87" s="27"/>
      <c r="AI87" s="41">
        <v>206.10144911223531</v>
      </c>
      <c r="AJ87" s="41">
        <v>58</v>
      </c>
      <c r="AK87" s="41">
        <v>104</v>
      </c>
      <c r="AL87" s="40" t="s">
        <v>4215</v>
      </c>
      <c r="AM87" s="53">
        <v>0.30000000000000004</v>
      </c>
      <c r="AN87" s="67" t="s">
        <v>2</v>
      </c>
      <c r="AO87" s="64" t="s">
        <v>5377</v>
      </c>
      <c r="AP87" s="65" t="s">
        <v>2</v>
      </c>
    </row>
    <row r="88" spans="1:42" s="4" customFormat="1" ht="30" x14ac:dyDescent="0.25">
      <c r="A88" s="10" t="s">
        <v>450</v>
      </c>
      <c r="B88" s="11" t="s">
        <v>2173</v>
      </c>
      <c r="C88" s="94" t="s">
        <v>2</v>
      </c>
      <c r="D88" s="94">
        <v>2081.8863515133389</v>
      </c>
      <c r="E88" s="94">
        <v>2081.8863515133389</v>
      </c>
      <c r="F88" s="94">
        <v>3895.0675145304185</v>
      </c>
      <c r="G88" s="15" t="s">
        <v>2088</v>
      </c>
      <c r="H88" s="49">
        <v>82</v>
      </c>
      <c r="I88" s="15">
        <v>153</v>
      </c>
      <c r="J88" s="15">
        <v>435</v>
      </c>
      <c r="K88" s="46" t="s">
        <v>2</v>
      </c>
      <c r="L88" s="46">
        <v>2085.5586876294283</v>
      </c>
      <c r="M88" s="46">
        <v>2085.5586876294283</v>
      </c>
      <c r="N88" s="46">
        <v>3901.9382051893103</v>
      </c>
      <c r="O88" s="84" t="str">
        <f t="shared" si="8"/>
        <v>-</v>
      </c>
      <c r="P88" s="84">
        <f t="shared" si="9"/>
        <v>-1.7608404586607618E-3</v>
      </c>
      <c r="Q88" s="84">
        <f t="shared" si="10"/>
        <v>-1.7608404586607618E-3</v>
      </c>
      <c r="R88" s="84">
        <f t="shared" si="11"/>
        <v>-1.7608404586608728E-3</v>
      </c>
      <c r="S88" s="46" t="s">
        <v>2</v>
      </c>
      <c r="T88" s="46" t="s">
        <v>2</v>
      </c>
      <c r="U88" s="46" t="s">
        <v>2</v>
      </c>
      <c r="V88" s="46" t="s">
        <v>2</v>
      </c>
      <c r="W88" s="74" t="str">
        <f t="shared" si="12"/>
        <v>-</v>
      </c>
      <c r="X88" s="74" t="str">
        <f t="shared" si="13"/>
        <v>-</v>
      </c>
      <c r="Y88" s="74" t="str">
        <f t="shared" si="14"/>
        <v>-</v>
      </c>
      <c r="Z88" s="74" t="str">
        <f t="shared" si="15"/>
        <v>-</v>
      </c>
      <c r="AA88" s="27"/>
      <c r="AB88" s="158">
        <v>0</v>
      </c>
      <c r="AC88" s="158">
        <v>0</v>
      </c>
      <c r="AD88" s="158">
        <v>0</v>
      </c>
      <c r="AF88" s="13"/>
      <c r="AG88" s="13"/>
      <c r="AH88" s="27"/>
      <c r="AI88" s="41">
        <v>206.10144911223531</v>
      </c>
      <c r="AJ88" s="41">
        <v>35</v>
      </c>
      <c r="AK88" s="41">
        <v>39</v>
      </c>
      <c r="AL88" s="40" t="s">
        <v>4215</v>
      </c>
      <c r="AM88" s="53">
        <v>0.30000000000000004</v>
      </c>
      <c r="AN88" s="67" t="s">
        <v>2</v>
      </c>
      <c r="AO88" s="64" t="s">
        <v>5377</v>
      </c>
      <c r="AP88" s="65" t="s">
        <v>2</v>
      </c>
    </row>
    <row r="89" spans="1:42" s="4" customFormat="1" ht="30" x14ac:dyDescent="0.25">
      <c r="A89" s="10" t="s">
        <v>451</v>
      </c>
      <c r="B89" s="11" t="s">
        <v>2174</v>
      </c>
      <c r="C89" s="94" t="s">
        <v>2</v>
      </c>
      <c r="D89" s="94">
        <v>494.97220415645705</v>
      </c>
      <c r="E89" s="94">
        <v>494.97220415645705</v>
      </c>
      <c r="F89" s="94">
        <v>2927.1211749187187</v>
      </c>
      <c r="G89" s="15" t="s">
        <v>2088</v>
      </c>
      <c r="H89" s="49">
        <v>1936</v>
      </c>
      <c r="I89" s="15">
        <v>318</v>
      </c>
      <c r="J89" s="15">
        <v>933</v>
      </c>
      <c r="K89" s="46" t="s">
        <v>2</v>
      </c>
      <c r="L89" s="46">
        <v>495.84530863714252</v>
      </c>
      <c r="M89" s="46">
        <v>495.84530863714252</v>
      </c>
      <c r="N89" s="46">
        <v>2932.284460032246</v>
      </c>
      <c r="O89" s="84" t="str">
        <f t="shared" si="8"/>
        <v>-</v>
      </c>
      <c r="P89" s="84">
        <f t="shared" si="9"/>
        <v>-1.7608404586608728E-3</v>
      </c>
      <c r="Q89" s="84">
        <f t="shared" si="10"/>
        <v>-1.7608404586608728E-3</v>
      </c>
      <c r="R89" s="84">
        <f t="shared" si="11"/>
        <v>-1.7608404586608728E-3</v>
      </c>
      <c r="S89" s="46" t="s">
        <v>2</v>
      </c>
      <c r="T89" s="46" t="s">
        <v>2</v>
      </c>
      <c r="U89" s="46" t="s">
        <v>2</v>
      </c>
      <c r="V89" s="46" t="s">
        <v>2</v>
      </c>
      <c r="W89" s="74" t="str">
        <f t="shared" si="12"/>
        <v>-</v>
      </c>
      <c r="X89" s="74" t="str">
        <f t="shared" si="13"/>
        <v>-</v>
      </c>
      <c r="Y89" s="74" t="str">
        <f t="shared" si="14"/>
        <v>-</v>
      </c>
      <c r="Z89" s="74" t="str">
        <f t="shared" si="15"/>
        <v>-</v>
      </c>
      <c r="AA89" s="27"/>
      <c r="AB89" s="158">
        <v>0</v>
      </c>
      <c r="AC89" s="158">
        <v>0</v>
      </c>
      <c r="AD89" s="158">
        <v>0</v>
      </c>
      <c r="AF89" s="13"/>
      <c r="AG89" s="13"/>
      <c r="AH89" s="27"/>
      <c r="AI89" s="41">
        <v>206.10144911223531</v>
      </c>
      <c r="AJ89" s="41">
        <v>5</v>
      </c>
      <c r="AK89" s="41">
        <v>22</v>
      </c>
      <c r="AL89" s="40" t="s">
        <v>4215</v>
      </c>
      <c r="AM89" s="53">
        <v>0.30000000000000004</v>
      </c>
      <c r="AN89" s="67" t="s">
        <v>2</v>
      </c>
      <c r="AO89" s="64" t="s">
        <v>5377</v>
      </c>
      <c r="AP89" s="65" t="s">
        <v>2</v>
      </c>
    </row>
    <row r="90" spans="1:42" s="4" customFormat="1" ht="30" x14ac:dyDescent="0.25">
      <c r="A90" s="10" t="s">
        <v>452</v>
      </c>
      <c r="B90" s="11" t="s">
        <v>2175</v>
      </c>
      <c r="C90" s="94" t="s">
        <v>2</v>
      </c>
      <c r="D90" s="94">
        <v>317.6523004839251</v>
      </c>
      <c r="E90" s="94">
        <v>317.6523004839251</v>
      </c>
      <c r="F90" s="94">
        <v>1885.0326770930844</v>
      </c>
      <c r="G90" s="15" t="s">
        <v>2088</v>
      </c>
      <c r="H90" s="49">
        <v>36509</v>
      </c>
      <c r="I90" s="15">
        <v>657</v>
      </c>
      <c r="J90" s="15">
        <v>1165</v>
      </c>
      <c r="K90" s="46" t="s">
        <v>2</v>
      </c>
      <c r="L90" s="46">
        <v>318.21262214345188</v>
      </c>
      <c r="M90" s="46">
        <v>318.21262214345188</v>
      </c>
      <c r="N90" s="46">
        <v>1888.3577738617269</v>
      </c>
      <c r="O90" s="84" t="str">
        <f t="shared" si="8"/>
        <v>-</v>
      </c>
      <c r="P90" s="84">
        <f t="shared" si="9"/>
        <v>-1.7608404586609838E-3</v>
      </c>
      <c r="Q90" s="84">
        <f t="shared" si="10"/>
        <v>-1.7608404586609838E-3</v>
      </c>
      <c r="R90" s="84">
        <f t="shared" si="11"/>
        <v>-1.7608404586608728E-3</v>
      </c>
      <c r="S90" s="46" t="s">
        <v>2</v>
      </c>
      <c r="T90" s="46" t="s">
        <v>2</v>
      </c>
      <c r="U90" s="46" t="s">
        <v>2</v>
      </c>
      <c r="V90" s="46" t="s">
        <v>2</v>
      </c>
      <c r="W90" s="74" t="str">
        <f t="shared" si="12"/>
        <v>-</v>
      </c>
      <c r="X90" s="74" t="str">
        <f t="shared" si="13"/>
        <v>-</v>
      </c>
      <c r="Y90" s="74" t="str">
        <f t="shared" si="14"/>
        <v>-</v>
      </c>
      <c r="Z90" s="74" t="str">
        <f t="shared" si="15"/>
        <v>-</v>
      </c>
      <c r="AA90" s="27"/>
      <c r="AB90" s="158">
        <v>0</v>
      </c>
      <c r="AC90" s="158">
        <v>0</v>
      </c>
      <c r="AD90" s="158">
        <v>0</v>
      </c>
      <c r="AF90" s="13"/>
      <c r="AG90" s="13"/>
      <c r="AH90" s="27"/>
      <c r="AI90" s="41">
        <v>206.10144911223531</v>
      </c>
      <c r="AJ90" s="41">
        <v>5</v>
      </c>
      <c r="AK90" s="41">
        <v>13</v>
      </c>
      <c r="AL90" s="40" t="s">
        <v>4215</v>
      </c>
      <c r="AM90" s="53">
        <v>0.4</v>
      </c>
      <c r="AN90" s="67" t="s">
        <v>2</v>
      </c>
      <c r="AO90" s="64" t="s">
        <v>5377</v>
      </c>
      <c r="AP90" s="65" t="s">
        <v>2</v>
      </c>
    </row>
    <row r="91" spans="1:42" s="4" customFormat="1" ht="30" x14ac:dyDescent="0.25">
      <c r="A91" s="10" t="s">
        <v>453</v>
      </c>
      <c r="B91" s="11" t="s">
        <v>2176</v>
      </c>
      <c r="C91" s="94" t="s">
        <v>2</v>
      </c>
      <c r="D91" s="94">
        <v>1370.5640797309577</v>
      </c>
      <c r="E91" s="94">
        <v>1370.5640797309577</v>
      </c>
      <c r="F91" s="94">
        <v>1922.1518241787055</v>
      </c>
      <c r="G91" s="15" t="s">
        <v>2088</v>
      </c>
      <c r="H91" s="49">
        <v>6</v>
      </c>
      <c r="I91" s="15">
        <v>10</v>
      </c>
      <c r="J91" s="15">
        <v>612</v>
      </c>
      <c r="K91" s="46" t="s">
        <v>2</v>
      </c>
      <c r="L91" s="46">
        <v>1372.9816814246103</v>
      </c>
      <c r="M91" s="46">
        <v>1372.9816814246103</v>
      </c>
      <c r="N91" s="46">
        <v>1925.5423971364503</v>
      </c>
      <c r="O91" s="84" t="str">
        <f t="shared" si="8"/>
        <v>-</v>
      </c>
      <c r="P91" s="84">
        <f t="shared" si="9"/>
        <v>-1.7608404586608728E-3</v>
      </c>
      <c r="Q91" s="84">
        <f t="shared" si="10"/>
        <v>-1.7608404586608728E-3</v>
      </c>
      <c r="R91" s="84">
        <f t="shared" si="11"/>
        <v>-1.7608404586608728E-3</v>
      </c>
      <c r="S91" s="46" t="s">
        <v>2</v>
      </c>
      <c r="T91" s="46" t="s">
        <v>2</v>
      </c>
      <c r="U91" s="46" t="s">
        <v>2</v>
      </c>
      <c r="V91" s="46" t="s">
        <v>2</v>
      </c>
      <c r="W91" s="74" t="str">
        <f t="shared" si="12"/>
        <v>-</v>
      </c>
      <c r="X91" s="74" t="str">
        <f t="shared" si="13"/>
        <v>-</v>
      </c>
      <c r="Y91" s="74" t="str">
        <f t="shared" si="14"/>
        <v>-</v>
      </c>
      <c r="Z91" s="74" t="str">
        <f t="shared" si="15"/>
        <v>-</v>
      </c>
      <c r="AA91" s="27"/>
      <c r="AB91" s="158">
        <v>0</v>
      </c>
      <c r="AC91" s="158">
        <v>0</v>
      </c>
      <c r="AD91" s="158">
        <v>0</v>
      </c>
      <c r="AF91" s="13"/>
      <c r="AG91" s="13"/>
      <c r="AH91" s="27"/>
      <c r="AI91" s="41">
        <v>206.10144911223531</v>
      </c>
      <c r="AJ91" s="41">
        <v>43</v>
      </c>
      <c r="AK91" s="41">
        <v>19</v>
      </c>
      <c r="AL91" s="40" t="s">
        <v>4214</v>
      </c>
      <c r="AM91" s="53" t="s">
        <v>2</v>
      </c>
      <c r="AN91" s="67" t="s">
        <v>2</v>
      </c>
      <c r="AO91" s="64" t="s">
        <v>5377</v>
      </c>
      <c r="AP91" s="65" t="s">
        <v>2</v>
      </c>
    </row>
    <row r="92" spans="1:42" s="4" customFormat="1" ht="30" x14ac:dyDescent="0.25">
      <c r="A92" s="10" t="s">
        <v>454</v>
      </c>
      <c r="B92" s="11" t="s">
        <v>2177</v>
      </c>
      <c r="C92" s="94" t="s">
        <v>2</v>
      </c>
      <c r="D92" s="94">
        <v>960.36592152846799</v>
      </c>
      <c r="E92" s="94">
        <v>960.36592152846799</v>
      </c>
      <c r="F92" s="94">
        <v>1110.3733113418134</v>
      </c>
      <c r="G92" s="15" t="s">
        <v>2088</v>
      </c>
      <c r="H92" s="49">
        <v>75</v>
      </c>
      <c r="I92" s="15">
        <v>36</v>
      </c>
      <c r="J92" s="15">
        <v>3288</v>
      </c>
      <c r="K92" s="46" t="s">
        <v>2</v>
      </c>
      <c r="L92" s="46">
        <v>962.05995562198461</v>
      </c>
      <c r="M92" s="46">
        <v>962.05995562198461</v>
      </c>
      <c r="N92" s="46">
        <v>1112.3319504436156</v>
      </c>
      <c r="O92" s="84" t="str">
        <f t="shared" si="8"/>
        <v>-</v>
      </c>
      <c r="P92" s="84">
        <f t="shared" si="9"/>
        <v>-1.7608404586607618E-3</v>
      </c>
      <c r="Q92" s="84">
        <f t="shared" si="10"/>
        <v>-1.7608404586607618E-3</v>
      </c>
      <c r="R92" s="84">
        <f t="shared" si="11"/>
        <v>-1.7608404586607618E-3</v>
      </c>
      <c r="S92" s="46" t="s">
        <v>2</v>
      </c>
      <c r="T92" s="46" t="s">
        <v>2</v>
      </c>
      <c r="U92" s="46" t="s">
        <v>2</v>
      </c>
      <c r="V92" s="46" t="s">
        <v>2</v>
      </c>
      <c r="W92" s="74" t="str">
        <f t="shared" si="12"/>
        <v>-</v>
      </c>
      <c r="X92" s="74" t="str">
        <f t="shared" si="13"/>
        <v>-</v>
      </c>
      <c r="Y92" s="74" t="str">
        <f t="shared" si="14"/>
        <v>-</v>
      </c>
      <c r="Z92" s="74" t="str">
        <f t="shared" si="15"/>
        <v>-</v>
      </c>
      <c r="AA92" s="27"/>
      <c r="AB92" s="158">
        <v>0</v>
      </c>
      <c r="AC92" s="158">
        <v>0</v>
      </c>
      <c r="AD92" s="158">
        <v>0</v>
      </c>
      <c r="AF92" s="13"/>
      <c r="AG92" s="13"/>
      <c r="AH92" s="27"/>
      <c r="AI92" s="41">
        <v>206.10144911223531</v>
      </c>
      <c r="AJ92" s="41">
        <v>8</v>
      </c>
      <c r="AK92" s="41">
        <v>10</v>
      </c>
      <c r="AL92" s="40" t="s">
        <v>4214</v>
      </c>
      <c r="AM92" s="53" t="s">
        <v>2</v>
      </c>
      <c r="AN92" s="67" t="s">
        <v>2</v>
      </c>
      <c r="AO92" s="64" t="s">
        <v>5377</v>
      </c>
      <c r="AP92" s="65" t="s">
        <v>2</v>
      </c>
    </row>
    <row r="93" spans="1:42" s="4" customFormat="1" ht="30" x14ac:dyDescent="0.25">
      <c r="A93" s="10" t="s">
        <v>455</v>
      </c>
      <c r="B93" s="11" t="s">
        <v>2178</v>
      </c>
      <c r="C93" s="94" t="s">
        <v>2</v>
      </c>
      <c r="D93" s="94">
        <v>375.5292674136299</v>
      </c>
      <c r="E93" s="94">
        <v>375.5292674136299</v>
      </c>
      <c r="F93" s="94">
        <v>621.42302372316033</v>
      </c>
      <c r="G93" s="15" t="s">
        <v>2088</v>
      </c>
      <c r="H93" s="49">
        <v>2984</v>
      </c>
      <c r="I93" s="15">
        <v>629</v>
      </c>
      <c r="J93" s="15">
        <v>54230</v>
      </c>
      <c r="K93" s="46" t="s">
        <v>2</v>
      </c>
      <c r="L93" s="46">
        <v>376.19168094565066</v>
      </c>
      <c r="M93" s="46">
        <v>376.19168094565066</v>
      </c>
      <c r="N93" s="46">
        <v>622.51918068279906</v>
      </c>
      <c r="O93" s="84" t="str">
        <f t="shared" si="8"/>
        <v>-</v>
      </c>
      <c r="P93" s="84">
        <f t="shared" si="9"/>
        <v>-1.7608404586608728E-3</v>
      </c>
      <c r="Q93" s="84">
        <f t="shared" si="10"/>
        <v>-1.7608404586608728E-3</v>
      </c>
      <c r="R93" s="84">
        <f t="shared" si="11"/>
        <v>-1.7608404586609838E-3</v>
      </c>
      <c r="S93" s="46" t="s">
        <v>2</v>
      </c>
      <c r="T93" s="46" t="s">
        <v>2</v>
      </c>
      <c r="U93" s="46" t="s">
        <v>2</v>
      </c>
      <c r="V93" s="46" t="s">
        <v>2</v>
      </c>
      <c r="W93" s="74" t="str">
        <f t="shared" si="12"/>
        <v>-</v>
      </c>
      <c r="X93" s="74" t="str">
        <f t="shared" si="13"/>
        <v>-</v>
      </c>
      <c r="Y93" s="74" t="str">
        <f t="shared" si="14"/>
        <v>-</v>
      </c>
      <c r="Z93" s="74" t="str">
        <f t="shared" si="15"/>
        <v>-</v>
      </c>
      <c r="AA93" s="27"/>
      <c r="AB93" s="158">
        <v>0</v>
      </c>
      <c r="AC93" s="158">
        <v>0</v>
      </c>
      <c r="AD93" s="158">
        <v>0</v>
      </c>
      <c r="AF93" s="13"/>
      <c r="AG93" s="13"/>
      <c r="AH93" s="27"/>
      <c r="AI93" s="41">
        <v>206.10144911223531</v>
      </c>
      <c r="AJ93" s="41">
        <v>5</v>
      </c>
      <c r="AK93" s="41">
        <v>5</v>
      </c>
      <c r="AL93" s="40" t="s">
        <v>4214</v>
      </c>
      <c r="AM93" s="53" t="s">
        <v>2</v>
      </c>
      <c r="AN93" s="67" t="s">
        <v>2</v>
      </c>
      <c r="AO93" s="64" t="s">
        <v>5377</v>
      </c>
      <c r="AP93" s="65" t="s">
        <v>2</v>
      </c>
    </row>
    <row r="94" spans="1:42" s="4" customFormat="1" x14ac:dyDescent="0.25">
      <c r="A94" s="10" t="s">
        <v>3</v>
      </c>
      <c r="B94" s="11" t="s">
        <v>2179</v>
      </c>
      <c r="C94" s="94">
        <v>273.78372494561853</v>
      </c>
      <c r="D94" s="94">
        <v>388.19509556564532</v>
      </c>
      <c r="E94" s="94">
        <v>388.19509556564532</v>
      </c>
      <c r="F94" s="94">
        <v>448.94561333560102</v>
      </c>
      <c r="G94" s="15">
        <v>674</v>
      </c>
      <c r="H94" s="49">
        <v>362</v>
      </c>
      <c r="I94" s="15">
        <v>37</v>
      </c>
      <c r="J94" s="15">
        <v>1</v>
      </c>
      <c r="K94" s="46">
        <v>274.26666478543473</v>
      </c>
      <c r="L94" s="46">
        <v>388.8798509407398</v>
      </c>
      <c r="M94" s="46">
        <v>388.8798509407398</v>
      </c>
      <c r="N94" s="46">
        <v>449.73752937309933</v>
      </c>
      <c r="O94" s="84">
        <f t="shared" si="8"/>
        <v>-1.7608404586609838E-3</v>
      </c>
      <c r="P94" s="84">
        <f t="shared" si="9"/>
        <v>-1.7608404586608728E-3</v>
      </c>
      <c r="Q94" s="84">
        <f t="shared" si="10"/>
        <v>-1.7608404586608728E-3</v>
      </c>
      <c r="R94" s="84">
        <f t="shared" si="11"/>
        <v>-1.7608404586607618E-3</v>
      </c>
      <c r="S94" s="46" t="s">
        <v>2</v>
      </c>
      <c r="T94" s="46">
        <v>378.64782255828447</v>
      </c>
      <c r="U94" s="46">
        <v>378.64782255828447</v>
      </c>
      <c r="V94" s="46">
        <v>340.33757227591684</v>
      </c>
      <c r="W94" s="74" t="str">
        <f t="shared" si="12"/>
        <v>-</v>
      </c>
      <c r="X94" s="74">
        <f t="shared" si="13"/>
        <v>2.5214123622462559E-2</v>
      </c>
      <c r="Y94" s="74">
        <f t="shared" si="14"/>
        <v>2.5214123622462559E-2</v>
      </c>
      <c r="Z94" s="74">
        <f t="shared" si="15"/>
        <v>0.31911857492958196</v>
      </c>
      <c r="AA94" s="27"/>
      <c r="AB94" s="158">
        <v>0</v>
      </c>
      <c r="AC94" s="158">
        <v>0</v>
      </c>
      <c r="AD94" s="158">
        <v>0</v>
      </c>
      <c r="AF94" s="13"/>
      <c r="AG94" s="13"/>
      <c r="AH94" s="27"/>
      <c r="AI94" s="41">
        <v>206.10144911223531</v>
      </c>
      <c r="AJ94" s="41">
        <v>5</v>
      </c>
      <c r="AK94" s="41">
        <v>5</v>
      </c>
      <c r="AL94" s="40" t="s">
        <v>4214</v>
      </c>
      <c r="AM94" s="53" t="s">
        <v>2</v>
      </c>
      <c r="AN94" s="67" t="s">
        <v>2</v>
      </c>
      <c r="AO94" s="64" t="s">
        <v>5377</v>
      </c>
      <c r="AP94" s="65" t="s">
        <v>2</v>
      </c>
    </row>
    <row r="95" spans="1:42" s="4" customFormat="1" ht="60" x14ac:dyDescent="0.25">
      <c r="A95" s="10" t="s">
        <v>4</v>
      </c>
      <c r="B95" s="11" t="s">
        <v>2180</v>
      </c>
      <c r="C95" s="94">
        <v>153.61594938957037</v>
      </c>
      <c r="D95" s="94">
        <v>153.61594938957037</v>
      </c>
      <c r="E95" s="94">
        <v>153.61594938957037</v>
      </c>
      <c r="F95" s="94">
        <v>153.61594938957037</v>
      </c>
      <c r="G95" s="15">
        <v>57148</v>
      </c>
      <c r="H95" s="49">
        <v>936</v>
      </c>
      <c r="I95" s="15">
        <v>262</v>
      </c>
      <c r="J95" s="15">
        <v>435</v>
      </c>
      <c r="K95" s="46">
        <v>135.48454075903504</v>
      </c>
      <c r="L95" s="46">
        <v>680.08736910026835</v>
      </c>
      <c r="M95" s="46">
        <v>680.08736910026835</v>
      </c>
      <c r="N95" s="46">
        <v>1122.3260313383337</v>
      </c>
      <c r="O95" s="84">
        <f t="shared" si="8"/>
        <v>0.13382640210430208</v>
      </c>
      <c r="P95" s="84">
        <f t="shared" si="9"/>
        <v>-0.77412321362062808</v>
      </c>
      <c r="Q95" s="84">
        <f t="shared" si="10"/>
        <v>-0.77412321362062808</v>
      </c>
      <c r="R95" s="84">
        <f t="shared" si="11"/>
        <v>-0.86312716171575488</v>
      </c>
      <c r="S95" s="46">
        <v>190.82599293795508</v>
      </c>
      <c r="T95" s="46">
        <v>204.92069071739522</v>
      </c>
      <c r="U95" s="46">
        <v>204.92069071739522</v>
      </c>
      <c r="V95" s="46">
        <v>1077.0476114009066</v>
      </c>
      <c r="W95" s="74">
        <f t="shared" si="12"/>
        <v>-0.19499462822385594</v>
      </c>
      <c r="X95" s="74">
        <f t="shared" si="13"/>
        <v>-0.250363890284651</v>
      </c>
      <c r="Y95" s="74">
        <f t="shared" si="14"/>
        <v>-0.250363890284651</v>
      </c>
      <c r="Z95" s="74">
        <f t="shared" si="15"/>
        <v>-0.85737311167724195</v>
      </c>
      <c r="AA95" s="27"/>
      <c r="AB95" s="158" t="s">
        <v>4258</v>
      </c>
      <c r="AC95" s="158" t="s">
        <v>4259</v>
      </c>
      <c r="AD95" s="158" t="s">
        <v>4260</v>
      </c>
      <c r="AF95" s="13"/>
      <c r="AG95" s="13"/>
      <c r="AH95" s="27"/>
      <c r="AI95" s="41">
        <v>206.10144911223531</v>
      </c>
      <c r="AJ95" s="41">
        <v>5</v>
      </c>
      <c r="AK95" s="41">
        <v>5</v>
      </c>
      <c r="AL95" s="40" t="s">
        <v>4214</v>
      </c>
      <c r="AM95" s="53" t="s">
        <v>2</v>
      </c>
      <c r="AN95" s="67" t="s">
        <v>2</v>
      </c>
      <c r="AO95" s="64" t="s">
        <v>5377</v>
      </c>
      <c r="AP95" s="65" t="s">
        <v>2</v>
      </c>
    </row>
    <row r="96" spans="1:42" s="4" customFormat="1" ht="60" x14ac:dyDescent="0.25">
      <c r="A96" s="10" t="s">
        <v>5</v>
      </c>
      <c r="B96" s="11" t="s">
        <v>2181</v>
      </c>
      <c r="C96" s="94">
        <v>333.18425951838657</v>
      </c>
      <c r="D96" s="94">
        <v>333.18425951838657</v>
      </c>
      <c r="E96" s="94">
        <v>333.18425951838657</v>
      </c>
      <c r="F96" s="94">
        <v>333.18425951838657</v>
      </c>
      <c r="G96" s="15">
        <v>6548</v>
      </c>
      <c r="H96" s="49">
        <v>1028</v>
      </c>
      <c r="I96" s="15">
        <v>281</v>
      </c>
      <c r="J96" s="15">
        <v>666</v>
      </c>
      <c r="K96" s="46">
        <v>147.73862400006507</v>
      </c>
      <c r="L96" s="46">
        <v>790.43754853863936</v>
      </c>
      <c r="M96" s="46">
        <v>790.43754853863936</v>
      </c>
      <c r="N96" s="46">
        <v>1265.26023072412</v>
      </c>
      <c r="O96" s="84">
        <f t="shared" si="8"/>
        <v>1.255227851033998</v>
      </c>
      <c r="P96" s="84">
        <f t="shared" si="9"/>
        <v>-0.57848123468529866</v>
      </c>
      <c r="Q96" s="84">
        <f t="shared" si="10"/>
        <v>-0.57848123468529866</v>
      </c>
      <c r="R96" s="84">
        <f t="shared" si="11"/>
        <v>-0.73666740530704722</v>
      </c>
      <c r="S96" s="46" t="s">
        <v>2</v>
      </c>
      <c r="T96" s="46">
        <v>732.34943563037609</v>
      </c>
      <c r="U96" s="46">
        <v>732.34943563037609</v>
      </c>
      <c r="V96" s="46">
        <v>1181.3812063818477</v>
      </c>
      <c r="W96" s="74" t="str">
        <f t="shared" si="12"/>
        <v>-</v>
      </c>
      <c r="X96" s="74">
        <f t="shared" si="13"/>
        <v>-0.54504742776022574</v>
      </c>
      <c r="Y96" s="74">
        <f t="shared" si="14"/>
        <v>-0.54504742776022574</v>
      </c>
      <c r="Z96" s="74">
        <f t="shared" si="15"/>
        <v>-0.71797057738982328</v>
      </c>
      <c r="AA96" s="27"/>
      <c r="AB96" s="158" t="s">
        <v>4261</v>
      </c>
      <c r="AC96" s="158" t="s">
        <v>4259</v>
      </c>
      <c r="AD96" s="158" t="s">
        <v>4260</v>
      </c>
      <c r="AF96" s="13"/>
      <c r="AG96" s="13"/>
      <c r="AH96" s="27"/>
      <c r="AI96" s="41">
        <v>206.10144911223531</v>
      </c>
      <c r="AJ96" s="41">
        <v>5</v>
      </c>
      <c r="AK96" s="41">
        <v>5</v>
      </c>
      <c r="AL96" s="40" t="s">
        <v>4214</v>
      </c>
      <c r="AM96" s="53" t="s">
        <v>2</v>
      </c>
      <c r="AN96" s="67" t="s">
        <v>2</v>
      </c>
      <c r="AO96" s="64" t="s">
        <v>5377</v>
      </c>
      <c r="AP96" s="65" t="s">
        <v>2</v>
      </c>
    </row>
    <row r="97" spans="1:42" s="4" customFormat="1" ht="90" x14ac:dyDescent="0.25">
      <c r="A97" s="10" t="s">
        <v>456</v>
      </c>
      <c r="B97" s="11" t="s">
        <v>2182</v>
      </c>
      <c r="C97" s="94" t="s">
        <v>2</v>
      </c>
      <c r="D97" s="94">
        <v>12585.370291765899</v>
      </c>
      <c r="E97" s="94">
        <v>12585.370291765899</v>
      </c>
      <c r="F97" s="94">
        <v>12585.370291765899</v>
      </c>
      <c r="G97" s="15" t="s">
        <v>2088</v>
      </c>
      <c r="H97" s="49">
        <v>0</v>
      </c>
      <c r="I97" s="15">
        <v>90</v>
      </c>
      <c r="J97" s="15">
        <v>4394</v>
      </c>
      <c r="K97" s="46" t="s">
        <v>2</v>
      </c>
      <c r="L97" s="46">
        <v>14969.549765774798</v>
      </c>
      <c r="M97" s="46">
        <v>14969.549765774798</v>
      </c>
      <c r="N97" s="46">
        <v>12559.191021701221</v>
      </c>
      <c r="O97" s="84" t="str">
        <f t="shared" si="8"/>
        <v>-</v>
      </c>
      <c r="P97" s="84">
        <f t="shared" si="9"/>
        <v>-0.15926861604481246</v>
      </c>
      <c r="Q97" s="84">
        <f t="shared" si="10"/>
        <v>-0.15926861604481246</v>
      </c>
      <c r="R97" s="84">
        <f t="shared" si="11"/>
        <v>2.0844710474936523E-3</v>
      </c>
      <c r="S97" s="46" t="s">
        <v>2</v>
      </c>
      <c r="T97" s="46" t="s">
        <v>2</v>
      </c>
      <c r="U97" s="46" t="s">
        <v>2</v>
      </c>
      <c r="V97" s="46" t="s">
        <v>2</v>
      </c>
      <c r="W97" s="74" t="str">
        <f t="shared" si="12"/>
        <v>-</v>
      </c>
      <c r="X97" s="74" t="str">
        <f t="shared" si="13"/>
        <v>-</v>
      </c>
      <c r="Y97" s="74" t="str">
        <f t="shared" si="14"/>
        <v>-</v>
      </c>
      <c r="Z97" s="74" t="str">
        <f t="shared" si="15"/>
        <v>-</v>
      </c>
      <c r="AA97" s="27"/>
      <c r="AB97" s="158" t="s">
        <v>4262</v>
      </c>
      <c r="AC97" s="158" t="s">
        <v>4263</v>
      </c>
      <c r="AD97" s="158" t="s">
        <v>4250</v>
      </c>
      <c r="AF97" s="13"/>
      <c r="AG97" s="13"/>
      <c r="AH97" s="27"/>
      <c r="AI97" s="41">
        <v>206.10144911223531</v>
      </c>
      <c r="AJ97" s="41">
        <v>135</v>
      </c>
      <c r="AK97" s="41">
        <v>135</v>
      </c>
      <c r="AL97" s="40" t="s">
        <v>4215</v>
      </c>
      <c r="AM97" s="53">
        <v>0.30000000000000004</v>
      </c>
      <c r="AN97" s="67" t="s">
        <v>2</v>
      </c>
      <c r="AO97" s="64" t="s">
        <v>5377</v>
      </c>
      <c r="AP97" s="65" t="s">
        <v>2</v>
      </c>
    </row>
    <row r="98" spans="1:42" s="4" customFormat="1" ht="90" x14ac:dyDescent="0.25">
      <c r="A98" s="10" t="s">
        <v>457</v>
      </c>
      <c r="B98" s="11" t="s">
        <v>2183</v>
      </c>
      <c r="C98" s="94" t="s">
        <v>2</v>
      </c>
      <c r="D98" s="94">
        <v>8728.3086140847554</v>
      </c>
      <c r="E98" s="94">
        <v>8728.3086140847554</v>
      </c>
      <c r="F98" s="94">
        <v>8728.3086140847554</v>
      </c>
      <c r="G98" s="15" t="s">
        <v>2088</v>
      </c>
      <c r="H98" s="49">
        <v>1</v>
      </c>
      <c r="I98" s="15">
        <v>100</v>
      </c>
      <c r="J98" s="15">
        <v>5318</v>
      </c>
      <c r="K98" s="46" t="s">
        <v>2</v>
      </c>
      <c r="L98" s="46">
        <v>10608.270912668371</v>
      </c>
      <c r="M98" s="46">
        <v>10608.270912668371</v>
      </c>
      <c r="N98" s="46">
        <v>8708.2928546401199</v>
      </c>
      <c r="O98" s="84" t="str">
        <f t="shared" si="8"/>
        <v>-</v>
      </c>
      <c r="P98" s="84">
        <f t="shared" si="9"/>
        <v>-0.17721665614125381</v>
      </c>
      <c r="Q98" s="84">
        <f t="shared" si="10"/>
        <v>-0.17721665614125381</v>
      </c>
      <c r="R98" s="84">
        <f t="shared" si="11"/>
        <v>2.2984710986115875E-3</v>
      </c>
      <c r="S98" s="46" t="s">
        <v>2</v>
      </c>
      <c r="T98" s="46" t="s">
        <v>2</v>
      </c>
      <c r="U98" s="46" t="s">
        <v>2</v>
      </c>
      <c r="V98" s="46" t="s">
        <v>2</v>
      </c>
      <c r="W98" s="74" t="str">
        <f t="shared" si="12"/>
        <v>-</v>
      </c>
      <c r="X98" s="74" t="str">
        <f t="shared" si="13"/>
        <v>-</v>
      </c>
      <c r="Y98" s="74" t="str">
        <f t="shared" si="14"/>
        <v>-</v>
      </c>
      <c r="Z98" s="74" t="str">
        <f t="shared" si="15"/>
        <v>-</v>
      </c>
      <c r="AA98" s="27"/>
      <c r="AB98" s="158" t="s">
        <v>4264</v>
      </c>
      <c r="AC98" s="158" t="s">
        <v>4263</v>
      </c>
      <c r="AD98" s="158" t="s">
        <v>4250</v>
      </c>
      <c r="AF98" s="13"/>
      <c r="AG98" s="13"/>
      <c r="AH98" s="27"/>
      <c r="AI98" s="41">
        <v>206.10144911223531</v>
      </c>
      <c r="AJ98" s="41">
        <v>102</v>
      </c>
      <c r="AK98" s="41">
        <v>102</v>
      </c>
      <c r="AL98" s="40" t="s">
        <v>4215</v>
      </c>
      <c r="AM98" s="53">
        <v>0.30000000000000004</v>
      </c>
      <c r="AN98" s="67" t="s">
        <v>2</v>
      </c>
      <c r="AO98" s="64" t="s">
        <v>5377</v>
      </c>
      <c r="AP98" s="65" t="s">
        <v>2</v>
      </c>
    </row>
    <row r="99" spans="1:42" s="4" customFormat="1" ht="90" x14ac:dyDescent="0.25">
      <c r="A99" s="10" t="s">
        <v>458</v>
      </c>
      <c r="B99" s="11" t="s">
        <v>2184</v>
      </c>
      <c r="C99" s="94" t="s">
        <v>2</v>
      </c>
      <c r="D99" s="94">
        <v>6586.0164575551998</v>
      </c>
      <c r="E99" s="94">
        <v>6586.0164575551998</v>
      </c>
      <c r="F99" s="94">
        <v>6586.0164575551998</v>
      </c>
      <c r="G99" s="15" t="s">
        <v>2088</v>
      </c>
      <c r="H99" s="49">
        <v>4</v>
      </c>
      <c r="I99" s="15">
        <v>194</v>
      </c>
      <c r="J99" s="15">
        <v>9553</v>
      </c>
      <c r="K99" s="46" t="s">
        <v>2</v>
      </c>
      <c r="L99" s="46">
        <v>10132.095698490901</v>
      </c>
      <c r="M99" s="46">
        <v>10132.095698490901</v>
      </c>
      <c r="N99" s="46">
        <v>6524.3769085615158</v>
      </c>
      <c r="O99" s="84" t="str">
        <f t="shared" si="8"/>
        <v>-</v>
      </c>
      <c r="P99" s="84">
        <f t="shared" si="9"/>
        <v>-0.34998477575215392</v>
      </c>
      <c r="Q99" s="84">
        <f t="shared" si="10"/>
        <v>-0.34998477575215392</v>
      </c>
      <c r="R99" s="84">
        <f t="shared" si="11"/>
        <v>9.4475763521262301E-3</v>
      </c>
      <c r="S99" s="46" t="s">
        <v>2</v>
      </c>
      <c r="T99" s="46" t="s">
        <v>2</v>
      </c>
      <c r="U99" s="46" t="s">
        <v>2</v>
      </c>
      <c r="V99" s="46" t="s">
        <v>2</v>
      </c>
      <c r="W99" s="74" t="str">
        <f t="shared" si="12"/>
        <v>-</v>
      </c>
      <c r="X99" s="74" t="str">
        <f t="shared" si="13"/>
        <v>-</v>
      </c>
      <c r="Y99" s="74" t="str">
        <f t="shared" si="14"/>
        <v>-</v>
      </c>
      <c r="Z99" s="74" t="str">
        <f t="shared" si="15"/>
        <v>-</v>
      </c>
      <c r="AA99" s="27"/>
      <c r="AB99" s="158" t="s">
        <v>4264</v>
      </c>
      <c r="AC99" s="158" t="s">
        <v>4263</v>
      </c>
      <c r="AD99" s="158" t="s">
        <v>4250</v>
      </c>
      <c r="AF99" s="13"/>
      <c r="AG99" s="13"/>
      <c r="AH99" s="27"/>
      <c r="AI99" s="41">
        <v>206.10144911223531</v>
      </c>
      <c r="AJ99" s="41">
        <v>78</v>
      </c>
      <c r="AK99" s="41">
        <v>78</v>
      </c>
      <c r="AL99" s="40" t="s">
        <v>4215</v>
      </c>
      <c r="AM99" s="53">
        <v>0.30000000000000004</v>
      </c>
      <c r="AN99" s="67" t="s">
        <v>2</v>
      </c>
      <c r="AO99" s="64" t="s">
        <v>5377</v>
      </c>
      <c r="AP99" s="65" t="s">
        <v>2</v>
      </c>
    </row>
    <row r="100" spans="1:42" s="4" customFormat="1" ht="90" x14ac:dyDescent="0.25">
      <c r="A100" s="10" t="s">
        <v>459</v>
      </c>
      <c r="B100" s="11" t="s">
        <v>2185</v>
      </c>
      <c r="C100" s="94" t="s">
        <v>2</v>
      </c>
      <c r="D100" s="94">
        <v>4584.4661469190096</v>
      </c>
      <c r="E100" s="94">
        <v>4584.4661469190096</v>
      </c>
      <c r="F100" s="94">
        <v>4584.4661469190096</v>
      </c>
      <c r="G100" s="15" t="s">
        <v>2088</v>
      </c>
      <c r="H100" s="49">
        <v>16</v>
      </c>
      <c r="I100" s="15">
        <v>277</v>
      </c>
      <c r="J100" s="15">
        <v>16841</v>
      </c>
      <c r="K100" s="46" t="s">
        <v>2</v>
      </c>
      <c r="L100" s="46">
        <v>5856.7754673948957</v>
      </c>
      <c r="M100" s="46">
        <v>5856.7754673948957</v>
      </c>
      <c r="N100" s="46">
        <v>4570.5579344746966</v>
      </c>
      <c r="O100" s="84" t="str">
        <f t="shared" si="8"/>
        <v>-</v>
      </c>
      <c r="P100" s="84">
        <f t="shared" si="9"/>
        <v>-0.21723716873882681</v>
      </c>
      <c r="Q100" s="84">
        <f t="shared" si="10"/>
        <v>-0.21723716873882681</v>
      </c>
      <c r="R100" s="84">
        <f t="shared" si="11"/>
        <v>3.0430010173170263E-3</v>
      </c>
      <c r="S100" s="46" t="s">
        <v>2</v>
      </c>
      <c r="T100" s="46" t="s">
        <v>2</v>
      </c>
      <c r="U100" s="46" t="s">
        <v>2</v>
      </c>
      <c r="V100" s="46" t="s">
        <v>2</v>
      </c>
      <c r="W100" s="74" t="str">
        <f t="shared" si="12"/>
        <v>-</v>
      </c>
      <c r="X100" s="74" t="str">
        <f t="shared" si="13"/>
        <v>-</v>
      </c>
      <c r="Y100" s="74" t="str">
        <f t="shared" si="14"/>
        <v>-</v>
      </c>
      <c r="Z100" s="74" t="str">
        <f t="shared" si="15"/>
        <v>-</v>
      </c>
      <c r="AA100" s="27"/>
      <c r="AB100" s="158" t="s">
        <v>4264</v>
      </c>
      <c r="AC100" s="158" t="s">
        <v>4263</v>
      </c>
      <c r="AD100" s="158" t="s">
        <v>4250</v>
      </c>
      <c r="AF100" s="13"/>
      <c r="AG100" s="13"/>
      <c r="AH100" s="27"/>
      <c r="AI100" s="41">
        <v>206.10144911223531</v>
      </c>
      <c r="AJ100" s="41">
        <v>49</v>
      </c>
      <c r="AK100" s="41">
        <v>49</v>
      </c>
      <c r="AL100" s="40" t="s">
        <v>4215</v>
      </c>
      <c r="AM100" s="53">
        <v>0.30000000000000004</v>
      </c>
      <c r="AN100" s="67" t="s">
        <v>2</v>
      </c>
      <c r="AO100" s="64" t="s">
        <v>5377</v>
      </c>
      <c r="AP100" s="65" t="s">
        <v>2</v>
      </c>
    </row>
    <row r="101" spans="1:42" s="4" customFormat="1" ht="90" x14ac:dyDescent="0.25">
      <c r="A101" s="10" t="s">
        <v>460</v>
      </c>
      <c r="B101" s="11" t="s">
        <v>2186</v>
      </c>
      <c r="C101" s="94" t="s">
        <v>2</v>
      </c>
      <c r="D101" s="94">
        <v>3206.4480358058499</v>
      </c>
      <c r="E101" s="94">
        <v>3206.4480358058499</v>
      </c>
      <c r="F101" s="94">
        <v>3206.4480358058499</v>
      </c>
      <c r="G101" s="15" t="s">
        <v>2088</v>
      </c>
      <c r="H101" s="49">
        <v>89</v>
      </c>
      <c r="I101" s="15">
        <v>259</v>
      </c>
      <c r="J101" s="15">
        <v>25269</v>
      </c>
      <c r="K101" s="46" t="s">
        <v>2</v>
      </c>
      <c r="L101" s="46">
        <v>4033.2725098143014</v>
      </c>
      <c r="M101" s="46">
        <v>4033.2725098143014</v>
      </c>
      <c r="N101" s="46">
        <v>3200.7950580644965</v>
      </c>
      <c r="O101" s="84" t="str">
        <f t="shared" si="8"/>
        <v>-</v>
      </c>
      <c r="P101" s="84">
        <f t="shared" si="9"/>
        <v>-0.20500089492998819</v>
      </c>
      <c r="Q101" s="84">
        <f t="shared" si="10"/>
        <v>-0.20500089492998819</v>
      </c>
      <c r="R101" s="84">
        <f t="shared" si="11"/>
        <v>1.7661167424982693E-3</v>
      </c>
      <c r="S101" s="46" t="s">
        <v>2</v>
      </c>
      <c r="T101" s="46" t="s">
        <v>2</v>
      </c>
      <c r="U101" s="46" t="s">
        <v>2</v>
      </c>
      <c r="V101" s="46" t="s">
        <v>2</v>
      </c>
      <c r="W101" s="74" t="str">
        <f t="shared" si="12"/>
        <v>-</v>
      </c>
      <c r="X101" s="74" t="str">
        <f t="shared" si="13"/>
        <v>-</v>
      </c>
      <c r="Y101" s="74" t="str">
        <f t="shared" si="14"/>
        <v>-</v>
      </c>
      <c r="Z101" s="74" t="str">
        <f t="shared" si="15"/>
        <v>-</v>
      </c>
      <c r="AA101" s="27"/>
      <c r="AB101" s="158" t="s">
        <v>4264</v>
      </c>
      <c r="AC101" s="158" t="s">
        <v>4263</v>
      </c>
      <c r="AD101" s="158" t="s">
        <v>4250</v>
      </c>
      <c r="AF101" s="13"/>
      <c r="AG101" s="13"/>
      <c r="AH101" s="27"/>
      <c r="AI101" s="41">
        <v>206.10144911223531</v>
      </c>
      <c r="AJ101" s="41">
        <v>27</v>
      </c>
      <c r="AK101" s="41">
        <v>27</v>
      </c>
      <c r="AL101" s="40" t="s">
        <v>4215</v>
      </c>
      <c r="AM101" s="53">
        <v>0.30000000000000004</v>
      </c>
      <c r="AN101" s="67" t="s">
        <v>2</v>
      </c>
      <c r="AO101" s="64" t="s">
        <v>5377</v>
      </c>
      <c r="AP101" s="65" t="s">
        <v>2</v>
      </c>
    </row>
    <row r="102" spans="1:42" s="4" customFormat="1" ht="90" x14ac:dyDescent="0.25">
      <c r="A102" s="10" t="s">
        <v>461</v>
      </c>
      <c r="B102" s="11" t="s">
        <v>2187</v>
      </c>
      <c r="C102" s="94" t="s">
        <v>2</v>
      </c>
      <c r="D102" s="94">
        <v>2347.8364691057659</v>
      </c>
      <c r="E102" s="94">
        <v>2347.8364691057659</v>
      </c>
      <c r="F102" s="94">
        <v>2347.8364691057659</v>
      </c>
      <c r="G102" s="15" t="s">
        <v>2088</v>
      </c>
      <c r="H102" s="49">
        <v>202</v>
      </c>
      <c r="I102" s="15">
        <v>208</v>
      </c>
      <c r="J102" s="15">
        <v>22992</v>
      </c>
      <c r="K102" s="46" t="s">
        <v>2</v>
      </c>
      <c r="L102" s="46">
        <v>2003.2098117557323</v>
      </c>
      <c r="M102" s="46">
        <v>2003.2098117557323</v>
      </c>
      <c r="N102" s="46">
        <v>2358.1972609940703</v>
      </c>
      <c r="O102" s="84" t="str">
        <f t="shared" si="8"/>
        <v>-</v>
      </c>
      <c r="P102" s="84">
        <f t="shared" si="9"/>
        <v>0.17203722512120789</v>
      </c>
      <c r="Q102" s="84">
        <f t="shared" si="10"/>
        <v>0.17203722512120789</v>
      </c>
      <c r="R102" s="84">
        <f t="shared" si="11"/>
        <v>-4.3935221449358242E-3</v>
      </c>
      <c r="S102" s="46" t="s">
        <v>2</v>
      </c>
      <c r="T102" s="46" t="s">
        <v>2</v>
      </c>
      <c r="U102" s="46" t="s">
        <v>2</v>
      </c>
      <c r="V102" s="46" t="s">
        <v>2</v>
      </c>
      <c r="W102" s="74" t="str">
        <f t="shared" si="12"/>
        <v>-</v>
      </c>
      <c r="X102" s="74" t="str">
        <f t="shared" si="13"/>
        <v>-</v>
      </c>
      <c r="Y102" s="74" t="str">
        <f t="shared" si="14"/>
        <v>-</v>
      </c>
      <c r="Z102" s="74" t="str">
        <f t="shared" si="15"/>
        <v>-</v>
      </c>
      <c r="AA102" s="27"/>
      <c r="AB102" s="158" t="s">
        <v>4264</v>
      </c>
      <c r="AC102" s="158" t="s">
        <v>4263</v>
      </c>
      <c r="AD102" s="158" t="s">
        <v>4250</v>
      </c>
      <c r="AF102" s="13"/>
      <c r="AG102" s="13"/>
      <c r="AH102" s="27"/>
      <c r="AI102" s="41">
        <v>206.10144911223531</v>
      </c>
      <c r="AJ102" s="41">
        <v>14</v>
      </c>
      <c r="AK102" s="41">
        <v>14</v>
      </c>
      <c r="AL102" s="40" t="s">
        <v>4215</v>
      </c>
      <c r="AM102" s="53">
        <v>0.30000000000000004</v>
      </c>
      <c r="AN102" s="67" t="s">
        <v>2</v>
      </c>
      <c r="AO102" s="64" t="s">
        <v>5377</v>
      </c>
      <c r="AP102" s="65" t="s">
        <v>2</v>
      </c>
    </row>
    <row r="103" spans="1:42" s="4" customFormat="1" ht="60" x14ac:dyDescent="0.25">
      <c r="A103" s="10" t="s">
        <v>462</v>
      </c>
      <c r="B103" s="11" t="s">
        <v>2188</v>
      </c>
      <c r="C103" s="94" t="s">
        <v>2</v>
      </c>
      <c r="D103" s="94">
        <v>11527.407300954417</v>
      </c>
      <c r="E103" s="94">
        <v>11527.407300954417</v>
      </c>
      <c r="F103" s="94">
        <v>11527.407300954417</v>
      </c>
      <c r="G103" s="15" t="s">
        <v>2088</v>
      </c>
      <c r="H103" s="49">
        <v>0</v>
      </c>
      <c r="I103" s="15">
        <v>10</v>
      </c>
      <c r="J103" s="15">
        <v>99</v>
      </c>
      <c r="K103" s="46" t="s">
        <v>2</v>
      </c>
      <c r="L103" s="46">
        <v>20319.219175921899</v>
      </c>
      <c r="M103" s="46">
        <v>20319.219175921899</v>
      </c>
      <c r="N103" s="46">
        <v>10661.733137097004</v>
      </c>
      <c r="O103" s="84" t="str">
        <f t="shared" si="8"/>
        <v>-</v>
      </c>
      <c r="P103" s="84">
        <f t="shared" si="9"/>
        <v>-0.43268453373374227</v>
      </c>
      <c r="Q103" s="84">
        <f t="shared" si="10"/>
        <v>-0.43268453373374227</v>
      </c>
      <c r="R103" s="84">
        <f t="shared" si="11"/>
        <v>8.1194506814782352E-2</v>
      </c>
      <c r="S103" s="46" t="s">
        <v>2</v>
      </c>
      <c r="T103" s="46" t="s">
        <v>2</v>
      </c>
      <c r="U103" s="46" t="s">
        <v>2</v>
      </c>
      <c r="V103" s="46" t="s">
        <v>2</v>
      </c>
      <c r="W103" s="74" t="str">
        <f t="shared" si="12"/>
        <v>-</v>
      </c>
      <c r="X103" s="74" t="str">
        <f t="shared" si="13"/>
        <v>-</v>
      </c>
      <c r="Y103" s="74" t="str">
        <f t="shared" si="14"/>
        <v>-</v>
      </c>
      <c r="Z103" s="74" t="str">
        <f t="shared" si="15"/>
        <v>-</v>
      </c>
      <c r="AA103" s="27"/>
      <c r="AB103" s="158" t="s">
        <v>4265</v>
      </c>
      <c r="AC103" s="158" t="s">
        <v>4238</v>
      </c>
      <c r="AD103" s="158" t="s">
        <v>4250</v>
      </c>
      <c r="AF103" s="13"/>
      <c r="AG103" s="13"/>
      <c r="AH103" s="27"/>
      <c r="AI103" s="41">
        <v>206.10144911223531</v>
      </c>
      <c r="AJ103" s="41">
        <v>72</v>
      </c>
      <c r="AK103" s="41">
        <v>72</v>
      </c>
      <c r="AL103" s="40" t="s">
        <v>4214</v>
      </c>
      <c r="AM103" s="53" t="s">
        <v>2</v>
      </c>
      <c r="AN103" s="67" t="s">
        <v>2</v>
      </c>
      <c r="AO103" s="64" t="s">
        <v>5744</v>
      </c>
      <c r="AP103" s="65" t="s">
        <v>2</v>
      </c>
    </row>
    <row r="104" spans="1:42" s="4" customFormat="1" ht="30" x14ac:dyDescent="0.25">
      <c r="A104" s="10" t="s">
        <v>463</v>
      </c>
      <c r="B104" s="11" t="s">
        <v>2189</v>
      </c>
      <c r="C104" s="94" t="s">
        <v>2</v>
      </c>
      <c r="D104" s="94">
        <v>8497.0041450488188</v>
      </c>
      <c r="E104" s="94">
        <v>8497.0041450488188</v>
      </c>
      <c r="F104" s="94">
        <v>9443.0545686787318</v>
      </c>
      <c r="G104" s="15" t="s">
        <v>2088</v>
      </c>
      <c r="H104" s="49">
        <v>0</v>
      </c>
      <c r="I104" s="15">
        <v>4</v>
      </c>
      <c r="J104" s="15">
        <v>365</v>
      </c>
      <c r="K104" s="46" t="s">
        <v>2</v>
      </c>
      <c r="L104" s="46">
        <v>8511.9924056605196</v>
      </c>
      <c r="M104" s="46">
        <v>8511.9924056605196</v>
      </c>
      <c r="N104" s="46">
        <v>9459.7116116117213</v>
      </c>
      <c r="O104" s="84" t="str">
        <f t="shared" si="8"/>
        <v>-</v>
      </c>
      <c r="P104" s="84">
        <f t="shared" si="9"/>
        <v>-1.7608404586608728E-3</v>
      </c>
      <c r="Q104" s="84">
        <f t="shared" si="10"/>
        <v>-1.7608404586608728E-3</v>
      </c>
      <c r="R104" s="84">
        <f t="shared" si="11"/>
        <v>-1.7608404586608728E-3</v>
      </c>
      <c r="S104" s="46" t="s">
        <v>2</v>
      </c>
      <c r="T104" s="46" t="s">
        <v>2</v>
      </c>
      <c r="U104" s="46" t="s">
        <v>2</v>
      </c>
      <c r="V104" s="46" t="s">
        <v>2</v>
      </c>
      <c r="W104" s="74" t="str">
        <f t="shared" si="12"/>
        <v>-</v>
      </c>
      <c r="X104" s="74" t="str">
        <f t="shared" si="13"/>
        <v>-</v>
      </c>
      <c r="Y104" s="74" t="str">
        <f t="shared" si="14"/>
        <v>-</v>
      </c>
      <c r="Z104" s="74" t="str">
        <f t="shared" si="15"/>
        <v>-</v>
      </c>
      <c r="AA104" s="27"/>
      <c r="AB104" s="158">
        <v>0</v>
      </c>
      <c r="AC104" s="158">
        <v>0</v>
      </c>
      <c r="AD104" s="158">
        <v>0</v>
      </c>
      <c r="AF104" s="13"/>
      <c r="AG104" s="13"/>
      <c r="AH104" s="27"/>
      <c r="AI104" s="41">
        <v>206.10144911223531</v>
      </c>
      <c r="AJ104" s="41">
        <v>104</v>
      </c>
      <c r="AK104" s="41">
        <v>74</v>
      </c>
      <c r="AL104" s="40" t="s">
        <v>4214</v>
      </c>
      <c r="AM104" s="53" t="s">
        <v>2</v>
      </c>
      <c r="AN104" s="67" t="s">
        <v>2</v>
      </c>
      <c r="AO104" s="64" t="s">
        <v>5745</v>
      </c>
      <c r="AP104" s="65" t="s">
        <v>2</v>
      </c>
    </row>
    <row r="105" spans="1:42" s="4" customFormat="1" ht="30" x14ac:dyDescent="0.25">
      <c r="A105" s="10" t="s">
        <v>464</v>
      </c>
      <c r="B105" s="11" t="s">
        <v>2190</v>
      </c>
      <c r="C105" s="94" t="s">
        <v>2</v>
      </c>
      <c r="D105" s="94">
        <v>3246.795308239266</v>
      </c>
      <c r="E105" s="94">
        <v>3246.795308239266</v>
      </c>
      <c r="F105" s="94">
        <v>7352.5988025149836</v>
      </c>
      <c r="G105" s="15" t="s">
        <v>2088</v>
      </c>
      <c r="H105" s="49">
        <v>0</v>
      </c>
      <c r="I105" s="15">
        <v>4</v>
      </c>
      <c r="J105" s="15">
        <v>412</v>
      </c>
      <c r="K105" s="46" t="s">
        <v>2</v>
      </c>
      <c r="L105" s="46">
        <v>3252.5224814172493</v>
      </c>
      <c r="M105" s="46">
        <v>3252.5224814172493</v>
      </c>
      <c r="N105" s="46">
        <v>7365.5683933430155</v>
      </c>
      <c r="O105" s="84" t="str">
        <f t="shared" si="8"/>
        <v>-</v>
      </c>
      <c r="P105" s="84">
        <f t="shared" si="9"/>
        <v>-1.7608404586607618E-3</v>
      </c>
      <c r="Q105" s="84">
        <f t="shared" si="10"/>
        <v>-1.7608404586607618E-3</v>
      </c>
      <c r="R105" s="84">
        <f t="shared" si="11"/>
        <v>-1.7608404586608728E-3</v>
      </c>
      <c r="S105" s="46" t="s">
        <v>2</v>
      </c>
      <c r="T105" s="46" t="s">
        <v>2</v>
      </c>
      <c r="U105" s="46" t="s">
        <v>2</v>
      </c>
      <c r="V105" s="46" t="s">
        <v>2</v>
      </c>
      <c r="W105" s="74" t="str">
        <f t="shared" si="12"/>
        <v>-</v>
      </c>
      <c r="X105" s="74" t="str">
        <f t="shared" si="13"/>
        <v>-</v>
      </c>
      <c r="Y105" s="74" t="str">
        <f t="shared" si="14"/>
        <v>-</v>
      </c>
      <c r="Z105" s="74" t="str">
        <f t="shared" si="15"/>
        <v>-</v>
      </c>
      <c r="AA105" s="27"/>
      <c r="AB105" s="158">
        <v>0</v>
      </c>
      <c r="AC105" s="158">
        <v>0</v>
      </c>
      <c r="AD105" s="158">
        <v>0</v>
      </c>
      <c r="AF105" s="13"/>
      <c r="AG105" s="13"/>
      <c r="AH105" s="27"/>
      <c r="AI105" s="41">
        <v>206.10144911223531</v>
      </c>
      <c r="AJ105" s="41">
        <v>13</v>
      </c>
      <c r="AK105" s="41">
        <v>64</v>
      </c>
      <c r="AL105" s="40" t="s">
        <v>4214</v>
      </c>
      <c r="AM105" s="53" t="s">
        <v>2</v>
      </c>
      <c r="AN105" s="67" t="s">
        <v>2</v>
      </c>
      <c r="AO105" s="64" t="s">
        <v>5746</v>
      </c>
      <c r="AP105" s="65" t="s">
        <v>2</v>
      </c>
    </row>
    <row r="106" spans="1:42" s="4" customFormat="1" x14ac:dyDescent="0.25">
      <c r="A106" s="10" t="s">
        <v>1917</v>
      </c>
      <c r="B106" s="11" t="s">
        <v>2191</v>
      </c>
      <c r="C106" s="94" t="s">
        <v>2</v>
      </c>
      <c r="D106" s="94">
        <v>406.29216583987517</v>
      </c>
      <c r="E106" s="94">
        <v>406.29216583987517</v>
      </c>
      <c r="F106" s="94">
        <v>2029.2392653192669</v>
      </c>
      <c r="G106" s="15" t="s">
        <v>2088</v>
      </c>
      <c r="H106" s="49">
        <v>8</v>
      </c>
      <c r="I106" s="15">
        <v>813</v>
      </c>
      <c r="J106" s="15">
        <v>15</v>
      </c>
      <c r="K106" s="46" t="s">
        <v>2</v>
      </c>
      <c r="L106" s="46">
        <v>407.0088434785049</v>
      </c>
      <c r="M106" s="46">
        <v>407.0088434785049</v>
      </c>
      <c r="N106" s="46">
        <v>2032.8187347926134</v>
      </c>
      <c r="O106" s="84" t="str">
        <f t="shared" si="8"/>
        <v>-</v>
      </c>
      <c r="P106" s="84">
        <f t="shared" si="9"/>
        <v>-1.7608404586608728E-3</v>
      </c>
      <c r="Q106" s="84">
        <f t="shared" si="10"/>
        <v>-1.7608404586608728E-3</v>
      </c>
      <c r="R106" s="84">
        <f t="shared" si="11"/>
        <v>-1.7608404586608728E-3</v>
      </c>
      <c r="S106" s="46" t="s">
        <v>2</v>
      </c>
      <c r="T106" s="46" t="s">
        <v>2</v>
      </c>
      <c r="U106" s="46" t="s">
        <v>2</v>
      </c>
      <c r="V106" s="46" t="s">
        <v>2</v>
      </c>
      <c r="W106" s="74" t="str">
        <f t="shared" si="12"/>
        <v>-</v>
      </c>
      <c r="X106" s="74" t="str">
        <f t="shared" si="13"/>
        <v>-</v>
      </c>
      <c r="Y106" s="74" t="str">
        <f t="shared" si="14"/>
        <v>-</v>
      </c>
      <c r="Z106" s="74" t="str">
        <f t="shared" si="15"/>
        <v>-</v>
      </c>
      <c r="AA106" s="27"/>
      <c r="AB106" s="158">
        <v>0</v>
      </c>
      <c r="AC106" s="158">
        <v>0</v>
      </c>
      <c r="AD106" s="158">
        <v>0</v>
      </c>
      <c r="AF106" s="13"/>
      <c r="AG106" s="13"/>
      <c r="AH106" s="27"/>
      <c r="AI106" s="41">
        <v>206.10144911223531</v>
      </c>
      <c r="AJ106" s="41">
        <v>5</v>
      </c>
      <c r="AK106" s="41">
        <v>29</v>
      </c>
      <c r="AL106" s="40" t="s">
        <v>4214</v>
      </c>
      <c r="AM106" s="53" t="s">
        <v>2</v>
      </c>
      <c r="AN106" s="67" t="s">
        <v>2</v>
      </c>
      <c r="AO106" s="64" t="s">
        <v>5377</v>
      </c>
      <c r="AP106" s="65" t="s">
        <v>2</v>
      </c>
    </row>
    <row r="107" spans="1:42" s="4" customFormat="1" ht="105" x14ac:dyDescent="0.25">
      <c r="A107" s="10" t="s">
        <v>465</v>
      </c>
      <c r="B107" s="11" t="s">
        <v>2192</v>
      </c>
      <c r="C107" s="94">
        <v>207.07497059636367</v>
      </c>
      <c r="D107" s="94">
        <v>2341.0127770373597</v>
      </c>
      <c r="E107" s="94">
        <v>2341.0127770373597</v>
      </c>
      <c r="F107" s="94">
        <v>2341.0127770373597</v>
      </c>
      <c r="G107" s="15">
        <v>2359</v>
      </c>
      <c r="H107" s="49">
        <v>320</v>
      </c>
      <c r="I107" s="15">
        <v>3428</v>
      </c>
      <c r="J107" s="15">
        <v>1228</v>
      </c>
      <c r="K107" s="46">
        <v>207.44023976329319</v>
      </c>
      <c r="L107" s="46">
        <v>1690.2338727778438</v>
      </c>
      <c r="M107" s="46">
        <v>1690.2338727778438</v>
      </c>
      <c r="N107" s="46">
        <v>4343.999204866951</v>
      </c>
      <c r="O107" s="84">
        <f t="shared" si="8"/>
        <v>-1.7608404586608728E-3</v>
      </c>
      <c r="P107" s="84">
        <f t="shared" si="9"/>
        <v>0.38502299281813723</v>
      </c>
      <c r="Q107" s="84">
        <f t="shared" si="10"/>
        <v>0.38502299281813723</v>
      </c>
      <c r="R107" s="84">
        <f t="shared" si="11"/>
        <v>-0.46109272432312498</v>
      </c>
      <c r="S107" s="46" t="s">
        <v>2</v>
      </c>
      <c r="T107" s="46" t="s">
        <v>2</v>
      </c>
      <c r="U107" s="46" t="s">
        <v>2</v>
      </c>
      <c r="V107" s="46" t="s">
        <v>2</v>
      </c>
      <c r="W107" s="74" t="str">
        <f t="shared" si="12"/>
        <v>-</v>
      </c>
      <c r="X107" s="74" t="str">
        <f t="shared" si="13"/>
        <v>-</v>
      </c>
      <c r="Y107" s="74" t="str">
        <f t="shared" si="14"/>
        <v>-</v>
      </c>
      <c r="Z107" s="74" t="str">
        <f t="shared" si="15"/>
        <v>-</v>
      </c>
      <c r="AA107" s="27"/>
      <c r="AB107" s="159" t="s">
        <v>4266</v>
      </c>
      <c r="AC107" s="158" t="s">
        <v>4267</v>
      </c>
      <c r="AD107" s="158" t="s">
        <v>4268</v>
      </c>
      <c r="AF107" s="13"/>
      <c r="AG107" s="13"/>
      <c r="AH107" s="27"/>
      <c r="AI107" s="41">
        <v>206.10144911223531</v>
      </c>
      <c r="AJ107" s="41">
        <v>11</v>
      </c>
      <c r="AK107" s="41">
        <v>11</v>
      </c>
      <c r="AL107" s="40" t="s">
        <v>4214</v>
      </c>
      <c r="AM107" s="53" t="s">
        <v>2</v>
      </c>
      <c r="AN107" s="67" t="s">
        <v>2</v>
      </c>
      <c r="AO107" s="64" t="s">
        <v>5377</v>
      </c>
      <c r="AP107" s="65" t="s">
        <v>2</v>
      </c>
    </row>
    <row r="108" spans="1:42" s="4" customFormat="1" x14ac:dyDescent="0.25">
      <c r="A108" s="10" t="s">
        <v>1918</v>
      </c>
      <c r="B108" s="11" t="s">
        <v>2193</v>
      </c>
      <c r="C108" s="94" t="s">
        <v>2</v>
      </c>
      <c r="D108" s="94">
        <v>362.96354787659919</v>
      </c>
      <c r="E108" s="94">
        <v>362.96354787659919</v>
      </c>
      <c r="F108" s="94">
        <v>3743.6067238657824</v>
      </c>
      <c r="G108" s="15" t="s">
        <v>2088</v>
      </c>
      <c r="H108" s="49">
        <v>1353</v>
      </c>
      <c r="I108" s="15">
        <v>1636</v>
      </c>
      <c r="J108" s="15">
        <v>80</v>
      </c>
      <c r="K108" s="46" t="s">
        <v>2</v>
      </c>
      <c r="L108" s="46">
        <v>363.60379615178596</v>
      </c>
      <c r="M108" s="46">
        <v>363.60379615178596</v>
      </c>
      <c r="N108" s="46">
        <v>3750.2102457950627</v>
      </c>
      <c r="O108" s="84" t="str">
        <f t="shared" si="8"/>
        <v>-</v>
      </c>
      <c r="P108" s="84">
        <f t="shared" si="9"/>
        <v>-1.7608404586608728E-3</v>
      </c>
      <c r="Q108" s="84">
        <f t="shared" si="10"/>
        <v>-1.7608404586608728E-3</v>
      </c>
      <c r="R108" s="84">
        <f t="shared" si="11"/>
        <v>-1.7608404586608728E-3</v>
      </c>
      <c r="S108" s="46" t="s">
        <v>2</v>
      </c>
      <c r="T108" s="46" t="s">
        <v>2</v>
      </c>
      <c r="U108" s="46" t="s">
        <v>2</v>
      </c>
      <c r="V108" s="46" t="s">
        <v>2</v>
      </c>
      <c r="W108" s="74" t="str">
        <f t="shared" si="12"/>
        <v>-</v>
      </c>
      <c r="X108" s="74" t="str">
        <f t="shared" si="13"/>
        <v>-</v>
      </c>
      <c r="Y108" s="74" t="str">
        <f t="shared" si="14"/>
        <v>-</v>
      </c>
      <c r="Z108" s="74" t="str">
        <f t="shared" si="15"/>
        <v>-</v>
      </c>
      <c r="AA108" s="27"/>
      <c r="AB108" s="158">
        <v>0</v>
      </c>
      <c r="AC108" s="158">
        <v>0</v>
      </c>
      <c r="AD108" s="158">
        <v>0</v>
      </c>
      <c r="AF108" s="13"/>
      <c r="AG108" s="13"/>
      <c r="AH108" s="27"/>
      <c r="AI108" s="41">
        <v>206.10144911223531</v>
      </c>
      <c r="AJ108" s="41">
        <v>5</v>
      </c>
      <c r="AK108" s="41">
        <v>41</v>
      </c>
      <c r="AL108" s="40" t="s">
        <v>4214</v>
      </c>
      <c r="AM108" s="53" t="s">
        <v>2</v>
      </c>
      <c r="AN108" s="67" t="s">
        <v>2</v>
      </c>
      <c r="AO108" s="64" t="s">
        <v>5377</v>
      </c>
      <c r="AP108" s="65" t="s">
        <v>2</v>
      </c>
    </row>
    <row r="109" spans="1:42" s="4" customFormat="1" x14ac:dyDescent="0.25">
      <c r="A109" s="10" t="s">
        <v>466</v>
      </c>
      <c r="B109" s="11" t="s">
        <v>2194</v>
      </c>
      <c r="C109" s="94">
        <v>153.88407149374063</v>
      </c>
      <c r="D109" s="94">
        <v>508.10111666898513</v>
      </c>
      <c r="E109" s="94">
        <v>508.10111666898513</v>
      </c>
      <c r="F109" s="94">
        <v>4924.0556453033059</v>
      </c>
      <c r="G109" s="15">
        <v>7624</v>
      </c>
      <c r="H109" s="49">
        <v>705</v>
      </c>
      <c r="I109" s="15">
        <v>3639</v>
      </c>
      <c r="J109" s="15">
        <v>231</v>
      </c>
      <c r="K109" s="46">
        <v>154.15551476105759</v>
      </c>
      <c r="L109" s="46">
        <v>508.99737984877521</v>
      </c>
      <c r="M109" s="46">
        <v>508.99737984877521</v>
      </c>
      <c r="N109" s="46">
        <v>4932.7414159606415</v>
      </c>
      <c r="O109" s="84">
        <f t="shared" si="8"/>
        <v>-1.7608404586607618E-3</v>
      </c>
      <c r="P109" s="84">
        <f t="shared" si="9"/>
        <v>-1.7608404586608728E-3</v>
      </c>
      <c r="Q109" s="84">
        <f t="shared" si="10"/>
        <v>-1.7608404586608728E-3</v>
      </c>
      <c r="R109" s="84">
        <f t="shared" si="11"/>
        <v>-1.7608404586608728E-3</v>
      </c>
      <c r="S109" s="46" t="s">
        <v>2</v>
      </c>
      <c r="T109" s="46" t="s">
        <v>2</v>
      </c>
      <c r="U109" s="46" t="s">
        <v>2</v>
      </c>
      <c r="V109" s="46" t="s">
        <v>2</v>
      </c>
      <c r="W109" s="74" t="str">
        <f t="shared" si="12"/>
        <v>-</v>
      </c>
      <c r="X109" s="74" t="str">
        <f t="shared" si="13"/>
        <v>-</v>
      </c>
      <c r="Y109" s="74" t="str">
        <f t="shared" si="14"/>
        <v>-</v>
      </c>
      <c r="Z109" s="74" t="str">
        <f t="shared" si="15"/>
        <v>-</v>
      </c>
      <c r="AA109" s="27"/>
      <c r="AB109" s="158">
        <v>0</v>
      </c>
      <c r="AC109" s="158">
        <v>0</v>
      </c>
      <c r="AD109" s="158">
        <v>0</v>
      </c>
      <c r="AF109" s="13"/>
      <c r="AG109" s="13"/>
      <c r="AH109" s="27"/>
      <c r="AI109" s="41">
        <v>206.10144911223531</v>
      </c>
      <c r="AJ109" s="41">
        <v>5</v>
      </c>
      <c r="AK109" s="41">
        <v>45</v>
      </c>
      <c r="AL109" s="40" t="s">
        <v>4214</v>
      </c>
      <c r="AM109" s="53" t="s">
        <v>2</v>
      </c>
      <c r="AN109" s="67" t="s">
        <v>2</v>
      </c>
      <c r="AO109" s="64" t="s">
        <v>5377</v>
      </c>
      <c r="AP109" s="65" t="s">
        <v>2</v>
      </c>
    </row>
    <row r="110" spans="1:42" s="4" customFormat="1" ht="60" x14ac:dyDescent="0.25">
      <c r="A110" s="10" t="s">
        <v>6</v>
      </c>
      <c r="B110" s="11" t="s">
        <v>2195</v>
      </c>
      <c r="C110" s="94" t="s">
        <v>2</v>
      </c>
      <c r="D110" s="94">
        <v>773.40733994392042</v>
      </c>
      <c r="E110" s="94">
        <v>773.40733994392042</v>
      </c>
      <c r="F110" s="94">
        <v>4284.5386699547416</v>
      </c>
      <c r="G110" s="15" t="s">
        <v>2088</v>
      </c>
      <c r="H110" s="49">
        <v>967</v>
      </c>
      <c r="I110" s="15">
        <v>18</v>
      </c>
      <c r="J110" s="15">
        <v>7</v>
      </c>
      <c r="K110" s="46" t="s">
        <v>2</v>
      </c>
      <c r="L110" s="46">
        <v>774.77158910423611</v>
      </c>
      <c r="M110" s="46">
        <v>774.77158910423611</v>
      </c>
      <c r="N110" s="46">
        <v>2467.2090272136379</v>
      </c>
      <c r="O110" s="84" t="str">
        <f t="shared" si="8"/>
        <v>-</v>
      </c>
      <c r="P110" s="84">
        <f>IFERROR(D110/L110-1,"-")</f>
        <v>-1.7608404586608728E-3</v>
      </c>
      <c r="Q110" s="84">
        <f t="shared" si="10"/>
        <v>-1.7608404586608728E-3</v>
      </c>
      <c r="R110" s="84">
        <f t="shared" si="11"/>
        <v>0.73659330145752566</v>
      </c>
      <c r="S110" s="46" t="s">
        <v>2</v>
      </c>
      <c r="T110" s="46">
        <v>666.9541696949675</v>
      </c>
      <c r="U110" s="46">
        <v>666.9541696949675</v>
      </c>
      <c r="V110" s="46">
        <v>3743.4362507377223</v>
      </c>
      <c r="W110" s="74" t="str">
        <f t="shared" si="12"/>
        <v>-</v>
      </c>
      <c r="X110" s="74">
        <f t="shared" si="13"/>
        <v>0.15961092243810304</v>
      </c>
      <c r="Y110" s="74">
        <f t="shared" si="14"/>
        <v>0.15961092243810304</v>
      </c>
      <c r="Z110" s="74">
        <f t="shared" si="15"/>
        <v>0.14454698383347231</v>
      </c>
      <c r="AA110" s="27"/>
      <c r="AB110" s="158" t="s">
        <v>4269</v>
      </c>
      <c r="AC110" s="158" t="s">
        <v>4270</v>
      </c>
      <c r="AD110" s="158" t="s">
        <v>4271</v>
      </c>
      <c r="AF110" s="13"/>
      <c r="AG110" s="13"/>
      <c r="AH110" s="27"/>
      <c r="AI110" s="41">
        <v>206.10144911223531</v>
      </c>
      <c r="AJ110" s="41">
        <v>5</v>
      </c>
      <c r="AK110" s="41">
        <v>44</v>
      </c>
      <c r="AL110" s="40" t="s">
        <v>4214</v>
      </c>
      <c r="AM110" s="53" t="s">
        <v>2</v>
      </c>
      <c r="AN110" s="67" t="s">
        <v>2</v>
      </c>
      <c r="AO110" s="64" t="s">
        <v>5377</v>
      </c>
      <c r="AP110" s="65" t="s">
        <v>2</v>
      </c>
    </row>
    <row r="111" spans="1:42" s="4" customFormat="1" ht="60" x14ac:dyDescent="0.25">
      <c r="A111" s="10" t="s">
        <v>7</v>
      </c>
      <c r="B111" s="11" t="s">
        <v>2196</v>
      </c>
      <c r="C111" s="94">
        <v>107.71834992923174</v>
      </c>
      <c r="D111" s="94">
        <v>719.66142943409147</v>
      </c>
      <c r="E111" s="94">
        <v>719.66142943409147</v>
      </c>
      <c r="F111" s="94">
        <v>4284.5386699547416</v>
      </c>
      <c r="G111" s="15">
        <v>714</v>
      </c>
      <c r="H111" s="49">
        <v>17813</v>
      </c>
      <c r="I111" s="15">
        <v>387</v>
      </c>
      <c r="J111" s="15">
        <v>121</v>
      </c>
      <c r="K111" s="46">
        <v>107.90835933417506</v>
      </c>
      <c r="L111" s="46">
        <v>720.93087368437261</v>
      </c>
      <c r="M111" s="46">
        <v>720.93087368437261</v>
      </c>
      <c r="N111" s="46">
        <v>4397.6683617473445</v>
      </c>
      <c r="O111" s="84">
        <f t="shared" si="8"/>
        <v>-1.7608404586607618E-3</v>
      </c>
      <c r="P111" s="84">
        <f t="shared" si="9"/>
        <v>-1.7608404586608728E-3</v>
      </c>
      <c r="Q111" s="84">
        <f t="shared" si="10"/>
        <v>-1.7608404586608728E-3</v>
      </c>
      <c r="R111" s="84">
        <f t="shared" si="11"/>
        <v>-2.5724925684858291E-2</v>
      </c>
      <c r="S111" s="46" t="s">
        <v>2</v>
      </c>
      <c r="T111" s="46">
        <v>481.00783101915772</v>
      </c>
      <c r="U111" s="46">
        <v>481.00783101915772</v>
      </c>
      <c r="V111" s="46">
        <v>3743.4362507377223</v>
      </c>
      <c r="W111" s="74" t="str">
        <f t="shared" si="12"/>
        <v>-</v>
      </c>
      <c r="X111" s="74">
        <f t="shared" si="13"/>
        <v>0.49615324954122952</v>
      </c>
      <c r="Y111" s="74">
        <f t="shared" si="14"/>
        <v>0.49615324954122952</v>
      </c>
      <c r="Z111" s="74">
        <f t="shared" si="15"/>
        <v>0.14454698383347231</v>
      </c>
      <c r="AA111" s="27"/>
      <c r="AB111" s="158" t="s">
        <v>4269</v>
      </c>
      <c r="AC111" s="158" t="s">
        <v>4270</v>
      </c>
      <c r="AD111" s="158" t="s">
        <v>4271</v>
      </c>
      <c r="AF111" s="13"/>
      <c r="AG111" s="13"/>
      <c r="AH111" s="27"/>
      <c r="AI111" s="41">
        <v>206.10144911223531</v>
      </c>
      <c r="AJ111" s="41">
        <v>5</v>
      </c>
      <c r="AK111" s="41">
        <v>44</v>
      </c>
      <c r="AL111" s="40" t="s">
        <v>4214</v>
      </c>
      <c r="AM111" s="53" t="s">
        <v>2</v>
      </c>
      <c r="AN111" s="67" t="s">
        <v>2</v>
      </c>
      <c r="AO111" s="64" t="s">
        <v>5377</v>
      </c>
      <c r="AP111" s="65" t="s">
        <v>2</v>
      </c>
    </row>
    <row r="112" spans="1:42" s="4" customFormat="1" ht="60" x14ac:dyDescent="0.25">
      <c r="A112" s="10" t="s">
        <v>8</v>
      </c>
      <c r="B112" s="11" t="s">
        <v>2197</v>
      </c>
      <c r="C112" s="94">
        <v>91.86238029886816</v>
      </c>
      <c r="D112" s="94">
        <v>581.69068828592219</v>
      </c>
      <c r="E112" s="94">
        <v>581.69068828592219</v>
      </c>
      <c r="F112" s="94">
        <v>2310.9241551690479</v>
      </c>
      <c r="G112" s="15">
        <v>4713</v>
      </c>
      <c r="H112" s="49">
        <v>89736</v>
      </c>
      <c r="I112" s="15">
        <v>2207</v>
      </c>
      <c r="J112" s="15">
        <v>1578</v>
      </c>
      <c r="K112" s="46">
        <v>92.024420621884005</v>
      </c>
      <c r="L112" s="46">
        <v>582.71675953204601</v>
      </c>
      <c r="M112" s="46">
        <v>582.71675953204601</v>
      </c>
      <c r="N112" s="46">
        <v>2068.5228707427136</v>
      </c>
      <c r="O112" s="84">
        <f t="shared" si="8"/>
        <v>-1.7608404586609838E-3</v>
      </c>
      <c r="P112" s="84">
        <f t="shared" si="9"/>
        <v>-1.7608404586609838E-3</v>
      </c>
      <c r="Q112" s="84">
        <f t="shared" si="10"/>
        <v>-1.7608404586609838E-3</v>
      </c>
      <c r="R112" s="84">
        <f t="shared" si="11"/>
        <v>0.1171856921936274</v>
      </c>
      <c r="S112" s="46" t="s">
        <v>2</v>
      </c>
      <c r="T112" s="46">
        <v>569.39438423426748</v>
      </c>
      <c r="U112" s="46">
        <v>569.39438423426748</v>
      </c>
      <c r="V112" s="46">
        <v>2196.8689871468541</v>
      </c>
      <c r="W112" s="74" t="str">
        <f t="shared" si="12"/>
        <v>-</v>
      </c>
      <c r="X112" s="74">
        <f t="shared" si="13"/>
        <v>2.1595408019682294E-2</v>
      </c>
      <c r="Y112" s="74">
        <f t="shared" si="14"/>
        <v>2.1595408019682294E-2</v>
      </c>
      <c r="Z112" s="74">
        <f t="shared" si="15"/>
        <v>5.1917146033510608E-2</v>
      </c>
      <c r="AA112" s="27"/>
      <c r="AB112" s="158" t="s">
        <v>4269</v>
      </c>
      <c r="AC112" s="158" t="s">
        <v>4270</v>
      </c>
      <c r="AD112" s="158" t="s">
        <v>4272</v>
      </c>
      <c r="AF112" s="13"/>
      <c r="AG112" s="13"/>
      <c r="AH112" s="27"/>
      <c r="AI112" s="41">
        <v>206.10144911223531</v>
      </c>
      <c r="AJ112" s="41">
        <v>5</v>
      </c>
      <c r="AK112" s="41">
        <v>19</v>
      </c>
      <c r="AL112" s="40" t="s">
        <v>4214</v>
      </c>
      <c r="AM112" s="53" t="s">
        <v>2</v>
      </c>
      <c r="AN112" s="67" t="s">
        <v>2</v>
      </c>
      <c r="AO112" s="64" t="s">
        <v>5571</v>
      </c>
      <c r="AP112" s="65" t="s">
        <v>2</v>
      </c>
    </row>
    <row r="113" spans="1:42" s="4" customFormat="1" ht="75" x14ac:dyDescent="0.25">
      <c r="A113" s="10" t="s">
        <v>9</v>
      </c>
      <c r="B113" s="11" t="s">
        <v>2198</v>
      </c>
      <c r="C113" s="94">
        <v>119.41706229967849</v>
      </c>
      <c r="D113" s="94">
        <v>517.26977715531143</v>
      </c>
      <c r="E113" s="94">
        <v>517.26977715531143</v>
      </c>
      <c r="F113" s="94">
        <v>2310.9241551690479</v>
      </c>
      <c r="G113" s="15">
        <v>13579</v>
      </c>
      <c r="H113" s="49">
        <v>19424</v>
      </c>
      <c r="I113" s="15">
        <v>849</v>
      </c>
      <c r="J113" s="15">
        <v>548</v>
      </c>
      <c r="K113" s="46">
        <v>119.62770760721013</v>
      </c>
      <c r="L113" s="46">
        <v>353.4426119374919</v>
      </c>
      <c r="M113" s="46">
        <v>353.4426119374919</v>
      </c>
      <c r="N113" s="46">
        <v>2506.5257977932779</v>
      </c>
      <c r="O113" s="84">
        <f t="shared" si="8"/>
        <v>-1.7608404586608728E-3</v>
      </c>
      <c r="P113" s="84">
        <f t="shared" si="9"/>
        <v>0.46351843180355745</v>
      </c>
      <c r="Q113" s="84">
        <f t="shared" si="10"/>
        <v>0.46351843180355745</v>
      </c>
      <c r="R113" s="84">
        <f t="shared" si="11"/>
        <v>-7.803695569239133E-2</v>
      </c>
      <c r="S113" s="46">
        <v>167.00713633189386</v>
      </c>
      <c r="T113" s="46">
        <v>451.43573454087556</v>
      </c>
      <c r="U113" s="46">
        <v>451.43573454087556</v>
      </c>
      <c r="V113" s="46">
        <v>2377.9401223623154</v>
      </c>
      <c r="W113" s="74">
        <f t="shared" si="12"/>
        <v>-0.28495832619774675</v>
      </c>
      <c r="X113" s="74">
        <f t="shared" si="13"/>
        <v>0.14583259050458452</v>
      </c>
      <c r="Y113" s="74">
        <f t="shared" si="14"/>
        <v>0.14583259050458452</v>
      </c>
      <c r="Z113" s="74">
        <f t="shared" si="15"/>
        <v>-2.8182361096078301E-2</v>
      </c>
      <c r="AA113" s="27"/>
      <c r="AB113" s="158" t="s">
        <v>4273</v>
      </c>
      <c r="AC113" s="158" t="s">
        <v>4274</v>
      </c>
      <c r="AD113" s="158" t="s">
        <v>4275</v>
      </c>
      <c r="AF113" s="13"/>
      <c r="AG113" s="13"/>
      <c r="AH113" s="27"/>
      <c r="AI113" s="41">
        <v>206.10144911223531</v>
      </c>
      <c r="AJ113" s="41">
        <v>5</v>
      </c>
      <c r="AK113" s="41">
        <v>19</v>
      </c>
      <c r="AL113" s="40" t="s">
        <v>4214</v>
      </c>
      <c r="AM113" s="53" t="s">
        <v>2</v>
      </c>
      <c r="AN113" s="67" t="s">
        <v>2</v>
      </c>
      <c r="AO113" s="64" t="s">
        <v>5747</v>
      </c>
      <c r="AP113" s="65" t="s">
        <v>2</v>
      </c>
    </row>
    <row r="114" spans="1:42" s="4" customFormat="1" ht="75" x14ac:dyDescent="0.25">
      <c r="A114" s="10" t="s">
        <v>10</v>
      </c>
      <c r="B114" s="11" t="s">
        <v>2199</v>
      </c>
      <c r="C114" s="94">
        <v>89.93835164952587</v>
      </c>
      <c r="D114" s="94">
        <v>351.6062276739126</v>
      </c>
      <c r="E114" s="94">
        <v>351.6062276739126</v>
      </c>
      <c r="F114" s="94">
        <v>2310.9241551690479</v>
      </c>
      <c r="G114" s="15">
        <v>78911</v>
      </c>
      <c r="H114" s="49">
        <v>22896</v>
      </c>
      <c r="I114" s="15">
        <v>536</v>
      </c>
      <c r="J114" s="15">
        <v>256</v>
      </c>
      <c r="K114" s="46">
        <v>90.09699808896481</v>
      </c>
      <c r="L114" s="46">
        <v>518.93398488990942</v>
      </c>
      <c r="M114" s="46">
        <v>518.93398488990942</v>
      </c>
      <c r="N114" s="46">
        <v>3424.3201869559075</v>
      </c>
      <c r="O114" s="84">
        <f t="shared" si="8"/>
        <v>-1.7608404586608728E-3</v>
      </c>
      <c r="P114" s="84">
        <f t="shared" si="9"/>
        <v>-0.32244517046131604</v>
      </c>
      <c r="Q114" s="84">
        <f t="shared" si="10"/>
        <v>-0.32244517046131604</v>
      </c>
      <c r="R114" s="84">
        <f t="shared" si="11"/>
        <v>-0.32514366969188913</v>
      </c>
      <c r="S114" s="46">
        <v>167.00713633189386</v>
      </c>
      <c r="T114" s="46">
        <v>178.704594773363</v>
      </c>
      <c r="U114" s="46">
        <v>178.704594773363</v>
      </c>
      <c r="V114" s="46">
        <v>2051.7839069630068</v>
      </c>
      <c r="W114" s="74">
        <f t="shared" si="12"/>
        <v>-0.461470008857639</v>
      </c>
      <c r="X114" s="74">
        <f t="shared" si="13"/>
        <v>0.96752762915708557</v>
      </c>
      <c r="Y114" s="74">
        <f t="shared" si="14"/>
        <v>0.96752762915708557</v>
      </c>
      <c r="Z114" s="74">
        <f t="shared" si="15"/>
        <v>0.12629997112591318</v>
      </c>
      <c r="AA114" s="27"/>
      <c r="AB114" s="158" t="s">
        <v>4273</v>
      </c>
      <c r="AC114" s="158" t="s">
        <v>4276</v>
      </c>
      <c r="AD114" s="158" t="s">
        <v>4277</v>
      </c>
      <c r="AF114" s="13"/>
      <c r="AG114" s="13"/>
      <c r="AH114" s="27"/>
      <c r="AI114" s="41">
        <v>206.10144911223531</v>
      </c>
      <c r="AJ114" s="41">
        <v>5</v>
      </c>
      <c r="AK114" s="41">
        <v>19</v>
      </c>
      <c r="AL114" s="40" t="s">
        <v>4214</v>
      </c>
      <c r="AM114" s="53" t="s">
        <v>2</v>
      </c>
      <c r="AN114" s="67" t="s">
        <v>2</v>
      </c>
      <c r="AO114" s="64" t="s">
        <v>5377</v>
      </c>
      <c r="AP114" s="65" t="s">
        <v>2</v>
      </c>
    </row>
    <row r="115" spans="1:42" s="4" customFormat="1" ht="30" x14ac:dyDescent="0.25">
      <c r="A115" s="10" t="s">
        <v>11</v>
      </c>
      <c r="B115" s="11" t="s">
        <v>2200</v>
      </c>
      <c r="C115" s="94">
        <v>208.20876755269387</v>
      </c>
      <c r="D115" s="94">
        <v>4067.6268014566485</v>
      </c>
      <c r="E115" s="94">
        <v>4067.6268014566485</v>
      </c>
      <c r="F115" s="94">
        <v>6586.623324097206</v>
      </c>
      <c r="G115" s="15">
        <v>998</v>
      </c>
      <c r="H115" s="49">
        <v>1082</v>
      </c>
      <c r="I115" s="15">
        <v>1311</v>
      </c>
      <c r="J115" s="15">
        <v>7</v>
      </c>
      <c r="K115" s="46">
        <v>208.57603667678148</v>
      </c>
      <c r="L115" s="46">
        <v>4074.8018774635134</v>
      </c>
      <c r="M115" s="46">
        <v>4074.8018774635134</v>
      </c>
      <c r="N115" s="46">
        <v>6598.2417751709536</v>
      </c>
      <c r="O115" s="84">
        <f t="shared" si="8"/>
        <v>-1.7608404586608728E-3</v>
      </c>
      <c r="P115" s="84">
        <f t="shared" si="9"/>
        <v>-1.7608404586608728E-3</v>
      </c>
      <c r="Q115" s="84">
        <f t="shared" si="10"/>
        <v>-1.7608404586608728E-3</v>
      </c>
      <c r="R115" s="84">
        <f t="shared" si="11"/>
        <v>-1.7608404586608728E-3</v>
      </c>
      <c r="S115" s="46" t="s">
        <v>2</v>
      </c>
      <c r="T115" s="46">
        <v>3544.9678407856186</v>
      </c>
      <c r="U115" s="46">
        <v>3544.9678407856186</v>
      </c>
      <c r="V115" s="46">
        <v>4030.1060466674635</v>
      </c>
      <c r="W115" s="74" t="str">
        <f t="shared" si="12"/>
        <v>-</v>
      </c>
      <c r="X115" s="74">
        <f t="shared" si="13"/>
        <v>0.14743686942875089</v>
      </c>
      <c r="Y115" s="74">
        <f t="shared" si="14"/>
        <v>0.14743686942875089</v>
      </c>
      <c r="Z115" s="74">
        <f t="shared" si="15"/>
        <v>0.63435484025135103</v>
      </c>
      <c r="AA115" s="27"/>
      <c r="AB115" s="158">
        <v>0</v>
      </c>
      <c r="AC115" s="158">
        <v>0</v>
      </c>
      <c r="AD115" s="158">
        <v>0</v>
      </c>
      <c r="AF115" s="13"/>
      <c r="AG115" s="13"/>
      <c r="AH115" s="27"/>
      <c r="AI115" s="41">
        <v>206.10144911223531</v>
      </c>
      <c r="AJ115" s="41">
        <v>5</v>
      </c>
      <c r="AK115" s="41">
        <v>34</v>
      </c>
      <c r="AL115" s="40" t="s">
        <v>4214</v>
      </c>
      <c r="AM115" s="53" t="s">
        <v>2</v>
      </c>
      <c r="AN115" s="67" t="s">
        <v>2</v>
      </c>
      <c r="AO115" s="64" t="s">
        <v>5748</v>
      </c>
      <c r="AP115" s="65" t="s">
        <v>2</v>
      </c>
    </row>
    <row r="116" spans="1:42" s="4" customFormat="1" ht="60" x14ac:dyDescent="0.25">
      <c r="A116" s="10" t="s">
        <v>12</v>
      </c>
      <c r="B116" s="11" t="s">
        <v>2201</v>
      </c>
      <c r="C116" s="94" t="s">
        <v>2</v>
      </c>
      <c r="D116" s="94">
        <v>719.66142943409147</v>
      </c>
      <c r="E116" s="94">
        <v>719.66142943409147</v>
      </c>
      <c r="F116" s="94">
        <v>4284.5386699547416</v>
      </c>
      <c r="G116" s="15" t="s">
        <v>2088</v>
      </c>
      <c r="H116" s="49">
        <v>13752</v>
      </c>
      <c r="I116" s="15">
        <v>172</v>
      </c>
      <c r="J116" s="15">
        <v>53</v>
      </c>
      <c r="K116" s="46" t="s">
        <v>2</v>
      </c>
      <c r="L116" s="46">
        <v>520.68650598168188</v>
      </c>
      <c r="M116" s="46">
        <v>520.68650598168188</v>
      </c>
      <c r="N116" s="46">
        <v>3697.019903691842</v>
      </c>
      <c r="O116" s="84" t="str">
        <f t="shared" si="8"/>
        <v>-</v>
      </c>
      <c r="P116" s="84">
        <f t="shared" si="9"/>
        <v>0.38213958143061544</v>
      </c>
      <c r="Q116" s="84">
        <f t="shared" si="10"/>
        <v>0.38213958143061544</v>
      </c>
      <c r="R116" s="84">
        <f t="shared" si="11"/>
        <v>0.15891685237512609</v>
      </c>
      <c r="S116" s="46" t="s">
        <v>2</v>
      </c>
      <c r="T116" s="46">
        <v>614.62664840241018</v>
      </c>
      <c r="U116" s="46">
        <v>614.62664840241018</v>
      </c>
      <c r="V116" s="46">
        <v>2690.8762644342169</v>
      </c>
      <c r="W116" s="74" t="str">
        <f t="shared" si="12"/>
        <v>-</v>
      </c>
      <c r="X116" s="74">
        <f t="shared" si="13"/>
        <v>0.17089200623613809</v>
      </c>
      <c r="Y116" s="74">
        <f t="shared" si="14"/>
        <v>0.17089200623613809</v>
      </c>
      <c r="Z116" s="74">
        <f t="shared" si="15"/>
        <v>0.59224663229009833</v>
      </c>
      <c r="AA116" s="27"/>
      <c r="AB116" s="158" t="s">
        <v>4278</v>
      </c>
      <c r="AC116" s="158" t="s">
        <v>4279</v>
      </c>
      <c r="AD116" s="158" t="s">
        <v>4280</v>
      </c>
      <c r="AF116" s="13"/>
      <c r="AG116" s="13"/>
      <c r="AH116" s="27"/>
      <c r="AI116" s="41">
        <v>206.10144911223531</v>
      </c>
      <c r="AJ116" s="41">
        <v>5</v>
      </c>
      <c r="AK116" s="41">
        <v>44</v>
      </c>
      <c r="AL116" s="40" t="s">
        <v>4214</v>
      </c>
      <c r="AM116" s="53" t="s">
        <v>2</v>
      </c>
      <c r="AN116" s="67" t="s">
        <v>2</v>
      </c>
      <c r="AO116" s="64" t="s">
        <v>5377</v>
      </c>
      <c r="AP116" s="65" t="s">
        <v>2</v>
      </c>
    </row>
    <row r="117" spans="1:42" s="4" customFormat="1" x14ac:dyDescent="0.25">
      <c r="A117" s="10" t="s">
        <v>13</v>
      </c>
      <c r="B117" s="11" t="s">
        <v>2202</v>
      </c>
      <c r="C117" s="94">
        <v>64.575374547925207</v>
      </c>
      <c r="D117" s="94">
        <v>466.86513113101739</v>
      </c>
      <c r="E117" s="94">
        <v>466.86513113101739</v>
      </c>
      <c r="F117" s="94">
        <v>2151.7068016468975</v>
      </c>
      <c r="G117" s="15">
        <v>12082</v>
      </c>
      <c r="H117" s="49">
        <v>3735</v>
      </c>
      <c r="I117" s="15">
        <v>100</v>
      </c>
      <c r="J117" s="15">
        <v>93</v>
      </c>
      <c r="K117" s="46">
        <v>64.689282053005869</v>
      </c>
      <c r="L117" s="46">
        <v>467.68865623897972</v>
      </c>
      <c r="M117" s="46">
        <v>467.68865623897972</v>
      </c>
      <c r="N117" s="46">
        <v>2155.5022973007212</v>
      </c>
      <c r="O117" s="84">
        <f t="shared" si="8"/>
        <v>-1.7608404586609838E-3</v>
      </c>
      <c r="P117" s="84">
        <f t="shared" si="9"/>
        <v>-1.7608404586608728E-3</v>
      </c>
      <c r="Q117" s="84">
        <f t="shared" si="10"/>
        <v>-1.7608404586608728E-3</v>
      </c>
      <c r="R117" s="84">
        <f t="shared" si="11"/>
        <v>-1.7608404586609838E-3</v>
      </c>
      <c r="S117" s="46">
        <v>163.54106282194584</v>
      </c>
      <c r="T117" s="46">
        <v>519.72758436336574</v>
      </c>
      <c r="U117" s="46">
        <v>519.72758436336574</v>
      </c>
      <c r="V117" s="46">
        <v>2086.0055945778768</v>
      </c>
      <c r="W117" s="74">
        <f t="shared" si="12"/>
        <v>-0.60514274865492845</v>
      </c>
      <c r="X117" s="74">
        <f t="shared" si="13"/>
        <v>-0.10171184832743019</v>
      </c>
      <c r="Y117" s="74">
        <f t="shared" si="14"/>
        <v>-0.10171184832743019</v>
      </c>
      <c r="Z117" s="74">
        <f t="shared" si="15"/>
        <v>3.1496179703351279E-2</v>
      </c>
      <c r="AA117" s="27"/>
      <c r="AB117" s="158">
        <v>0</v>
      </c>
      <c r="AC117" s="158">
        <v>0</v>
      </c>
      <c r="AD117" s="158">
        <v>0</v>
      </c>
      <c r="AF117" s="13"/>
      <c r="AG117" s="13"/>
      <c r="AH117" s="27"/>
      <c r="AI117" s="41">
        <v>206.10144911223531</v>
      </c>
      <c r="AJ117" s="41">
        <v>5</v>
      </c>
      <c r="AK117" s="41">
        <v>19</v>
      </c>
      <c r="AL117" s="40" t="s">
        <v>4214</v>
      </c>
      <c r="AM117" s="53" t="s">
        <v>2</v>
      </c>
      <c r="AN117" s="67" t="s">
        <v>2</v>
      </c>
      <c r="AO117" s="64" t="s">
        <v>5377</v>
      </c>
      <c r="AP117" s="65" t="s">
        <v>2</v>
      </c>
    </row>
    <row r="118" spans="1:42" x14ac:dyDescent="0.25">
      <c r="A118" s="10" t="s">
        <v>14</v>
      </c>
      <c r="B118" s="11" t="s">
        <v>2203</v>
      </c>
      <c r="C118" s="94" t="s">
        <v>2</v>
      </c>
      <c r="D118" s="94">
        <v>412.44199937238272</v>
      </c>
      <c r="E118" s="94">
        <v>412.44199937238272</v>
      </c>
      <c r="F118" s="94">
        <v>1032.9871430553771</v>
      </c>
      <c r="G118" s="15" t="s">
        <v>2088</v>
      </c>
      <c r="H118" s="49">
        <v>152</v>
      </c>
      <c r="I118" s="15">
        <v>4</v>
      </c>
      <c r="J118" s="15">
        <v>14</v>
      </c>
      <c r="K118" s="46" t="s">
        <v>2</v>
      </c>
      <c r="L118" s="46">
        <v>413.16952498826777</v>
      </c>
      <c r="M118" s="46">
        <v>413.16952498826777</v>
      </c>
      <c r="N118" s="46">
        <v>1034.8092770974881</v>
      </c>
      <c r="O118" s="84" t="str">
        <f t="shared" si="8"/>
        <v>-</v>
      </c>
      <c r="P118" s="84">
        <f t="shared" si="9"/>
        <v>-1.7608404586608728E-3</v>
      </c>
      <c r="Q118" s="84">
        <f t="shared" si="10"/>
        <v>-1.7608404586608728E-3</v>
      </c>
      <c r="R118" s="84">
        <f t="shared" si="11"/>
        <v>-1.7608404586609838E-3</v>
      </c>
      <c r="S118" s="46" t="s">
        <v>2</v>
      </c>
      <c r="T118" s="46">
        <v>351.21522765852012</v>
      </c>
      <c r="U118" s="46">
        <v>351.21522765852012</v>
      </c>
      <c r="V118" s="46">
        <v>1921.9277735757905</v>
      </c>
      <c r="W118" s="74" t="str">
        <f t="shared" ref="W118:Z119" si="16">IFERROR((C118/S118-1),"-")</f>
        <v>-</v>
      </c>
      <c r="X118" s="74">
        <f t="shared" si="16"/>
        <v>0.17432835165504912</v>
      </c>
      <c r="Y118" s="74">
        <f t="shared" si="16"/>
        <v>0.17432835165504912</v>
      </c>
      <c r="Z118" s="74">
        <f t="shared" si="16"/>
        <v>-0.46252551357146943</v>
      </c>
      <c r="AA118" s="27"/>
      <c r="AB118" s="158">
        <v>0</v>
      </c>
      <c r="AC118" s="158">
        <v>0</v>
      </c>
      <c r="AD118" s="158">
        <v>0</v>
      </c>
      <c r="AF118" s="13"/>
      <c r="AG118" s="13"/>
      <c r="AI118" s="41">
        <v>206.10144911223531</v>
      </c>
      <c r="AJ118" s="41">
        <v>5</v>
      </c>
      <c r="AK118" s="41">
        <v>33</v>
      </c>
      <c r="AL118" s="40" t="s">
        <v>4214</v>
      </c>
      <c r="AM118" s="53" t="s">
        <v>2</v>
      </c>
      <c r="AN118" s="67" t="s">
        <v>2</v>
      </c>
      <c r="AO118" s="64" t="s">
        <v>5377</v>
      </c>
      <c r="AP118" s="65" t="s">
        <v>2</v>
      </c>
    </row>
    <row r="119" spans="1:42" x14ac:dyDescent="0.25">
      <c r="A119" s="10" t="s">
        <v>15</v>
      </c>
      <c r="B119" s="11" t="s">
        <v>2204</v>
      </c>
      <c r="C119" s="94" t="s">
        <v>2</v>
      </c>
      <c r="D119" s="94">
        <v>154.03888017016408</v>
      </c>
      <c r="E119" s="94">
        <v>154.03888017016408</v>
      </c>
      <c r="F119" s="94">
        <v>154.03888017016408</v>
      </c>
      <c r="G119" s="15" t="s">
        <v>2088</v>
      </c>
      <c r="H119" s="49">
        <v>1953</v>
      </c>
      <c r="I119" s="15">
        <v>1</v>
      </c>
      <c r="J119" s="15">
        <v>0</v>
      </c>
      <c r="K119" s="46" t="s">
        <v>2</v>
      </c>
      <c r="L119" s="46">
        <v>154.31059651170199</v>
      </c>
      <c r="M119" s="46">
        <v>154.31059651170199</v>
      </c>
      <c r="N119" s="46">
        <v>154.31059651170199</v>
      </c>
      <c r="O119" s="84" t="str">
        <f t="shared" si="8"/>
        <v>-</v>
      </c>
      <c r="P119" s="84">
        <f t="shared" si="9"/>
        <v>-1.7608404586609838E-3</v>
      </c>
      <c r="Q119" s="84">
        <f t="shared" si="10"/>
        <v>-1.7608404586609838E-3</v>
      </c>
      <c r="R119" s="84">
        <f t="shared" si="11"/>
        <v>-1.7608404586609838E-3</v>
      </c>
      <c r="S119" s="46" t="s">
        <v>2</v>
      </c>
      <c r="T119" s="46">
        <v>66.131542516386261</v>
      </c>
      <c r="U119" s="46">
        <v>66.131542516386261</v>
      </c>
      <c r="V119" s="46">
        <v>66.131542516386261</v>
      </c>
      <c r="W119" s="74" t="str">
        <f t="shared" si="16"/>
        <v>-</v>
      </c>
      <c r="X119" s="74">
        <f t="shared" si="16"/>
        <v>1.3292800123631756</v>
      </c>
      <c r="Y119" s="74">
        <f t="shared" si="16"/>
        <v>1.3292800123631756</v>
      </c>
      <c r="Z119" s="74">
        <f t="shared" si="16"/>
        <v>1.3292800123631756</v>
      </c>
      <c r="AA119" s="27"/>
      <c r="AB119" s="158">
        <v>0</v>
      </c>
      <c r="AC119" s="158">
        <v>0</v>
      </c>
      <c r="AD119" s="158">
        <v>0</v>
      </c>
      <c r="AF119" s="13"/>
      <c r="AG119" s="13"/>
      <c r="AI119" s="41">
        <v>206.10144911223531</v>
      </c>
      <c r="AJ119" s="41">
        <v>5</v>
      </c>
      <c r="AK119" s="41">
        <v>5</v>
      </c>
      <c r="AL119" s="40" t="s">
        <v>4214</v>
      </c>
      <c r="AM119" s="53" t="s">
        <v>2</v>
      </c>
      <c r="AN119" s="67" t="s">
        <v>2</v>
      </c>
      <c r="AO119" s="64" t="s">
        <v>5377</v>
      </c>
      <c r="AP119" s="65" t="s">
        <v>2</v>
      </c>
    </row>
  </sheetData>
  <autoFilter ref="A3:AP119"/>
  <dataConsolidate/>
  <conditionalFormatting sqref="G4:J1992">
    <cfRule type="expression" dxfId="236" priority="7">
      <formula>IF(ISNUMBER(G4),G4&lt;$H$2)</formula>
    </cfRule>
    <cfRule type="expression" dxfId="235" priority="9">
      <formula>IF(ISNUMBER(G4),G4&gt;$J$2)</formula>
    </cfRule>
  </conditionalFormatting>
  <conditionalFormatting sqref="AP4:AP119">
    <cfRule type="expression" dxfId="234" priority="6">
      <formula>IF(AP4="OPROC &lt; OPATT",1,0)</formula>
    </cfRule>
  </conditionalFormatting>
  <conditionalFormatting sqref="W4:Z9999">
    <cfRule type="expression" dxfId="233" priority="635">
      <formula>IF(ISNUMBER(W4),W4&lt;=$X$2)</formula>
    </cfRule>
    <cfRule type="expression" dxfId="232" priority="636">
      <formula>IF(ISNUMBER(W4),W4&gt;=$Z$2)</formula>
    </cfRule>
  </conditionalFormatting>
  <conditionalFormatting sqref="O120:R9999">
    <cfRule type="expression" dxfId="231" priority="3">
      <formula>IF(ISNUMBER(O120),O120&lt;=$X$2)</formula>
    </cfRule>
    <cfRule type="expression" dxfId="230" priority="4">
      <formula>IF(ISNUMBER(O120),O120&gt;=$Z$2)</formula>
    </cfRule>
  </conditionalFormatting>
  <conditionalFormatting sqref="O4:R119">
    <cfRule type="expression" dxfId="229" priority="1">
      <formula>IF(ISNUMBER(O4),O4&lt;=$P$2)</formula>
    </cfRule>
    <cfRule type="expression" dxfId="228" priority="2">
      <formula>IF(ISNUMBER(O4),O4&gt;=$R$2)</formula>
    </cfRule>
  </conditionalFormatting>
  <pageMargins left="0.23622047244094491" right="0.23622047244094491" top="0.74803149606299213" bottom="0.74803149606299213" header="0.31496062992125984" footer="0.31496062992125984"/>
  <pageSetup paperSize="8" scale="32"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61"/>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7" width="10.7109375" style="27" customWidth="1"/>
    <col min="8"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3.42578125"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102"/>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129"/>
      <c r="AF3" s="54" t="s">
        <v>1944</v>
      </c>
      <c r="AG3" s="54" t="s">
        <v>1916</v>
      </c>
      <c r="AI3" s="44" t="s">
        <v>2068</v>
      </c>
      <c r="AJ3" s="44" t="s">
        <v>2042</v>
      </c>
      <c r="AK3" s="44" t="s">
        <v>2043</v>
      </c>
      <c r="AL3" s="44" t="s">
        <v>2038</v>
      </c>
      <c r="AM3" s="44" t="s">
        <v>2039</v>
      </c>
      <c r="AN3" s="62" t="s">
        <v>2045</v>
      </c>
      <c r="AO3" s="62" t="s">
        <v>2046</v>
      </c>
      <c r="AP3" s="63" t="s">
        <v>2047</v>
      </c>
    </row>
    <row r="4" spans="1:42" s="31" customFormat="1" ht="30" x14ac:dyDescent="0.25">
      <c r="A4" s="10" t="s">
        <v>467</v>
      </c>
      <c r="B4" s="11" t="s">
        <v>2205</v>
      </c>
      <c r="C4" s="94" t="s">
        <v>2</v>
      </c>
      <c r="D4" s="94">
        <v>979.35534825343507</v>
      </c>
      <c r="E4" s="94">
        <v>979.35534825343507</v>
      </c>
      <c r="F4" s="94">
        <v>1743.8978998123825</v>
      </c>
      <c r="G4" s="15" t="s">
        <v>2088</v>
      </c>
      <c r="H4" s="49">
        <v>1960</v>
      </c>
      <c r="I4" s="15">
        <v>127</v>
      </c>
      <c r="J4" s="15">
        <v>17</v>
      </c>
      <c r="K4" s="40" t="s">
        <v>2</v>
      </c>
      <c r="L4" s="40">
        <v>979.35534825343507</v>
      </c>
      <c r="M4" s="40">
        <v>979.35534825343507</v>
      </c>
      <c r="N4" s="40">
        <v>1743.8978998123825</v>
      </c>
      <c r="O4" s="97" t="str">
        <f>IFERROR(C4/K4-1,"-")</f>
        <v>-</v>
      </c>
      <c r="P4" s="95">
        <f>IFERROR(D4/L4-1,"-")</f>
        <v>0</v>
      </c>
      <c r="Q4" s="95">
        <f t="shared" ref="Q4:R19" si="0">IFERROR(E4/M4-1,"-")</f>
        <v>0</v>
      </c>
      <c r="R4" s="95">
        <f t="shared" si="0"/>
        <v>0</v>
      </c>
      <c r="S4" s="40" t="s">
        <v>2</v>
      </c>
      <c r="T4" s="40" t="s">
        <v>2</v>
      </c>
      <c r="U4" s="40" t="s">
        <v>2</v>
      </c>
      <c r="V4" s="40" t="s">
        <v>2</v>
      </c>
      <c r="W4" s="74" t="str">
        <f t="shared" ref="W4:W35" si="1">IFERROR((C4/S4-1),"-")</f>
        <v>-</v>
      </c>
      <c r="X4" s="74" t="str">
        <f t="shared" ref="X4:X35" si="2">IFERROR((D4/T4-1),"-")</f>
        <v>-</v>
      </c>
      <c r="Y4" s="74" t="str">
        <f t="shared" ref="Y4:Y35" si="3">IFERROR((E4/U4-1),"-")</f>
        <v>-</v>
      </c>
      <c r="Z4" s="74" t="str">
        <f t="shared" ref="Z4:Z35" si="4">IFERROR((F4/V4-1),"-")</f>
        <v>-</v>
      </c>
      <c r="AA4" s="16"/>
      <c r="AB4" s="160">
        <v>0</v>
      </c>
      <c r="AC4" s="160">
        <v>0</v>
      </c>
      <c r="AD4" s="160">
        <v>0</v>
      </c>
      <c r="AE4" s="130"/>
      <c r="AF4" s="32"/>
      <c r="AG4" s="32"/>
      <c r="AI4" s="40">
        <v>238.44867057322756</v>
      </c>
      <c r="AJ4" s="40">
        <v>5</v>
      </c>
      <c r="AK4" s="40">
        <v>29</v>
      </c>
      <c r="AL4" s="40" t="s">
        <v>4214</v>
      </c>
      <c r="AM4" s="53" t="s">
        <v>2</v>
      </c>
      <c r="AN4" s="65" t="s">
        <v>2</v>
      </c>
      <c r="AO4" s="64" t="s">
        <v>5377</v>
      </c>
      <c r="AP4" s="65" t="s">
        <v>2</v>
      </c>
    </row>
    <row r="5" spans="1:42" s="31" customFormat="1" ht="30" x14ac:dyDescent="0.25">
      <c r="A5" s="10" t="s">
        <v>468</v>
      </c>
      <c r="B5" s="11" t="s">
        <v>2206</v>
      </c>
      <c r="C5" s="94" t="s">
        <v>2</v>
      </c>
      <c r="D5" s="94">
        <v>910.25755982150622</v>
      </c>
      <c r="E5" s="94">
        <v>910.25755982150622</v>
      </c>
      <c r="F5" s="94">
        <v>1683.9085239761619</v>
      </c>
      <c r="G5" s="15" t="s">
        <v>2088</v>
      </c>
      <c r="H5" s="49">
        <v>5690</v>
      </c>
      <c r="I5" s="15">
        <v>238</v>
      </c>
      <c r="J5" s="15">
        <v>42</v>
      </c>
      <c r="K5" s="46" t="s">
        <v>2</v>
      </c>
      <c r="L5" s="46">
        <v>910.25755982150622</v>
      </c>
      <c r="M5" s="46">
        <v>910.25755982150622</v>
      </c>
      <c r="N5" s="46">
        <v>1683.9085239761619</v>
      </c>
      <c r="O5" s="95" t="str">
        <f t="shared" ref="O5:R61" si="5">IFERROR(C5/K5-1,"-")</f>
        <v>-</v>
      </c>
      <c r="P5" s="95">
        <f t="shared" si="5"/>
        <v>0</v>
      </c>
      <c r="Q5" s="95">
        <f t="shared" si="0"/>
        <v>0</v>
      </c>
      <c r="R5" s="95">
        <f t="shared" si="0"/>
        <v>0</v>
      </c>
      <c r="S5" s="46" t="s">
        <v>2</v>
      </c>
      <c r="T5" s="46" t="s">
        <v>2</v>
      </c>
      <c r="U5" s="46" t="s">
        <v>2</v>
      </c>
      <c r="V5" s="46" t="s">
        <v>2</v>
      </c>
      <c r="W5" s="74" t="str">
        <f t="shared" si="1"/>
        <v>-</v>
      </c>
      <c r="X5" s="74" t="str">
        <f t="shared" si="2"/>
        <v>-</v>
      </c>
      <c r="Y5" s="74" t="str">
        <f t="shared" si="3"/>
        <v>-</v>
      </c>
      <c r="Z5" s="74" t="str">
        <f t="shared" si="4"/>
        <v>-</v>
      </c>
      <c r="AA5" s="16"/>
      <c r="AB5" s="160">
        <v>0</v>
      </c>
      <c r="AC5" s="160">
        <v>0</v>
      </c>
      <c r="AD5" s="160">
        <v>0</v>
      </c>
      <c r="AE5" s="130"/>
      <c r="AF5" s="32"/>
      <c r="AG5" s="32"/>
      <c r="AI5" s="41">
        <v>238.44867057322756</v>
      </c>
      <c r="AJ5" s="41">
        <v>5</v>
      </c>
      <c r="AK5" s="41">
        <v>8</v>
      </c>
      <c r="AL5" s="40" t="s">
        <v>4214</v>
      </c>
      <c r="AM5" s="53" t="s">
        <v>2</v>
      </c>
      <c r="AN5" s="65" t="s">
        <v>2</v>
      </c>
      <c r="AO5" s="64" t="s">
        <v>5397</v>
      </c>
      <c r="AP5" s="65" t="s">
        <v>2</v>
      </c>
    </row>
    <row r="6" spans="1:42" s="31" customFormat="1" ht="45" x14ac:dyDescent="0.25">
      <c r="A6" s="10" t="s">
        <v>469</v>
      </c>
      <c r="B6" s="11" t="s">
        <v>2207</v>
      </c>
      <c r="C6" s="94" t="s">
        <v>2</v>
      </c>
      <c r="D6" s="94">
        <v>766.04976347583306</v>
      </c>
      <c r="E6" s="94">
        <v>766.04976347583306</v>
      </c>
      <c r="F6" s="94">
        <v>4880.2918817684167</v>
      </c>
      <c r="G6" s="15" t="s">
        <v>2088</v>
      </c>
      <c r="H6" s="49">
        <v>1476</v>
      </c>
      <c r="I6" s="15">
        <v>62</v>
      </c>
      <c r="J6" s="15">
        <v>23</v>
      </c>
      <c r="K6" s="46" t="s">
        <v>2</v>
      </c>
      <c r="L6" s="46">
        <v>766.04976347583306</v>
      </c>
      <c r="M6" s="46">
        <v>766.04976347583306</v>
      </c>
      <c r="N6" s="46">
        <v>4880.2918817684167</v>
      </c>
      <c r="O6" s="95" t="str">
        <f t="shared" si="5"/>
        <v>-</v>
      </c>
      <c r="P6" s="95">
        <f t="shared" si="5"/>
        <v>0</v>
      </c>
      <c r="Q6" s="95">
        <f t="shared" si="0"/>
        <v>0</v>
      </c>
      <c r="R6" s="95">
        <f t="shared" si="0"/>
        <v>0</v>
      </c>
      <c r="S6" s="46" t="s">
        <v>2</v>
      </c>
      <c r="T6" s="46" t="s">
        <v>2</v>
      </c>
      <c r="U6" s="46" t="s">
        <v>2</v>
      </c>
      <c r="V6" s="46" t="s">
        <v>2</v>
      </c>
      <c r="W6" s="74" t="str">
        <f t="shared" si="1"/>
        <v>-</v>
      </c>
      <c r="X6" s="74" t="str">
        <f t="shared" si="2"/>
        <v>-</v>
      </c>
      <c r="Y6" s="74" t="str">
        <f t="shared" si="3"/>
        <v>-</v>
      </c>
      <c r="Z6" s="74" t="str">
        <f t="shared" si="4"/>
        <v>-</v>
      </c>
      <c r="AA6" s="16"/>
      <c r="AB6" s="160">
        <v>0</v>
      </c>
      <c r="AC6" s="160">
        <v>0</v>
      </c>
      <c r="AD6" s="160">
        <v>0</v>
      </c>
      <c r="AE6" s="130"/>
      <c r="AF6" s="32"/>
      <c r="AG6" s="32"/>
      <c r="AI6" s="41">
        <v>238.44867057322756</v>
      </c>
      <c r="AJ6" s="41">
        <v>5</v>
      </c>
      <c r="AK6" s="41">
        <v>140</v>
      </c>
      <c r="AL6" s="40" t="s">
        <v>4214</v>
      </c>
      <c r="AM6" s="53" t="s">
        <v>2</v>
      </c>
      <c r="AN6" s="67" t="s">
        <v>2</v>
      </c>
      <c r="AO6" s="64" t="s">
        <v>5377</v>
      </c>
      <c r="AP6" s="65" t="s">
        <v>2</v>
      </c>
    </row>
    <row r="7" spans="1:42" s="31" customFormat="1" ht="45" x14ac:dyDescent="0.25">
      <c r="A7" s="10" t="s">
        <v>470</v>
      </c>
      <c r="B7" s="11" t="s">
        <v>2208</v>
      </c>
      <c r="C7" s="94" t="s">
        <v>2</v>
      </c>
      <c r="D7" s="94">
        <v>723.68315334222211</v>
      </c>
      <c r="E7" s="94">
        <v>723.68315334222211</v>
      </c>
      <c r="F7" s="94">
        <v>3305.1347661691457</v>
      </c>
      <c r="G7" s="15" t="s">
        <v>2088</v>
      </c>
      <c r="H7" s="49">
        <v>49550</v>
      </c>
      <c r="I7" s="15">
        <v>1094</v>
      </c>
      <c r="J7" s="15">
        <v>78</v>
      </c>
      <c r="K7" s="46" t="s">
        <v>2</v>
      </c>
      <c r="L7" s="46">
        <v>723.68315334222211</v>
      </c>
      <c r="M7" s="46">
        <v>723.68315334222211</v>
      </c>
      <c r="N7" s="46">
        <v>3305.1347661691457</v>
      </c>
      <c r="O7" s="95" t="str">
        <f t="shared" si="5"/>
        <v>-</v>
      </c>
      <c r="P7" s="95">
        <f t="shared" si="5"/>
        <v>0</v>
      </c>
      <c r="Q7" s="95">
        <f t="shared" si="0"/>
        <v>0</v>
      </c>
      <c r="R7" s="95">
        <f t="shared" si="0"/>
        <v>0</v>
      </c>
      <c r="S7" s="46" t="s">
        <v>2</v>
      </c>
      <c r="T7" s="46" t="s">
        <v>2</v>
      </c>
      <c r="U7" s="46" t="s">
        <v>2</v>
      </c>
      <c r="V7" s="46" t="s">
        <v>2</v>
      </c>
      <c r="W7" s="74" t="str">
        <f t="shared" si="1"/>
        <v>-</v>
      </c>
      <c r="X7" s="74" t="str">
        <f t="shared" si="2"/>
        <v>-</v>
      </c>
      <c r="Y7" s="74" t="str">
        <f t="shared" si="3"/>
        <v>-</v>
      </c>
      <c r="Z7" s="74" t="str">
        <f t="shared" si="4"/>
        <v>-</v>
      </c>
      <c r="AA7" s="16"/>
      <c r="AB7" s="160">
        <v>0</v>
      </c>
      <c r="AC7" s="160">
        <v>0</v>
      </c>
      <c r="AD7" s="160">
        <v>0</v>
      </c>
      <c r="AE7" s="130"/>
      <c r="AF7" s="32"/>
      <c r="AG7" s="32"/>
      <c r="AI7" s="41">
        <v>238.44867057322756</v>
      </c>
      <c r="AJ7" s="41">
        <v>5</v>
      </c>
      <c r="AK7" s="41">
        <v>38</v>
      </c>
      <c r="AL7" s="40" t="s">
        <v>4214</v>
      </c>
      <c r="AM7" s="53" t="s">
        <v>2</v>
      </c>
      <c r="AN7" s="67" t="s">
        <v>2</v>
      </c>
      <c r="AO7" s="64" t="s">
        <v>5377</v>
      </c>
      <c r="AP7" s="65" t="s">
        <v>2</v>
      </c>
    </row>
    <row r="8" spans="1:42" s="31" customFormat="1" ht="45" x14ac:dyDescent="0.25">
      <c r="A8" s="10" t="s">
        <v>471</v>
      </c>
      <c r="B8" s="11" t="s">
        <v>2209</v>
      </c>
      <c r="C8" s="94" t="s">
        <v>2</v>
      </c>
      <c r="D8" s="94">
        <v>706.75188578302925</v>
      </c>
      <c r="E8" s="94">
        <v>706.75188578302925</v>
      </c>
      <c r="F8" s="94">
        <v>1115.4387262864566</v>
      </c>
      <c r="G8" s="15" t="s">
        <v>2088</v>
      </c>
      <c r="H8" s="49">
        <v>237179</v>
      </c>
      <c r="I8" s="15">
        <v>3354</v>
      </c>
      <c r="J8" s="15">
        <v>167</v>
      </c>
      <c r="K8" s="46" t="s">
        <v>2</v>
      </c>
      <c r="L8" s="46">
        <v>706.75188578302925</v>
      </c>
      <c r="M8" s="46">
        <v>706.75188578302925</v>
      </c>
      <c r="N8" s="46">
        <v>1115.4387262864566</v>
      </c>
      <c r="O8" s="95" t="str">
        <f t="shared" si="5"/>
        <v>-</v>
      </c>
      <c r="P8" s="95">
        <f t="shared" si="5"/>
        <v>0</v>
      </c>
      <c r="Q8" s="95">
        <f t="shared" si="0"/>
        <v>0</v>
      </c>
      <c r="R8" s="95">
        <f t="shared" si="0"/>
        <v>0</v>
      </c>
      <c r="S8" s="46" t="s">
        <v>2</v>
      </c>
      <c r="T8" s="46" t="s">
        <v>2</v>
      </c>
      <c r="U8" s="46" t="s">
        <v>2</v>
      </c>
      <c r="V8" s="46" t="s">
        <v>2</v>
      </c>
      <c r="W8" s="74" t="str">
        <f t="shared" si="1"/>
        <v>-</v>
      </c>
      <c r="X8" s="74" t="str">
        <f t="shared" si="2"/>
        <v>-</v>
      </c>
      <c r="Y8" s="74" t="str">
        <f t="shared" si="3"/>
        <v>-</v>
      </c>
      <c r="Z8" s="74" t="str">
        <f t="shared" si="4"/>
        <v>-</v>
      </c>
      <c r="AA8" s="16"/>
      <c r="AB8" s="160">
        <v>0</v>
      </c>
      <c r="AC8" s="160">
        <v>0</v>
      </c>
      <c r="AD8" s="160">
        <v>0</v>
      </c>
      <c r="AE8" s="130"/>
      <c r="AF8" s="32"/>
      <c r="AG8" s="32"/>
      <c r="AI8" s="41">
        <v>238.44867057322756</v>
      </c>
      <c r="AJ8" s="41">
        <v>5</v>
      </c>
      <c r="AK8" s="41">
        <v>5</v>
      </c>
      <c r="AL8" s="40" t="s">
        <v>4214</v>
      </c>
      <c r="AM8" s="53" t="s">
        <v>2</v>
      </c>
      <c r="AN8" s="67" t="s">
        <v>2</v>
      </c>
      <c r="AO8" s="64" t="s">
        <v>5377</v>
      </c>
      <c r="AP8" s="65" t="s">
        <v>2</v>
      </c>
    </row>
    <row r="9" spans="1:42" s="31" customFormat="1" ht="45" x14ac:dyDescent="0.25">
      <c r="A9" s="10" t="s">
        <v>472</v>
      </c>
      <c r="B9" s="11" t="s">
        <v>2210</v>
      </c>
      <c r="C9" s="94" t="s">
        <v>2</v>
      </c>
      <c r="D9" s="94">
        <v>998.41221902343614</v>
      </c>
      <c r="E9" s="94">
        <v>998.41221902343614</v>
      </c>
      <c r="F9" s="94">
        <v>1387.5319876412259</v>
      </c>
      <c r="G9" s="15" t="s">
        <v>2088</v>
      </c>
      <c r="H9" s="49">
        <v>2082</v>
      </c>
      <c r="I9" s="15">
        <v>204</v>
      </c>
      <c r="J9" s="15">
        <v>74</v>
      </c>
      <c r="K9" s="46" t="s">
        <v>2</v>
      </c>
      <c r="L9" s="46">
        <v>988.82811857534443</v>
      </c>
      <c r="M9" s="46">
        <v>988.82811857534443</v>
      </c>
      <c r="N9" s="46">
        <v>1348.6027738179487</v>
      </c>
      <c r="O9" s="95" t="str">
        <f t="shared" si="5"/>
        <v>-</v>
      </c>
      <c r="P9" s="95">
        <f t="shared" si="5"/>
        <v>9.6923825971899635E-3</v>
      </c>
      <c r="Q9" s="95">
        <f t="shared" si="0"/>
        <v>9.6923825971899635E-3</v>
      </c>
      <c r="R9" s="95">
        <f t="shared" si="0"/>
        <v>2.8866330827028497E-2</v>
      </c>
      <c r="S9" s="46" t="s">
        <v>2</v>
      </c>
      <c r="T9" s="46" t="s">
        <v>2</v>
      </c>
      <c r="U9" s="46" t="s">
        <v>2</v>
      </c>
      <c r="V9" s="46" t="s">
        <v>2</v>
      </c>
      <c r="W9" s="74" t="str">
        <f t="shared" si="1"/>
        <v>-</v>
      </c>
      <c r="X9" s="74" t="str">
        <f t="shared" si="2"/>
        <v>-</v>
      </c>
      <c r="Y9" s="74" t="str">
        <f t="shared" si="3"/>
        <v>-</v>
      </c>
      <c r="Z9" s="74" t="str">
        <f t="shared" si="4"/>
        <v>-</v>
      </c>
      <c r="AA9" s="16"/>
      <c r="AB9" s="160" t="s">
        <v>4281</v>
      </c>
      <c r="AC9" s="160" t="s">
        <v>4282</v>
      </c>
      <c r="AD9" s="160" t="s">
        <v>4283</v>
      </c>
      <c r="AE9" s="130"/>
      <c r="AF9" s="32"/>
      <c r="AG9" s="32"/>
      <c r="AI9" s="41">
        <v>238.44867057322756</v>
      </c>
      <c r="AJ9" s="41">
        <v>5</v>
      </c>
      <c r="AK9" s="41">
        <v>5</v>
      </c>
      <c r="AL9" s="40" t="s">
        <v>4214</v>
      </c>
      <c r="AM9" s="53" t="s">
        <v>2</v>
      </c>
      <c r="AN9" s="67" t="s">
        <v>2</v>
      </c>
      <c r="AO9" s="64" t="s">
        <v>5377</v>
      </c>
      <c r="AP9" s="65" t="s">
        <v>2</v>
      </c>
    </row>
    <row r="10" spans="1:42" s="31" customFormat="1" ht="45" x14ac:dyDescent="0.25">
      <c r="A10" s="10" t="s">
        <v>473</v>
      </c>
      <c r="B10" s="11" t="s">
        <v>2211</v>
      </c>
      <c r="C10" s="94">
        <v>105.14163470168158</v>
      </c>
      <c r="D10" s="94">
        <v>998.41221902343614</v>
      </c>
      <c r="E10" s="94">
        <v>998.41221902343614</v>
      </c>
      <c r="F10" s="94">
        <v>1387.5319876412259</v>
      </c>
      <c r="G10" s="15">
        <v>736</v>
      </c>
      <c r="H10" s="49">
        <v>2570</v>
      </c>
      <c r="I10" s="15">
        <v>293</v>
      </c>
      <c r="J10" s="15">
        <v>63</v>
      </c>
      <c r="K10" s="46">
        <v>105.14163470168158</v>
      </c>
      <c r="L10" s="46">
        <v>1006.0647700623246</v>
      </c>
      <c r="M10" s="46">
        <v>1006.0647700623246</v>
      </c>
      <c r="N10" s="46">
        <v>1433.2583657828534</v>
      </c>
      <c r="O10" s="95">
        <f t="shared" si="5"/>
        <v>0</v>
      </c>
      <c r="P10" s="95">
        <f t="shared" si="5"/>
        <v>-7.6064198514915748E-3</v>
      </c>
      <c r="Q10" s="95">
        <f t="shared" si="0"/>
        <v>-7.6064198514915748E-3</v>
      </c>
      <c r="R10" s="95">
        <f t="shared" si="0"/>
        <v>-3.1903792947094667E-2</v>
      </c>
      <c r="S10" s="46" t="s">
        <v>2</v>
      </c>
      <c r="T10" s="46" t="s">
        <v>2</v>
      </c>
      <c r="U10" s="46" t="s">
        <v>2</v>
      </c>
      <c r="V10" s="46" t="s">
        <v>2</v>
      </c>
      <c r="W10" s="74" t="str">
        <f t="shared" si="1"/>
        <v>-</v>
      </c>
      <c r="X10" s="74" t="str">
        <f t="shared" si="2"/>
        <v>-</v>
      </c>
      <c r="Y10" s="74" t="str">
        <f t="shared" si="3"/>
        <v>-</v>
      </c>
      <c r="Z10" s="74" t="str">
        <f t="shared" si="4"/>
        <v>-</v>
      </c>
      <c r="AA10" s="16"/>
      <c r="AB10" s="160" t="s">
        <v>4281</v>
      </c>
      <c r="AC10" s="160" t="s">
        <v>4284</v>
      </c>
      <c r="AD10" s="160" t="s">
        <v>4283</v>
      </c>
      <c r="AE10" s="130"/>
      <c r="AF10" s="32"/>
      <c r="AG10" s="32"/>
      <c r="AI10" s="41">
        <v>238.44867057322756</v>
      </c>
      <c r="AJ10" s="41">
        <v>5</v>
      </c>
      <c r="AK10" s="41">
        <v>5</v>
      </c>
      <c r="AL10" s="40" t="s">
        <v>4214</v>
      </c>
      <c r="AM10" s="53" t="s">
        <v>2</v>
      </c>
      <c r="AN10" s="67" t="s">
        <v>2</v>
      </c>
      <c r="AO10" s="64" t="s">
        <v>5377</v>
      </c>
      <c r="AP10" s="65" t="s">
        <v>2</v>
      </c>
    </row>
    <row r="11" spans="1:42" s="31" customFormat="1" ht="95.25" customHeight="1" x14ac:dyDescent="0.25">
      <c r="A11" s="10" t="s">
        <v>474</v>
      </c>
      <c r="B11" s="11" t="s">
        <v>2212</v>
      </c>
      <c r="C11" s="94" t="s">
        <v>2</v>
      </c>
      <c r="D11" s="94">
        <v>223.10498661514484</v>
      </c>
      <c r="E11" s="94">
        <v>223.10498661514484</v>
      </c>
      <c r="F11" s="94">
        <v>817.97642748926751</v>
      </c>
      <c r="G11" s="15" t="s">
        <v>2088</v>
      </c>
      <c r="H11" s="49">
        <v>2999</v>
      </c>
      <c r="I11" s="15">
        <v>27</v>
      </c>
      <c r="J11" s="15">
        <v>54</v>
      </c>
      <c r="K11" s="46" t="s">
        <v>2</v>
      </c>
      <c r="L11" s="46">
        <v>223.10498661514484</v>
      </c>
      <c r="M11" s="46">
        <v>223.10498661514484</v>
      </c>
      <c r="N11" s="46">
        <v>817.97642748926751</v>
      </c>
      <c r="O11" s="95" t="str">
        <f t="shared" si="5"/>
        <v>-</v>
      </c>
      <c r="P11" s="95">
        <f t="shared" si="5"/>
        <v>0</v>
      </c>
      <c r="Q11" s="95">
        <f t="shared" si="0"/>
        <v>0</v>
      </c>
      <c r="R11" s="95">
        <f t="shared" si="0"/>
        <v>0</v>
      </c>
      <c r="S11" s="46" t="s">
        <v>2</v>
      </c>
      <c r="T11" s="46" t="s">
        <v>2</v>
      </c>
      <c r="U11" s="46" t="s">
        <v>2</v>
      </c>
      <c r="V11" s="46" t="s">
        <v>2</v>
      </c>
      <c r="W11" s="74" t="str">
        <f t="shared" si="1"/>
        <v>-</v>
      </c>
      <c r="X11" s="74" t="str">
        <f t="shared" si="2"/>
        <v>-</v>
      </c>
      <c r="Y11" s="74" t="str">
        <f t="shared" si="3"/>
        <v>-</v>
      </c>
      <c r="Z11" s="74" t="str">
        <f t="shared" si="4"/>
        <v>-</v>
      </c>
      <c r="AA11" s="16"/>
      <c r="AB11" s="160">
        <v>0</v>
      </c>
      <c r="AC11" s="160">
        <v>0</v>
      </c>
      <c r="AD11" s="160">
        <v>0</v>
      </c>
      <c r="AE11" s="130"/>
      <c r="AF11" s="32"/>
      <c r="AG11" s="32"/>
      <c r="AI11" s="41">
        <v>238.44867057322756</v>
      </c>
      <c r="AJ11" s="41">
        <v>5</v>
      </c>
      <c r="AK11" s="41">
        <v>5</v>
      </c>
      <c r="AL11" s="40" t="s">
        <v>4214</v>
      </c>
      <c r="AM11" s="53" t="s">
        <v>2</v>
      </c>
      <c r="AN11" s="67" t="s">
        <v>2</v>
      </c>
      <c r="AO11" s="64" t="s">
        <v>5377</v>
      </c>
      <c r="AP11" s="65" t="s">
        <v>2</v>
      </c>
    </row>
    <row r="12" spans="1:42" s="31" customFormat="1" x14ac:dyDescent="0.25">
      <c r="A12" s="10" t="s">
        <v>475</v>
      </c>
      <c r="B12" s="11" t="s">
        <v>2213</v>
      </c>
      <c r="C12" s="94">
        <v>103.35130326780276</v>
      </c>
      <c r="D12" s="94">
        <v>205.95086842360192</v>
      </c>
      <c r="E12" s="94">
        <v>205.95086842360192</v>
      </c>
      <c r="F12" s="94">
        <v>751.6334346669064</v>
      </c>
      <c r="G12" s="15">
        <v>44484</v>
      </c>
      <c r="H12" s="49">
        <v>8017</v>
      </c>
      <c r="I12" s="15">
        <v>79</v>
      </c>
      <c r="J12" s="15">
        <v>161</v>
      </c>
      <c r="K12" s="46">
        <v>103.35130326780276</v>
      </c>
      <c r="L12" s="46">
        <v>205.95086842360192</v>
      </c>
      <c r="M12" s="46">
        <v>205.95086842360192</v>
      </c>
      <c r="N12" s="46">
        <v>751.6334346669064</v>
      </c>
      <c r="O12" s="95">
        <f t="shared" si="5"/>
        <v>0</v>
      </c>
      <c r="P12" s="95">
        <f t="shared" si="5"/>
        <v>0</v>
      </c>
      <c r="Q12" s="95">
        <f t="shared" si="0"/>
        <v>0</v>
      </c>
      <c r="R12" s="95">
        <f t="shared" si="0"/>
        <v>0</v>
      </c>
      <c r="S12" s="46" t="s">
        <v>2</v>
      </c>
      <c r="T12" s="46" t="s">
        <v>2</v>
      </c>
      <c r="U12" s="46" t="s">
        <v>2</v>
      </c>
      <c r="V12" s="46" t="s">
        <v>2</v>
      </c>
      <c r="W12" s="74" t="str">
        <f t="shared" si="1"/>
        <v>-</v>
      </c>
      <c r="X12" s="74" t="str">
        <f t="shared" si="2"/>
        <v>-</v>
      </c>
      <c r="Y12" s="74" t="str">
        <f t="shared" si="3"/>
        <v>-</v>
      </c>
      <c r="Z12" s="74" t="str">
        <f t="shared" si="4"/>
        <v>-</v>
      </c>
      <c r="AA12" s="16"/>
      <c r="AB12" s="160">
        <v>0</v>
      </c>
      <c r="AC12" s="160">
        <v>0</v>
      </c>
      <c r="AD12" s="160">
        <v>0</v>
      </c>
      <c r="AE12" s="130"/>
      <c r="AF12" s="32"/>
      <c r="AG12" s="32"/>
      <c r="AI12" s="41">
        <v>238.44867057322756</v>
      </c>
      <c r="AJ12" s="41">
        <v>5</v>
      </c>
      <c r="AK12" s="41">
        <v>5</v>
      </c>
      <c r="AL12" s="40" t="s">
        <v>4214</v>
      </c>
      <c r="AM12" s="53" t="s">
        <v>2</v>
      </c>
      <c r="AN12" s="67" t="s">
        <v>2</v>
      </c>
      <c r="AO12" s="64" t="s">
        <v>5377</v>
      </c>
      <c r="AP12" s="65" t="s">
        <v>2</v>
      </c>
    </row>
    <row r="13" spans="1:42" s="31" customFormat="1" ht="30" x14ac:dyDescent="0.25">
      <c r="A13" s="10" t="s">
        <v>476</v>
      </c>
      <c r="B13" s="11" t="s">
        <v>2214</v>
      </c>
      <c r="C13" s="94" t="s">
        <v>2</v>
      </c>
      <c r="D13" s="94">
        <v>1264.9249794731347</v>
      </c>
      <c r="E13" s="94">
        <v>1264.9249794731347</v>
      </c>
      <c r="F13" s="94">
        <v>2526.6265425729962</v>
      </c>
      <c r="G13" s="15" t="s">
        <v>2088</v>
      </c>
      <c r="H13" s="49">
        <v>654</v>
      </c>
      <c r="I13" s="15">
        <v>140</v>
      </c>
      <c r="J13" s="15">
        <v>15</v>
      </c>
      <c r="K13" s="46" t="s">
        <v>2</v>
      </c>
      <c r="L13" s="46">
        <v>1264.9249794731347</v>
      </c>
      <c r="M13" s="46">
        <v>1264.9249794731347</v>
      </c>
      <c r="N13" s="46">
        <v>2526.6265425729962</v>
      </c>
      <c r="O13" s="95" t="str">
        <f t="shared" si="5"/>
        <v>-</v>
      </c>
      <c r="P13" s="95">
        <f t="shared" si="5"/>
        <v>0</v>
      </c>
      <c r="Q13" s="95">
        <f t="shared" si="0"/>
        <v>0</v>
      </c>
      <c r="R13" s="95">
        <f t="shared" si="0"/>
        <v>0</v>
      </c>
      <c r="S13" s="46" t="s">
        <v>2</v>
      </c>
      <c r="T13" s="46" t="s">
        <v>2</v>
      </c>
      <c r="U13" s="46" t="s">
        <v>2</v>
      </c>
      <c r="V13" s="46" t="s">
        <v>2</v>
      </c>
      <c r="W13" s="74" t="str">
        <f t="shared" si="1"/>
        <v>-</v>
      </c>
      <c r="X13" s="74" t="str">
        <f t="shared" si="2"/>
        <v>-</v>
      </c>
      <c r="Y13" s="74" t="str">
        <f t="shared" si="3"/>
        <v>-</v>
      </c>
      <c r="Z13" s="74" t="str">
        <f t="shared" si="4"/>
        <v>-</v>
      </c>
      <c r="AA13" s="16"/>
      <c r="AB13" s="160">
        <v>0</v>
      </c>
      <c r="AC13" s="160">
        <v>0</v>
      </c>
      <c r="AD13" s="160">
        <v>0</v>
      </c>
      <c r="AE13" s="130"/>
      <c r="AF13" s="32"/>
      <c r="AG13" s="32"/>
      <c r="AI13" s="41">
        <v>238.44867057322756</v>
      </c>
      <c r="AJ13" s="41">
        <v>5</v>
      </c>
      <c r="AK13" s="41">
        <v>55</v>
      </c>
      <c r="AL13" s="40" t="s">
        <v>4214</v>
      </c>
      <c r="AM13" s="53" t="s">
        <v>2</v>
      </c>
      <c r="AN13" s="67" t="s">
        <v>2</v>
      </c>
      <c r="AO13" s="64" t="s">
        <v>5377</v>
      </c>
      <c r="AP13" s="65" t="s">
        <v>2</v>
      </c>
    </row>
    <row r="14" spans="1:42" s="31" customFormat="1" ht="30" x14ac:dyDescent="0.25">
      <c r="A14" s="10" t="s">
        <v>477</v>
      </c>
      <c r="B14" s="11" t="s">
        <v>2215</v>
      </c>
      <c r="C14" s="94" t="s">
        <v>2</v>
      </c>
      <c r="D14" s="94">
        <v>1191.5424459546114</v>
      </c>
      <c r="E14" s="94">
        <v>1191.5424459546114</v>
      </c>
      <c r="F14" s="94">
        <v>1427.1086365992089</v>
      </c>
      <c r="G14" s="15" t="s">
        <v>2088</v>
      </c>
      <c r="H14" s="49">
        <v>1642</v>
      </c>
      <c r="I14" s="15">
        <v>196</v>
      </c>
      <c r="J14" s="15">
        <v>10</v>
      </c>
      <c r="K14" s="46" t="s">
        <v>2</v>
      </c>
      <c r="L14" s="46">
        <v>1191.5424459546114</v>
      </c>
      <c r="M14" s="46">
        <v>1191.5424459546114</v>
      </c>
      <c r="N14" s="46">
        <v>1427.1086365992089</v>
      </c>
      <c r="O14" s="95" t="str">
        <f t="shared" si="5"/>
        <v>-</v>
      </c>
      <c r="P14" s="95">
        <f t="shared" si="5"/>
        <v>0</v>
      </c>
      <c r="Q14" s="95">
        <f t="shared" si="0"/>
        <v>0</v>
      </c>
      <c r="R14" s="95">
        <f t="shared" si="0"/>
        <v>0</v>
      </c>
      <c r="S14" s="46" t="s">
        <v>2</v>
      </c>
      <c r="T14" s="46" t="s">
        <v>2</v>
      </c>
      <c r="U14" s="46" t="s">
        <v>2</v>
      </c>
      <c r="V14" s="46" t="s">
        <v>2</v>
      </c>
      <c r="W14" s="74" t="str">
        <f t="shared" si="1"/>
        <v>-</v>
      </c>
      <c r="X14" s="74" t="str">
        <f t="shared" si="2"/>
        <v>-</v>
      </c>
      <c r="Y14" s="74" t="str">
        <f t="shared" si="3"/>
        <v>-</v>
      </c>
      <c r="Z14" s="74" t="str">
        <f t="shared" si="4"/>
        <v>-</v>
      </c>
      <c r="AA14" s="16"/>
      <c r="AB14" s="160">
        <v>0</v>
      </c>
      <c r="AC14" s="160">
        <v>0</v>
      </c>
      <c r="AD14" s="160">
        <v>0</v>
      </c>
      <c r="AE14" s="130"/>
      <c r="AF14" s="32"/>
      <c r="AG14" s="32"/>
      <c r="AI14" s="41">
        <v>238.44867057322756</v>
      </c>
      <c r="AJ14" s="41">
        <v>5</v>
      </c>
      <c r="AK14" s="41">
        <v>5</v>
      </c>
      <c r="AL14" s="40" t="s">
        <v>4214</v>
      </c>
      <c r="AM14" s="53" t="s">
        <v>2</v>
      </c>
      <c r="AN14" s="67" t="s">
        <v>2</v>
      </c>
      <c r="AO14" s="64" t="s">
        <v>5377</v>
      </c>
      <c r="AP14" s="65" t="s">
        <v>2</v>
      </c>
    </row>
    <row r="15" spans="1:42" s="31" customFormat="1" ht="30" x14ac:dyDescent="0.25">
      <c r="A15" s="10" t="s">
        <v>16</v>
      </c>
      <c r="B15" s="11" t="s">
        <v>2216</v>
      </c>
      <c r="C15" s="94" t="s">
        <v>2</v>
      </c>
      <c r="D15" s="94">
        <v>1105.9620951579268</v>
      </c>
      <c r="E15" s="94">
        <v>1105.9620951579268</v>
      </c>
      <c r="F15" s="94">
        <v>1263.6888421256351</v>
      </c>
      <c r="G15" s="15" t="s">
        <v>2088</v>
      </c>
      <c r="H15" s="49">
        <v>829</v>
      </c>
      <c r="I15" s="15">
        <v>84</v>
      </c>
      <c r="J15" s="15">
        <v>37</v>
      </c>
      <c r="K15" s="46" t="s">
        <v>2</v>
      </c>
      <c r="L15" s="46">
        <v>1105.9620951579268</v>
      </c>
      <c r="M15" s="46">
        <v>1105.9620951579268</v>
      </c>
      <c r="N15" s="46">
        <v>1263.6888421256351</v>
      </c>
      <c r="O15" s="95" t="str">
        <f t="shared" si="5"/>
        <v>-</v>
      </c>
      <c r="P15" s="95">
        <f t="shared" si="5"/>
        <v>0</v>
      </c>
      <c r="Q15" s="95">
        <f t="shared" si="0"/>
        <v>0</v>
      </c>
      <c r="R15" s="95">
        <f t="shared" si="0"/>
        <v>0</v>
      </c>
      <c r="S15" s="46" t="s">
        <v>2</v>
      </c>
      <c r="T15" s="46">
        <v>951.78076747637124</v>
      </c>
      <c r="U15" s="46">
        <v>951.78076747637124</v>
      </c>
      <c r="V15" s="46">
        <v>1381.6469361528368</v>
      </c>
      <c r="W15" s="74" t="str">
        <f t="shared" si="1"/>
        <v>-</v>
      </c>
      <c r="X15" s="74">
        <f t="shared" si="2"/>
        <v>0.16199248077933381</v>
      </c>
      <c r="Y15" s="74">
        <f t="shared" si="3"/>
        <v>0.16199248077933381</v>
      </c>
      <c r="Z15" s="74">
        <f t="shared" si="4"/>
        <v>-8.5374990484655355E-2</v>
      </c>
      <c r="AA15" s="16"/>
      <c r="AB15" s="160">
        <v>0</v>
      </c>
      <c r="AC15" s="160">
        <v>0</v>
      </c>
      <c r="AD15" s="160">
        <v>0</v>
      </c>
      <c r="AE15" s="130"/>
      <c r="AF15" s="32"/>
      <c r="AG15" s="32"/>
      <c r="AI15" s="41">
        <v>261.54910518645312</v>
      </c>
      <c r="AJ15" s="41">
        <v>5</v>
      </c>
      <c r="AK15" s="41">
        <v>8</v>
      </c>
      <c r="AL15" s="40" t="s">
        <v>4214</v>
      </c>
      <c r="AM15" s="53" t="s">
        <v>2</v>
      </c>
      <c r="AN15" s="67" t="s">
        <v>2</v>
      </c>
      <c r="AO15" s="64" t="s">
        <v>5377</v>
      </c>
      <c r="AP15" s="65" t="s">
        <v>2</v>
      </c>
    </row>
    <row r="16" spans="1:42" s="31" customFormat="1" ht="45" x14ac:dyDescent="0.25">
      <c r="A16" s="10" t="s">
        <v>478</v>
      </c>
      <c r="B16" s="11" t="s">
        <v>2217</v>
      </c>
      <c r="C16" s="94" t="s">
        <v>2</v>
      </c>
      <c r="D16" s="94">
        <v>975.00276564732394</v>
      </c>
      <c r="E16" s="94">
        <v>975.00276564732394</v>
      </c>
      <c r="F16" s="94">
        <v>975.00276564732394</v>
      </c>
      <c r="G16" s="15" t="s">
        <v>2088</v>
      </c>
      <c r="H16" s="49">
        <v>1688</v>
      </c>
      <c r="I16" s="15">
        <v>106</v>
      </c>
      <c r="J16" s="15">
        <v>31</v>
      </c>
      <c r="K16" s="46" t="s">
        <v>2</v>
      </c>
      <c r="L16" s="46">
        <v>962.11945144723529</v>
      </c>
      <c r="M16" s="46">
        <v>962.11945144723529</v>
      </c>
      <c r="N16" s="46">
        <v>1720.5726261298778</v>
      </c>
      <c r="O16" s="95" t="str">
        <f t="shared" si="5"/>
        <v>-</v>
      </c>
      <c r="P16" s="95">
        <f t="shared" si="5"/>
        <v>1.3390555799188242E-2</v>
      </c>
      <c r="Q16" s="95">
        <f t="shared" si="0"/>
        <v>1.3390555799188242E-2</v>
      </c>
      <c r="R16" s="95">
        <f t="shared" si="0"/>
        <v>-0.43332658509137201</v>
      </c>
      <c r="S16" s="46" t="s">
        <v>2</v>
      </c>
      <c r="T16" s="46" t="s">
        <v>2</v>
      </c>
      <c r="U16" s="46" t="s">
        <v>2</v>
      </c>
      <c r="V16" s="46" t="s">
        <v>2</v>
      </c>
      <c r="W16" s="74" t="str">
        <f t="shared" si="1"/>
        <v>-</v>
      </c>
      <c r="X16" s="74" t="str">
        <f t="shared" si="2"/>
        <v>-</v>
      </c>
      <c r="Y16" s="74" t="str">
        <f t="shared" si="3"/>
        <v>-</v>
      </c>
      <c r="Z16" s="74" t="str">
        <f t="shared" si="4"/>
        <v>-</v>
      </c>
      <c r="AA16" s="16"/>
      <c r="AB16" s="160" t="s">
        <v>4285</v>
      </c>
      <c r="AC16" s="160" t="s">
        <v>4286</v>
      </c>
      <c r="AD16" s="160" t="s">
        <v>4287</v>
      </c>
      <c r="AE16" s="130"/>
      <c r="AF16" s="32"/>
      <c r="AG16" s="32"/>
      <c r="AI16" s="41">
        <v>238.44867057322756</v>
      </c>
      <c r="AJ16" s="41">
        <v>5</v>
      </c>
      <c r="AK16" s="41">
        <v>5</v>
      </c>
      <c r="AL16" s="40" t="s">
        <v>4214</v>
      </c>
      <c r="AM16" s="53" t="s">
        <v>2</v>
      </c>
      <c r="AN16" s="67" t="s">
        <v>2</v>
      </c>
      <c r="AO16" s="64" t="s">
        <v>5377</v>
      </c>
      <c r="AP16" s="65" t="s">
        <v>2</v>
      </c>
    </row>
    <row r="17" spans="1:42" s="31" customFormat="1" ht="45" x14ac:dyDescent="0.25">
      <c r="A17" s="10" t="s">
        <v>479</v>
      </c>
      <c r="B17" s="11" t="s">
        <v>2218</v>
      </c>
      <c r="C17" s="94">
        <v>117.31681436765641</v>
      </c>
      <c r="D17" s="94">
        <v>821.95206595093327</v>
      </c>
      <c r="E17" s="94">
        <v>821.95206595093327</v>
      </c>
      <c r="F17" s="94">
        <v>1181.9198755843338</v>
      </c>
      <c r="G17" s="15">
        <v>1186</v>
      </c>
      <c r="H17" s="49">
        <v>14290</v>
      </c>
      <c r="I17" s="15">
        <v>494</v>
      </c>
      <c r="J17" s="15">
        <v>125</v>
      </c>
      <c r="K17" s="46">
        <v>117.31681436765641</v>
      </c>
      <c r="L17" s="46">
        <v>821.95206595093327</v>
      </c>
      <c r="M17" s="46">
        <v>821.95206595093327</v>
      </c>
      <c r="N17" s="46">
        <v>1181.9198755843338</v>
      </c>
      <c r="O17" s="95">
        <f t="shared" si="5"/>
        <v>0</v>
      </c>
      <c r="P17" s="95">
        <f t="shared" si="5"/>
        <v>0</v>
      </c>
      <c r="Q17" s="95">
        <f t="shared" si="0"/>
        <v>0</v>
      </c>
      <c r="R17" s="95">
        <f t="shared" si="0"/>
        <v>0</v>
      </c>
      <c r="S17" s="46" t="s">
        <v>2</v>
      </c>
      <c r="T17" s="46" t="s">
        <v>2</v>
      </c>
      <c r="U17" s="46" t="s">
        <v>2</v>
      </c>
      <c r="V17" s="46" t="s">
        <v>2</v>
      </c>
      <c r="W17" s="74" t="str">
        <f t="shared" si="1"/>
        <v>-</v>
      </c>
      <c r="X17" s="74" t="str">
        <f t="shared" si="2"/>
        <v>-</v>
      </c>
      <c r="Y17" s="74" t="str">
        <f t="shared" si="3"/>
        <v>-</v>
      </c>
      <c r="Z17" s="74" t="str">
        <f t="shared" si="4"/>
        <v>-</v>
      </c>
      <c r="AA17" s="16"/>
      <c r="AB17" s="160">
        <v>0</v>
      </c>
      <c r="AC17" s="160">
        <v>0</v>
      </c>
      <c r="AD17" s="160">
        <v>0</v>
      </c>
      <c r="AE17" s="130"/>
      <c r="AF17" s="32"/>
      <c r="AG17" s="32"/>
      <c r="AI17" s="41">
        <v>238.44867057322756</v>
      </c>
      <c r="AJ17" s="41">
        <v>5</v>
      </c>
      <c r="AK17" s="41">
        <v>5</v>
      </c>
      <c r="AL17" s="40" t="s">
        <v>4214</v>
      </c>
      <c r="AM17" s="53" t="s">
        <v>2</v>
      </c>
      <c r="AN17" s="67" t="s">
        <v>2</v>
      </c>
      <c r="AO17" s="64" t="s">
        <v>5377</v>
      </c>
      <c r="AP17" s="65" t="s">
        <v>2</v>
      </c>
    </row>
    <row r="18" spans="1:42" s="31" customFormat="1" ht="30" x14ac:dyDescent="0.25">
      <c r="A18" s="10" t="s">
        <v>17</v>
      </c>
      <c r="B18" s="11" t="s">
        <v>2219</v>
      </c>
      <c r="C18" s="94" t="s">
        <v>2</v>
      </c>
      <c r="D18" s="94">
        <v>836.01488736350859</v>
      </c>
      <c r="E18" s="94">
        <v>836.01488736350859</v>
      </c>
      <c r="F18" s="94">
        <v>968.74755936934935</v>
      </c>
      <c r="G18" s="15" t="s">
        <v>2088</v>
      </c>
      <c r="H18" s="49">
        <v>3299</v>
      </c>
      <c r="I18" s="15">
        <v>128</v>
      </c>
      <c r="J18" s="15">
        <v>639</v>
      </c>
      <c r="K18" s="46" t="s">
        <v>2</v>
      </c>
      <c r="L18" s="46">
        <v>836.01488736350859</v>
      </c>
      <c r="M18" s="46">
        <v>836.01488736350859</v>
      </c>
      <c r="N18" s="46">
        <v>968.74755936934935</v>
      </c>
      <c r="O18" s="95" t="str">
        <f t="shared" si="5"/>
        <v>-</v>
      </c>
      <c r="P18" s="95">
        <f t="shared" si="5"/>
        <v>0</v>
      </c>
      <c r="Q18" s="95">
        <f t="shared" si="0"/>
        <v>0</v>
      </c>
      <c r="R18" s="95">
        <f t="shared" si="0"/>
        <v>0</v>
      </c>
      <c r="S18" s="46">
        <v>133.83724192987819</v>
      </c>
      <c r="T18" s="46">
        <v>734.54647238505254</v>
      </c>
      <c r="U18" s="46">
        <v>734.54647238505254</v>
      </c>
      <c r="V18" s="46">
        <v>914.96139542699518</v>
      </c>
      <c r="W18" s="74" t="str">
        <f t="shared" si="1"/>
        <v>-</v>
      </c>
      <c r="X18" s="74">
        <f t="shared" si="2"/>
        <v>0.13813750224542076</v>
      </c>
      <c r="Y18" s="74">
        <f t="shared" si="3"/>
        <v>0.13813750224542076</v>
      </c>
      <c r="Z18" s="74">
        <f t="shared" si="4"/>
        <v>5.8785173026074222E-2</v>
      </c>
      <c r="AA18" s="16"/>
      <c r="AB18" s="160">
        <v>0</v>
      </c>
      <c r="AC18" s="160">
        <v>0</v>
      </c>
      <c r="AD18" s="160">
        <v>0</v>
      </c>
      <c r="AE18" s="130"/>
      <c r="AF18" s="32"/>
      <c r="AG18" s="32"/>
      <c r="AI18" s="41">
        <v>261.54910518645312</v>
      </c>
      <c r="AJ18" s="41">
        <v>5</v>
      </c>
      <c r="AK18" s="41">
        <v>5</v>
      </c>
      <c r="AL18" s="40" t="s">
        <v>4214</v>
      </c>
      <c r="AM18" s="53" t="s">
        <v>2</v>
      </c>
      <c r="AN18" s="67" t="s">
        <v>2</v>
      </c>
      <c r="AO18" s="64" t="s">
        <v>5377</v>
      </c>
      <c r="AP18" s="65" t="s">
        <v>2</v>
      </c>
    </row>
    <row r="19" spans="1:42" s="31" customFormat="1" ht="30" x14ac:dyDescent="0.25">
      <c r="A19" s="10" t="s">
        <v>480</v>
      </c>
      <c r="B19" s="11" t="s">
        <v>2220</v>
      </c>
      <c r="C19" s="94" t="s">
        <v>2</v>
      </c>
      <c r="D19" s="94">
        <v>742.2338620338578</v>
      </c>
      <c r="E19" s="94">
        <v>742.2338620338578</v>
      </c>
      <c r="F19" s="94">
        <v>4095.1864654439355</v>
      </c>
      <c r="G19" s="15" t="s">
        <v>2088</v>
      </c>
      <c r="H19" s="49">
        <v>1294</v>
      </c>
      <c r="I19" s="15">
        <v>52</v>
      </c>
      <c r="J19" s="15">
        <v>236</v>
      </c>
      <c r="K19" s="46" t="s">
        <v>2</v>
      </c>
      <c r="L19" s="46">
        <v>742.2338620338578</v>
      </c>
      <c r="M19" s="46">
        <v>742.2338620338578</v>
      </c>
      <c r="N19" s="46">
        <v>4095.1864654439355</v>
      </c>
      <c r="O19" s="95" t="str">
        <f t="shared" si="5"/>
        <v>-</v>
      </c>
      <c r="P19" s="95">
        <f t="shared" si="5"/>
        <v>0</v>
      </c>
      <c r="Q19" s="95">
        <f t="shared" si="0"/>
        <v>0</v>
      </c>
      <c r="R19" s="95">
        <f t="shared" si="0"/>
        <v>0</v>
      </c>
      <c r="S19" s="46" t="s">
        <v>2</v>
      </c>
      <c r="T19" s="46" t="s">
        <v>2</v>
      </c>
      <c r="U19" s="46" t="s">
        <v>2</v>
      </c>
      <c r="V19" s="46" t="s">
        <v>2</v>
      </c>
      <c r="W19" s="74" t="str">
        <f t="shared" si="1"/>
        <v>-</v>
      </c>
      <c r="X19" s="74" t="str">
        <f t="shared" si="2"/>
        <v>-</v>
      </c>
      <c r="Y19" s="74" t="str">
        <f t="shared" si="3"/>
        <v>-</v>
      </c>
      <c r="Z19" s="74" t="str">
        <f t="shared" si="4"/>
        <v>-</v>
      </c>
      <c r="AA19" s="16"/>
      <c r="AB19" s="160">
        <v>0</v>
      </c>
      <c r="AC19" s="160">
        <v>0</v>
      </c>
      <c r="AD19" s="160">
        <v>0</v>
      </c>
      <c r="AE19" s="130"/>
      <c r="AF19" s="32"/>
      <c r="AG19" s="32"/>
      <c r="AI19" s="41">
        <v>238.44867057322756</v>
      </c>
      <c r="AJ19" s="41">
        <v>5</v>
      </c>
      <c r="AK19" s="41">
        <v>41</v>
      </c>
      <c r="AL19" s="40" t="s">
        <v>4214</v>
      </c>
      <c r="AM19" s="53" t="s">
        <v>2</v>
      </c>
      <c r="AN19" s="67" t="s">
        <v>2</v>
      </c>
      <c r="AO19" s="64" t="s">
        <v>5377</v>
      </c>
      <c r="AP19" s="65" t="s">
        <v>2</v>
      </c>
    </row>
    <row r="20" spans="1:42" s="31" customFormat="1" ht="30" x14ac:dyDescent="0.25">
      <c r="A20" s="10" t="s">
        <v>481</v>
      </c>
      <c r="B20" s="11" t="s">
        <v>2221</v>
      </c>
      <c r="C20" s="94" t="s">
        <v>2</v>
      </c>
      <c r="D20" s="94">
        <v>672.24206108837416</v>
      </c>
      <c r="E20" s="94">
        <v>672.24206108837416</v>
      </c>
      <c r="F20" s="94">
        <v>1007.3820314985235</v>
      </c>
      <c r="G20" s="15" t="s">
        <v>2088</v>
      </c>
      <c r="H20" s="49">
        <v>10430</v>
      </c>
      <c r="I20" s="15">
        <v>248</v>
      </c>
      <c r="J20" s="15">
        <v>494</v>
      </c>
      <c r="K20" s="46" t="s">
        <v>2</v>
      </c>
      <c r="L20" s="46">
        <v>672.24206108837416</v>
      </c>
      <c r="M20" s="46">
        <v>672.24206108837416</v>
      </c>
      <c r="N20" s="46">
        <v>1007.3820314985235</v>
      </c>
      <c r="O20" s="95" t="str">
        <f t="shared" si="5"/>
        <v>-</v>
      </c>
      <c r="P20" s="95">
        <f t="shared" si="5"/>
        <v>0</v>
      </c>
      <c r="Q20" s="95">
        <f t="shared" si="5"/>
        <v>0</v>
      </c>
      <c r="R20" s="95">
        <f t="shared" si="5"/>
        <v>0</v>
      </c>
      <c r="S20" s="46" t="s">
        <v>2</v>
      </c>
      <c r="T20" s="46" t="s">
        <v>2</v>
      </c>
      <c r="U20" s="46" t="s">
        <v>2</v>
      </c>
      <c r="V20" s="46" t="s">
        <v>2</v>
      </c>
      <c r="W20" s="74" t="str">
        <f t="shared" si="1"/>
        <v>-</v>
      </c>
      <c r="X20" s="74" t="str">
        <f t="shared" si="2"/>
        <v>-</v>
      </c>
      <c r="Y20" s="74" t="str">
        <f t="shared" si="3"/>
        <v>-</v>
      </c>
      <c r="Z20" s="74" t="str">
        <f t="shared" si="4"/>
        <v>-</v>
      </c>
      <c r="AA20" s="16"/>
      <c r="AB20" s="160">
        <v>0</v>
      </c>
      <c r="AC20" s="160">
        <v>0</v>
      </c>
      <c r="AD20" s="160">
        <v>0</v>
      </c>
      <c r="AE20" s="130"/>
      <c r="AF20" s="32"/>
      <c r="AG20" s="32"/>
      <c r="AI20" s="41">
        <v>238.44867057322756</v>
      </c>
      <c r="AJ20" s="41">
        <v>5</v>
      </c>
      <c r="AK20" s="41">
        <v>5</v>
      </c>
      <c r="AL20" s="40" t="s">
        <v>4214</v>
      </c>
      <c r="AM20" s="53" t="s">
        <v>2</v>
      </c>
      <c r="AN20" s="67" t="s">
        <v>2</v>
      </c>
      <c r="AO20" s="64" t="s">
        <v>5377</v>
      </c>
      <c r="AP20" s="65" t="s">
        <v>2</v>
      </c>
    </row>
    <row r="21" spans="1:42" s="31" customFormat="1" ht="30" x14ac:dyDescent="0.25">
      <c r="A21" s="10" t="s">
        <v>482</v>
      </c>
      <c r="B21" s="11" t="s">
        <v>2222</v>
      </c>
      <c r="C21" s="94">
        <v>107.33367840112611</v>
      </c>
      <c r="D21" s="94">
        <v>573.78293482192521</v>
      </c>
      <c r="E21" s="94">
        <v>573.78293482192521</v>
      </c>
      <c r="F21" s="94">
        <v>712.34652354518153</v>
      </c>
      <c r="G21" s="15">
        <v>27910</v>
      </c>
      <c r="H21" s="49">
        <v>32180</v>
      </c>
      <c r="I21" s="15">
        <v>461</v>
      </c>
      <c r="J21" s="15">
        <v>708</v>
      </c>
      <c r="K21" s="46">
        <v>107.33367840112611</v>
      </c>
      <c r="L21" s="46">
        <v>573.78293482192521</v>
      </c>
      <c r="M21" s="46">
        <v>573.78293482192521</v>
      </c>
      <c r="N21" s="46">
        <v>712.34652354518153</v>
      </c>
      <c r="O21" s="95">
        <f t="shared" si="5"/>
        <v>0</v>
      </c>
      <c r="P21" s="95">
        <f t="shared" si="5"/>
        <v>0</v>
      </c>
      <c r="Q21" s="95">
        <f t="shared" si="5"/>
        <v>0</v>
      </c>
      <c r="R21" s="95">
        <f t="shared" si="5"/>
        <v>0</v>
      </c>
      <c r="S21" s="46" t="s">
        <v>2</v>
      </c>
      <c r="T21" s="46" t="s">
        <v>2</v>
      </c>
      <c r="U21" s="46" t="s">
        <v>2</v>
      </c>
      <c r="V21" s="46" t="s">
        <v>2</v>
      </c>
      <c r="W21" s="74" t="str">
        <f t="shared" si="1"/>
        <v>-</v>
      </c>
      <c r="X21" s="74" t="str">
        <f t="shared" si="2"/>
        <v>-</v>
      </c>
      <c r="Y21" s="74" t="str">
        <f t="shared" si="3"/>
        <v>-</v>
      </c>
      <c r="Z21" s="74" t="str">
        <f t="shared" si="4"/>
        <v>-</v>
      </c>
      <c r="AA21" s="16"/>
      <c r="AB21" s="160">
        <v>0</v>
      </c>
      <c r="AC21" s="160">
        <v>0</v>
      </c>
      <c r="AD21" s="160">
        <v>0</v>
      </c>
      <c r="AE21" s="130"/>
      <c r="AF21" s="32"/>
      <c r="AG21" s="32"/>
      <c r="AI21" s="41">
        <v>238.44867057322756</v>
      </c>
      <c r="AJ21" s="41">
        <v>5</v>
      </c>
      <c r="AK21" s="41">
        <v>5</v>
      </c>
      <c r="AL21" s="40" t="s">
        <v>4214</v>
      </c>
      <c r="AM21" s="53" t="s">
        <v>2</v>
      </c>
      <c r="AN21" s="67" t="s">
        <v>2</v>
      </c>
      <c r="AO21" s="64" t="s">
        <v>5377</v>
      </c>
      <c r="AP21" s="65" t="s">
        <v>2</v>
      </c>
    </row>
    <row r="22" spans="1:42" s="31" customFormat="1" ht="30" x14ac:dyDescent="0.25">
      <c r="A22" s="10" t="s">
        <v>18</v>
      </c>
      <c r="B22" s="11" t="s">
        <v>2223</v>
      </c>
      <c r="C22" s="94" t="s">
        <v>2</v>
      </c>
      <c r="D22" s="94">
        <v>1360.5901067154139</v>
      </c>
      <c r="E22" s="94">
        <v>1360.5901067154139</v>
      </c>
      <c r="F22" s="94">
        <v>3454.8749264494586</v>
      </c>
      <c r="G22" s="15" t="s">
        <v>2088</v>
      </c>
      <c r="H22" s="49">
        <v>162</v>
      </c>
      <c r="I22" s="15">
        <v>98</v>
      </c>
      <c r="J22" s="15">
        <v>164</v>
      </c>
      <c r="K22" s="46" t="s">
        <v>2</v>
      </c>
      <c r="L22" s="46">
        <v>1360.5901067154139</v>
      </c>
      <c r="M22" s="46">
        <v>1360.5901067154139</v>
      </c>
      <c r="N22" s="46">
        <v>3454.8749264494586</v>
      </c>
      <c r="O22" s="95" t="str">
        <f t="shared" si="5"/>
        <v>-</v>
      </c>
      <c r="P22" s="95">
        <f t="shared" si="5"/>
        <v>0</v>
      </c>
      <c r="Q22" s="95">
        <f t="shared" si="5"/>
        <v>0</v>
      </c>
      <c r="R22" s="95">
        <f t="shared" si="5"/>
        <v>0</v>
      </c>
      <c r="S22" s="46" t="s">
        <v>2</v>
      </c>
      <c r="T22" s="46">
        <v>1830.8432751552248</v>
      </c>
      <c r="U22" s="46">
        <v>1830.8432751552248</v>
      </c>
      <c r="V22" s="46">
        <v>3103.8730637624026</v>
      </c>
      <c r="W22" s="74" t="str">
        <f t="shared" si="1"/>
        <v>-</v>
      </c>
      <c r="X22" s="74">
        <f t="shared" si="2"/>
        <v>-0.25685058618681678</v>
      </c>
      <c r="Y22" s="74">
        <f t="shared" si="3"/>
        <v>-0.25685058618681678</v>
      </c>
      <c r="Z22" s="74">
        <f t="shared" si="4"/>
        <v>0.11308512154861905</v>
      </c>
      <c r="AA22" s="16"/>
      <c r="AB22" s="160">
        <v>0</v>
      </c>
      <c r="AC22" s="160">
        <v>0</v>
      </c>
      <c r="AD22" s="160">
        <v>0</v>
      </c>
      <c r="AE22" s="130"/>
      <c r="AF22" s="32"/>
      <c r="AG22" s="32"/>
      <c r="AI22" s="41">
        <v>261.54910518645312</v>
      </c>
      <c r="AJ22" s="41">
        <v>5</v>
      </c>
      <c r="AK22" s="41">
        <v>12</v>
      </c>
      <c r="AL22" s="40" t="s">
        <v>4214</v>
      </c>
      <c r="AM22" s="53" t="s">
        <v>2</v>
      </c>
      <c r="AN22" s="67" t="s">
        <v>2</v>
      </c>
      <c r="AO22" s="64" t="s">
        <v>5377</v>
      </c>
      <c r="AP22" s="65" t="s">
        <v>2</v>
      </c>
    </row>
    <row r="23" spans="1:42" s="31" customFormat="1" ht="30" x14ac:dyDescent="0.25">
      <c r="A23" s="10" t="s">
        <v>483</v>
      </c>
      <c r="B23" s="11" t="s">
        <v>2224</v>
      </c>
      <c r="C23" s="94" t="s">
        <v>2</v>
      </c>
      <c r="D23" s="94">
        <v>2229.262828101625</v>
      </c>
      <c r="E23" s="94">
        <v>2229.262828101625</v>
      </c>
      <c r="F23" s="94">
        <v>3981.3717511335958</v>
      </c>
      <c r="G23" s="15" t="s">
        <v>2088</v>
      </c>
      <c r="H23" s="49">
        <v>155</v>
      </c>
      <c r="I23" s="15">
        <v>471</v>
      </c>
      <c r="J23" s="15">
        <v>124</v>
      </c>
      <c r="K23" s="46" t="s">
        <v>2</v>
      </c>
      <c r="L23" s="46">
        <v>2229.262828101625</v>
      </c>
      <c r="M23" s="46">
        <v>2229.262828101625</v>
      </c>
      <c r="N23" s="46">
        <v>3981.3717511335958</v>
      </c>
      <c r="O23" s="95" t="str">
        <f t="shared" si="5"/>
        <v>-</v>
      </c>
      <c r="P23" s="95">
        <f t="shared" si="5"/>
        <v>0</v>
      </c>
      <c r="Q23" s="95">
        <f t="shared" si="5"/>
        <v>0</v>
      </c>
      <c r="R23" s="95">
        <f t="shared" si="5"/>
        <v>0</v>
      </c>
      <c r="S23" s="46" t="s">
        <v>2</v>
      </c>
      <c r="T23" s="46" t="s">
        <v>2</v>
      </c>
      <c r="U23" s="46" t="s">
        <v>2</v>
      </c>
      <c r="V23" s="46" t="s">
        <v>2</v>
      </c>
      <c r="W23" s="74" t="str">
        <f t="shared" si="1"/>
        <v>-</v>
      </c>
      <c r="X23" s="74" t="str">
        <f t="shared" si="2"/>
        <v>-</v>
      </c>
      <c r="Y23" s="74" t="str">
        <f t="shared" si="3"/>
        <v>-</v>
      </c>
      <c r="Z23" s="74" t="str">
        <f t="shared" si="4"/>
        <v>-</v>
      </c>
      <c r="AA23" s="16"/>
      <c r="AB23" s="160">
        <v>0</v>
      </c>
      <c r="AC23" s="160">
        <v>0</v>
      </c>
      <c r="AD23" s="160">
        <v>0</v>
      </c>
      <c r="AE23" s="130"/>
      <c r="AF23" s="32"/>
      <c r="AG23" s="32"/>
      <c r="AI23" s="41">
        <v>238.44867057322756</v>
      </c>
      <c r="AJ23" s="41">
        <v>5</v>
      </c>
      <c r="AK23" s="41">
        <v>16</v>
      </c>
      <c r="AL23" s="40" t="s">
        <v>4214</v>
      </c>
      <c r="AM23" s="53" t="s">
        <v>2</v>
      </c>
      <c r="AN23" s="67" t="s">
        <v>2</v>
      </c>
      <c r="AO23" s="64" t="s">
        <v>5489</v>
      </c>
      <c r="AP23" s="65" t="s">
        <v>2</v>
      </c>
    </row>
    <row r="24" spans="1:42" s="31" customFormat="1" ht="30" x14ac:dyDescent="0.25">
      <c r="A24" s="10" t="s">
        <v>484</v>
      </c>
      <c r="B24" s="11" t="s">
        <v>2225</v>
      </c>
      <c r="C24" s="94" t="s">
        <v>2</v>
      </c>
      <c r="D24" s="94">
        <v>2030.6782917126945</v>
      </c>
      <c r="E24" s="94">
        <v>2030.6782917126945</v>
      </c>
      <c r="F24" s="94">
        <v>2670.7208391729318</v>
      </c>
      <c r="G24" s="15" t="s">
        <v>2088</v>
      </c>
      <c r="H24" s="49">
        <v>386</v>
      </c>
      <c r="I24" s="15">
        <v>877</v>
      </c>
      <c r="J24" s="15">
        <v>129</v>
      </c>
      <c r="K24" s="46" t="s">
        <v>2</v>
      </c>
      <c r="L24" s="46">
        <v>2030.6782917126945</v>
      </c>
      <c r="M24" s="46">
        <v>2030.6782917126945</v>
      </c>
      <c r="N24" s="46">
        <v>2670.7208391729318</v>
      </c>
      <c r="O24" s="95" t="str">
        <f t="shared" si="5"/>
        <v>-</v>
      </c>
      <c r="P24" s="95">
        <f t="shared" si="5"/>
        <v>0</v>
      </c>
      <c r="Q24" s="95">
        <f t="shared" si="5"/>
        <v>0</v>
      </c>
      <c r="R24" s="95">
        <f t="shared" si="5"/>
        <v>0</v>
      </c>
      <c r="S24" s="46" t="s">
        <v>2</v>
      </c>
      <c r="T24" s="46" t="s">
        <v>2</v>
      </c>
      <c r="U24" s="46" t="s">
        <v>2</v>
      </c>
      <c r="V24" s="46" t="s">
        <v>2</v>
      </c>
      <c r="W24" s="74" t="str">
        <f t="shared" si="1"/>
        <v>-</v>
      </c>
      <c r="X24" s="74" t="str">
        <f t="shared" si="2"/>
        <v>-</v>
      </c>
      <c r="Y24" s="74" t="str">
        <f t="shared" si="3"/>
        <v>-</v>
      </c>
      <c r="Z24" s="74" t="str">
        <f t="shared" si="4"/>
        <v>-</v>
      </c>
      <c r="AA24" s="16"/>
      <c r="AB24" s="160">
        <v>0</v>
      </c>
      <c r="AC24" s="160">
        <v>0</v>
      </c>
      <c r="AD24" s="160">
        <v>0</v>
      </c>
      <c r="AE24" s="130"/>
      <c r="AF24" s="32"/>
      <c r="AG24" s="32"/>
      <c r="AI24" s="41">
        <v>238.44867057322756</v>
      </c>
      <c r="AJ24" s="41">
        <v>5</v>
      </c>
      <c r="AK24" s="41">
        <v>9</v>
      </c>
      <c r="AL24" s="40" t="s">
        <v>4214</v>
      </c>
      <c r="AM24" s="53" t="s">
        <v>2</v>
      </c>
      <c r="AN24" s="67" t="s">
        <v>2</v>
      </c>
      <c r="AO24" s="64" t="s">
        <v>5377</v>
      </c>
      <c r="AP24" s="65" t="s">
        <v>2</v>
      </c>
    </row>
    <row r="25" spans="1:42" s="31" customFormat="1" ht="30" x14ac:dyDescent="0.25">
      <c r="A25" s="10" t="s">
        <v>19</v>
      </c>
      <c r="B25" s="11" t="s">
        <v>2226</v>
      </c>
      <c r="C25" s="94" t="s">
        <v>2</v>
      </c>
      <c r="D25" s="94">
        <v>1485.2644545037642</v>
      </c>
      <c r="E25" s="94">
        <v>1485.2644545037642</v>
      </c>
      <c r="F25" s="94">
        <v>1976.1938095076184</v>
      </c>
      <c r="G25" s="15" t="s">
        <v>2088</v>
      </c>
      <c r="H25" s="49">
        <v>249</v>
      </c>
      <c r="I25" s="15">
        <v>69</v>
      </c>
      <c r="J25" s="15">
        <v>38</v>
      </c>
      <c r="K25" s="46" t="s">
        <v>2</v>
      </c>
      <c r="L25" s="46">
        <v>1485.2644545037642</v>
      </c>
      <c r="M25" s="46">
        <v>1485.2644545037642</v>
      </c>
      <c r="N25" s="46">
        <v>1976.1938095076184</v>
      </c>
      <c r="O25" s="95" t="str">
        <f t="shared" si="5"/>
        <v>-</v>
      </c>
      <c r="P25" s="95">
        <f t="shared" si="5"/>
        <v>0</v>
      </c>
      <c r="Q25" s="95">
        <f t="shared" si="5"/>
        <v>0</v>
      </c>
      <c r="R25" s="95">
        <f t="shared" si="5"/>
        <v>0</v>
      </c>
      <c r="S25" s="46" t="s">
        <v>2</v>
      </c>
      <c r="T25" s="46">
        <v>1410.1819494911033</v>
      </c>
      <c r="U25" s="46">
        <v>1410.1819494911033</v>
      </c>
      <c r="V25" s="46">
        <v>2262.5504124341587</v>
      </c>
      <c r="W25" s="74" t="str">
        <f t="shared" si="1"/>
        <v>-</v>
      </c>
      <c r="X25" s="74">
        <f t="shared" si="2"/>
        <v>5.3243132944480021E-2</v>
      </c>
      <c r="Y25" s="74">
        <f t="shared" si="3"/>
        <v>5.3243132944480021E-2</v>
      </c>
      <c r="Z25" s="74">
        <f t="shared" si="4"/>
        <v>-0.12656363427432515</v>
      </c>
      <c r="AA25" s="16"/>
      <c r="AB25" s="160">
        <v>0</v>
      </c>
      <c r="AC25" s="160">
        <v>0</v>
      </c>
      <c r="AD25" s="160">
        <v>0</v>
      </c>
      <c r="AE25" s="130"/>
      <c r="AF25" s="32"/>
      <c r="AG25" s="32"/>
      <c r="AI25" s="41">
        <v>261.54910518645312</v>
      </c>
      <c r="AJ25" s="41">
        <v>5</v>
      </c>
      <c r="AK25" s="41">
        <v>8</v>
      </c>
      <c r="AL25" s="40" t="s">
        <v>4214</v>
      </c>
      <c r="AM25" s="53" t="s">
        <v>2</v>
      </c>
      <c r="AN25" s="67" t="s">
        <v>2</v>
      </c>
      <c r="AO25" s="64" t="s">
        <v>5377</v>
      </c>
      <c r="AP25" s="65" t="s">
        <v>2</v>
      </c>
    </row>
    <row r="26" spans="1:42" s="31" customFormat="1" ht="45" x14ac:dyDescent="0.25">
      <c r="A26" s="10" t="s">
        <v>485</v>
      </c>
      <c r="B26" s="11" t="s">
        <v>2227</v>
      </c>
      <c r="C26" s="94" t="s">
        <v>2</v>
      </c>
      <c r="D26" s="94">
        <v>1412.4643745907983</v>
      </c>
      <c r="E26" s="94">
        <v>1412.4643745907983</v>
      </c>
      <c r="F26" s="94">
        <v>4318.6818020276442</v>
      </c>
      <c r="G26" s="15" t="s">
        <v>2088</v>
      </c>
      <c r="H26" s="49">
        <v>398</v>
      </c>
      <c r="I26" s="15">
        <v>288</v>
      </c>
      <c r="J26" s="15">
        <v>77</v>
      </c>
      <c r="K26" s="46" t="s">
        <v>2</v>
      </c>
      <c r="L26" s="46">
        <v>1412.4643745907983</v>
      </c>
      <c r="M26" s="46">
        <v>1412.4643745907983</v>
      </c>
      <c r="N26" s="46">
        <v>4318.6818020276442</v>
      </c>
      <c r="O26" s="95" t="str">
        <f t="shared" si="5"/>
        <v>-</v>
      </c>
      <c r="P26" s="95">
        <f t="shared" si="5"/>
        <v>0</v>
      </c>
      <c r="Q26" s="95">
        <f t="shared" si="5"/>
        <v>0</v>
      </c>
      <c r="R26" s="95">
        <f t="shared" si="5"/>
        <v>0</v>
      </c>
      <c r="S26" s="46" t="s">
        <v>2</v>
      </c>
      <c r="T26" s="46" t="s">
        <v>2</v>
      </c>
      <c r="U26" s="46" t="s">
        <v>2</v>
      </c>
      <c r="V26" s="46" t="s">
        <v>2</v>
      </c>
      <c r="W26" s="74" t="str">
        <f t="shared" si="1"/>
        <v>-</v>
      </c>
      <c r="X26" s="74" t="str">
        <f t="shared" si="2"/>
        <v>-</v>
      </c>
      <c r="Y26" s="74" t="str">
        <f t="shared" si="3"/>
        <v>-</v>
      </c>
      <c r="Z26" s="74" t="str">
        <f t="shared" si="4"/>
        <v>-</v>
      </c>
      <c r="AA26" s="16"/>
      <c r="AB26" s="160">
        <v>0</v>
      </c>
      <c r="AC26" s="160">
        <v>0</v>
      </c>
      <c r="AD26" s="160">
        <v>0</v>
      </c>
      <c r="AE26" s="130"/>
      <c r="AF26" s="32"/>
      <c r="AG26" s="32"/>
      <c r="AI26" s="41">
        <v>238.44867057322756</v>
      </c>
      <c r="AJ26" s="41">
        <v>5</v>
      </c>
      <c r="AK26" s="41">
        <v>38</v>
      </c>
      <c r="AL26" s="40" t="s">
        <v>4214</v>
      </c>
      <c r="AM26" s="53" t="s">
        <v>2</v>
      </c>
      <c r="AN26" s="67" t="s">
        <v>2</v>
      </c>
      <c r="AO26" s="64" t="s">
        <v>5491</v>
      </c>
      <c r="AP26" s="65" t="s">
        <v>2</v>
      </c>
    </row>
    <row r="27" spans="1:42" s="31" customFormat="1" ht="45" x14ac:dyDescent="0.25">
      <c r="A27" s="10" t="s">
        <v>486</v>
      </c>
      <c r="B27" s="11" t="s">
        <v>2228</v>
      </c>
      <c r="C27" s="94">
        <v>133.8092681115501</v>
      </c>
      <c r="D27" s="94">
        <v>1352.8551494149856</v>
      </c>
      <c r="E27" s="94">
        <v>1352.8551494149856</v>
      </c>
      <c r="F27" s="94">
        <v>2241.3136467011482</v>
      </c>
      <c r="G27" s="15">
        <v>2120</v>
      </c>
      <c r="H27" s="49">
        <v>3582</v>
      </c>
      <c r="I27" s="15">
        <v>1343</v>
      </c>
      <c r="J27" s="15">
        <v>131</v>
      </c>
      <c r="K27" s="46">
        <v>133.8092681115501</v>
      </c>
      <c r="L27" s="46">
        <v>1352.8551494149856</v>
      </c>
      <c r="M27" s="46">
        <v>1352.8551494149856</v>
      </c>
      <c r="N27" s="46">
        <v>2241.3136467011482</v>
      </c>
      <c r="O27" s="95">
        <f t="shared" si="5"/>
        <v>0</v>
      </c>
      <c r="P27" s="95">
        <f t="shared" si="5"/>
        <v>0</v>
      </c>
      <c r="Q27" s="95">
        <f t="shared" si="5"/>
        <v>0</v>
      </c>
      <c r="R27" s="95">
        <f t="shared" si="5"/>
        <v>0</v>
      </c>
      <c r="S27" s="46" t="s">
        <v>2</v>
      </c>
      <c r="T27" s="46" t="s">
        <v>2</v>
      </c>
      <c r="U27" s="46" t="s">
        <v>2</v>
      </c>
      <c r="V27" s="46" t="s">
        <v>2</v>
      </c>
      <c r="W27" s="74" t="str">
        <f t="shared" si="1"/>
        <v>-</v>
      </c>
      <c r="X27" s="74" t="str">
        <f t="shared" si="2"/>
        <v>-</v>
      </c>
      <c r="Y27" s="74" t="str">
        <f t="shared" si="3"/>
        <v>-</v>
      </c>
      <c r="Z27" s="74" t="str">
        <f t="shared" si="4"/>
        <v>-</v>
      </c>
      <c r="AA27" s="16"/>
      <c r="AB27" s="160">
        <v>0</v>
      </c>
      <c r="AC27" s="160">
        <v>0</v>
      </c>
      <c r="AD27" s="160">
        <v>0</v>
      </c>
      <c r="AE27" s="130"/>
      <c r="AF27" s="32"/>
      <c r="AG27" s="32"/>
      <c r="AI27" s="41">
        <v>238.44867057322756</v>
      </c>
      <c r="AJ27" s="41">
        <v>5</v>
      </c>
      <c r="AK27" s="41">
        <v>10</v>
      </c>
      <c r="AL27" s="40" t="s">
        <v>4214</v>
      </c>
      <c r="AM27" s="53" t="s">
        <v>2</v>
      </c>
      <c r="AN27" s="67" t="s">
        <v>2</v>
      </c>
      <c r="AO27" s="64" t="s">
        <v>5377</v>
      </c>
      <c r="AP27" s="65" t="s">
        <v>2</v>
      </c>
    </row>
    <row r="28" spans="1:42" s="31" customFormat="1" ht="30" x14ac:dyDescent="0.25">
      <c r="A28" s="10" t="s">
        <v>20</v>
      </c>
      <c r="B28" s="11" t="s">
        <v>2229</v>
      </c>
      <c r="C28" s="94" t="s">
        <v>2</v>
      </c>
      <c r="D28" s="94">
        <v>790.62996340641803</v>
      </c>
      <c r="E28" s="94">
        <v>790.62996340641803</v>
      </c>
      <c r="F28" s="94">
        <v>1212.7476414824246</v>
      </c>
      <c r="G28" s="15" t="s">
        <v>2088</v>
      </c>
      <c r="H28" s="49">
        <v>1905</v>
      </c>
      <c r="I28" s="15">
        <v>72</v>
      </c>
      <c r="J28" s="15">
        <v>21</v>
      </c>
      <c r="K28" s="46" t="s">
        <v>2</v>
      </c>
      <c r="L28" s="46">
        <v>790.62996340641803</v>
      </c>
      <c r="M28" s="46">
        <v>790.62996340641803</v>
      </c>
      <c r="N28" s="46">
        <v>1212.7476414824246</v>
      </c>
      <c r="O28" s="95" t="str">
        <f t="shared" si="5"/>
        <v>-</v>
      </c>
      <c r="P28" s="95">
        <f t="shared" si="5"/>
        <v>0</v>
      </c>
      <c r="Q28" s="95">
        <f t="shared" si="5"/>
        <v>0</v>
      </c>
      <c r="R28" s="95">
        <f t="shared" si="5"/>
        <v>0</v>
      </c>
      <c r="S28" s="46">
        <v>113.45143686771129</v>
      </c>
      <c r="T28" s="46">
        <v>752.95615840974051</v>
      </c>
      <c r="U28" s="46">
        <v>752.95615840974051</v>
      </c>
      <c r="V28" s="46">
        <v>1180.9813584837373</v>
      </c>
      <c r="W28" s="74" t="str">
        <f t="shared" si="1"/>
        <v>-</v>
      </c>
      <c r="X28" s="74">
        <f t="shared" si="2"/>
        <v>5.0034526679807456E-2</v>
      </c>
      <c r="Y28" s="74">
        <f t="shared" si="3"/>
        <v>5.0034526679807456E-2</v>
      </c>
      <c r="Z28" s="74">
        <f t="shared" si="4"/>
        <v>2.6898208655445677E-2</v>
      </c>
      <c r="AA28" s="16"/>
      <c r="AB28" s="160">
        <v>0</v>
      </c>
      <c r="AC28" s="160">
        <v>0</v>
      </c>
      <c r="AD28" s="160">
        <v>0</v>
      </c>
      <c r="AE28" s="130"/>
      <c r="AF28" s="32"/>
      <c r="AG28" s="32"/>
      <c r="AI28" s="41">
        <v>261.54910518645312</v>
      </c>
      <c r="AJ28" s="41">
        <v>5</v>
      </c>
      <c r="AK28" s="41">
        <v>10</v>
      </c>
      <c r="AL28" s="40" t="s">
        <v>4214</v>
      </c>
      <c r="AM28" s="53" t="s">
        <v>2</v>
      </c>
      <c r="AN28" s="67" t="s">
        <v>2</v>
      </c>
      <c r="AO28" s="64" t="s">
        <v>5377</v>
      </c>
      <c r="AP28" s="65" t="s">
        <v>2</v>
      </c>
    </row>
    <row r="29" spans="1:42" s="31" customFormat="1" ht="45" x14ac:dyDescent="0.25">
      <c r="A29" s="10" t="s">
        <v>487</v>
      </c>
      <c r="B29" s="11" t="s">
        <v>2230</v>
      </c>
      <c r="C29" s="94" t="s">
        <v>2</v>
      </c>
      <c r="D29" s="94">
        <v>526.39098089459117</v>
      </c>
      <c r="E29" s="94">
        <v>526.39098089459117</v>
      </c>
      <c r="F29" s="94">
        <v>2005.0655613206741</v>
      </c>
      <c r="G29" s="15" t="s">
        <v>2088</v>
      </c>
      <c r="H29" s="49">
        <v>474</v>
      </c>
      <c r="I29" s="15">
        <v>7</v>
      </c>
      <c r="J29" s="15">
        <v>10</v>
      </c>
      <c r="K29" s="46" t="s">
        <v>2</v>
      </c>
      <c r="L29" s="46">
        <v>520.40575056475541</v>
      </c>
      <c r="M29" s="46">
        <v>520.40575056475541</v>
      </c>
      <c r="N29" s="46">
        <v>2005.0655613206741</v>
      </c>
      <c r="O29" s="95" t="str">
        <f t="shared" si="5"/>
        <v>-</v>
      </c>
      <c r="P29" s="95">
        <f t="shared" si="5"/>
        <v>1.1501084150858265E-2</v>
      </c>
      <c r="Q29" s="95">
        <f t="shared" si="5"/>
        <v>1.1501084150858265E-2</v>
      </c>
      <c r="R29" s="95">
        <f t="shared" si="5"/>
        <v>0</v>
      </c>
      <c r="S29" s="46" t="s">
        <v>2</v>
      </c>
      <c r="T29" s="46" t="s">
        <v>2</v>
      </c>
      <c r="U29" s="46" t="s">
        <v>2</v>
      </c>
      <c r="V29" s="46" t="s">
        <v>2</v>
      </c>
      <c r="W29" s="74" t="str">
        <f t="shared" si="1"/>
        <v>-</v>
      </c>
      <c r="X29" s="74" t="str">
        <f t="shared" si="2"/>
        <v>-</v>
      </c>
      <c r="Y29" s="74" t="str">
        <f t="shared" si="3"/>
        <v>-</v>
      </c>
      <c r="Z29" s="74" t="str">
        <f t="shared" si="4"/>
        <v>-</v>
      </c>
      <c r="AA29" s="16"/>
      <c r="AB29" s="160" t="s">
        <v>4288</v>
      </c>
      <c r="AC29" s="160" t="s">
        <v>4289</v>
      </c>
      <c r="AD29" s="160" t="s">
        <v>4290</v>
      </c>
      <c r="AE29" s="130"/>
      <c r="AF29" s="32"/>
      <c r="AG29" s="32"/>
      <c r="AI29" s="41">
        <v>238.44867057322756</v>
      </c>
      <c r="AJ29" s="41">
        <v>5</v>
      </c>
      <c r="AK29" s="41">
        <v>11</v>
      </c>
      <c r="AL29" s="40" t="s">
        <v>4214</v>
      </c>
      <c r="AM29" s="53" t="s">
        <v>2</v>
      </c>
      <c r="AN29" s="67" t="s">
        <v>2</v>
      </c>
      <c r="AO29" s="64" t="s">
        <v>5377</v>
      </c>
      <c r="AP29" s="65" t="s">
        <v>2</v>
      </c>
    </row>
    <row r="30" spans="1:42" s="31" customFormat="1" ht="45" x14ac:dyDescent="0.25">
      <c r="A30" s="10" t="s">
        <v>488</v>
      </c>
      <c r="B30" s="11" t="s">
        <v>2231</v>
      </c>
      <c r="C30" s="94">
        <v>94.404960118279192</v>
      </c>
      <c r="D30" s="94">
        <v>526.39098089459117</v>
      </c>
      <c r="E30" s="94">
        <v>526.39098089459117</v>
      </c>
      <c r="F30" s="94">
        <v>1048.4819017805978</v>
      </c>
      <c r="G30" s="15">
        <v>12572</v>
      </c>
      <c r="H30" s="49">
        <v>4998</v>
      </c>
      <c r="I30" s="15">
        <v>82</v>
      </c>
      <c r="J30" s="15">
        <v>60</v>
      </c>
      <c r="K30" s="46">
        <v>94.404960118279192</v>
      </c>
      <c r="L30" s="46">
        <v>526.95769266401066</v>
      </c>
      <c r="M30" s="46">
        <v>526.95769266401066</v>
      </c>
      <c r="N30" s="46">
        <v>1048.4819017805978</v>
      </c>
      <c r="O30" s="95">
        <f t="shared" si="5"/>
        <v>0</v>
      </c>
      <c r="P30" s="95">
        <f t="shared" si="5"/>
        <v>-1.0754407371007524E-3</v>
      </c>
      <c r="Q30" s="95">
        <f t="shared" si="5"/>
        <v>-1.0754407371007524E-3</v>
      </c>
      <c r="R30" s="95">
        <f t="shared" si="5"/>
        <v>0</v>
      </c>
      <c r="S30" s="46" t="s">
        <v>2</v>
      </c>
      <c r="T30" s="46" t="s">
        <v>2</v>
      </c>
      <c r="U30" s="46" t="s">
        <v>2</v>
      </c>
      <c r="V30" s="46" t="s">
        <v>2</v>
      </c>
      <c r="W30" s="74" t="str">
        <f t="shared" si="1"/>
        <v>-</v>
      </c>
      <c r="X30" s="74" t="str">
        <f t="shared" si="2"/>
        <v>-</v>
      </c>
      <c r="Y30" s="74" t="str">
        <f t="shared" si="3"/>
        <v>-</v>
      </c>
      <c r="Z30" s="74" t="str">
        <f t="shared" si="4"/>
        <v>-</v>
      </c>
      <c r="AA30" s="16"/>
      <c r="AB30" s="160" t="s">
        <v>4288</v>
      </c>
      <c r="AC30" s="160" t="s">
        <v>4291</v>
      </c>
      <c r="AD30" s="160" t="s">
        <v>4290</v>
      </c>
      <c r="AE30" s="130"/>
      <c r="AF30" s="32"/>
      <c r="AG30" s="32"/>
      <c r="AI30" s="41">
        <v>238.44867057322756</v>
      </c>
      <c r="AJ30" s="41">
        <v>5</v>
      </c>
      <c r="AK30" s="41">
        <v>5</v>
      </c>
      <c r="AL30" s="40" t="s">
        <v>4214</v>
      </c>
      <c r="AM30" s="53" t="s">
        <v>2</v>
      </c>
      <c r="AN30" s="67" t="s">
        <v>2</v>
      </c>
      <c r="AO30" s="64" t="s">
        <v>5377</v>
      </c>
      <c r="AP30" s="65" t="s">
        <v>2</v>
      </c>
    </row>
    <row r="31" spans="1:42" s="31" customFormat="1" ht="45" x14ac:dyDescent="0.25">
      <c r="A31" s="10" t="s">
        <v>489</v>
      </c>
      <c r="B31" s="11" t="s">
        <v>2232</v>
      </c>
      <c r="C31" s="94" t="s">
        <v>2</v>
      </c>
      <c r="D31" s="94">
        <v>1134.0575640728894</v>
      </c>
      <c r="E31" s="94">
        <v>1134.0575640728894</v>
      </c>
      <c r="F31" s="94">
        <v>2846.3583619509054</v>
      </c>
      <c r="G31" s="15" t="s">
        <v>2088</v>
      </c>
      <c r="H31" s="49">
        <v>1239</v>
      </c>
      <c r="I31" s="15">
        <v>222</v>
      </c>
      <c r="J31" s="15">
        <v>28</v>
      </c>
      <c r="K31" s="46" t="s">
        <v>2</v>
      </c>
      <c r="L31" s="46">
        <v>1113.2969524629652</v>
      </c>
      <c r="M31" s="46">
        <v>1113.2969524629652</v>
      </c>
      <c r="N31" s="46">
        <v>2846.3583619509054</v>
      </c>
      <c r="O31" s="95" t="str">
        <f t="shared" si="5"/>
        <v>-</v>
      </c>
      <c r="P31" s="95">
        <f t="shared" si="5"/>
        <v>1.8647865301342215E-2</v>
      </c>
      <c r="Q31" s="95">
        <f t="shared" si="5"/>
        <v>1.8647865301342215E-2</v>
      </c>
      <c r="R31" s="95">
        <f t="shared" si="5"/>
        <v>0</v>
      </c>
      <c r="S31" s="46" t="s">
        <v>2</v>
      </c>
      <c r="T31" s="46" t="s">
        <v>2</v>
      </c>
      <c r="U31" s="46" t="s">
        <v>2</v>
      </c>
      <c r="V31" s="46" t="s">
        <v>2</v>
      </c>
      <c r="W31" s="74" t="str">
        <f t="shared" si="1"/>
        <v>-</v>
      </c>
      <c r="X31" s="74" t="str">
        <f t="shared" si="2"/>
        <v>-</v>
      </c>
      <c r="Y31" s="74" t="str">
        <f t="shared" si="3"/>
        <v>-</v>
      </c>
      <c r="Z31" s="74" t="str">
        <f t="shared" si="4"/>
        <v>-</v>
      </c>
      <c r="AA31" s="16"/>
      <c r="AB31" s="160" t="s">
        <v>4292</v>
      </c>
      <c r="AC31" s="160" t="s">
        <v>4293</v>
      </c>
      <c r="AD31" s="160" t="s">
        <v>4294</v>
      </c>
      <c r="AE31" s="130"/>
      <c r="AF31" s="32"/>
      <c r="AG31" s="32"/>
      <c r="AI31" s="41">
        <v>238.44867057322756</v>
      </c>
      <c r="AJ31" s="41">
        <v>5</v>
      </c>
      <c r="AK31" s="41">
        <v>15</v>
      </c>
      <c r="AL31" s="40" t="s">
        <v>4214</v>
      </c>
      <c r="AM31" s="53" t="s">
        <v>2</v>
      </c>
      <c r="AN31" s="67" t="s">
        <v>2</v>
      </c>
      <c r="AO31" s="64" t="s">
        <v>5377</v>
      </c>
      <c r="AP31" s="65" t="s">
        <v>2</v>
      </c>
    </row>
    <row r="32" spans="1:42" s="31" customFormat="1" ht="45" x14ac:dyDescent="0.25">
      <c r="A32" s="10" t="s">
        <v>490</v>
      </c>
      <c r="B32" s="11" t="s">
        <v>2233</v>
      </c>
      <c r="C32" s="94" t="s">
        <v>2</v>
      </c>
      <c r="D32" s="94">
        <v>1134.0575640728894</v>
      </c>
      <c r="E32" s="94">
        <v>1134.0575640728894</v>
      </c>
      <c r="F32" s="94">
        <v>1866.9787814676931</v>
      </c>
      <c r="G32" s="15" t="s">
        <v>2088</v>
      </c>
      <c r="H32" s="49">
        <v>821</v>
      </c>
      <c r="I32" s="15">
        <v>158</v>
      </c>
      <c r="J32" s="15">
        <v>14</v>
      </c>
      <c r="K32" s="46" t="s">
        <v>2</v>
      </c>
      <c r="L32" s="46">
        <v>1165.0394369657386</v>
      </c>
      <c r="M32" s="46">
        <v>1165.0394369657386</v>
      </c>
      <c r="N32" s="46">
        <v>1866.9787814676931</v>
      </c>
      <c r="O32" s="95" t="str">
        <f t="shared" si="5"/>
        <v>-</v>
      </c>
      <c r="P32" s="95">
        <f t="shared" si="5"/>
        <v>-2.6592982099849949E-2</v>
      </c>
      <c r="Q32" s="95">
        <f t="shared" si="5"/>
        <v>-2.6592982099849949E-2</v>
      </c>
      <c r="R32" s="95">
        <f t="shared" si="5"/>
        <v>0</v>
      </c>
      <c r="S32" s="46" t="s">
        <v>2</v>
      </c>
      <c r="T32" s="46" t="s">
        <v>2</v>
      </c>
      <c r="U32" s="46" t="s">
        <v>2</v>
      </c>
      <c r="V32" s="46" t="s">
        <v>2</v>
      </c>
      <c r="W32" s="74" t="str">
        <f t="shared" si="1"/>
        <v>-</v>
      </c>
      <c r="X32" s="74" t="str">
        <f t="shared" si="2"/>
        <v>-</v>
      </c>
      <c r="Y32" s="74" t="str">
        <f t="shared" si="3"/>
        <v>-</v>
      </c>
      <c r="Z32" s="74" t="str">
        <f t="shared" si="4"/>
        <v>-</v>
      </c>
      <c r="AA32" s="16"/>
      <c r="AB32" s="160" t="s">
        <v>4292</v>
      </c>
      <c r="AC32" s="160" t="s">
        <v>4295</v>
      </c>
      <c r="AD32" s="160" t="s">
        <v>4294</v>
      </c>
      <c r="AE32" s="130"/>
      <c r="AF32" s="32"/>
      <c r="AG32" s="32"/>
      <c r="AI32" s="41">
        <v>238.44867057322756</v>
      </c>
      <c r="AJ32" s="41">
        <v>5</v>
      </c>
      <c r="AK32" s="41">
        <v>18</v>
      </c>
      <c r="AL32" s="40" t="s">
        <v>4214</v>
      </c>
      <c r="AM32" s="53" t="s">
        <v>2</v>
      </c>
      <c r="AN32" s="67" t="s">
        <v>2</v>
      </c>
      <c r="AO32" s="64" t="s">
        <v>5377</v>
      </c>
      <c r="AP32" s="65" t="s">
        <v>2</v>
      </c>
    </row>
    <row r="33" spans="1:42" s="31" customFormat="1" ht="30" x14ac:dyDescent="0.25">
      <c r="A33" s="10" t="s">
        <v>491</v>
      </c>
      <c r="B33" s="11" t="s">
        <v>2234</v>
      </c>
      <c r="C33" s="94" t="s">
        <v>2</v>
      </c>
      <c r="D33" s="94">
        <v>1639.7825838056574</v>
      </c>
      <c r="E33" s="94">
        <v>1639.7825838056574</v>
      </c>
      <c r="F33" s="94">
        <v>2896.9839090277487</v>
      </c>
      <c r="G33" s="15" t="s">
        <v>2088</v>
      </c>
      <c r="H33" s="49">
        <v>933</v>
      </c>
      <c r="I33" s="15">
        <v>517</v>
      </c>
      <c r="J33" s="15">
        <v>322</v>
      </c>
      <c r="K33" s="46" t="s">
        <v>2</v>
      </c>
      <c r="L33" s="46">
        <v>1639.7825838056574</v>
      </c>
      <c r="M33" s="46">
        <v>1639.7825838056574</v>
      </c>
      <c r="N33" s="46">
        <v>2896.9839090277487</v>
      </c>
      <c r="O33" s="95" t="str">
        <f t="shared" si="5"/>
        <v>-</v>
      </c>
      <c r="P33" s="95">
        <f t="shared" si="5"/>
        <v>0</v>
      </c>
      <c r="Q33" s="95">
        <f t="shared" si="5"/>
        <v>0</v>
      </c>
      <c r="R33" s="95">
        <f t="shared" si="5"/>
        <v>0</v>
      </c>
      <c r="S33" s="46" t="s">
        <v>2</v>
      </c>
      <c r="T33" s="46" t="s">
        <v>2</v>
      </c>
      <c r="U33" s="46" t="s">
        <v>2</v>
      </c>
      <c r="V33" s="46" t="s">
        <v>2</v>
      </c>
      <c r="W33" s="74" t="str">
        <f t="shared" si="1"/>
        <v>-</v>
      </c>
      <c r="X33" s="74" t="str">
        <f t="shared" si="2"/>
        <v>-</v>
      </c>
      <c r="Y33" s="74" t="str">
        <f t="shared" si="3"/>
        <v>-</v>
      </c>
      <c r="Z33" s="74" t="str">
        <f t="shared" si="4"/>
        <v>-</v>
      </c>
      <c r="AA33" s="16"/>
      <c r="AB33" s="160">
        <v>0</v>
      </c>
      <c r="AC33" s="160">
        <v>0</v>
      </c>
      <c r="AD33" s="160">
        <v>0</v>
      </c>
      <c r="AE33" s="130"/>
      <c r="AF33" s="32"/>
      <c r="AG33" s="32"/>
      <c r="AI33" s="41">
        <v>238.44867057322756</v>
      </c>
      <c r="AJ33" s="41">
        <v>5</v>
      </c>
      <c r="AK33" s="41">
        <v>18</v>
      </c>
      <c r="AL33" s="40" t="s">
        <v>4214</v>
      </c>
      <c r="AM33" s="53" t="s">
        <v>2</v>
      </c>
      <c r="AN33" s="67" t="s">
        <v>2</v>
      </c>
      <c r="AO33" s="64" t="s">
        <v>5377</v>
      </c>
      <c r="AP33" s="65" t="s">
        <v>2</v>
      </c>
    </row>
    <row r="34" spans="1:42" s="31" customFormat="1" ht="30" x14ac:dyDescent="0.25">
      <c r="A34" s="10" t="s">
        <v>492</v>
      </c>
      <c r="B34" s="11" t="s">
        <v>2235</v>
      </c>
      <c r="C34" s="94" t="s">
        <v>2</v>
      </c>
      <c r="D34" s="94">
        <v>1375.9558771923346</v>
      </c>
      <c r="E34" s="94">
        <v>1375.9558771923346</v>
      </c>
      <c r="F34" s="94">
        <v>2052.4905398700871</v>
      </c>
      <c r="G34" s="15" t="s">
        <v>2088</v>
      </c>
      <c r="H34" s="49">
        <v>1633</v>
      </c>
      <c r="I34" s="15">
        <v>445</v>
      </c>
      <c r="J34" s="15">
        <v>202</v>
      </c>
      <c r="K34" s="46" t="s">
        <v>2</v>
      </c>
      <c r="L34" s="46">
        <v>1375.9558771923346</v>
      </c>
      <c r="M34" s="46">
        <v>1375.9558771923346</v>
      </c>
      <c r="N34" s="46">
        <v>2052.4905398700871</v>
      </c>
      <c r="O34" s="95" t="str">
        <f t="shared" si="5"/>
        <v>-</v>
      </c>
      <c r="P34" s="95">
        <f t="shared" si="5"/>
        <v>0</v>
      </c>
      <c r="Q34" s="95">
        <f t="shared" si="5"/>
        <v>0</v>
      </c>
      <c r="R34" s="95">
        <f t="shared" si="5"/>
        <v>0</v>
      </c>
      <c r="S34" s="46" t="s">
        <v>2</v>
      </c>
      <c r="T34" s="46" t="s">
        <v>2</v>
      </c>
      <c r="U34" s="46" t="s">
        <v>2</v>
      </c>
      <c r="V34" s="46" t="s">
        <v>2</v>
      </c>
      <c r="W34" s="74" t="str">
        <f t="shared" si="1"/>
        <v>-</v>
      </c>
      <c r="X34" s="74" t="str">
        <f t="shared" si="2"/>
        <v>-</v>
      </c>
      <c r="Y34" s="74" t="str">
        <f t="shared" si="3"/>
        <v>-</v>
      </c>
      <c r="Z34" s="74" t="str">
        <f t="shared" si="4"/>
        <v>-</v>
      </c>
      <c r="AA34" s="16"/>
      <c r="AB34" s="160">
        <v>0</v>
      </c>
      <c r="AC34" s="160">
        <v>0</v>
      </c>
      <c r="AD34" s="160">
        <v>0</v>
      </c>
      <c r="AE34" s="130"/>
      <c r="AF34" s="32"/>
      <c r="AG34" s="32"/>
      <c r="AI34" s="41">
        <v>238.44867057322756</v>
      </c>
      <c r="AJ34" s="41">
        <v>5</v>
      </c>
      <c r="AK34" s="41">
        <v>8</v>
      </c>
      <c r="AL34" s="40" t="s">
        <v>4214</v>
      </c>
      <c r="AM34" s="53" t="s">
        <v>2</v>
      </c>
      <c r="AN34" s="67" t="s">
        <v>2</v>
      </c>
      <c r="AO34" s="64" t="s">
        <v>5377</v>
      </c>
      <c r="AP34" s="65" t="s">
        <v>2</v>
      </c>
    </row>
    <row r="35" spans="1:42" s="31" customFormat="1" ht="30" x14ac:dyDescent="0.25">
      <c r="A35" s="10" t="s">
        <v>493</v>
      </c>
      <c r="B35" s="11" t="s">
        <v>2236</v>
      </c>
      <c r="C35" s="94" t="s">
        <v>2</v>
      </c>
      <c r="D35" s="94">
        <v>948.7110268203046</v>
      </c>
      <c r="E35" s="94">
        <v>948.7110268203046</v>
      </c>
      <c r="F35" s="94">
        <v>2664.4725791799215</v>
      </c>
      <c r="G35" s="15" t="s">
        <v>2088</v>
      </c>
      <c r="H35" s="49">
        <v>1779</v>
      </c>
      <c r="I35" s="15">
        <v>273</v>
      </c>
      <c r="J35" s="15">
        <v>416</v>
      </c>
      <c r="K35" s="46" t="s">
        <v>2</v>
      </c>
      <c r="L35" s="46">
        <v>948.7110268203046</v>
      </c>
      <c r="M35" s="46">
        <v>948.7110268203046</v>
      </c>
      <c r="N35" s="46">
        <v>2664.4725791799215</v>
      </c>
      <c r="O35" s="95" t="str">
        <f t="shared" si="5"/>
        <v>-</v>
      </c>
      <c r="P35" s="95">
        <f t="shared" si="5"/>
        <v>0</v>
      </c>
      <c r="Q35" s="95">
        <f t="shared" si="5"/>
        <v>0</v>
      </c>
      <c r="R35" s="95">
        <f t="shared" si="5"/>
        <v>0</v>
      </c>
      <c r="S35" s="46" t="s">
        <v>2</v>
      </c>
      <c r="T35" s="46" t="s">
        <v>2</v>
      </c>
      <c r="U35" s="46" t="s">
        <v>2</v>
      </c>
      <c r="V35" s="46" t="s">
        <v>2</v>
      </c>
      <c r="W35" s="74" t="str">
        <f t="shared" si="1"/>
        <v>-</v>
      </c>
      <c r="X35" s="74" t="str">
        <f t="shared" si="2"/>
        <v>-</v>
      </c>
      <c r="Y35" s="74" t="str">
        <f t="shared" si="3"/>
        <v>-</v>
      </c>
      <c r="Z35" s="74" t="str">
        <f t="shared" si="4"/>
        <v>-</v>
      </c>
      <c r="AA35" s="16"/>
      <c r="AB35" s="160">
        <v>0</v>
      </c>
      <c r="AC35" s="160">
        <v>0</v>
      </c>
      <c r="AD35" s="160">
        <v>0</v>
      </c>
      <c r="AE35" s="130"/>
      <c r="AF35" s="32"/>
      <c r="AG35" s="32"/>
      <c r="AI35" s="41">
        <v>238.44867057322756</v>
      </c>
      <c r="AJ35" s="41">
        <v>5</v>
      </c>
      <c r="AK35" s="41">
        <v>18</v>
      </c>
      <c r="AL35" s="40" t="s">
        <v>4214</v>
      </c>
      <c r="AM35" s="53" t="s">
        <v>2</v>
      </c>
      <c r="AN35" s="67" t="s">
        <v>2</v>
      </c>
      <c r="AO35" s="64" t="s">
        <v>5377</v>
      </c>
      <c r="AP35" s="65" t="s">
        <v>2</v>
      </c>
    </row>
    <row r="36" spans="1:42" s="31" customFormat="1" ht="30" x14ac:dyDescent="0.25">
      <c r="A36" s="10" t="s">
        <v>494</v>
      </c>
      <c r="B36" s="11" t="s">
        <v>2237</v>
      </c>
      <c r="C36" s="94">
        <v>102.5425770735305</v>
      </c>
      <c r="D36" s="94">
        <v>910.08485469013112</v>
      </c>
      <c r="E36" s="94">
        <v>910.08485469013112</v>
      </c>
      <c r="F36" s="94">
        <v>1756.8962799005883</v>
      </c>
      <c r="G36" s="15">
        <v>14355</v>
      </c>
      <c r="H36" s="49">
        <v>2761</v>
      </c>
      <c r="I36" s="15">
        <v>240</v>
      </c>
      <c r="J36" s="15">
        <v>325</v>
      </c>
      <c r="K36" s="46">
        <v>102.5425770735305</v>
      </c>
      <c r="L36" s="46">
        <v>910.08485469013112</v>
      </c>
      <c r="M36" s="46">
        <v>910.08485469013112</v>
      </c>
      <c r="N36" s="46">
        <v>1756.8962799005883</v>
      </c>
      <c r="O36" s="95">
        <f t="shared" si="5"/>
        <v>0</v>
      </c>
      <c r="P36" s="95">
        <f t="shared" si="5"/>
        <v>0</v>
      </c>
      <c r="Q36" s="95">
        <f t="shared" si="5"/>
        <v>0</v>
      </c>
      <c r="R36" s="95">
        <f t="shared" si="5"/>
        <v>0</v>
      </c>
      <c r="S36" s="46" t="s">
        <v>2</v>
      </c>
      <c r="T36" s="46" t="s">
        <v>2</v>
      </c>
      <c r="U36" s="46" t="s">
        <v>2</v>
      </c>
      <c r="V36" s="46" t="s">
        <v>2</v>
      </c>
      <c r="W36" s="74" t="str">
        <f t="shared" ref="W36:W61" si="6">IFERROR((C36/S36-1),"-")</f>
        <v>-</v>
      </c>
      <c r="X36" s="74" t="str">
        <f t="shared" ref="X36:X61" si="7">IFERROR((D36/T36-1),"-")</f>
        <v>-</v>
      </c>
      <c r="Y36" s="74" t="str">
        <f t="shared" ref="Y36:Y61" si="8">IFERROR((E36/U36-1),"-")</f>
        <v>-</v>
      </c>
      <c r="Z36" s="74" t="str">
        <f t="shared" ref="Z36:Z61" si="9">IFERROR((F36/V36-1),"-")</f>
        <v>-</v>
      </c>
      <c r="AA36" s="16"/>
      <c r="AB36" s="160">
        <v>0</v>
      </c>
      <c r="AC36" s="160">
        <v>0</v>
      </c>
      <c r="AD36" s="160">
        <v>0</v>
      </c>
      <c r="AE36" s="130"/>
      <c r="AF36" s="32"/>
      <c r="AG36" s="32"/>
      <c r="AI36" s="41">
        <v>238.44867057322756</v>
      </c>
      <c r="AJ36" s="41">
        <v>5</v>
      </c>
      <c r="AK36" s="41">
        <v>10</v>
      </c>
      <c r="AL36" s="40" t="s">
        <v>4214</v>
      </c>
      <c r="AM36" s="53" t="s">
        <v>2</v>
      </c>
      <c r="AN36" s="67" t="s">
        <v>2</v>
      </c>
      <c r="AO36" s="64" t="s">
        <v>5377</v>
      </c>
      <c r="AP36" s="65" t="s">
        <v>2</v>
      </c>
    </row>
    <row r="37" spans="1:42" s="31" customFormat="1" ht="45" x14ac:dyDescent="0.25">
      <c r="A37" s="10" t="s">
        <v>21</v>
      </c>
      <c r="B37" s="11" t="s">
        <v>2238</v>
      </c>
      <c r="C37" s="94" t="s">
        <v>2</v>
      </c>
      <c r="D37" s="94">
        <v>1298.715390324234</v>
      </c>
      <c r="E37" s="94">
        <v>1298.715390324234</v>
      </c>
      <c r="F37" s="94">
        <v>1298.715390324234</v>
      </c>
      <c r="G37" s="15" t="s">
        <v>2088</v>
      </c>
      <c r="H37" s="49">
        <v>1029</v>
      </c>
      <c r="I37" s="15">
        <v>141</v>
      </c>
      <c r="J37" s="15">
        <v>3</v>
      </c>
      <c r="K37" s="46" t="s">
        <v>2</v>
      </c>
      <c r="L37" s="46">
        <v>1299.363915878524</v>
      </c>
      <c r="M37" s="46">
        <v>1299.363915878524</v>
      </c>
      <c r="N37" s="46">
        <v>1045.7904241511408</v>
      </c>
      <c r="O37" s="95" t="str">
        <f t="shared" si="5"/>
        <v>-</v>
      </c>
      <c r="P37" s="95">
        <f t="shared" si="5"/>
        <v>-4.991100232697443E-4</v>
      </c>
      <c r="Q37" s="95">
        <f t="shared" si="5"/>
        <v>-4.991100232697443E-4</v>
      </c>
      <c r="R37" s="95">
        <f t="shared" si="5"/>
        <v>0.24185052791852657</v>
      </c>
      <c r="S37" s="46" t="s">
        <v>2</v>
      </c>
      <c r="T37" s="46">
        <v>1203.0729817133629</v>
      </c>
      <c r="U37" s="46">
        <v>1203.0729817133629</v>
      </c>
      <c r="V37" s="46">
        <v>831.19732401466456</v>
      </c>
      <c r="W37" s="74" t="str">
        <f t="shared" si="6"/>
        <v>-</v>
      </c>
      <c r="X37" s="74">
        <f t="shared" si="7"/>
        <v>7.9498426167514458E-2</v>
      </c>
      <c r="Y37" s="74">
        <f t="shared" si="8"/>
        <v>7.9498426167514458E-2</v>
      </c>
      <c r="Z37" s="74">
        <f t="shared" si="9"/>
        <v>0.56246339202762052</v>
      </c>
      <c r="AA37" s="16"/>
      <c r="AB37" s="160" t="s">
        <v>4296</v>
      </c>
      <c r="AC37" s="160" t="s">
        <v>4286</v>
      </c>
      <c r="AD37" s="160" t="s">
        <v>4297</v>
      </c>
      <c r="AE37" s="130"/>
      <c r="AF37" s="32"/>
      <c r="AG37" s="32"/>
      <c r="AI37" s="41">
        <v>238.44867057322756</v>
      </c>
      <c r="AJ37" s="41">
        <v>5</v>
      </c>
      <c r="AK37" s="41">
        <v>5</v>
      </c>
      <c r="AL37" s="40" t="s">
        <v>4214</v>
      </c>
      <c r="AM37" s="53" t="s">
        <v>2</v>
      </c>
      <c r="AN37" s="67" t="s">
        <v>2</v>
      </c>
      <c r="AO37" s="64" t="s">
        <v>5377</v>
      </c>
      <c r="AP37" s="65" t="s">
        <v>2</v>
      </c>
    </row>
    <row r="38" spans="1:42" s="31" customFormat="1" ht="45" x14ac:dyDescent="0.25">
      <c r="A38" s="10" t="s">
        <v>22</v>
      </c>
      <c r="B38" s="11" t="s">
        <v>2239</v>
      </c>
      <c r="C38" s="94" t="s">
        <v>2</v>
      </c>
      <c r="D38" s="94">
        <v>1304.7616964767981</v>
      </c>
      <c r="E38" s="94">
        <v>1304.7616964767981</v>
      </c>
      <c r="F38" s="94">
        <v>1304.7616964767981</v>
      </c>
      <c r="G38" s="15" t="s">
        <v>2088</v>
      </c>
      <c r="H38" s="49">
        <v>366</v>
      </c>
      <c r="I38" s="15">
        <v>23</v>
      </c>
      <c r="J38" s="15">
        <v>1</v>
      </c>
      <c r="K38" s="46" t="s">
        <v>2</v>
      </c>
      <c r="L38" s="46">
        <v>1302.0646749334649</v>
      </c>
      <c r="M38" s="46">
        <v>1302.0646749334649</v>
      </c>
      <c r="N38" s="46">
        <v>2353.9030768334851</v>
      </c>
      <c r="O38" s="95" t="str">
        <f t="shared" si="5"/>
        <v>-</v>
      </c>
      <c r="P38" s="95">
        <f t="shared" si="5"/>
        <v>2.0713422268914261E-3</v>
      </c>
      <c r="Q38" s="95">
        <f t="shared" si="5"/>
        <v>2.0713422268914261E-3</v>
      </c>
      <c r="R38" s="95">
        <f t="shared" si="5"/>
        <v>-0.44570287990277491</v>
      </c>
      <c r="S38" s="46" t="s">
        <v>2</v>
      </c>
      <c r="T38" s="46">
        <v>1059.4774307207963</v>
      </c>
      <c r="U38" s="46">
        <v>1059.4774307207963</v>
      </c>
      <c r="V38" s="46">
        <v>2279.1191298563781</v>
      </c>
      <c r="W38" s="74" t="str">
        <f t="shared" si="6"/>
        <v>-</v>
      </c>
      <c r="X38" s="74">
        <f t="shared" si="7"/>
        <v>0.23151438496346932</v>
      </c>
      <c r="Y38" s="74">
        <f t="shared" si="8"/>
        <v>0.23151438496346932</v>
      </c>
      <c r="Z38" s="74">
        <f t="shared" si="9"/>
        <v>-0.42751492039864569</v>
      </c>
      <c r="AA38" s="16"/>
      <c r="AB38" s="160" t="s">
        <v>4298</v>
      </c>
      <c r="AC38" s="160" t="s">
        <v>4299</v>
      </c>
      <c r="AD38" s="160" t="s">
        <v>4297</v>
      </c>
      <c r="AE38" s="130"/>
      <c r="AF38" s="32"/>
      <c r="AG38" s="32"/>
      <c r="AI38" s="41">
        <v>261.54910518645312</v>
      </c>
      <c r="AJ38" s="41">
        <v>5</v>
      </c>
      <c r="AK38" s="41">
        <v>5</v>
      </c>
      <c r="AL38" s="40" t="s">
        <v>4214</v>
      </c>
      <c r="AM38" s="53" t="s">
        <v>2</v>
      </c>
      <c r="AN38" s="67" t="s">
        <v>2</v>
      </c>
      <c r="AO38" s="64" t="s">
        <v>5377</v>
      </c>
      <c r="AP38" s="65" t="s">
        <v>2</v>
      </c>
    </row>
    <row r="39" spans="1:42" s="31" customFormat="1" ht="30" x14ac:dyDescent="0.25">
      <c r="A39" s="10" t="s">
        <v>23</v>
      </c>
      <c r="B39" s="11" t="s">
        <v>2240</v>
      </c>
      <c r="C39" s="94" t="s">
        <v>2</v>
      </c>
      <c r="D39" s="94">
        <v>1323.5508612031906</v>
      </c>
      <c r="E39" s="94">
        <v>1323.5508612031906</v>
      </c>
      <c r="F39" s="94">
        <v>1317.0925783269738</v>
      </c>
      <c r="G39" s="15" t="s">
        <v>2088</v>
      </c>
      <c r="H39" s="49">
        <v>4623</v>
      </c>
      <c r="I39" s="15">
        <v>221</v>
      </c>
      <c r="J39" s="15">
        <v>12</v>
      </c>
      <c r="K39" s="46" t="s">
        <v>2</v>
      </c>
      <c r="L39" s="46">
        <v>1323.5508612031906</v>
      </c>
      <c r="M39" s="46">
        <v>1323.5508612031906</v>
      </c>
      <c r="N39" s="46">
        <v>1317.0925783269738</v>
      </c>
      <c r="O39" s="95" t="str">
        <f t="shared" si="5"/>
        <v>-</v>
      </c>
      <c r="P39" s="95">
        <f t="shared" si="5"/>
        <v>0</v>
      </c>
      <c r="Q39" s="95">
        <f t="shared" si="5"/>
        <v>0</v>
      </c>
      <c r="R39" s="95">
        <f t="shared" si="5"/>
        <v>0</v>
      </c>
      <c r="S39" s="46" t="s">
        <v>2</v>
      </c>
      <c r="T39" s="46">
        <v>1102.7401928788133</v>
      </c>
      <c r="U39" s="46">
        <v>1102.7401928788133</v>
      </c>
      <c r="V39" s="46">
        <v>1040.1472603948737</v>
      </c>
      <c r="W39" s="74" t="str">
        <f t="shared" si="6"/>
        <v>-</v>
      </c>
      <c r="X39" s="74">
        <f t="shared" si="7"/>
        <v>0.20023816103766845</v>
      </c>
      <c r="Y39" s="74">
        <f t="shared" si="8"/>
        <v>0.20023816103766845</v>
      </c>
      <c r="Z39" s="74">
        <f t="shared" si="9"/>
        <v>0.26625587402591688</v>
      </c>
      <c r="AA39" s="16"/>
      <c r="AB39" s="160" t="s">
        <v>4300</v>
      </c>
      <c r="AC39" s="160">
        <v>0</v>
      </c>
      <c r="AD39" s="160">
        <v>0</v>
      </c>
      <c r="AE39" s="130"/>
      <c r="AF39" s="32"/>
      <c r="AG39" s="32"/>
      <c r="AI39" s="41">
        <v>261.54910518645312</v>
      </c>
      <c r="AJ39" s="41">
        <v>5</v>
      </c>
      <c r="AK39" s="41">
        <v>7</v>
      </c>
      <c r="AL39" s="40" t="s">
        <v>4214</v>
      </c>
      <c r="AM39" s="53" t="s">
        <v>2</v>
      </c>
      <c r="AN39" s="67" t="s">
        <v>2</v>
      </c>
      <c r="AO39" s="64" t="s">
        <v>5377</v>
      </c>
      <c r="AP39" s="65" t="s">
        <v>2</v>
      </c>
    </row>
    <row r="40" spans="1:42" s="31" customFormat="1" ht="45" x14ac:dyDescent="0.25">
      <c r="A40" s="10" t="s">
        <v>495</v>
      </c>
      <c r="B40" s="11" t="s">
        <v>2241</v>
      </c>
      <c r="C40" s="94" t="s">
        <v>2</v>
      </c>
      <c r="D40" s="94">
        <v>1172.4521319350285</v>
      </c>
      <c r="E40" s="94">
        <v>1172.4521319350285</v>
      </c>
      <c r="F40" s="94">
        <v>1172.4521319350285</v>
      </c>
      <c r="G40" s="15" t="s">
        <v>2088</v>
      </c>
      <c r="H40" s="49">
        <v>472</v>
      </c>
      <c r="I40" s="15">
        <v>71</v>
      </c>
      <c r="J40" s="15">
        <v>9</v>
      </c>
      <c r="K40" s="46" t="s">
        <v>2</v>
      </c>
      <c r="L40" s="46">
        <v>1166.8901664973889</v>
      </c>
      <c r="M40" s="46">
        <v>1166.8901664973889</v>
      </c>
      <c r="N40" s="46">
        <v>1508.0240466726068</v>
      </c>
      <c r="O40" s="95" t="str">
        <f t="shared" si="5"/>
        <v>-</v>
      </c>
      <c r="P40" s="95">
        <f t="shared" si="5"/>
        <v>4.7664858247411512E-3</v>
      </c>
      <c r="Q40" s="95">
        <f t="shared" si="5"/>
        <v>4.7664858247411512E-3</v>
      </c>
      <c r="R40" s="95">
        <f t="shared" si="5"/>
        <v>-0.22252424653174718</v>
      </c>
      <c r="S40" s="46" t="s">
        <v>2</v>
      </c>
      <c r="T40" s="46" t="s">
        <v>2</v>
      </c>
      <c r="U40" s="46" t="s">
        <v>2</v>
      </c>
      <c r="V40" s="46" t="s">
        <v>2</v>
      </c>
      <c r="W40" s="74" t="str">
        <f t="shared" si="6"/>
        <v>-</v>
      </c>
      <c r="X40" s="74" t="str">
        <f t="shared" si="7"/>
        <v>-</v>
      </c>
      <c r="Y40" s="74" t="str">
        <f t="shared" si="8"/>
        <v>-</v>
      </c>
      <c r="Z40" s="74" t="str">
        <f t="shared" si="9"/>
        <v>-</v>
      </c>
      <c r="AA40" s="16"/>
      <c r="AB40" s="160" t="s">
        <v>4301</v>
      </c>
      <c r="AC40" s="160" t="s">
        <v>4286</v>
      </c>
      <c r="AD40" s="160" t="s">
        <v>4297</v>
      </c>
      <c r="AE40" s="130"/>
      <c r="AF40" s="32"/>
      <c r="AG40" s="32"/>
      <c r="AI40" s="41">
        <v>238.44867057322756</v>
      </c>
      <c r="AJ40" s="41">
        <v>5</v>
      </c>
      <c r="AK40" s="41">
        <v>5</v>
      </c>
      <c r="AL40" s="40" t="s">
        <v>4214</v>
      </c>
      <c r="AM40" s="53" t="s">
        <v>2</v>
      </c>
      <c r="AN40" s="67" t="s">
        <v>2</v>
      </c>
      <c r="AO40" s="64" t="s">
        <v>5377</v>
      </c>
      <c r="AP40" s="65" t="s">
        <v>2</v>
      </c>
    </row>
    <row r="41" spans="1:42" s="31" customFormat="1" ht="45" x14ac:dyDescent="0.25">
      <c r="A41" s="10" t="s">
        <v>496</v>
      </c>
      <c r="B41" s="11" t="s">
        <v>2242</v>
      </c>
      <c r="C41" s="94">
        <v>104.72272027286526</v>
      </c>
      <c r="D41" s="94">
        <v>1150.8960917479553</v>
      </c>
      <c r="E41" s="94">
        <v>1150.8960917479553</v>
      </c>
      <c r="F41" s="94">
        <v>1150.8960917479553</v>
      </c>
      <c r="G41" s="15">
        <v>755</v>
      </c>
      <c r="H41" s="49">
        <v>2127</v>
      </c>
      <c r="I41" s="15">
        <v>131</v>
      </c>
      <c r="J41" s="15">
        <v>6</v>
      </c>
      <c r="K41" s="46">
        <v>104.72272027286526</v>
      </c>
      <c r="L41" s="46">
        <v>1147.4970493330268</v>
      </c>
      <c r="M41" s="46">
        <v>1147.4970493330268</v>
      </c>
      <c r="N41" s="46">
        <v>2430.0690538993981</v>
      </c>
      <c r="O41" s="95">
        <f t="shared" si="5"/>
        <v>0</v>
      </c>
      <c r="P41" s="95">
        <f t="shared" si="5"/>
        <v>2.9621360829679144E-3</v>
      </c>
      <c r="Q41" s="95">
        <f t="shared" si="5"/>
        <v>2.9621360829679144E-3</v>
      </c>
      <c r="R41" s="95">
        <f t="shared" si="5"/>
        <v>-0.52639366774323726</v>
      </c>
      <c r="S41" s="46" t="s">
        <v>2</v>
      </c>
      <c r="T41" s="46" t="s">
        <v>2</v>
      </c>
      <c r="U41" s="46" t="s">
        <v>2</v>
      </c>
      <c r="V41" s="46" t="s">
        <v>2</v>
      </c>
      <c r="W41" s="74" t="str">
        <f t="shared" si="6"/>
        <v>-</v>
      </c>
      <c r="X41" s="74" t="str">
        <f t="shared" si="7"/>
        <v>-</v>
      </c>
      <c r="Y41" s="74" t="str">
        <f t="shared" si="8"/>
        <v>-</v>
      </c>
      <c r="Z41" s="74" t="str">
        <f t="shared" si="9"/>
        <v>-</v>
      </c>
      <c r="AA41" s="16"/>
      <c r="AB41" s="160" t="s">
        <v>4301</v>
      </c>
      <c r="AC41" s="160" t="s">
        <v>4286</v>
      </c>
      <c r="AD41" s="160" t="s">
        <v>4297</v>
      </c>
      <c r="AE41" s="130"/>
      <c r="AF41" s="32"/>
      <c r="AG41" s="32"/>
      <c r="AI41" s="41">
        <v>238.44867057322756</v>
      </c>
      <c r="AJ41" s="41">
        <v>5</v>
      </c>
      <c r="AK41" s="41">
        <v>5</v>
      </c>
      <c r="AL41" s="40" t="s">
        <v>4214</v>
      </c>
      <c r="AM41" s="53" t="s">
        <v>2</v>
      </c>
      <c r="AN41" s="67" t="s">
        <v>2</v>
      </c>
      <c r="AO41" s="64" t="s">
        <v>5377</v>
      </c>
      <c r="AP41" s="65" t="s">
        <v>2</v>
      </c>
    </row>
    <row r="42" spans="1:42" s="31" customFormat="1" ht="30" x14ac:dyDescent="0.25">
      <c r="A42" s="10" t="s">
        <v>24</v>
      </c>
      <c r="B42" s="11" t="s">
        <v>2243</v>
      </c>
      <c r="C42" s="94">
        <v>124.08458776715946</v>
      </c>
      <c r="D42" s="94">
        <v>1070.7877523465811</v>
      </c>
      <c r="E42" s="94">
        <v>1070.7877523465811</v>
      </c>
      <c r="F42" s="94">
        <v>1070.7877523465811</v>
      </c>
      <c r="G42" s="15">
        <v>31</v>
      </c>
      <c r="H42" s="49">
        <v>1451</v>
      </c>
      <c r="I42" s="15">
        <v>100</v>
      </c>
      <c r="J42" s="15">
        <v>0</v>
      </c>
      <c r="K42" s="46">
        <v>124.08458776715946</v>
      </c>
      <c r="L42" s="46">
        <v>1070.7877523465811</v>
      </c>
      <c r="M42" s="46">
        <v>1070.7877523465811</v>
      </c>
      <c r="N42" s="46">
        <v>1070.7877523465811</v>
      </c>
      <c r="O42" s="95">
        <f t="shared" si="5"/>
        <v>0</v>
      </c>
      <c r="P42" s="95">
        <f t="shared" si="5"/>
        <v>0</v>
      </c>
      <c r="Q42" s="95">
        <f t="shared" si="5"/>
        <v>0</v>
      </c>
      <c r="R42" s="95">
        <f t="shared" si="5"/>
        <v>0</v>
      </c>
      <c r="S42" s="46" t="s">
        <v>2</v>
      </c>
      <c r="T42" s="46">
        <v>1038.3062917924051</v>
      </c>
      <c r="U42" s="46">
        <v>1038.3062917924051</v>
      </c>
      <c r="V42" s="46">
        <v>886.4263820887287</v>
      </c>
      <c r="W42" s="74" t="str">
        <f t="shared" si="6"/>
        <v>-</v>
      </c>
      <c r="X42" s="74">
        <f t="shared" si="7"/>
        <v>3.1283120222746597E-2</v>
      </c>
      <c r="Y42" s="74">
        <f t="shared" si="8"/>
        <v>3.1283120222746597E-2</v>
      </c>
      <c r="Z42" s="74">
        <f t="shared" si="9"/>
        <v>0.20798272026091214</v>
      </c>
      <c r="AA42" s="16"/>
      <c r="AB42" s="160">
        <v>0</v>
      </c>
      <c r="AC42" s="160">
        <v>0</v>
      </c>
      <c r="AD42" s="160">
        <v>0</v>
      </c>
      <c r="AE42" s="130"/>
      <c r="AF42" s="32"/>
      <c r="AG42" s="32"/>
      <c r="AI42" s="41">
        <v>238.44867057322756</v>
      </c>
      <c r="AJ42" s="41">
        <v>5</v>
      </c>
      <c r="AK42" s="41">
        <v>5</v>
      </c>
      <c r="AL42" s="40" t="s">
        <v>4214</v>
      </c>
      <c r="AM42" s="53" t="s">
        <v>2</v>
      </c>
      <c r="AN42" s="67" t="s">
        <v>2</v>
      </c>
      <c r="AO42" s="64" t="s">
        <v>5377</v>
      </c>
      <c r="AP42" s="65" t="s">
        <v>2</v>
      </c>
    </row>
    <row r="43" spans="1:42" s="31" customFormat="1" ht="30" x14ac:dyDescent="0.25">
      <c r="A43" s="10" t="s">
        <v>25</v>
      </c>
      <c r="B43" s="11" t="s">
        <v>2244</v>
      </c>
      <c r="C43" s="94" t="s">
        <v>2</v>
      </c>
      <c r="D43" s="94">
        <v>1130.764925598234</v>
      </c>
      <c r="E43" s="94">
        <v>1130.764925598234</v>
      </c>
      <c r="F43" s="94">
        <v>1130.764925598234</v>
      </c>
      <c r="G43" s="15" t="s">
        <v>2088</v>
      </c>
      <c r="H43" s="49">
        <v>1480</v>
      </c>
      <c r="I43" s="15">
        <v>45</v>
      </c>
      <c r="J43" s="15">
        <v>0</v>
      </c>
      <c r="K43" s="46" t="s">
        <v>2</v>
      </c>
      <c r="L43" s="46">
        <v>1130.764925598234</v>
      </c>
      <c r="M43" s="46">
        <v>1130.764925598234</v>
      </c>
      <c r="N43" s="46">
        <v>1130.764925598234</v>
      </c>
      <c r="O43" s="95" t="str">
        <f t="shared" si="5"/>
        <v>-</v>
      </c>
      <c r="P43" s="95">
        <f t="shared" si="5"/>
        <v>0</v>
      </c>
      <c r="Q43" s="95">
        <f t="shared" si="5"/>
        <v>0</v>
      </c>
      <c r="R43" s="95">
        <f t="shared" si="5"/>
        <v>0</v>
      </c>
      <c r="S43" s="46" t="s">
        <v>2</v>
      </c>
      <c r="T43" s="46">
        <v>1007.9303098516698</v>
      </c>
      <c r="U43" s="46">
        <v>1007.9303098516698</v>
      </c>
      <c r="V43" s="46">
        <v>845.92507283441489</v>
      </c>
      <c r="W43" s="74" t="str">
        <f t="shared" si="6"/>
        <v>-</v>
      </c>
      <c r="X43" s="74">
        <f t="shared" si="7"/>
        <v>0.1218681634493568</v>
      </c>
      <c r="Y43" s="74">
        <f t="shared" si="8"/>
        <v>0.1218681634493568</v>
      </c>
      <c r="Z43" s="74">
        <f t="shared" si="9"/>
        <v>0.33671995536131227</v>
      </c>
      <c r="AA43" s="16"/>
      <c r="AB43" s="160">
        <v>0</v>
      </c>
      <c r="AC43" s="160">
        <v>0</v>
      </c>
      <c r="AD43" s="160">
        <v>0</v>
      </c>
      <c r="AE43" s="130"/>
      <c r="AF43" s="32"/>
      <c r="AG43" s="32"/>
      <c r="AI43" s="41">
        <v>261.54910518645312</v>
      </c>
      <c r="AJ43" s="41">
        <v>5</v>
      </c>
      <c r="AK43" s="41">
        <v>5</v>
      </c>
      <c r="AL43" s="40" t="s">
        <v>4214</v>
      </c>
      <c r="AM43" s="53" t="s">
        <v>2</v>
      </c>
      <c r="AN43" s="67" t="s">
        <v>2</v>
      </c>
      <c r="AO43" s="64" t="s">
        <v>5377</v>
      </c>
      <c r="AP43" s="65" t="s">
        <v>2</v>
      </c>
    </row>
    <row r="44" spans="1:42" s="31" customFormat="1" ht="45" x14ac:dyDescent="0.25">
      <c r="A44" s="10" t="s">
        <v>497</v>
      </c>
      <c r="B44" s="11" t="s">
        <v>2245</v>
      </c>
      <c r="C44" s="94" t="s">
        <v>2</v>
      </c>
      <c r="D44" s="94">
        <v>1347.3387131506372</v>
      </c>
      <c r="E44" s="94">
        <v>1347.3387131506372</v>
      </c>
      <c r="F44" s="94">
        <v>1523.1244963830782</v>
      </c>
      <c r="G44" s="15" t="s">
        <v>2088</v>
      </c>
      <c r="H44" s="49">
        <v>1366</v>
      </c>
      <c r="I44" s="15">
        <v>246</v>
      </c>
      <c r="J44" s="15">
        <v>43</v>
      </c>
      <c r="K44" s="46" t="s">
        <v>2</v>
      </c>
      <c r="L44" s="46">
        <v>1343.9228218878909</v>
      </c>
      <c r="M44" s="46">
        <v>1343.9228218878909</v>
      </c>
      <c r="N44" s="46">
        <v>1523.1244963830782</v>
      </c>
      <c r="O44" s="95" t="str">
        <f t="shared" si="5"/>
        <v>-</v>
      </c>
      <c r="P44" s="95">
        <f t="shared" si="5"/>
        <v>2.5417317178584309E-3</v>
      </c>
      <c r="Q44" s="95">
        <f t="shared" si="5"/>
        <v>2.5417317178584309E-3</v>
      </c>
      <c r="R44" s="95">
        <f t="shared" si="5"/>
        <v>0</v>
      </c>
      <c r="S44" s="46" t="s">
        <v>2</v>
      </c>
      <c r="T44" s="46" t="s">
        <v>2</v>
      </c>
      <c r="U44" s="46" t="s">
        <v>2</v>
      </c>
      <c r="V44" s="46" t="s">
        <v>2</v>
      </c>
      <c r="W44" s="74" t="str">
        <f t="shared" si="6"/>
        <v>-</v>
      </c>
      <c r="X44" s="74" t="str">
        <f t="shared" si="7"/>
        <v>-</v>
      </c>
      <c r="Y44" s="74" t="str">
        <f t="shared" si="8"/>
        <v>-</v>
      </c>
      <c r="Z44" s="74" t="str">
        <f t="shared" si="9"/>
        <v>-</v>
      </c>
      <c r="AA44" s="16"/>
      <c r="AB44" s="160" t="s">
        <v>4302</v>
      </c>
      <c r="AC44" s="160" t="s">
        <v>4303</v>
      </c>
      <c r="AD44" s="160" t="s">
        <v>4304</v>
      </c>
      <c r="AE44" s="130"/>
      <c r="AF44" s="32"/>
      <c r="AG44" s="32"/>
      <c r="AI44" s="41">
        <v>238.44867057322756</v>
      </c>
      <c r="AJ44" s="41">
        <v>5</v>
      </c>
      <c r="AK44" s="41">
        <v>8</v>
      </c>
      <c r="AL44" s="40" t="s">
        <v>4214</v>
      </c>
      <c r="AM44" s="53" t="s">
        <v>2</v>
      </c>
      <c r="AN44" s="67" t="s">
        <v>2</v>
      </c>
      <c r="AO44" s="64" t="s">
        <v>5377</v>
      </c>
      <c r="AP44" s="65" t="s">
        <v>2</v>
      </c>
    </row>
    <row r="45" spans="1:42" s="31" customFormat="1" ht="45" x14ac:dyDescent="0.25">
      <c r="A45" s="10" t="s">
        <v>498</v>
      </c>
      <c r="B45" s="11" t="s">
        <v>2246</v>
      </c>
      <c r="C45" s="94">
        <v>135.9490606295397</v>
      </c>
      <c r="D45" s="94">
        <v>1347.3387131506372</v>
      </c>
      <c r="E45" s="94">
        <v>1347.3387131506372</v>
      </c>
      <c r="F45" s="94">
        <v>1071.063763548495</v>
      </c>
      <c r="G45" s="15">
        <v>1639</v>
      </c>
      <c r="H45" s="49">
        <v>1231</v>
      </c>
      <c r="I45" s="15">
        <v>194</v>
      </c>
      <c r="J45" s="15">
        <v>34</v>
      </c>
      <c r="K45" s="46">
        <v>135.9490606295397</v>
      </c>
      <c r="L45" s="46">
        <v>1351.2028652317231</v>
      </c>
      <c r="M45" s="46">
        <v>1351.2028652317231</v>
      </c>
      <c r="N45" s="46">
        <v>1071.063763548495</v>
      </c>
      <c r="O45" s="95">
        <f t="shared" si="5"/>
        <v>0</v>
      </c>
      <c r="P45" s="95">
        <f t="shared" si="5"/>
        <v>-2.8597867725977943E-3</v>
      </c>
      <c r="Q45" s="95">
        <f t="shared" si="5"/>
        <v>-2.8597867725977943E-3</v>
      </c>
      <c r="R45" s="95">
        <f t="shared" si="5"/>
        <v>0</v>
      </c>
      <c r="S45" s="46" t="s">
        <v>2</v>
      </c>
      <c r="T45" s="46" t="s">
        <v>2</v>
      </c>
      <c r="U45" s="46" t="s">
        <v>2</v>
      </c>
      <c r="V45" s="46" t="s">
        <v>2</v>
      </c>
      <c r="W45" s="74" t="str">
        <f t="shared" si="6"/>
        <v>-</v>
      </c>
      <c r="X45" s="74" t="str">
        <f t="shared" si="7"/>
        <v>-</v>
      </c>
      <c r="Y45" s="74" t="str">
        <f t="shared" si="8"/>
        <v>-</v>
      </c>
      <c r="Z45" s="74" t="str">
        <f t="shared" si="9"/>
        <v>-</v>
      </c>
      <c r="AA45" s="16"/>
      <c r="AB45" s="160" t="s">
        <v>4302</v>
      </c>
      <c r="AC45" s="160" t="s">
        <v>4305</v>
      </c>
      <c r="AD45" s="160" t="s">
        <v>4304</v>
      </c>
      <c r="AE45" s="130"/>
      <c r="AF45" s="32"/>
      <c r="AG45" s="32"/>
      <c r="AI45" s="41">
        <v>238.44867057322756</v>
      </c>
      <c r="AJ45" s="41">
        <v>5</v>
      </c>
      <c r="AK45" s="41">
        <v>5</v>
      </c>
      <c r="AL45" s="40" t="s">
        <v>4214</v>
      </c>
      <c r="AM45" s="53" t="s">
        <v>2</v>
      </c>
      <c r="AN45" s="67" t="s">
        <v>2</v>
      </c>
      <c r="AO45" s="64" t="s">
        <v>5377</v>
      </c>
      <c r="AP45" s="65" t="s">
        <v>2</v>
      </c>
    </row>
    <row r="46" spans="1:42" s="31" customFormat="1" ht="45" x14ac:dyDescent="0.25">
      <c r="A46" s="10" t="s">
        <v>499</v>
      </c>
      <c r="B46" s="11" t="s">
        <v>2247</v>
      </c>
      <c r="C46" s="94" t="s">
        <v>2</v>
      </c>
      <c r="D46" s="94">
        <v>1005.2211083554635</v>
      </c>
      <c r="E46" s="94">
        <v>1005.2211083554635</v>
      </c>
      <c r="F46" s="94">
        <v>1829.3298304228883</v>
      </c>
      <c r="G46" s="15" t="s">
        <v>2088</v>
      </c>
      <c r="H46" s="49">
        <v>2746</v>
      </c>
      <c r="I46" s="15">
        <v>331</v>
      </c>
      <c r="J46" s="15">
        <v>211</v>
      </c>
      <c r="K46" s="46" t="s">
        <v>2</v>
      </c>
      <c r="L46" s="46">
        <v>939.53127659980419</v>
      </c>
      <c r="M46" s="46">
        <v>939.53127659980419</v>
      </c>
      <c r="N46" s="46">
        <v>1829.3298304228883</v>
      </c>
      <c r="O46" s="95" t="str">
        <f t="shared" si="5"/>
        <v>-</v>
      </c>
      <c r="P46" s="95">
        <f t="shared" si="5"/>
        <v>6.991766361774876E-2</v>
      </c>
      <c r="Q46" s="95">
        <f t="shared" si="5"/>
        <v>6.991766361774876E-2</v>
      </c>
      <c r="R46" s="95">
        <f t="shared" si="5"/>
        <v>0</v>
      </c>
      <c r="S46" s="46" t="s">
        <v>2</v>
      </c>
      <c r="T46" s="46" t="s">
        <v>2</v>
      </c>
      <c r="U46" s="46" t="s">
        <v>2</v>
      </c>
      <c r="V46" s="46" t="s">
        <v>2</v>
      </c>
      <c r="W46" s="74" t="str">
        <f t="shared" si="6"/>
        <v>-</v>
      </c>
      <c r="X46" s="74" t="str">
        <f t="shared" si="7"/>
        <v>-</v>
      </c>
      <c r="Y46" s="74" t="str">
        <f t="shared" si="8"/>
        <v>-</v>
      </c>
      <c r="Z46" s="74" t="str">
        <f t="shared" si="9"/>
        <v>-</v>
      </c>
      <c r="AA46" s="16"/>
      <c r="AB46" s="160" t="s">
        <v>4306</v>
      </c>
      <c r="AC46" s="160" t="s">
        <v>4307</v>
      </c>
      <c r="AD46" s="160" t="s">
        <v>4308</v>
      </c>
      <c r="AE46" s="130"/>
      <c r="AF46" s="32"/>
      <c r="AG46" s="32"/>
      <c r="AI46" s="41">
        <v>238.44867057322756</v>
      </c>
      <c r="AJ46" s="41">
        <v>5</v>
      </c>
      <c r="AK46" s="41">
        <v>15</v>
      </c>
      <c r="AL46" s="40" t="s">
        <v>4214</v>
      </c>
      <c r="AM46" s="53" t="s">
        <v>2</v>
      </c>
      <c r="AN46" s="67" t="s">
        <v>2</v>
      </c>
      <c r="AO46" s="64" t="s">
        <v>5377</v>
      </c>
      <c r="AP46" s="65" t="s">
        <v>2</v>
      </c>
    </row>
    <row r="47" spans="1:42" s="31" customFormat="1" ht="45" x14ac:dyDescent="0.25">
      <c r="A47" s="10" t="s">
        <v>500</v>
      </c>
      <c r="B47" s="11" t="s">
        <v>2248</v>
      </c>
      <c r="C47" s="94">
        <v>101.87125048801538</v>
      </c>
      <c r="D47" s="94">
        <v>1005.2211083554635</v>
      </c>
      <c r="E47" s="94">
        <v>1005.2211083554635</v>
      </c>
      <c r="F47" s="94">
        <v>1097.140240546317</v>
      </c>
      <c r="G47" s="15">
        <v>4083</v>
      </c>
      <c r="H47" s="49">
        <v>4560</v>
      </c>
      <c r="I47" s="15">
        <v>464</v>
      </c>
      <c r="J47" s="15">
        <v>176</v>
      </c>
      <c r="K47" s="46">
        <v>101.87125048801538</v>
      </c>
      <c r="L47" s="46">
        <v>1045.4535152647318</v>
      </c>
      <c r="M47" s="46">
        <v>1045.4535152647318</v>
      </c>
      <c r="N47" s="46">
        <v>1097.140240546317</v>
      </c>
      <c r="O47" s="95">
        <f t="shared" si="5"/>
        <v>0</v>
      </c>
      <c r="P47" s="95">
        <f t="shared" si="5"/>
        <v>-3.8483209747571245E-2</v>
      </c>
      <c r="Q47" s="95">
        <f t="shared" si="5"/>
        <v>-3.8483209747571245E-2</v>
      </c>
      <c r="R47" s="95">
        <f t="shared" si="5"/>
        <v>0</v>
      </c>
      <c r="S47" s="46" t="s">
        <v>2</v>
      </c>
      <c r="T47" s="46" t="s">
        <v>2</v>
      </c>
      <c r="U47" s="46" t="s">
        <v>2</v>
      </c>
      <c r="V47" s="46" t="s">
        <v>2</v>
      </c>
      <c r="W47" s="74" t="str">
        <f t="shared" si="6"/>
        <v>-</v>
      </c>
      <c r="X47" s="74" t="str">
        <f t="shared" si="7"/>
        <v>-</v>
      </c>
      <c r="Y47" s="74" t="str">
        <f t="shared" si="8"/>
        <v>-</v>
      </c>
      <c r="Z47" s="74" t="str">
        <f t="shared" si="9"/>
        <v>-</v>
      </c>
      <c r="AA47" s="16"/>
      <c r="AB47" s="160" t="s">
        <v>4306</v>
      </c>
      <c r="AC47" s="160" t="s">
        <v>4309</v>
      </c>
      <c r="AD47" s="160" t="s">
        <v>4308</v>
      </c>
      <c r="AE47" s="130"/>
      <c r="AF47" s="32"/>
      <c r="AG47" s="32"/>
      <c r="AI47" s="41">
        <v>238.44867057322756</v>
      </c>
      <c r="AJ47" s="41">
        <v>5</v>
      </c>
      <c r="AK47" s="41">
        <v>5</v>
      </c>
      <c r="AL47" s="40" t="s">
        <v>4214</v>
      </c>
      <c r="AM47" s="53" t="s">
        <v>2</v>
      </c>
      <c r="AN47" s="67" t="s">
        <v>2</v>
      </c>
      <c r="AO47" s="64" t="s">
        <v>5377</v>
      </c>
      <c r="AP47" s="65" t="s">
        <v>2</v>
      </c>
    </row>
    <row r="48" spans="1:42" s="31" customFormat="1" ht="30" x14ac:dyDescent="0.25">
      <c r="A48" s="10" t="s">
        <v>501</v>
      </c>
      <c r="B48" s="11" t="s">
        <v>2249</v>
      </c>
      <c r="C48" s="94" t="s">
        <v>2</v>
      </c>
      <c r="D48" s="94">
        <v>452.16731868150811</v>
      </c>
      <c r="E48" s="94">
        <v>452.16731868150811</v>
      </c>
      <c r="F48" s="94">
        <v>1446.2877685532139</v>
      </c>
      <c r="G48" s="15" t="s">
        <v>2088</v>
      </c>
      <c r="H48" s="49">
        <v>1685</v>
      </c>
      <c r="I48" s="15">
        <v>54</v>
      </c>
      <c r="J48" s="15">
        <v>249</v>
      </c>
      <c r="K48" s="46" t="s">
        <v>2</v>
      </c>
      <c r="L48" s="46">
        <v>452.16731868150811</v>
      </c>
      <c r="M48" s="46">
        <v>452.16731868150811</v>
      </c>
      <c r="N48" s="46">
        <v>1446.2877685532139</v>
      </c>
      <c r="O48" s="95" t="str">
        <f t="shared" si="5"/>
        <v>-</v>
      </c>
      <c r="P48" s="95">
        <f t="shared" si="5"/>
        <v>0</v>
      </c>
      <c r="Q48" s="95">
        <f t="shared" si="5"/>
        <v>0</v>
      </c>
      <c r="R48" s="95">
        <f t="shared" si="5"/>
        <v>0</v>
      </c>
      <c r="S48" s="46" t="s">
        <v>2</v>
      </c>
      <c r="T48" s="46" t="s">
        <v>2</v>
      </c>
      <c r="U48" s="46" t="s">
        <v>2</v>
      </c>
      <c r="V48" s="46" t="s">
        <v>2</v>
      </c>
      <c r="W48" s="74" t="str">
        <f t="shared" si="6"/>
        <v>-</v>
      </c>
      <c r="X48" s="74" t="str">
        <f t="shared" si="7"/>
        <v>-</v>
      </c>
      <c r="Y48" s="74" t="str">
        <f t="shared" si="8"/>
        <v>-</v>
      </c>
      <c r="Z48" s="74" t="str">
        <f t="shared" si="9"/>
        <v>-</v>
      </c>
      <c r="AA48" s="16"/>
      <c r="AB48" s="160">
        <v>0</v>
      </c>
      <c r="AC48" s="160">
        <v>0</v>
      </c>
      <c r="AD48" s="160">
        <v>0</v>
      </c>
      <c r="AE48" s="130"/>
      <c r="AF48" s="32"/>
      <c r="AG48" s="32"/>
      <c r="AI48" s="41">
        <v>238.44867057322756</v>
      </c>
      <c r="AJ48" s="41">
        <v>5</v>
      </c>
      <c r="AK48" s="41">
        <v>8</v>
      </c>
      <c r="AL48" s="40" t="s">
        <v>4214</v>
      </c>
      <c r="AM48" s="53" t="s">
        <v>2</v>
      </c>
      <c r="AN48" s="67" t="s">
        <v>2</v>
      </c>
      <c r="AO48" s="64" t="s">
        <v>5377</v>
      </c>
      <c r="AP48" s="65" t="s">
        <v>2</v>
      </c>
    </row>
    <row r="49" spans="1:42" s="31" customFormat="1" ht="30" x14ac:dyDescent="0.25">
      <c r="A49" s="10" t="s">
        <v>502</v>
      </c>
      <c r="B49" s="11" t="s">
        <v>2250</v>
      </c>
      <c r="C49" s="94">
        <v>100.37249901442685</v>
      </c>
      <c r="D49" s="94">
        <v>322.58257901492323</v>
      </c>
      <c r="E49" s="94">
        <v>322.58257901492323</v>
      </c>
      <c r="F49" s="94">
        <v>1038.5506878190934</v>
      </c>
      <c r="G49" s="15">
        <v>20020</v>
      </c>
      <c r="H49" s="49">
        <v>4373</v>
      </c>
      <c r="I49" s="15">
        <v>53</v>
      </c>
      <c r="J49" s="15">
        <v>245</v>
      </c>
      <c r="K49" s="46">
        <v>100.37249901442685</v>
      </c>
      <c r="L49" s="46">
        <v>322.58257901492323</v>
      </c>
      <c r="M49" s="46">
        <v>322.58257901492323</v>
      </c>
      <c r="N49" s="46">
        <v>1038.5506878190934</v>
      </c>
      <c r="O49" s="95">
        <f t="shared" si="5"/>
        <v>0</v>
      </c>
      <c r="P49" s="95">
        <f t="shared" si="5"/>
        <v>0</v>
      </c>
      <c r="Q49" s="95">
        <f t="shared" si="5"/>
        <v>0</v>
      </c>
      <c r="R49" s="95">
        <f t="shared" si="5"/>
        <v>0</v>
      </c>
      <c r="S49" s="46" t="s">
        <v>2</v>
      </c>
      <c r="T49" s="46" t="s">
        <v>2</v>
      </c>
      <c r="U49" s="46" t="s">
        <v>2</v>
      </c>
      <c r="V49" s="46" t="s">
        <v>2</v>
      </c>
      <c r="W49" s="74" t="str">
        <f t="shared" si="6"/>
        <v>-</v>
      </c>
      <c r="X49" s="74" t="str">
        <f t="shared" si="7"/>
        <v>-</v>
      </c>
      <c r="Y49" s="74" t="str">
        <f t="shared" si="8"/>
        <v>-</v>
      </c>
      <c r="Z49" s="74" t="str">
        <f t="shared" si="9"/>
        <v>-</v>
      </c>
      <c r="AA49" s="16"/>
      <c r="AB49" s="160">
        <v>0</v>
      </c>
      <c r="AC49" s="160">
        <v>0</v>
      </c>
      <c r="AD49" s="160">
        <v>0</v>
      </c>
      <c r="AE49" s="130"/>
      <c r="AF49" s="32"/>
      <c r="AG49" s="32"/>
      <c r="AI49" s="41">
        <v>238.44867057322756</v>
      </c>
      <c r="AJ49" s="41">
        <v>5</v>
      </c>
      <c r="AK49" s="41">
        <v>5</v>
      </c>
      <c r="AL49" s="40" t="s">
        <v>4214</v>
      </c>
      <c r="AM49" s="53" t="s">
        <v>2</v>
      </c>
      <c r="AN49" s="67" t="s">
        <v>2</v>
      </c>
      <c r="AO49" s="64" t="s">
        <v>5703</v>
      </c>
      <c r="AP49" s="65" t="s">
        <v>2</v>
      </c>
    </row>
    <row r="50" spans="1:42" s="31" customFormat="1" ht="30" x14ac:dyDescent="0.25">
      <c r="A50" s="10" t="s">
        <v>503</v>
      </c>
      <c r="B50" s="11" t="s">
        <v>2251</v>
      </c>
      <c r="C50" s="94" t="s">
        <v>2</v>
      </c>
      <c r="D50" s="94">
        <v>1560.0270719728378</v>
      </c>
      <c r="E50" s="94">
        <v>1560.0270719728378</v>
      </c>
      <c r="F50" s="94">
        <v>2042.9662890933002</v>
      </c>
      <c r="G50" s="15" t="s">
        <v>2088</v>
      </c>
      <c r="H50" s="49">
        <v>2026</v>
      </c>
      <c r="I50" s="15">
        <v>1078</v>
      </c>
      <c r="J50" s="15">
        <v>220</v>
      </c>
      <c r="K50" s="46" t="s">
        <v>2</v>
      </c>
      <c r="L50" s="46">
        <v>1560.0270719728378</v>
      </c>
      <c r="M50" s="46">
        <v>1560.0270719728378</v>
      </c>
      <c r="N50" s="46">
        <v>2042.9662890933002</v>
      </c>
      <c r="O50" s="95" t="str">
        <f t="shared" si="5"/>
        <v>-</v>
      </c>
      <c r="P50" s="95">
        <f t="shared" si="5"/>
        <v>0</v>
      </c>
      <c r="Q50" s="95">
        <f t="shared" si="5"/>
        <v>0</v>
      </c>
      <c r="R50" s="95">
        <f t="shared" si="5"/>
        <v>0</v>
      </c>
      <c r="S50" s="46" t="s">
        <v>2</v>
      </c>
      <c r="T50" s="46" t="s">
        <v>2</v>
      </c>
      <c r="U50" s="46" t="s">
        <v>2</v>
      </c>
      <c r="V50" s="46" t="s">
        <v>2</v>
      </c>
      <c r="W50" s="74" t="str">
        <f t="shared" si="6"/>
        <v>-</v>
      </c>
      <c r="X50" s="74" t="str">
        <f t="shared" si="7"/>
        <v>-</v>
      </c>
      <c r="Y50" s="74" t="str">
        <f t="shared" si="8"/>
        <v>-</v>
      </c>
      <c r="Z50" s="74" t="str">
        <f t="shared" si="9"/>
        <v>-</v>
      </c>
      <c r="AA50" s="16"/>
      <c r="AB50" s="160">
        <v>0</v>
      </c>
      <c r="AC50" s="160">
        <v>0</v>
      </c>
      <c r="AD50" s="160">
        <v>0</v>
      </c>
      <c r="AE50" s="130"/>
      <c r="AF50" s="32"/>
      <c r="AG50" s="32"/>
      <c r="AI50" s="41">
        <v>238.44867057322756</v>
      </c>
      <c r="AJ50" s="41">
        <v>5</v>
      </c>
      <c r="AK50" s="41">
        <v>5</v>
      </c>
      <c r="AL50" s="40" t="s">
        <v>4214</v>
      </c>
      <c r="AM50" s="53" t="s">
        <v>2</v>
      </c>
      <c r="AN50" s="67" t="s">
        <v>2</v>
      </c>
      <c r="AO50" s="64" t="s">
        <v>5377</v>
      </c>
      <c r="AP50" s="65" t="s">
        <v>2</v>
      </c>
    </row>
    <row r="51" spans="1:42" s="31" customFormat="1" ht="30" x14ac:dyDescent="0.25">
      <c r="A51" s="10" t="s">
        <v>504</v>
      </c>
      <c r="B51" s="11" t="s">
        <v>2252</v>
      </c>
      <c r="C51" s="94" t="s">
        <v>2</v>
      </c>
      <c r="D51" s="94">
        <v>1544.4712672392743</v>
      </c>
      <c r="E51" s="94">
        <v>1544.4712672392743</v>
      </c>
      <c r="F51" s="94">
        <v>1760.437500033858</v>
      </c>
      <c r="G51" s="15" t="s">
        <v>2088</v>
      </c>
      <c r="H51" s="49">
        <v>1869</v>
      </c>
      <c r="I51" s="15">
        <v>817</v>
      </c>
      <c r="J51" s="15">
        <v>178</v>
      </c>
      <c r="K51" s="46" t="s">
        <v>2</v>
      </c>
      <c r="L51" s="46">
        <v>1544.4712672392743</v>
      </c>
      <c r="M51" s="46">
        <v>1544.4712672392743</v>
      </c>
      <c r="N51" s="46">
        <v>1760.437500033858</v>
      </c>
      <c r="O51" s="95" t="str">
        <f t="shared" si="5"/>
        <v>-</v>
      </c>
      <c r="P51" s="95">
        <f t="shared" si="5"/>
        <v>0</v>
      </c>
      <c r="Q51" s="95">
        <f t="shared" si="5"/>
        <v>0</v>
      </c>
      <c r="R51" s="95">
        <f t="shared" si="5"/>
        <v>0</v>
      </c>
      <c r="S51" s="46" t="s">
        <v>2</v>
      </c>
      <c r="T51" s="46" t="s">
        <v>2</v>
      </c>
      <c r="U51" s="46" t="s">
        <v>2</v>
      </c>
      <c r="V51" s="46" t="s">
        <v>2</v>
      </c>
      <c r="W51" s="74" t="str">
        <f t="shared" si="6"/>
        <v>-</v>
      </c>
      <c r="X51" s="74" t="str">
        <f t="shared" si="7"/>
        <v>-</v>
      </c>
      <c r="Y51" s="74" t="str">
        <f t="shared" si="8"/>
        <v>-</v>
      </c>
      <c r="Z51" s="74" t="str">
        <f t="shared" si="9"/>
        <v>-</v>
      </c>
      <c r="AA51" s="16"/>
      <c r="AB51" s="160">
        <v>0</v>
      </c>
      <c r="AC51" s="160">
        <v>0</v>
      </c>
      <c r="AD51" s="160">
        <v>0</v>
      </c>
      <c r="AE51" s="130"/>
      <c r="AF51" s="32"/>
      <c r="AG51" s="32"/>
      <c r="AI51" s="41">
        <v>238.44867057322756</v>
      </c>
      <c r="AJ51" s="41">
        <v>5</v>
      </c>
      <c r="AK51" s="41">
        <v>5</v>
      </c>
      <c r="AL51" s="40" t="s">
        <v>4214</v>
      </c>
      <c r="AM51" s="53" t="s">
        <v>2</v>
      </c>
      <c r="AN51" s="67" t="s">
        <v>2</v>
      </c>
      <c r="AO51" s="64" t="s">
        <v>5377</v>
      </c>
      <c r="AP51" s="65" t="s">
        <v>2</v>
      </c>
    </row>
    <row r="52" spans="1:42" s="31" customFormat="1" ht="30" x14ac:dyDescent="0.25">
      <c r="A52" s="10" t="s">
        <v>505</v>
      </c>
      <c r="B52" s="11" t="s">
        <v>2253</v>
      </c>
      <c r="C52" s="94" t="s">
        <v>2</v>
      </c>
      <c r="D52" s="94">
        <v>1408.1245916252594</v>
      </c>
      <c r="E52" s="94">
        <v>1408.1245916252594</v>
      </c>
      <c r="F52" s="94">
        <v>1773.4884203597242</v>
      </c>
      <c r="G52" s="15" t="s">
        <v>2088</v>
      </c>
      <c r="H52" s="49">
        <v>392</v>
      </c>
      <c r="I52" s="15">
        <v>198</v>
      </c>
      <c r="J52" s="15">
        <v>149</v>
      </c>
      <c r="K52" s="46" t="s">
        <v>2</v>
      </c>
      <c r="L52" s="46">
        <v>1408.1245916252594</v>
      </c>
      <c r="M52" s="46">
        <v>1408.1245916252594</v>
      </c>
      <c r="N52" s="46">
        <v>1773.4884203597242</v>
      </c>
      <c r="O52" s="95" t="str">
        <f t="shared" si="5"/>
        <v>-</v>
      </c>
      <c r="P52" s="95">
        <f t="shared" si="5"/>
        <v>0</v>
      </c>
      <c r="Q52" s="95">
        <f t="shared" si="5"/>
        <v>0</v>
      </c>
      <c r="R52" s="95">
        <f t="shared" si="5"/>
        <v>0</v>
      </c>
      <c r="S52" s="46" t="s">
        <v>2</v>
      </c>
      <c r="T52" s="46" t="s">
        <v>2</v>
      </c>
      <c r="U52" s="46" t="s">
        <v>2</v>
      </c>
      <c r="V52" s="46" t="s">
        <v>2</v>
      </c>
      <c r="W52" s="74" t="str">
        <f t="shared" si="6"/>
        <v>-</v>
      </c>
      <c r="X52" s="74" t="str">
        <f t="shared" si="7"/>
        <v>-</v>
      </c>
      <c r="Y52" s="74" t="str">
        <f t="shared" si="8"/>
        <v>-</v>
      </c>
      <c r="Z52" s="74" t="str">
        <f t="shared" si="9"/>
        <v>-</v>
      </c>
      <c r="AA52" s="16"/>
      <c r="AB52" s="160">
        <v>0</v>
      </c>
      <c r="AC52" s="160">
        <v>0</v>
      </c>
      <c r="AD52" s="160">
        <v>0</v>
      </c>
      <c r="AE52" s="130"/>
      <c r="AF52" s="32"/>
      <c r="AG52" s="32"/>
      <c r="AI52" s="41">
        <v>238.44867057322756</v>
      </c>
      <c r="AJ52" s="41">
        <v>5</v>
      </c>
      <c r="AK52" s="41">
        <v>5</v>
      </c>
      <c r="AL52" s="40" t="s">
        <v>4214</v>
      </c>
      <c r="AM52" s="53" t="s">
        <v>2</v>
      </c>
      <c r="AN52" s="67" t="s">
        <v>2</v>
      </c>
      <c r="AO52" s="64" t="s">
        <v>5377</v>
      </c>
      <c r="AP52" s="65" t="s">
        <v>2</v>
      </c>
    </row>
    <row r="53" spans="1:42" s="31" customFormat="1" ht="45" x14ac:dyDescent="0.25">
      <c r="A53" s="10" t="s">
        <v>506</v>
      </c>
      <c r="B53" s="11" t="s">
        <v>2254</v>
      </c>
      <c r="C53" s="94" t="s">
        <v>2</v>
      </c>
      <c r="D53" s="94">
        <v>1302.4334470132778</v>
      </c>
      <c r="E53" s="94">
        <v>1302.4334470132778</v>
      </c>
      <c r="F53" s="94">
        <v>1390.6183549285822</v>
      </c>
      <c r="G53" s="15" t="s">
        <v>2088</v>
      </c>
      <c r="H53" s="49">
        <v>3046</v>
      </c>
      <c r="I53" s="15">
        <v>1067</v>
      </c>
      <c r="J53" s="15">
        <v>1143</v>
      </c>
      <c r="K53" s="46" t="s">
        <v>2</v>
      </c>
      <c r="L53" s="46">
        <v>1289.1232510846935</v>
      </c>
      <c r="M53" s="46">
        <v>1289.1232510846935</v>
      </c>
      <c r="N53" s="46">
        <v>1390.6183549285822</v>
      </c>
      <c r="O53" s="95" t="str">
        <f t="shared" si="5"/>
        <v>-</v>
      </c>
      <c r="P53" s="95">
        <f t="shared" si="5"/>
        <v>1.0324998728697965E-2</v>
      </c>
      <c r="Q53" s="95">
        <f t="shared" si="5"/>
        <v>1.0324998728697965E-2</v>
      </c>
      <c r="R53" s="95">
        <f t="shared" si="5"/>
        <v>0</v>
      </c>
      <c r="S53" s="46" t="s">
        <v>2</v>
      </c>
      <c r="T53" s="46" t="s">
        <v>2</v>
      </c>
      <c r="U53" s="46" t="s">
        <v>2</v>
      </c>
      <c r="V53" s="46" t="s">
        <v>2</v>
      </c>
      <c r="W53" s="74" t="str">
        <f t="shared" si="6"/>
        <v>-</v>
      </c>
      <c r="X53" s="74" t="str">
        <f t="shared" si="7"/>
        <v>-</v>
      </c>
      <c r="Y53" s="74" t="str">
        <f t="shared" si="8"/>
        <v>-</v>
      </c>
      <c r="Z53" s="74" t="str">
        <f t="shared" si="9"/>
        <v>-</v>
      </c>
      <c r="AA53" s="16"/>
      <c r="AB53" s="160" t="s">
        <v>4310</v>
      </c>
      <c r="AC53" s="160" t="s">
        <v>4311</v>
      </c>
      <c r="AD53" s="160" t="s">
        <v>4312</v>
      </c>
      <c r="AE53" s="130"/>
      <c r="AF53" s="32"/>
      <c r="AG53" s="32"/>
      <c r="AI53" s="41">
        <v>238.44867057322756</v>
      </c>
      <c r="AJ53" s="41">
        <v>5</v>
      </c>
      <c r="AK53" s="41">
        <v>5</v>
      </c>
      <c r="AL53" s="40" t="s">
        <v>4214</v>
      </c>
      <c r="AM53" s="53" t="s">
        <v>2</v>
      </c>
      <c r="AN53" s="67" t="s">
        <v>2</v>
      </c>
      <c r="AO53" s="64" t="s">
        <v>5377</v>
      </c>
      <c r="AP53" s="65" t="s">
        <v>2</v>
      </c>
    </row>
    <row r="54" spans="1:42" s="31" customFormat="1" ht="45" x14ac:dyDescent="0.25">
      <c r="A54" s="10" t="s">
        <v>507</v>
      </c>
      <c r="B54" s="11" t="s">
        <v>2255</v>
      </c>
      <c r="C54" s="94">
        <v>125.79848926832355</v>
      </c>
      <c r="D54" s="94">
        <v>1302.4334470132778</v>
      </c>
      <c r="E54" s="94">
        <v>1302.4334470132778</v>
      </c>
      <c r="F54" s="94">
        <v>1347.5671178204107</v>
      </c>
      <c r="G54" s="15">
        <v>3515</v>
      </c>
      <c r="H54" s="49">
        <v>6379</v>
      </c>
      <c r="I54" s="15">
        <v>1662</v>
      </c>
      <c r="J54" s="15">
        <v>2354</v>
      </c>
      <c r="K54" s="46">
        <v>125.79848926832355</v>
      </c>
      <c r="L54" s="46">
        <v>1309.2416594065458</v>
      </c>
      <c r="M54" s="46">
        <v>1309.2416594065458</v>
      </c>
      <c r="N54" s="46">
        <v>1347.5671178204107</v>
      </c>
      <c r="O54" s="95">
        <f t="shared" si="5"/>
        <v>0</v>
      </c>
      <c r="P54" s="95">
        <f t="shared" si="5"/>
        <v>-5.2001189729586894E-3</v>
      </c>
      <c r="Q54" s="95">
        <f t="shared" si="5"/>
        <v>-5.2001189729586894E-3</v>
      </c>
      <c r="R54" s="95">
        <f t="shared" si="5"/>
        <v>0</v>
      </c>
      <c r="S54" s="46" t="s">
        <v>2</v>
      </c>
      <c r="T54" s="46" t="s">
        <v>2</v>
      </c>
      <c r="U54" s="46" t="s">
        <v>2</v>
      </c>
      <c r="V54" s="46" t="s">
        <v>2</v>
      </c>
      <c r="W54" s="74" t="str">
        <f t="shared" si="6"/>
        <v>-</v>
      </c>
      <c r="X54" s="74" t="str">
        <f t="shared" si="7"/>
        <v>-</v>
      </c>
      <c r="Y54" s="74" t="str">
        <f t="shared" si="8"/>
        <v>-</v>
      </c>
      <c r="Z54" s="74" t="str">
        <f t="shared" si="9"/>
        <v>-</v>
      </c>
      <c r="AA54" s="16"/>
      <c r="AB54" s="160" t="s">
        <v>4310</v>
      </c>
      <c r="AC54" s="160" t="s">
        <v>4313</v>
      </c>
      <c r="AD54" s="160" t="s">
        <v>4312</v>
      </c>
      <c r="AE54" s="130"/>
      <c r="AF54" s="32"/>
      <c r="AG54" s="32"/>
      <c r="AI54" s="41">
        <v>238.44867057322756</v>
      </c>
      <c r="AJ54" s="41">
        <v>5</v>
      </c>
      <c r="AK54" s="41">
        <v>5</v>
      </c>
      <c r="AL54" s="40" t="s">
        <v>4214</v>
      </c>
      <c r="AM54" s="53" t="s">
        <v>2</v>
      </c>
      <c r="AN54" s="67" t="s">
        <v>2</v>
      </c>
      <c r="AO54" s="64" t="s">
        <v>5377</v>
      </c>
      <c r="AP54" s="65" t="s">
        <v>2</v>
      </c>
    </row>
    <row r="55" spans="1:42" s="31" customFormat="1" ht="45" x14ac:dyDescent="0.25">
      <c r="A55" s="10" t="s">
        <v>508</v>
      </c>
      <c r="B55" s="11" t="s">
        <v>2256</v>
      </c>
      <c r="C55" s="94" t="s">
        <v>2</v>
      </c>
      <c r="D55" s="94">
        <v>933.05700405195671</v>
      </c>
      <c r="E55" s="94">
        <v>933.05700405195671</v>
      </c>
      <c r="F55" s="94">
        <v>2472.382331907801</v>
      </c>
      <c r="G55" s="15" t="s">
        <v>2088</v>
      </c>
      <c r="H55" s="49">
        <v>643</v>
      </c>
      <c r="I55" s="15">
        <v>92</v>
      </c>
      <c r="J55" s="15">
        <v>156</v>
      </c>
      <c r="K55" s="46" t="s">
        <v>2</v>
      </c>
      <c r="L55" s="46">
        <v>863.92846572848134</v>
      </c>
      <c r="M55" s="46">
        <v>863.92846572848134</v>
      </c>
      <c r="N55" s="46">
        <v>2472.382331907801</v>
      </c>
      <c r="O55" s="95" t="str">
        <f t="shared" si="5"/>
        <v>-</v>
      </c>
      <c r="P55" s="95">
        <f t="shared" si="5"/>
        <v>8.0016507229200728E-2</v>
      </c>
      <c r="Q55" s="95">
        <f t="shared" si="5"/>
        <v>8.0016507229200728E-2</v>
      </c>
      <c r="R55" s="95">
        <f t="shared" si="5"/>
        <v>0</v>
      </c>
      <c r="S55" s="46" t="s">
        <v>2</v>
      </c>
      <c r="T55" s="46" t="s">
        <v>2</v>
      </c>
      <c r="U55" s="46" t="s">
        <v>2</v>
      </c>
      <c r="V55" s="46" t="s">
        <v>2</v>
      </c>
      <c r="W55" s="74" t="str">
        <f t="shared" si="6"/>
        <v>-</v>
      </c>
      <c r="X55" s="74" t="str">
        <f t="shared" si="7"/>
        <v>-</v>
      </c>
      <c r="Y55" s="74" t="str">
        <f t="shared" si="8"/>
        <v>-</v>
      </c>
      <c r="Z55" s="74" t="str">
        <f t="shared" si="9"/>
        <v>-</v>
      </c>
      <c r="AA55" s="16"/>
      <c r="AB55" s="160" t="s">
        <v>4314</v>
      </c>
      <c r="AC55" s="160" t="s">
        <v>4315</v>
      </c>
      <c r="AD55" s="160" t="s">
        <v>4316</v>
      </c>
      <c r="AE55" s="130"/>
      <c r="AF55" s="32"/>
      <c r="AG55" s="32"/>
      <c r="AI55" s="41">
        <v>238.44867057322756</v>
      </c>
      <c r="AJ55" s="41">
        <v>5</v>
      </c>
      <c r="AK55" s="41">
        <v>18</v>
      </c>
      <c r="AL55" s="40" t="s">
        <v>4214</v>
      </c>
      <c r="AM55" s="53" t="s">
        <v>2</v>
      </c>
      <c r="AN55" s="67" t="s">
        <v>2</v>
      </c>
      <c r="AO55" s="64" t="s">
        <v>5377</v>
      </c>
      <c r="AP55" s="65" t="s">
        <v>2</v>
      </c>
    </row>
    <row r="56" spans="1:42" s="31" customFormat="1" ht="45" x14ac:dyDescent="0.25">
      <c r="A56" s="10" t="s">
        <v>509</v>
      </c>
      <c r="B56" s="11" t="s">
        <v>2257</v>
      </c>
      <c r="C56" s="94">
        <v>97.601363887114374</v>
      </c>
      <c r="D56" s="94">
        <v>933.05700405195671</v>
      </c>
      <c r="E56" s="94">
        <v>933.05700405195671</v>
      </c>
      <c r="F56" s="94">
        <v>1677.3431566762304</v>
      </c>
      <c r="G56" s="15">
        <v>113679</v>
      </c>
      <c r="H56" s="49">
        <v>4201</v>
      </c>
      <c r="I56" s="15">
        <v>559</v>
      </c>
      <c r="J56" s="15">
        <v>729</v>
      </c>
      <c r="K56" s="46">
        <v>97.601363887114374</v>
      </c>
      <c r="L56" s="46">
        <v>943.73126364602285</v>
      </c>
      <c r="M56" s="46">
        <v>943.73126364602285</v>
      </c>
      <c r="N56" s="46">
        <v>1677.3431566762304</v>
      </c>
      <c r="O56" s="95">
        <f t="shared" si="5"/>
        <v>0</v>
      </c>
      <c r="P56" s="95">
        <f t="shared" si="5"/>
        <v>-1.131069829437148E-2</v>
      </c>
      <c r="Q56" s="95">
        <f t="shared" si="5"/>
        <v>-1.131069829437148E-2</v>
      </c>
      <c r="R56" s="95">
        <f t="shared" si="5"/>
        <v>0</v>
      </c>
      <c r="S56" s="46" t="s">
        <v>2</v>
      </c>
      <c r="T56" s="46" t="s">
        <v>2</v>
      </c>
      <c r="U56" s="46" t="s">
        <v>2</v>
      </c>
      <c r="V56" s="46" t="s">
        <v>2</v>
      </c>
      <c r="W56" s="74" t="str">
        <f t="shared" si="6"/>
        <v>-</v>
      </c>
      <c r="X56" s="74" t="str">
        <f t="shared" si="7"/>
        <v>-</v>
      </c>
      <c r="Y56" s="74" t="str">
        <f t="shared" si="8"/>
        <v>-</v>
      </c>
      <c r="Z56" s="74" t="str">
        <f t="shared" si="9"/>
        <v>-</v>
      </c>
      <c r="AA56" s="16"/>
      <c r="AB56" s="160" t="s">
        <v>4314</v>
      </c>
      <c r="AC56" s="160" t="s">
        <v>4317</v>
      </c>
      <c r="AD56" s="160" t="s">
        <v>4316</v>
      </c>
      <c r="AE56" s="130"/>
      <c r="AF56" s="32"/>
      <c r="AG56" s="32"/>
      <c r="AI56" s="41">
        <v>238.44867057322756</v>
      </c>
      <c r="AJ56" s="41">
        <v>5</v>
      </c>
      <c r="AK56" s="41">
        <v>5</v>
      </c>
      <c r="AL56" s="40" t="s">
        <v>4214</v>
      </c>
      <c r="AM56" s="53" t="s">
        <v>2</v>
      </c>
      <c r="AN56" s="67" t="s">
        <v>2</v>
      </c>
      <c r="AO56" s="64" t="s">
        <v>5377</v>
      </c>
      <c r="AP56" s="65" t="s">
        <v>2</v>
      </c>
    </row>
    <row r="57" spans="1:42" s="31" customFormat="1" x14ac:dyDescent="0.25">
      <c r="A57" s="10" t="s">
        <v>26</v>
      </c>
      <c r="B57" s="11" t="s">
        <v>2258</v>
      </c>
      <c r="C57" s="94">
        <v>92.687202397892136</v>
      </c>
      <c r="D57" s="94">
        <v>302.6953039009486</v>
      </c>
      <c r="E57" s="94">
        <v>302.6953039009486</v>
      </c>
      <c r="F57" s="94">
        <v>765.96810543370793</v>
      </c>
      <c r="G57" s="15">
        <v>1143132</v>
      </c>
      <c r="H57" s="49">
        <v>107289</v>
      </c>
      <c r="I57" s="15">
        <v>970</v>
      </c>
      <c r="J57" s="15">
        <v>1156</v>
      </c>
      <c r="K57" s="46">
        <v>92.687202397892136</v>
      </c>
      <c r="L57" s="46">
        <v>302.6953039009486</v>
      </c>
      <c r="M57" s="46">
        <v>302.6953039009486</v>
      </c>
      <c r="N57" s="46">
        <v>765.96810543370793</v>
      </c>
      <c r="O57" s="95">
        <f t="shared" si="5"/>
        <v>0</v>
      </c>
      <c r="P57" s="95">
        <f t="shared" si="5"/>
        <v>0</v>
      </c>
      <c r="Q57" s="95">
        <f t="shared" si="5"/>
        <v>0</v>
      </c>
      <c r="R57" s="95">
        <f t="shared" si="5"/>
        <v>0</v>
      </c>
      <c r="S57" s="46">
        <v>106.36072206347934</v>
      </c>
      <c r="T57" s="46">
        <v>346.10209726413495</v>
      </c>
      <c r="U57" s="46">
        <v>346.10209726413495</v>
      </c>
      <c r="V57" s="46">
        <v>793.45746766405409</v>
      </c>
      <c r="W57" s="74">
        <f t="shared" si="6"/>
        <v>-0.1285579808063585</v>
      </c>
      <c r="X57" s="74">
        <f t="shared" si="7"/>
        <v>-0.12541615236171066</v>
      </c>
      <c r="Y57" s="74">
        <f t="shared" si="8"/>
        <v>-0.12541615236171066</v>
      </c>
      <c r="Z57" s="74">
        <f t="shared" si="9"/>
        <v>-3.464503562021426E-2</v>
      </c>
      <c r="AA57" s="16"/>
      <c r="AB57" s="160">
        <v>0</v>
      </c>
      <c r="AC57" s="160">
        <v>0</v>
      </c>
      <c r="AD57" s="160">
        <v>0</v>
      </c>
      <c r="AE57" s="130"/>
      <c r="AF57" s="32"/>
      <c r="AG57" s="32"/>
      <c r="AI57" s="41">
        <v>238.44867057322756</v>
      </c>
      <c r="AJ57" s="41">
        <v>5</v>
      </c>
      <c r="AK57" s="41">
        <v>5</v>
      </c>
      <c r="AL57" s="40" t="s">
        <v>4214</v>
      </c>
      <c r="AM57" s="53" t="s">
        <v>2</v>
      </c>
      <c r="AN57" s="67" t="s">
        <v>2</v>
      </c>
      <c r="AO57" s="64" t="s">
        <v>5377</v>
      </c>
      <c r="AP57" s="65" t="s">
        <v>2</v>
      </c>
    </row>
    <row r="58" spans="1:42" s="31" customFormat="1" ht="30" x14ac:dyDescent="0.25">
      <c r="A58" s="10" t="s">
        <v>510</v>
      </c>
      <c r="B58" s="11" t="s">
        <v>2259</v>
      </c>
      <c r="C58" s="94" t="s">
        <v>2</v>
      </c>
      <c r="D58" s="94">
        <v>2531.2563595489696</v>
      </c>
      <c r="E58" s="94">
        <v>2531.2563595489696</v>
      </c>
      <c r="F58" s="94">
        <v>2921.9226175231715</v>
      </c>
      <c r="G58" s="15" t="s">
        <v>2088</v>
      </c>
      <c r="H58" s="49">
        <v>13</v>
      </c>
      <c r="I58" s="15">
        <v>232</v>
      </c>
      <c r="J58" s="15">
        <v>1009</v>
      </c>
      <c r="K58" s="46" t="s">
        <v>2</v>
      </c>
      <c r="L58" s="46">
        <v>2531.2563595489696</v>
      </c>
      <c r="M58" s="46">
        <v>2531.2563595489696</v>
      </c>
      <c r="N58" s="46">
        <v>2921.9226175231715</v>
      </c>
      <c r="O58" s="95" t="str">
        <f t="shared" si="5"/>
        <v>-</v>
      </c>
      <c r="P58" s="95">
        <f t="shared" si="5"/>
        <v>0</v>
      </c>
      <c r="Q58" s="95">
        <f t="shared" si="5"/>
        <v>0</v>
      </c>
      <c r="R58" s="95">
        <f t="shared" si="5"/>
        <v>0</v>
      </c>
      <c r="S58" s="46" t="s">
        <v>2</v>
      </c>
      <c r="T58" s="46" t="s">
        <v>2</v>
      </c>
      <c r="U58" s="46" t="s">
        <v>2</v>
      </c>
      <c r="V58" s="46" t="s">
        <v>2</v>
      </c>
      <c r="W58" s="74" t="str">
        <f t="shared" si="6"/>
        <v>-</v>
      </c>
      <c r="X58" s="74" t="str">
        <f t="shared" si="7"/>
        <v>-</v>
      </c>
      <c r="Y58" s="74" t="str">
        <f t="shared" si="8"/>
        <v>-</v>
      </c>
      <c r="Z58" s="74" t="str">
        <f t="shared" si="9"/>
        <v>-</v>
      </c>
      <c r="AA58" s="16"/>
      <c r="AB58" s="160">
        <v>0</v>
      </c>
      <c r="AC58" s="160">
        <v>0</v>
      </c>
      <c r="AD58" s="160">
        <v>0</v>
      </c>
      <c r="AE58" s="130"/>
      <c r="AF58" s="32"/>
      <c r="AG58" s="32"/>
      <c r="AI58" s="41">
        <v>238.44867057322756</v>
      </c>
      <c r="AJ58" s="41">
        <v>15</v>
      </c>
      <c r="AK58" s="41">
        <v>21</v>
      </c>
      <c r="AL58" s="40" t="s">
        <v>4215</v>
      </c>
      <c r="AM58" s="53">
        <v>0.30000000000000004</v>
      </c>
      <c r="AN58" s="67" t="s">
        <v>2</v>
      </c>
      <c r="AO58" s="64" t="s">
        <v>5377</v>
      </c>
      <c r="AP58" s="65" t="s">
        <v>2</v>
      </c>
    </row>
    <row r="59" spans="1:42" s="31" customFormat="1" ht="45" x14ac:dyDescent="0.25">
      <c r="A59" s="10" t="s">
        <v>511</v>
      </c>
      <c r="B59" s="11" t="s">
        <v>2260</v>
      </c>
      <c r="C59" s="94" t="s">
        <v>2</v>
      </c>
      <c r="D59" s="94">
        <v>1100.5187133238558</v>
      </c>
      <c r="E59" s="94">
        <v>1100.5187133238558</v>
      </c>
      <c r="F59" s="94">
        <v>2661.5664084403502</v>
      </c>
      <c r="G59" s="15" t="s">
        <v>2088</v>
      </c>
      <c r="H59" s="49">
        <v>14</v>
      </c>
      <c r="I59" s="15">
        <v>10</v>
      </c>
      <c r="J59" s="15">
        <v>392</v>
      </c>
      <c r="K59" s="46" t="s">
        <v>2</v>
      </c>
      <c r="L59" s="46">
        <v>1100.5187133238558</v>
      </c>
      <c r="M59" s="46">
        <v>1100.5187133238558</v>
      </c>
      <c r="N59" s="46">
        <v>2661.5664084403502</v>
      </c>
      <c r="O59" s="95" t="str">
        <f t="shared" si="5"/>
        <v>-</v>
      </c>
      <c r="P59" s="95">
        <f t="shared" si="5"/>
        <v>0</v>
      </c>
      <c r="Q59" s="95">
        <f t="shared" si="5"/>
        <v>0</v>
      </c>
      <c r="R59" s="95">
        <f t="shared" si="5"/>
        <v>0</v>
      </c>
      <c r="S59" s="46" t="s">
        <v>2</v>
      </c>
      <c r="T59" s="46" t="s">
        <v>2</v>
      </c>
      <c r="U59" s="46" t="s">
        <v>2</v>
      </c>
      <c r="V59" s="46" t="s">
        <v>2</v>
      </c>
      <c r="W59" s="74" t="str">
        <f t="shared" si="6"/>
        <v>-</v>
      </c>
      <c r="X59" s="74" t="str">
        <f t="shared" si="7"/>
        <v>-</v>
      </c>
      <c r="Y59" s="74" t="str">
        <f t="shared" si="8"/>
        <v>-</v>
      </c>
      <c r="Z59" s="74" t="str">
        <f t="shared" si="9"/>
        <v>-</v>
      </c>
      <c r="AA59" s="16"/>
      <c r="AB59" s="160">
        <v>0</v>
      </c>
      <c r="AC59" s="160">
        <v>0</v>
      </c>
      <c r="AD59" s="160">
        <v>0</v>
      </c>
      <c r="AE59" s="130"/>
      <c r="AF59" s="32"/>
      <c r="AG59" s="32"/>
      <c r="AI59" s="41">
        <v>238.44867057322756</v>
      </c>
      <c r="AJ59" s="41">
        <v>21</v>
      </c>
      <c r="AK59" s="41">
        <v>24</v>
      </c>
      <c r="AL59" s="40" t="s">
        <v>4215</v>
      </c>
      <c r="AM59" s="53">
        <v>0.30000000000000004</v>
      </c>
      <c r="AN59" s="67" t="s">
        <v>2</v>
      </c>
      <c r="AO59" s="64" t="s">
        <v>5377</v>
      </c>
      <c r="AP59" s="65" t="s">
        <v>2</v>
      </c>
    </row>
    <row r="60" spans="1:42" s="31" customFormat="1" ht="45" x14ac:dyDescent="0.25">
      <c r="A60" s="10" t="s">
        <v>512</v>
      </c>
      <c r="B60" s="11" t="s">
        <v>2261</v>
      </c>
      <c r="C60" s="94" t="s">
        <v>2</v>
      </c>
      <c r="D60" s="94">
        <v>395.18005091696193</v>
      </c>
      <c r="E60" s="94">
        <v>395.18005091696193</v>
      </c>
      <c r="F60" s="94">
        <v>1673.4229131270117</v>
      </c>
      <c r="G60" s="15" t="s">
        <v>2088</v>
      </c>
      <c r="H60" s="49">
        <v>562</v>
      </c>
      <c r="I60" s="15">
        <v>102</v>
      </c>
      <c r="J60" s="15">
        <v>3867</v>
      </c>
      <c r="K60" s="46" t="s">
        <v>2</v>
      </c>
      <c r="L60" s="46">
        <v>395.18005091696193</v>
      </c>
      <c r="M60" s="46">
        <v>395.18005091696193</v>
      </c>
      <c r="N60" s="46">
        <v>1673.4229131270117</v>
      </c>
      <c r="O60" s="95" t="str">
        <f t="shared" si="5"/>
        <v>-</v>
      </c>
      <c r="P60" s="95">
        <f t="shared" si="5"/>
        <v>0</v>
      </c>
      <c r="Q60" s="95">
        <f t="shared" si="5"/>
        <v>0</v>
      </c>
      <c r="R60" s="95">
        <f t="shared" si="5"/>
        <v>0</v>
      </c>
      <c r="S60" s="46" t="s">
        <v>2</v>
      </c>
      <c r="T60" s="46" t="s">
        <v>2</v>
      </c>
      <c r="U60" s="46" t="s">
        <v>2</v>
      </c>
      <c r="V60" s="46" t="s">
        <v>2</v>
      </c>
      <c r="W60" s="74" t="str">
        <f t="shared" si="6"/>
        <v>-</v>
      </c>
      <c r="X60" s="74" t="str">
        <f t="shared" si="7"/>
        <v>-</v>
      </c>
      <c r="Y60" s="74" t="str">
        <f t="shared" si="8"/>
        <v>-</v>
      </c>
      <c r="Z60" s="74" t="str">
        <f t="shared" si="9"/>
        <v>-</v>
      </c>
      <c r="AA60" s="16"/>
      <c r="AB60" s="160">
        <v>0</v>
      </c>
      <c r="AC60" s="160">
        <v>0</v>
      </c>
      <c r="AD60" s="160">
        <v>0</v>
      </c>
      <c r="AE60" s="130"/>
      <c r="AF60" s="32"/>
      <c r="AG60" s="32"/>
      <c r="AI60" s="41">
        <v>238.44867057322756</v>
      </c>
      <c r="AJ60" s="41">
        <v>5</v>
      </c>
      <c r="AK60" s="41">
        <v>13</v>
      </c>
      <c r="AL60" s="40" t="s">
        <v>4215</v>
      </c>
      <c r="AM60" s="53">
        <v>0.4</v>
      </c>
      <c r="AN60" s="67" t="s">
        <v>2</v>
      </c>
      <c r="AO60" s="64" t="s">
        <v>5377</v>
      </c>
      <c r="AP60" s="65" t="s">
        <v>2</v>
      </c>
    </row>
    <row r="61" spans="1:42" s="31" customFormat="1" ht="45" x14ac:dyDescent="0.25">
      <c r="A61" s="10" t="s">
        <v>513</v>
      </c>
      <c r="B61" s="11" t="s">
        <v>2262</v>
      </c>
      <c r="C61" s="94" t="s">
        <v>2</v>
      </c>
      <c r="D61" s="94">
        <v>359.87281732773084</v>
      </c>
      <c r="E61" s="94">
        <v>359.87281732773084</v>
      </c>
      <c r="F61" s="94">
        <v>892.03150053232014</v>
      </c>
      <c r="G61" s="15" t="s">
        <v>2088</v>
      </c>
      <c r="H61" s="49">
        <v>5339</v>
      </c>
      <c r="I61" s="15">
        <v>401</v>
      </c>
      <c r="J61" s="15">
        <v>11172</v>
      </c>
      <c r="K61" s="46" t="s">
        <v>2</v>
      </c>
      <c r="L61" s="46">
        <v>359.87281732773084</v>
      </c>
      <c r="M61" s="46">
        <v>359.87281732773084</v>
      </c>
      <c r="N61" s="46">
        <v>892.03150053232014</v>
      </c>
      <c r="O61" s="95" t="str">
        <f t="shared" si="5"/>
        <v>-</v>
      </c>
      <c r="P61" s="95">
        <f t="shared" si="5"/>
        <v>0</v>
      </c>
      <c r="Q61" s="95">
        <f t="shared" si="5"/>
        <v>0</v>
      </c>
      <c r="R61" s="95">
        <f t="shared" si="5"/>
        <v>0</v>
      </c>
      <c r="S61" s="46" t="s">
        <v>2</v>
      </c>
      <c r="T61" s="46" t="s">
        <v>2</v>
      </c>
      <c r="U61" s="46" t="s">
        <v>2</v>
      </c>
      <c r="V61" s="46" t="s">
        <v>2</v>
      </c>
      <c r="W61" s="74" t="str">
        <f t="shared" si="6"/>
        <v>-</v>
      </c>
      <c r="X61" s="74" t="str">
        <f t="shared" si="7"/>
        <v>-</v>
      </c>
      <c r="Y61" s="74" t="str">
        <f t="shared" si="8"/>
        <v>-</v>
      </c>
      <c r="Z61" s="74" t="str">
        <f t="shared" si="9"/>
        <v>-</v>
      </c>
      <c r="AA61" s="16"/>
      <c r="AB61" s="160">
        <v>0</v>
      </c>
      <c r="AC61" s="160">
        <v>0</v>
      </c>
      <c r="AD61" s="160">
        <v>0</v>
      </c>
      <c r="AE61" s="130"/>
      <c r="AF61" s="32"/>
      <c r="AG61" s="32"/>
      <c r="AI61" s="41">
        <v>238.44867057322756</v>
      </c>
      <c r="AJ61" s="41">
        <v>5</v>
      </c>
      <c r="AK61" s="41">
        <v>5</v>
      </c>
      <c r="AL61" s="40" t="s">
        <v>4215</v>
      </c>
      <c r="AM61" s="53">
        <v>0.65</v>
      </c>
      <c r="AN61" s="67" t="s">
        <v>2</v>
      </c>
      <c r="AO61" s="64" t="s">
        <v>5377</v>
      </c>
      <c r="AP61" s="65" t="s">
        <v>2</v>
      </c>
    </row>
  </sheetData>
  <autoFilter ref="A3:AP61"/>
  <dataConsolidate/>
  <conditionalFormatting sqref="AP4:AP61">
    <cfRule type="expression" dxfId="227" priority="5">
      <formula>IF(AP4="OPROC &lt; OPATT",1,0)</formula>
    </cfRule>
  </conditionalFormatting>
  <conditionalFormatting sqref="W4:Z61111">
    <cfRule type="expression" dxfId="226" priority="8">
      <formula>IF(ISNUMBER(W4),W4&lt;=$X$2)</formula>
    </cfRule>
    <cfRule type="expression" dxfId="225" priority="9">
      <formula>IF(ISNUMBER(W4),W4&gt;=$Z$2)</formula>
    </cfRule>
  </conditionalFormatting>
  <conditionalFormatting sqref="G4:J61111">
    <cfRule type="expression" dxfId="224" priority="6">
      <formula>IF(ISNUMBER(G4),G4&lt;$H$2)</formula>
    </cfRule>
    <cfRule type="expression" dxfId="223" priority="7">
      <formula>IF(ISNUMBER(G4),G4&gt;$J$2)</formula>
    </cfRule>
  </conditionalFormatting>
  <conditionalFormatting sqref="O4:R61111">
    <cfRule type="expression" dxfId="222" priority="3">
      <formula>IF(ISNUMBER(O4),O4&lt;=$P$2)</formula>
    </cfRule>
    <cfRule type="expression" dxfId="221"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57"/>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2"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101"/>
      <c r="AD2" s="101"/>
      <c r="AE2" s="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x14ac:dyDescent="0.25">
      <c r="A4" s="10" t="s">
        <v>514</v>
      </c>
      <c r="B4" s="11" t="s">
        <v>2263</v>
      </c>
      <c r="C4" s="94" t="s">
        <v>2</v>
      </c>
      <c r="D4" s="94">
        <v>10261.155949281167</v>
      </c>
      <c r="E4" s="94">
        <v>10261.155949281167</v>
      </c>
      <c r="F4" s="94">
        <v>16701.475633944159</v>
      </c>
      <c r="G4" s="15" t="s">
        <v>2088</v>
      </c>
      <c r="H4" s="49">
        <v>0</v>
      </c>
      <c r="I4" s="15">
        <v>235</v>
      </c>
      <c r="J4" s="15">
        <v>6</v>
      </c>
      <c r="K4" s="40" t="s">
        <v>2</v>
      </c>
      <c r="L4" s="40">
        <v>10261.066466573577</v>
      </c>
      <c r="M4" s="40">
        <v>10261.066466573577</v>
      </c>
      <c r="N4" s="40">
        <v>16701.329988242265</v>
      </c>
      <c r="O4" s="95" t="str">
        <f>IFERROR(C4/K4-1,"-")</f>
        <v>-</v>
      </c>
      <c r="P4" s="95">
        <f>IFERROR(D4/L4-1,"-")</f>
        <v>8.7206050054522422E-6</v>
      </c>
      <c r="Q4" s="95">
        <f t="shared" ref="Q4:R19" si="0">IFERROR(E4/M4-1,"-")</f>
        <v>8.7206050054522422E-6</v>
      </c>
      <c r="R4" s="95">
        <f t="shared" si="0"/>
        <v>8.7206050054522422E-6</v>
      </c>
      <c r="S4" s="40" t="s">
        <v>2</v>
      </c>
      <c r="T4" s="40" t="s">
        <v>2</v>
      </c>
      <c r="U4" s="40" t="s">
        <v>2</v>
      </c>
      <c r="V4" s="40" t="s">
        <v>2</v>
      </c>
      <c r="W4" s="74" t="str">
        <f t="shared" ref="W4:W35" si="1">IFERROR((C4/S4-1),"-")</f>
        <v>-</v>
      </c>
      <c r="X4" s="74" t="str">
        <f t="shared" ref="X4:X35" si="2">IFERROR((D4/T4-1),"-")</f>
        <v>-</v>
      </c>
      <c r="Y4" s="74" t="str">
        <f t="shared" ref="Y4:Y35" si="3">IFERROR((E4/U4-1),"-")</f>
        <v>-</v>
      </c>
      <c r="Z4" s="74" t="str">
        <f t="shared" ref="Z4:Z35" si="4">IFERROR((F4/V4-1),"-")</f>
        <v>-</v>
      </c>
      <c r="AA4" s="16"/>
      <c r="AB4" s="158">
        <v>0</v>
      </c>
      <c r="AC4" s="158">
        <v>0</v>
      </c>
      <c r="AD4" s="158">
        <v>0</v>
      </c>
      <c r="AE4" s="16"/>
      <c r="AF4" s="32"/>
      <c r="AG4" s="32"/>
      <c r="AI4" s="40">
        <v>221.39491200467239</v>
      </c>
      <c r="AJ4" s="40">
        <v>32</v>
      </c>
      <c r="AK4" s="40">
        <v>173</v>
      </c>
      <c r="AL4" s="40" t="s">
        <v>4214</v>
      </c>
      <c r="AM4" s="53" t="s">
        <v>2</v>
      </c>
      <c r="AN4" s="65" t="s">
        <v>2</v>
      </c>
      <c r="AO4" s="64" t="s">
        <v>5471</v>
      </c>
      <c r="AP4" s="65" t="s">
        <v>2</v>
      </c>
    </row>
    <row r="5" spans="1:42" s="31" customFormat="1" ht="30" x14ac:dyDescent="0.25">
      <c r="A5" s="10" t="s">
        <v>515</v>
      </c>
      <c r="B5" s="11" t="s">
        <v>2264</v>
      </c>
      <c r="C5" s="94" t="s">
        <v>2</v>
      </c>
      <c r="D5" s="94">
        <v>6258.668822607402</v>
      </c>
      <c r="E5" s="94">
        <v>6258.668822607402</v>
      </c>
      <c r="F5" s="94">
        <v>6600.3250720887854</v>
      </c>
      <c r="G5" s="15" t="s">
        <v>2088</v>
      </c>
      <c r="H5" s="49">
        <v>8</v>
      </c>
      <c r="I5" s="15">
        <v>691</v>
      </c>
      <c r="J5" s="15">
        <v>11</v>
      </c>
      <c r="K5" s="46" t="s">
        <v>2</v>
      </c>
      <c r="L5" s="46">
        <v>6258.614243704701</v>
      </c>
      <c r="M5" s="46">
        <v>6258.614243704701</v>
      </c>
      <c r="N5" s="46">
        <v>6600.2675137628676</v>
      </c>
      <c r="O5" s="95" t="str">
        <f t="shared" ref="O5:R68" si="5">IFERROR(C5/K5-1,"-")</f>
        <v>-</v>
      </c>
      <c r="P5" s="95">
        <f t="shared" si="5"/>
        <v>8.7206050054522422E-6</v>
      </c>
      <c r="Q5" s="95">
        <f t="shared" si="0"/>
        <v>8.7206050054522422E-6</v>
      </c>
      <c r="R5" s="95">
        <f t="shared" si="0"/>
        <v>8.7206050054522422E-6</v>
      </c>
      <c r="S5" s="46" t="s">
        <v>2</v>
      </c>
      <c r="T5" s="46" t="s">
        <v>2</v>
      </c>
      <c r="U5" s="46" t="s">
        <v>2</v>
      </c>
      <c r="V5" s="46" t="s">
        <v>2</v>
      </c>
      <c r="W5" s="74" t="str">
        <f t="shared" si="1"/>
        <v>-</v>
      </c>
      <c r="X5" s="74" t="str">
        <f t="shared" si="2"/>
        <v>-</v>
      </c>
      <c r="Y5" s="74" t="str">
        <f t="shared" si="3"/>
        <v>-</v>
      </c>
      <c r="Z5" s="74" t="str">
        <f t="shared" si="4"/>
        <v>-</v>
      </c>
      <c r="AA5" s="16"/>
      <c r="AB5" s="158">
        <v>0</v>
      </c>
      <c r="AC5" s="158">
        <v>0</v>
      </c>
      <c r="AD5" s="158">
        <v>0</v>
      </c>
      <c r="AE5" s="16"/>
      <c r="AF5" s="32"/>
      <c r="AG5" s="32"/>
      <c r="AI5" s="41">
        <v>221.39491200467239</v>
      </c>
      <c r="AJ5" s="41">
        <v>13</v>
      </c>
      <c r="AK5" s="41">
        <v>61</v>
      </c>
      <c r="AL5" s="40" t="s">
        <v>4214</v>
      </c>
      <c r="AM5" s="53" t="s">
        <v>2</v>
      </c>
      <c r="AN5" s="65" t="s">
        <v>2</v>
      </c>
      <c r="AO5" s="64" t="s">
        <v>5674</v>
      </c>
      <c r="AP5" s="65" t="s">
        <v>2</v>
      </c>
    </row>
    <row r="6" spans="1:42" s="31" customFormat="1" ht="30" x14ac:dyDescent="0.25">
      <c r="A6" s="10" t="s">
        <v>516</v>
      </c>
      <c r="B6" s="11" t="s">
        <v>2265</v>
      </c>
      <c r="C6" s="94" t="s">
        <v>2</v>
      </c>
      <c r="D6" s="94">
        <v>4979.1362048460733</v>
      </c>
      <c r="E6" s="94">
        <v>4979.1362048460733</v>
      </c>
      <c r="F6" s="94">
        <v>6959.4756269961199</v>
      </c>
      <c r="G6" s="15" t="s">
        <v>2088</v>
      </c>
      <c r="H6" s="49">
        <v>15</v>
      </c>
      <c r="I6" s="15">
        <v>537</v>
      </c>
      <c r="J6" s="15">
        <v>5</v>
      </c>
      <c r="K6" s="46" t="s">
        <v>2</v>
      </c>
      <c r="L6" s="46">
        <v>4979.0927841446173</v>
      </c>
      <c r="M6" s="46">
        <v>4979.0927841446173</v>
      </c>
      <c r="N6" s="46">
        <v>6959.414936687388</v>
      </c>
      <c r="O6" s="95" t="str">
        <f t="shared" si="5"/>
        <v>-</v>
      </c>
      <c r="P6" s="95">
        <f t="shared" si="5"/>
        <v>8.7206050054522422E-6</v>
      </c>
      <c r="Q6" s="95">
        <f t="shared" si="0"/>
        <v>8.7206050054522422E-6</v>
      </c>
      <c r="R6" s="95">
        <f t="shared" si="0"/>
        <v>8.7206050054522422E-6</v>
      </c>
      <c r="S6" s="46" t="s">
        <v>2</v>
      </c>
      <c r="T6" s="46" t="s">
        <v>2</v>
      </c>
      <c r="U6" s="46" t="s">
        <v>2</v>
      </c>
      <c r="V6" s="46" t="s">
        <v>2</v>
      </c>
      <c r="W6" s="74" t="str">
        <f t="shared" si="1"/>
        <v>-</v>
      </c>
      <c r="X6" s="74" t="str">
        <f t="shared" si="2"/>
        <v>-</v>
      </c>
      <c r="Y6" s="74" t="str">
        <f t="shared" si="3"/>
        <v>-</v>
      </c>
      <c r="Z6" s="74" t="str">
        <f t="shared" si="4"/>
        <v>-</v>
      </c>
      <c r="AA6" s="16"/>
      <c r="AB6" s="158">
        <v>0</v>
      </c>
      <c r="AC6" s="158">
        <v>0</v>
      </c>
      <c r="AD6" s="158">
        <v>0</v>
      </c>
      <c r="AE6" s="16"/>
      <c r="AF6" s="32"/>
      <c r="AG6" s="32"/>
      <c r="AI6" s="41">
        <v>221.39491200467239</v>
      </c>
      <c r="AJ6" s="41">
        <v>10</v>
      </c>
      <c r="AK6" s="41">
        <v>12</v>
      </c>
      <c r="AL6" s="40" t="s">
        <v>4214</v>
      </c>
      <c r="AM6" s="53" t="s">
        <v>2</v>
      </c>
      <c r="AN6" s="67" t="s">
        <v>2</v>
      </c>
      <c r="AO6" s="64" t="s">
        <v>5575</v>
      </c>
      <c r="AP6" s="65" t="s">
        <v>2</v>
      </c>
    </row>
    <row r="7" spans="1:42" s="31" customFormat="1" ht="45" x14ac:dyDescent="0.25">
      <c r="A7" s="10" t="s">
        <v>517</v>
      </c>
      <c r="B7" s="11" t="s">
        <v>2266</v>
      </c>
      <c r="C7" s="94" t="s">
        <v>2</v>
      </c>
      <c r="D7" s="94">
        <v>3783.5773778844209</v>
      </c>
      <c r="E7" s="94">
        <v>3783.5773778844209</v>
      </c>
      <c r="F7" s="94">
        <v>5709.8924384067541</v>
      </c>
      <c r="G7" s="15" t="s">
        <v>2088</v>
      </c>
      <c r="H7" s="49">
        <v>75</v>
      </c>
      <c r="I7" s="15">
        <v>1795</v>
      </c>
      <c r="J7" s="15">
        <v>28</v>
      </c>
      <c r="K7" s="46" t="s">
        <v>2</v>
      </c>
      <c r="L7" s="46">
        <v>3783.5443830883355</v>
      </c>
      <c r="M7" s="46">
        <v>3783.5443830883355</v>
      </c>
      <c r="N7" s="46">
        <v>5093.0404895686743</v>
      </c>
      <c r="O7" s="95" t="str">
        <f t="shared" si="5"/>
        <v>-</v>
      </c>
      <c r="P7" s="95">
        <f t="shared" si="5"/>
        <v>8.7206050054522422E-6</v>
      </c>
      <c r="Q7" s="95">
        <f t="shared" si="0"/>
        <v>8.7206050054522422E-6</v>
      </c>
      <c r="R7" s="95">
        <f t="shared" si="0"/>
        <v>0.1211166394811678</v>
      </c>
      <c r="S7" s="46" t="s">
        <v>2</v>
      </c>
      <c r="T7" s="46" t="s">
        <v>2</v>
      </c>
      <c r="U7" s="46" t="s">
        <v>2</v>
      </c>
      <c r="V7" s="46" t="s">
        <v>2</v>
      </c>
      <c r="W7" s="74" t="str">
        <f t="shared" si="1"/>
        <v>-</v>
      </c>
      <c r="X7" s="74" t="str">
        <f t="shared" si="2"/>
        <v>-</v>
      </c>
      <c r="Y7" s="74" t="str">
        <f t="shared" si="3"/>
        <v>-</v>
      </c>
      <c r="Z7" s="74" t="str">
        <f t="shared" si="4"/>
        <v>-</v>
      </c>
      <c r="AA7" s="16"/>
      <c r="AB7" s="158" t="s">
        <v>4318</v>
      </c>
      <c r="AC7" s="158" t="s">
        <v>4319</v>
      </c>
      <c r="AD7" s="158" t="s">
        <v>4320</v>
      </c>
      <c r="AE7" s="16"/>
      <c r="AF7" s="32"/>
      <c r="AG7" s="32"/>
      <c r="AI7" s="41">
        <v>221.39491200467239</v>
      </c>
      <c r="AJ7" s="41">
        <v>9</v>
      </c>
      <c r="AK7" s="41">
        <v>58</v>
      </c>
      <c r="AL7" s="40" t="s">
        <v>4214</v>
      </c>
      <c r="AM7" s="53" t="s">
        <v>2</v>
      </c>
      <c r="AN7" s="67" t="s">
        <v>2</v>
      </c>
      <c r="AO7" s="64" t="s">
        <v>5675</v>
      </c>
      <c r="AP7" s="65" t="s">
        <v>2</v>
      </c>
    </row>
    <row r="8" spans="1:42" s="31" customFormat="1" ht="56.25" customHeight="1" x14ac:dyDescent="0.25">
      <c r="A8" s="10" t="s">
        <v>518</v>
      </c>
      <c r="B8" s="11" t="s">
        <v>2267</v>
      </c>
      <c r="C8" s="94" t="s">
        <v>2</v>
      </c>
      <c r="D8" s="94">
        <v>2911.8522828705482</v>
      </c>
      <c r="E8" s="94">
        <v>2911.8522828705482</v>
      </c>
      <c r="F8" s="94">
        <v>2911.8522828705482</v>
      </c>
      <c r="G8" s="15" t="s">
        <v>2088</v>
      </c>
      <c r="H8" s="49">
        <v>232</v>
      </c>
      <c r="I8" s="15">
        <v>2908</v>
      </c>
      <c r="J8" s="15">
        <v>30</v>
      </c>
      <c r="K8" s="46" t="s">
        <v>2</v>
      </c>
      <c r="L8" s="46">
        <v>2916.2861282021609</v>
      </c>
      <c r="M8" s="46">
        <v>2916.2861282021609</v>
      </c>
      <c r="N8" s="46">
        <v>1762.6819695356694</v>
      </c>
      <c r="O8" s="95" t="str">
        <f t="shared" si="5"/>
        <v>-</v>
      </c>
      <c r="P8" s="95">
        <f t="shared" si="5"/>
        <v>-1.5203739059534982E-3</v>
      </c>
      <c r="Q8" s="95">
        <f t="shared" si="0"/>
        <v>-1.5203739059534982E-3</v>
      </c>
      <c r="R8" s="95">
        <f t="shared" si="0"/>
        <v>0.65194421523333346</v>
      </c>
      <c r="S8" s="46" t="s">
        <v>2</v>
      </c>
      <c r="T8" s="46" t="s">
        <v>2</v>
      </c>
      <c r="U8" s="46" t="s">
        <v>2</v>
      </c>
      <c r="V8" s="46" t="s">
        <v>2</v>
      </c>
      <c r="W8" s="74" t="str">
        <f t="shared" si="1"/>
        <v>-</v>
      </c>
      <c r="X8" s="74" t="str">
        <f t="shared" si="2"/>
        <v>-</v>
      </c>
      <c r="Y8" s="74" t="str">
        <f t="shared" si="3"/>
        <v>-</v>
      </c>
      <c r="Z8" s="74" t="str">
        <f t="shared" si="4"/>
        <v>-</v>
      </c>
      <c r="AA8" s="16"/>
      <c r="AB8" s="158" t="s">
        <v>4321</v>
      </c>
      <c r="AC8" s="158" t="s">
        <v>4322</v>
      </c>
      <c r="AD8" s="158" t="s">
        <v>4323</v>
      </c>
      <c r="AE8" s="16"/>
      <c r="AF8" s="32"/>
      <c r="AG8" s="32"/>
      <c r="AI8" s="41">
        <v>221.39491200467239</v>
      </c>
      <c r="AJ8" s="41">
        <v>5</v>
      </c>
      <c r="AK8" s="41">
        <v>5</v>
      </c>
      <c r="AL8" s="40" t="s">
        <v>4214</v>
      </c>
      <c r="AM8" s="53" t="s">
        <v>2</v>
      </c>
      <c r="AN8" s="67" t="s">
        <v>2</v>
      </c>
      <c r="AO8" s="64" t="s">
        <v>5676</v>
      </c>
      <c r="AP8" s="65" t="s">
        <v>2</v>
      </c>
    </row>
    <row r="9" spans="1:42" s="31" customFormat="1" ht="99" customHeight="1" x14ac:dyDescent="0.25">
      <c r="A9" s="10" t="s">
        <v>519</v>
      </c>
      <c r="B9" s="11" t="s">
        <v>2268</v>
      </c>
      <c r="C9" s="94" t="s">
        <v>2</v>
      </c>
      <c r="D9" s="94">
        <v>1844.8189869153982</v>
      </c>
      <c r="E9" s="94">
        <v>1844.8189869153982</v>
      </c>
      <c r="F9" s="94">
        <v>5709.8924384067541</v>
      </c>
      <c r="G9" s="15" t="s">
        <v>2088</v>
      </c>
      <c r="H9" s="49">
        <v>401</v>
      </c>
      <c r="I9" s="15">
        <v>988</v>
      </c>
      <c r="J9" s="15">
        <v>84</v>
      </c>
      <c r="K9" s="46" t="s">
        <v>2</v>
      </c>
      <c r="L9" s="46">
        <v>1844.8028991180022</v>
      </c>
      <c r="M9" s="46">
        <v>1844.8028991180022</v>
      </c>
      <c r="N9" s="46">
        <v>5915.4433636429785</v>
      </c>
      <c r="O9" s="95" t="str">
        <f t="shared" si="5"/>
        <v>-</v>
      </c>
      <c r="P9" s="95">
        <f t="shared" si="5"/>
        <v>8.7206050054522422E-6</v>
      </c>
      <c r="Q9" s="95">
        <f t="shared" si="0"/>
        <v>8.7206050054522422E-6</v>
      </c>
      <c r="R9" s="95">
        <f t="shared" si="0"/>
        <v>-3.4748185824847067E-2</v>
      </c>
      <c r="S9" s="46" t="s">
        <v>2</v>
      </c>
      <c r="T9" s="46" t="s">
        <v>2</v>
      </c>
      <c r="U9" s="46" t="s">
        <v>2</v>
      </c>
      <c r="V9" s="46" t="s">
        <v>2</v>
      </c>
      <c r="W9" s="74" t="str">
        <f t="shared" si="1"/>
        <v>-</v>
      </c>
      <c r="X9" s="74" t="str">
        <f t="shared" si="2"/>
        <v>-</v>
      </c>
      <c r="Y9" s="74" t="str">
        <f t="shared" si="3"/>
        <v>-</v>
      </c>
      <c r="Z9" s="74" t="str">
        <f t="shared" si="4"/>
        <v>-</v>
      </c>
      <c r="AA9" s="16"/>
      <c r="AB9" s="158" t="s">
        <v>4324</v>
      </c>
      <c r="AC9" s="158" t="s">
        <v>4325</v>
      </c>
      <c r="AD9" s="158" t="s">
        <v>4320</v>
      </c>
      <c r="AE9" s="16"/>
      <c r="AF9" s="32"/>
      <c r="AG9" s="32"/>
      <c r="AI9" s="41">
        <v>221.39491200467239</v>
      </c>
      <c r="AJ9" s="41">
        <v>5</v>
      </c>
      <c r="AK9" s="41">
        <v>58</v>
      </c>
      <c r="AL9" s="40" t="s">
        <v>4214</v>
      </c>
      <c r="AM9" s="53" t="s">
        <v>2</v>
      </c>
      <c r="AN9" s="67" t="s">
        <v>2</v>
      </c>
      <c r="AO9" s="64" t="s">
        <v>5677</v>
      </c>
      <c r="AP9" s="65" t="s">
        <v>2</v>
      </c>
    </row>
    <row r="10" spans="1:42" s="31" customFormat="1" ht="60" x14ac:dyDescent="0.25">
      <c r="A10" s="10" t="s">
        <v>520</v>
      </c>
      <c r="B10" s="11" t="s">
        <v>2269</v>
      </c>
      <c r="C10" s="94" t="s">
        <v>2</v>
      </c>
      <c r="D10" s="94">
        <v>1815.2254608580595</v>
      </c>
      <c r="E10" s="94">
        <v>1815.2254608580595</v>
      </c>
      <c r="F10" s="94">
        <v>2911.8522828705482</v>
      </c>
      <c r="G10" s="15" t="s">
        <v>2088</v>
      </c>
      <c r="H10" s="49">
        <v>171</v>
      </c>
      <c r="I10" s="15">
        <v>360</v>
      </c>
      <c r="J10" s="15">
        <v>15</v>
      </c>
      <c r="K10" s="46" t="s">
        <v>2</v>
      </c>
      <c r="L10" s="46">
        <v>1815.2096311318642</v>
      </c>
      <c r="M10" s="46">
        <v>1815.2096311318642</v>
      </c>
      <c r="N10" s="46">
        <v>4276.6495293558874</v>
      </c>
      <c r="O10" s="95" t="str">
        <f t="shared" si="5"/>
        <v>-</v>
      </c>
      <c r="P10" s="95">
        <f t="shared" si="5"/>
        <v>8.7206050054522422E-6</v>
      </c>
      <c r="Q10" s="95">
        <f t="shared" si="0"/>
        <v>8.7206050054522422E-6</v>
      </c>
      <c r="R10" s="95">
        <f t="shared" si="0"/>
        <v>-0.31912768093739341</v>
      </c>
      <c r="S10" s="46" t="s">
        <v>2</v>
      </c>
      <c r="T10" s="46" t="s">
        <v>2</v>
      </c>
      <c r="U10" s="46" t="s">
        <v>2</v>
      </c>
      <c r="V10" s="46" t="s">
        <v>2</v>
      </c>
      <c r="W10" s="74" t="str">
        <f t="shared" si="1"/>
        <v>-</v>
      </c>
      <c r="X10" s="74" t="str">
        <f t="shared" si="2"/>
        <v>-</v>
      </c>
      <c r="Y10" s="74" t="str">
        <f t="shared" si="3"/>
        <v>-</v>
      </c>
      <c r="Z10" s="74" t="str">
        <f t="shared" si="4"/>
        <v>-</v>
      </c>
      <c r="AA10" s="16"/>
      <c r="AB10" s="158" t="s">
        <v>4326</v>
      </c>
      <c r="AC10" s="158" t="s">
        <v>4327</v>
      </c>
      <c r="AD10" s="158" t="s">
        <v>4328</v>
      </c>
      <c r="AE10" s="16"/>
      <c r="AF10" s="32"/>
      <c r="AG10" s="32"/>
      <c r="AI10" s="41">
        <v>341.77574745253725</v>
      </c>
      <c r="AJ10" s="41">
        <v>5</v>
      </c>
      <c r="AK10" s="41">
        <v>5</v>
      </c>
      <c r="AL10" s="40" t="s">
        <v>4214</v>
      </c>
      <c r="AM10" s="53" t="s">
        <v>2</v>
      </c>
      <c r="AN10" s="67" t="s">
        <v>2</v>
      </c>
      <c r="AO10" s="64" t="s">
        <v>5575</v>
      </c>
      <c r="AP10" s="65" t="s">
        <v>2</v>
      </c>
    </row>
    <row r="11" spans="1:42" s="31" customFormat="1" ht="95.25" customHeight="1" x14ac:dyDescent="0.25">
      <c r="A11" s="10" t="s">
        <v>521</v>
      </c>
      <c r="B11" s="11" t="s">
        <v>2270</v>
      </c>
      <c r="C11" s="94">
        <v>130.64679884385976</v>
      </c>
      <c r="D11" s="94">
        <v>992.22868782918124</v>
      </c>
      <c r="E11" s="94">
        <v>992.22868782918124</v>
      </c>
      <c r="F11" s="94">
        <v>947.18759277452602</v>
      </c>
      <c r="G11" s="15">
        <v>1877</v>
      </c>
      <c r="H11" s="49">
        <v>6561</v>
      </c>
      <c r="I11" s="15">
        <v>1328</v>
      </c>
      <c r="J11" s="15">
        <v>335</v>
      </c>
      <c r="K11" s="46">
        <v>130.64565953466729</v>
      </c>
      <c r="L11" s="46">
        <v>992.22003507017689</v>
      </c>
      <c r="M11" s="46">
        <v>992.22003507017689</v>
      </c>
      <c r="N11" s="46">
        <v>947.17933279769534</v>
      </c>
      <c r="O11" s="95">
        <f t="shared" si="5"/>
        <v>8.7206050054522422E-6</v>
      </c>
      <c r="P11" s="95">
        <f t="shared" si="5"/>
        <v>8.7206050054522422E-6</v>
      </c>
      <c r="Q11" s="95">
        <f t="shared" si="0"/>
        <v>8.7206050054522422E-6</v>
      </c>
      <c r="R11" s="95">
        <f t="shared" si="0"/>
        <v>8.7206050054522422E-6</v>
      </c>
      <c r="S11" s="46" t="s">
        <v>2</v>
      </c>
      <c r="T11" s="46" t="s">
        <v>2</v>
      </c>
      <c r="U11" s="46" t="s">
        <v>2</v>
      </c>
      <c r="V11" s="46" t="s">
        <v>2</v>
      </c>
      <c r="W11" s="74" t="str">
        <f t="shared" si="1"/>
        <v>-</v>
      </c>
      <c r="X11" s="74" t="str">
        <f t="shared" si="2"/>
        <v>-</v>
      </c>
      <c r="Y11" s="74" t="str">
        <f t="shared" si="3"/>
        <v>-</v>
      </c>
      <c r="Z11" s="74" t="str">
        <f t="shared" si="4"/>
        <v>-</v>
      </c>
      <c r="AA11" s="16"/>
      <c r="AB11" s="158">
        <v>0</v>
      </c>
      <c r="AC11" s="158">
        <v>0</v>
      </c>
      <c r="AD11" s="158">
        <v>0</v>
      </c>
      <c r="AE11" s="16"/>
      <c r="AF11" s="32"/>
      <c r="AG11" s="32"/>
      <c r="AI11" s="41">
        <v>221.39491200467239</v>
      </c>
      <c r="AJ11" s="41">
        <v>5</v>
      </c>
      <c r="AK11" s="41">
        <v>5</v>
      </c>
      <c r="AL11" s="40" t="s">
        <v>4214</v>
      </c>
      <c r="AM11" s="53" t="s">
        <v>2</v>
      </c>
      <c r="AN11" s="67" t="s">
        <v>2</v>
      </c>
      <c r="AO11" s="64" t="s">
        <v>5675</v>
      </c>
      <c r="AP11" s="65" t="s">
        <v>2</v>
      </c>
    </row>
    <row r="12" spans="1:42" s="31" customFormat="1" ht="30" x14ac:dyDescent="0.25">
      <c r="A12" s="10" t="s">
        <v>522</v>
      </c>
      <c r="B12" s="11" t="s">
        <v>2271</v>
      </c>
      <c r="C12" s="94" t="s">
        <v>2</v>
      </c>
      <c r="D12" s="94">
        <v>1222.9162181038025</v>
      </c>
      <c r="E12" s="94">
        <v>1222.9162181038025</v>
      </c>
      <c r="F12" s="94">
        <v>1374.023144506044</v>
      </c>
      <c r="G12" s="15" t="s">
        <v>2088</v>
      </c>
      <c r="H12" s="49">
        <v>397</v>
      </c>
      <c r="I12" s="15">
        <v>113</v>
      </c>
      <c r="J12" s="15">
        <v>35</v>
      </c>
      <c r="K12" s="46" t="s">
        <v>2</v>
      </c>
      <c r="L12" s="46">
        <v>1222.9055536275105</v>
      </c>
      <c r="M12" s="46">
        <v>1222.9055536275105</v>
      </c>
      <c r="N12" s="46">
        <v>1374.0111622974246</v>
      </c>
      <c r="O12" s="95" t="str">
        <f t="shared" si="5"/>
        <v>-</v>
      </c>
      <c r="P12" s="95">
        <f t="shared" si="5"/>
        <v>8.7206050054522422E-6</v>
      </c>
      <c r="Q12" s="95">
        <f t="shared" si="0"/>
        <v>8.7206050054522422E-6</v>
      </c>
      <c r="R12" s="95">
        <f t="shared" si="0"/>
        <v>8.7206050054522422E-6</v>
      </c>
      <c r="S12" s="46" t="s">
        <v>2</v>
      </c>
      <c r="T12" s="46" t="s">
        <v>2</v>
      </c>
      <c r="U12" s="46" t="s">
        <v>2</v>
      </c>
      <c r="V12" s="46" t="s">
        <v>2</v>
      </c>
      <c r="W12" s="74" t="str">
        <f t="shared" si="1"/>
        <v>-</v>
      </c>
      <c r="X12" s="74" t="str">
        <f t="shared" si="2"/>
        <v>-</v>
      </c>
      <c r="Y12" s="74" t="str">
        <f t="shared" si="3"/>
        <v>-</v>
      </c>
      <c r="Z12" s="74" t="str">
        <f t="shared" si="4"/>
        <v>-</v>
      </c>
      <c r="AA12" s="16"/>
      <c r="AB12" s="158">
        <v>0</v>
      </c>
      <c r="AC12" s="158">
        <v>0</v>
      </c>
      <c r="AD12" s="158">
        <v>0</v>
      </c>
      <c r="AE12" s="16"/>
      <c r="AF12" s="32"/>
      <c r="AG12" s="32"/>
      <c r="AI12" s="41">
        <v>341.77574745253725</v>
      </c>
      <c r="AJ12" s="41">
        <v>5</v>
      </c>
      <c r="AK12" s="41">
        <v>5</v>
      </c>
      <c r="AL12" s="40" t="s">
        <v>4214</v>
      </c>
      <c r="AM12" s="53" t="s">
        <v>2</v>
      </c>
      <c r="AN12" s="67" t="s">
        <v>2</v>
      </c>
      <c r="AO12" s="64" t="s">
        <v>5675</v>
      </c>
      <c r="AP12" s="65" t="s">
        <v>2</v>
      </c>
    </row>
    <row r="13" spans="1:42" s="31" customFormat="1" ht="45" x14ac:dyDescent="0.25">
      <c r="A13" s="10" t="s">
        <v>523</v>
      </c>
      <c r="B13" s="11" t="s">
        <v>2272</v>
      </c>
      <c r="C13" s="94" t="s">
        <v>2</v>
      </c>
      <c r="D13" s="94">
        <v>2009.7100955918843</v>
      </c>
      <c r="E13" s="94">
        <v>2009.7100955918843</v>
      </c>
      <c r="F13" s="94">
        <v>2009.7100955918843</v>
      </c>
      <c r="G13" s="15" t="s">
        <v>2088</v>
      </c>
      <c r="H13" s="49">
        <v>1734</v>
      </c>
      <c r="I13" s="15">
        <v>2005</v>
      </c>
      <c r="J13" s="15">
        <v>4</v>
      </c>
      <c r="K13" s="46" t="s">
        <v>2</v>
      </c>
      <c r="L13" s="46">
        <v>2011.5005047005059</v>
      </c>
      <c r="M13" s="46">
        <v>2011.5005047005059</v>
      </c>
      <c r="N13" s="46">
        <v>319.72547470294705</v>
      </c>
      <c r="O13" s="95" t="str">
        <f t="shared" si="5"/>
        <v>-</v>
      </c>
      <c r="P13" s="95">
        <f t="shared" si="5"/>
        <v>-8.9008633328091502E-4</v>
      </c>
      <c r="Q13" s="95">
        <f t="shared" si="0"/>
        <v>-8.9008633328091502E-4</v>
      </c>
      <c r="R13" s="95">
        <f t="shared" si="0"/>
        <v>5.2857365289990756</v>
      </c>
      <c r="S13" s="46" t="s">
        <v>2</v>
      </c>
      <c r="T13" s="46" t="s">
        <v>2</v>
      </c>
      <c r="U13" s="46" t="s">
        <v>2</v>
      </c>
      <c r="V13" s="46" t="s">
        <v>2</v>
      </c>
      <c r="W13" s="74" t="str">
        <f t="shared" si="1"/>
        <v>-</v>
      </c>
      <c r="X13" s="74" t="str">
        <f t="shared" si="2"/>
        <v>-</v>
      </c>
      <c r="Y13" s="74" t="str">
        <f t="shared" si="3"/>
        <v>-</v>
      </c>
      <c r="Z13" s="74" t="str">
        <f t="shared" si="4"/>
        <v>-</v>
      </c>
      <c r="AA13" s="16"/>
      <c r="AB13" s="158" t="s">
        <v>4329</v>
      </c>
      <c r="AC13" s="158" t="s">
        <v>4322</v>
      </c>
      <c r="AD13" s="158" t="s">
        <v>4330</v>
      </c>
      <c r="AE13" s="16"/>
      <c r="AF13" s="32"/>
      <c r="AG13" s="32"/>
      <c r="AI13" s="41">
        <v>221.39491200467239</v>
      </c>
      <c r="AJ13" s="41">
        <v>5</v>
      </c>
      <c r="AK13" s="41">
        <v>5</v>
      </c>
      <c r="AL13" s="40" t="s">
        <v>4214</v>
      </c>
      <c r="AM13" s="53" t="s">
        <v>2</v>
      </c>
      <c r="AN13" s="67" t="s">
        <v>2</v>
      </c>
      <c r="AO13" s="64" t="s">
        <v>5575</v>
      </c>
      <c r="AP13" s="65" t="s">
        <v>2</v>
      </c>
    </row>
    <row r="14" spans="1:42" s="31" customFormat="1" ht="30" x14ac:dyDescent="0.25">
      <c r="A14" s="10" t="s">
        <v>524</v>
      </c>
      <c r="B14" s="11" t="s">
        <v>2273</v>
      </c>
      <c r="C14" s="94" t="s">
        <v>2</v>
      </c>
      <c r="D14" s="94">
        <v>2093.1181298286715</v>
      </c>
      <c r="E14" s="94">
        <v>2093.1181298286715</v>
      </c>
      <c r="F14" s="94">
        <v>2093.1181298286715</v>
      </c>
      <c r="G14" s="15" t="s">
        <v>2088</v>
      </c>
      <c r="H14" s="49">
        <v>244</v>
      </c>
      <c r="I14" s="15">
        <v>323</v>
      </c>
      <c r="J14" s="15">
        <v>0</v>
      </c>
      <c r="K14" s="46" t="s">
        <v>2</v>
      </c>
      <c r="L14" s="46">
        <v>2093.0998767314095</v>
      </c>
      <c r="M14" s="46">
        <v>2093.0998767314095</v>
      </c>
      <c r="N14" s="46">
        <v>2093.0998767314095</v>
      </c>
      <c r="O14" s="95" t="str">
        <f t="shared" si="5"/>
        <v>-</v>
      </c>
      <c r="P14" s="95">
        <f t="shared" si="5"/>
        <v>8.7206050054522422E-6</v>
      </c>
      <c r="Q14" s="95">
        <f t="shared" si="0"/>
        <v>8.7206050054522422E-6</v>
      </c>
      <c r="R14" s="95">
        <f t="shared" si="0"/>
        <v>8.7206050054522422E-6</v>
      </c>
      <c r="S14" s="46" t="s">
        <v>2</v>
      </c>
      <c r="T14" s="46" t="s">
        <v>2</v>
      </c>
      <c r="U14" s="46" t="s">
        <v>2</v>
      </c>
      <c r="V14" s="46" t="s">
        <v>2</v>
      </c>
      <c r="W14" s="74" t="str">
        <f t="shared" si="1"/>
        <v>-</v>
      </c>
      <c r="X14" s="74" t="str">
        <f t="shared" si="2"/>
        <v>-</v>
      </c>
      <c r="Y14" s="74" t="str">
        <f t="shared" si="3"/>
        <v>-</v>
      </c>
      <c r="Z14" s="74" t="str">
        <f t="shared" si="4"/>
        <v>-</v>
      </c>
      <c r="AA14" s="16"/>
      <c r="AB14" s="158">
        <v>0</v>
      </c>
      <c r="AC14" s="158">
        <v>0</v>
      </c>
      <c r="AD14" s="158">
        <v>0</v>
      </c>
      <c r="AE14" s="16"/>
      <c r="AF14" s="32"/>
      <c r="AG14" s="32"/>
      <c r="AI14" s="41">
        <v>341.77574745253725</v>
      </c>
      <c r="AJ14" s="41">
        <v>5</v>
      </c>
      <c r="AK14" s="41">
        <v>5</v>
      </c>
      <c r="AL14" s="40" t="s">
        <v>4214</v>
      </c>
      <c r="AM14" s="53" t="s">
        <v>2</v>
      </c>
      <c r="AN14" s="67" t="s">
        <v>2</v>
      </c>
      <c r="AO14" s="64" t="s">
        <v>5500</v>
      </c>
      <c r="AP14" s="65" t="s">
        <v>2</v>
      </c>
    </row>
    <row r="15" spans="1:42" s="31" customFormat="1" ht="45" x14ac:dyDescent="0.25">
      <c r="A15" s="10" t="s">
        <v>525</v>
      </c>
      <c r="B15" s="11" t="s">
        <v>2274</v>
      </c>
      <c r="C15" s="94" t="s">
        <v>2</v>
      </c>
      <c r="D15" s="94">
        <v>1163.7139781930687</v>
      </c>
      <c r="E15" s="94">
        <v>1163.7139781930687</v>
      </c>
      <c r="F15" s="94">
        <v>2437.6142919221675</v>
      </c>
      <c r="G15" s="15" t="s">
        <v>2088</v>
      </c>
      <c r="H15" s="49">
        <v>8325</v>
      </c>
      <c r="I15" s="15">
        <v>3846</v>
      </c>
      <c r="J15" s="15">
        <v>51</v>
      </c>
      <c r="K15" s="46" t="s">
        <v>2</v>
      </c>
      <c r="L15" s="46">
        <v>1163.7038299916239</v>
      </c>
      <c r="M15" s="46">
        <v>1163.7038299916239</v>
      </c>
      <c r="N15" s="46">
        <v>2502.4093521200612</v>
      </c>
      <c r="O15" s="95" t="str">
        <f t="shared" si="5"/>
        <v>-</v>
      </c>
      <c r="P15" s="95">
        <f t="shared" si="5"/>
        <v>8.7206050054522422E-6</v>
      </c>
      <c r="Q15" s="95">
        <f t="shared" si="0"/>
        <v>8.7206050054522422E-6</v>
      </c>
      <c r="R15" s="95">
        <f t="shared" si="0"/>
        <v>-2.5893069870042917E-2</v>
      </c>
      <c r="S15" s="46" t="s">
        <v>2</v>
      </c>
      <c r="T15" s="46" t="s">
        <v>2</v>
      </c>
      <c r="U15" s="46" t="s">
        <v>2</v>
      </c>
      <c r="V15" s="46" t="s">
        <v>2</v>
      </c>
      <c r="W15" s="74" t="str">
        <f t="shared" si="1"/>
        <v>-</v>
      </c>
      <c r="X15" s="74" t="str">
        <f t="shared" si="2"/>
        <v>-</v>
      </c>
      <c r="Y15" s="74" t="str">
        <f t="shared" si="3"/>
        <v>-</v>
      </c>
      <c r="Z15" s="74" t="str">
        <f t="shared" si="4"/>
        <v>-</v>
      </c>
      <c r="AA15" s="16"/>
      <c r="AB15" s="158" t="s">
        <v>4331</v>
      </c>
      <c r="AC15" s="158" t="s">
        <v>4332</v>
      </c>
      <c r="AD15" s="158" t="s">
        <v>4333</v>
      </c>
      <c r="AE15" s="16"/>
      <c r="AF15" s="32"/>
      <c r="AG15" s="32"/>
      <c r="AI15" s="41">
        <v>221.39491200467239</v>
      </c>
      <c r="AJ15" s="41">
        <v>5</v>
      </c>
      <c r="AK15" s="41">
        <v>14</v>
      </c>
      <c r="AL15" s="40" t="s">
        <v>4214</v>
      </c>
      <c r="AM15" s="53" t="s">
        <v>2</v>
      </c>
      <c r="AN15" s="67" t="s">
        <v>2</v>
      </c>
      <c r="AO15" s="64" t="s">
        <v>5675</v>
      </c>
      <c r="AP15" s="65" t="s">
        <v>2</v>
      </c>
    </row>
    <row r="16" spans="1:42" s="31" customFormat="1" ht="75" x14ac:dyDescent="0.25">
      <c r="A16" s="10" t="s">
        <v>526</v>
      </c>
      <c r="B16" s="11" t="s">
        <v>2275</v>
      </c>
      <c r="C16" s="94" t="s">
        <v>2</v>
      </c>
      <c r="D16" s="94">
        <v>1231.7851733476998</v>
      </c>
      <c r="E16" s="94">
        <v>1231.7851733476998</v>
      </c>
      <c r="F16" s="94">
        <v>2437.6142919221675</v>
      </c>
      <c r="G16" s="15" t="s">
        <v>2088</v>
      </c>
      <c r="H16" s="49">
        <v>615</v>
      </c>
      <c r="I16" s="15">
        <v>321</v>
      </c>
      <c r="J16" s="15">
        <v>2</v>
      </c>
      <c r="K16" s="46" t="s">
        <v>2</v>
      </c>
      <c r="L16" s="46">
        <v>1231.7744315294267</v>
      </c>
      <c r="M16" s="46">
        <v>1231.7744315294267</v>
      </c>
      <c r="N16" s="46">
        <v>784.77693879637764</v>
      </c>
      <c r="O16" s="95" t="str">
        <f t="shared" si="5"/>
        <v>-</v>
      </c>
      <c r="P16" s="95">
        <f t="shared" si="5"/>
        <v>8.7206050054522422E-6</v>
      </c>
      <c r="Q16" s="95">
        <f t="shared" si="0"/>
        <v>8.7206050054522422E-6</v>
      </c>
      <c r="R16" s="95">
        <f t="shared" si="0"/>
        <v>2.1061237549369984</v>
      </c>
      <c r="S16" s="46" t="s">
        <v>2</v>
      </c>
      <c r="T16" s="46" t="s">
        <v>2</v>
      </c>
      <c r="U16" s="46" t="s">
        <v>2</v>
      </c>
      <c r="V16" s="46" t="s">
        <v>2</v>
      </c>
      <c r="W16" s="74" t="str">
        <f t="shared" si="1"/>
        <v>-</v>
      </c>
      <c r="X16" s="74" t="str">
        <f t="shared" si="2"/>
        <v>-</v>
      </c>
      <c r="Y16" s="74" t="str">
        <f t="shared" si="3"/>
        <v>-</v>
      </c>
      <c r="Z16" s="74" t="str">
        <f t="shared" si="4"/>
        <v>-</v>
      </c>
      <c r="AA16" s="16"/>
      <c r="AB16" s="158" t="s">
        <v>4334</v>
      </c>
      <c r="AC16" s="158" t="s">
        <v>4335</v>
      </c>
      <c r="AD16" s="158" t="s">
        <v>4333</v>
      </c>
      <c r="AE16" s="16"/>
      <c r="AF16" s="32"/>
      <c r="AG16" s="32"/>
      <c r="AI16" s="41">
        <v>341.77574745253725</v>
      </c>
      <c r="AJ16" s="41">
        <v>5</v>
      </c>
      <c r="AK16" s="41">
        <v>14</v>
      </c>
      <c r="AL16" s="40" t="s">
        <v>4214</v>
      </c>
      <c r="AM16" s="53" t="s">
        <v>2</v>
      </c>
      <c r="AN16" s="67" t="s">
        <v>2</v>
      </c>
      <c r="AO16" s="64" t="s">
        <v>5575</v>
      </c>
      <c r="AP16" s="65" t="s">
        <v>2</v>
      </c>
    </row>
    <row r="17" spans="1:42" s="31" customFormat="1" x14ac:dyDescent="0.25">
      <c r="A17" s="10" t="s">
        <v>527</v>
      </c>
      <c r="B17" s="11" t="s">
        <v>2276</v>
      </c>
      <c r="C17" s="94" t="s">
        <v>2</v>
      </c>
      <c r="D17" s="94">
        <v>1372.1918821187812</v>
      </c>
      <c r="E17" s="94">
        <v>1372.1918821187812</v>
      </c>
      <c r="F17" s="94">
        <v>746.36441526604085</v>
      </c>
      <c r="G17" s="15" t="s">
        <v>2088</v>
      </c>
      <c r="H17" s="49">
        <v>229</v>
      </c>
      <c r="I17" s="15">
        <v>119</v>
      </c>
      <c r="J17" s="15">
        <v>2580</v>
      </c>
      <c r="K17" s="46" t="s">
        <v>2</v>
      </c>
      <c r="L17" s="46">
        <v>1372.1799158797385</v>
      </c>
      <c r="M17" s="46">
        <v>1372.1799158797385</v>
      </c>
      <c r="N17" s="46">
        <v>746.35790657354494</v>
      </c>
      <c r="O17" s="95" t="str">
        <f t="shared" si="5"/>
        <v>-</v>
      </c>
      <c r="P17" s="95">
        <f t="shared" si="5"/>
        <v>8.7206050054522422E-6</v>
      </c>
      <c r="Q17" s="95">
        <f t="shared" si="0"/>
        <v>8.7206050054522422E-6</v>
      </c>
      <c r="R17" s="95">
        <f t="shared" si="0"/>
        <v>8.7206050054522422E-6</v>
      </c>
      <c r="S17" s="46" t="s">
        <v>2</v>
      </c>
      <c r="T17" s="46" t="s">
        <v>2</v>
      </c>
      <c r="U17" s="46" t="s">
        <v>2</v>
      </c>
      <c r="V17" s="46" t="s">
        <v>2</v>
      </c>
      <c r="W17" s="74" t="str">
        <f t="shared" si="1"/>
        <v>-</v>
      </c>
      <c r="X17" s="74" t="str">
        <f t="shared" si="2"/>
        <v>-</v>
      </c>
      <c r="Y17" s="74" t="str">
        <f t="shared" si="3"/>
        <v>-</v>
      </c>
      <c r="Z17" s="74" t="str">
        <f t="shared" si="4"/>
        <v>-</v>
      </c>
      <c r="AA17" s="16"/>
      <c r="AB17" s="158">
        <v>0</v>
      </c>
      <c r="AC17" s="158">
        <v>0</v>
      </c>
      <c r="AD17" s="158">
        <v>0</v>
      </c>
      <c r="AE17" s="16"/>
      <c r="AF17" s="32"/>
      <c r="AG17" s="32"/>
      <c r="AI17" s="41">
        <v>221.39491200467239</v>
      </c>
      <c r="AJ17" s="41">
        <v>5</v>
      </c>
      <c r="AK17" s="41">
        <v>5</v>
      </c>
      <c r="AL17" s="40" t="s">
        <v>4214</v>
      </c>
      <c r="AM17" s="53" t="s">
        <v>2</v>
      </c>
      <c r="AN17" s="67" t="s">
        <v>2</v>
      </c>
      <c r="AO17" s="64" t="s">
        <v>5575</v>
      </c>
      <c r="AP17" s="65" t="s">
        <v>2</v>
      </c>
    </row>
    <row r="18" spans="1:42" s="31" customFormat="1" ht="60" x14ac:dyDescent="0.25">
      <c r="A18" s="10" t="s">
        <v>528</v>
      </c>
      <c r="B18" s="11" t="s">
        <v>2277</v>
      </c>
      <c r="C18" s="94">
        <v>94.09906080044631</v>
      </c>
      <c r="D18" s="94">
        <v>590.12849529647042</v>
      </c>
      <c r="E18" s="94">
        <v>590.12849529647042</v>
      </c>
      <c r="F18" s="94">
        <v>590.12849529647042</v>
      </c>
      <c r="G18" s="15">
        <v>11489</v>
      </c>
      <c r="H18" s="49">
        <v>326</v>
      </c>
      <c r="I18" s="15">
        <v>83</v>
      </c>
      <c r="J18" s="15">
        <v>7824</v>
      </c>
      <c r="K18" s="46">
        <v>94.09824020686176</v>
      </c>
      <c r="L18" s="46">
        <v>704.52038028339496</v>
      </c>
      <c r="M18" s="46">
        <v>704.52038028339496</v>
      </c>
      <c r="N18" s="46">
        <v>584.14323840831753</v>
      </c>
      <c r="O18" s="95">
        <f t="shared" si="5"/>
        <v>8.7206050054522422E-6</v>
      </c>
      <c r="P18" s="95">
        <f t="shared" si="5"/>
        <v>-0.16236845404090383</v>
      </c>
      <c r="Q18" s="95">
        <f t="shared" si="0"/>
        <v>-0.16236845404090383</v>
      </c>
      <c r="R18" s="95">
        <f t="shared" si="0"/>
        <v>1.0246214446411495E-2</v>
      </c>
      <c r="S18" s="46" t="s">
        <v>2</v>
      </c>
      <c r="T18" s="46" t="s">
        <v>2</v>
      </c>
      <c r="U18" s="46" t="s">
        <v>2</v>
      </c>
      <c r="V18" s="46" t="s">
        <v>2</v>
      </c>
      <c r="W18" s="74" t="str">
        <f t="shared" si="1"/>
        <v>-</v>
      </c>
      <c r="X18" s="74" t="str">
        <f t="shared" si="2"/>
        <v>-</v>
      </c>
      <c r="Y18" s="74" t="str">
        <f t="shared" si="3"/>
        <v>-</v>
      </c>
      <c r="Z18" s="74" t="str">
        <f t="shared" si="4"/>
        <v>-</v>
      </c>
      <c r="AA18" s="16"/>
      <c r="AB18" s="158" t="s">
        <v>4336</v>
      </c>
      <c r="AC18" s="158" t="s">
        <v>4337</v>
      </c>
      <c r="AD18" s="158" t="s">
        <v>4338</v>
      </c>
      <c r="AE18" s="16"/>
      <c r="AF18" s="32"/>
      <c r="AG18" s="32"/>
      <c r="AI18" s="41">
        <v>221.39491200467239</v>
      </c>
      <c r="AJ18" s="41">
        <v>5</v>
      </c>
      <c r="AK18" s="41">
        <v>5</v>
      </c>
      <c r="AL18" s="40" t="s">
        <v>4214</v>
      </c>
      <c r="AM18" s="53" t="s">
        <v>2</v>
      </c>
      <c r="AN18" s="67" t="s">
        <v>2</v>
      </c>
      <c r="AO18" s="64" t="s">
        <v>5575</v>
      </c>
      <c r="AP18" s="65" t="s">
        <v>2</v>
      </c>
    </row>
    <row r="19" spans="1:42" s="31" customFormat="1" ht="60" x14ac:dyDescent="0.25">
      <c r="A19" s="10" t="s">
        <v>529</v>
      </c>
      <c r="B19" s="11" t="s">
        <v>2278</v>
      </c>
      <c r="C19" s="94">
        <v>95.289809778918652</v>
      </c>
      <c r="D19" s="94">
        <v>728.63118133234775</v>
      </c>
      <c r="E19" s="94">
        <v>728.63118133234775</v>
      </c>
      <c r="F19" s="94">
        <v>728.63118133234775</v>
      </c>
      <c r="G19" s="15">
        <v>5860</v>
      </c>
      <c r="H19" s="49">
        <v>1161</v>
      </c>
      <c r="I19" s="15">
        <v>52</v>
      </c>
      <c r="J19" s="15">
        <v>174</v>
      </c>
      <c r="K19" s="46">
        <v>95.288978801373148</v>
      </c>
      <c r="L19" s="46">
        <v>742.71175252090529</v>
      </c>
      <c r="M19" s="46">
        <v>742.71175252090529</v>
      </c>
      <c r="N19" s="46">
        <v>630.42114732015591</v>
      </c>
      <c r="O19" s="95">
        <f t="shared" si="5"/>
        <v>8.7206050054522422E-6</v>
      </c>
      <c r="P19" s="95">
        <f t="shared" si="5"/>
        <v>-1.8958325542534404E-2</v>
      </c>
      <c r="Q19" s="95">
        <f t="shared" si="0"/>
        <v>-1.8958325542534404E-2</v>
      </c>
      <c r="R19" s="95">
        <f t="shared" si="0"/>
        <v>0.15578480263498595</v>
      </c>
      <c r="S19" s="46" t="s">
        <v>2</v>
      </c>
      <c r="T19" s="46" t="s">
        <v>2</v>
      </c>
      <c r="U19" s="46" t="s">
        <v>2</v>
      </c>
      <c r="V19" s="46" t="s">
        <v>2</v>
      </c>
      <c r="W19" s="74" t="str">
        <f t="shared" si="1"/>
        <v>-</v>
      </c>
      <c r="X19" s="74" t="str">
        <f t="shared" si="2"/>
        <v>-</v>
      </c>
      <c r="Y19" s="74" t="str">
        <f t="shared" si="3"/>
        <v>-</v>
      </c>
      <c r="Z19" s="74" t="str">
        <f t="shared" si="4"/>
        <v>-</v>
      </c>
      <c r="AA19" s="16"/>
      <c r="AB19" s="158" t="s">
        <v>4336</v>
      </c>
      <c r="AC19" s="158" t="s">
        <v>4337</v>
      </c>
      <c r="AD19" s="158" t="s">
        <v>4338</v>
      </c>
      <c r="AE19" s="16"/>
      <c r="AF19" s="32"/>
      <c r="AG19" s="32"/>
      <c r="AI19" s="41">
        <v>341.77574745253725</v>
      </c>
      <c r="AJ19" s="41">
        <v>5</v>
      </c>
      <c r="AK19" s="41">
        <v>5</v>
      </c>
      <c r="AL19" s="40" t="s">
        <v>4214</v>
      </c>
      <c r="AM19" s="53" t="s">
        <v>2</v>
      </c>
      <c r="AN19" s="67" t="s">
        <v>2</v>
      </c>
      <c r="AO19" s="64" t="s">
        <v>5575</v>
      </c>
      <c r="AP19" s="65" t="s">
        <v>2</v>
      </c>
    </row>
    <row r="20" spans="1:42" s="31" customFormat="1" x14ac:dyDescent="0.25">
      <c r="A20" s="10" t="s">
        <v>530</v>
      </c>
      <c r="B20" s="11" t="s">
        <v>2279</v>
      </c>
      <c r="C20" s="94" t="s">
        <v>2</v>
      </c>
      <c r="D20" s="94">
        <v>1203.3972318517606</v>
      </c>
      <c r="E20" s="94">
        <v>1203.3972318517606</v>
      </c>
      <c r="F20" s="94">
        <v>1546.678185009918</v>
      </c>
      <c r="G20" s="15" t="s">
        <v>2088</v>
      </c>
      <c r="H20" s="49">
        <v>1827</v>
      </c>
      <c r="I20" s="15">
        <v>1353</v>
      </c>
      <c r="J20" s="15">
        <v>21</v>
      </c>
      <c r="K20" s="46" t="s">
        <v>2</v>
      </c>
      <c r="L20" s="46">
        <v>1203.3867375913533</v>
      </c>
      <c r="M20" s="46">
        <v>1203.3867375913533</v>
      </c>
      <c r="N20" s="46">
        <v>1546.6646971580183</v>
      </c>
      <c r="O20" s="95" t="str">
        <f t="shared" si="5"/>
        <v>-</v>
      </c>
      <c r="P20" s="95">
        <f t="shared" si="5"/>
        <v>8.7206050054522422E-6</v>
      </c>
      <c r="Q20" s="95">
        <f t="shared" si="5"/>
        <v>8.7206050054522422E-6</v>
      </c>
      <c r="R20" s="95">
        <f t="shared" si="5"/>
        <v>8.7206050054522422E-6</v>
      </c>
      <c r="S20" s="46" t="s">
        <v>2</v>
      </c>
      <c r="T20" s="46" t="s">
        <v>2</v>
      </c>
      <c r="U20" s="46" t="s">
        <v>2</v>
      </c>
      <c r="V20" s="46" t="s">
        <v>2</v>
      </c>
      <c r="W20" s="74" t="str">
        <f t="shared" si="1"/>
        <v>-</v>
      </c>
      <c r="X20" s="74" t="str">
        <f t="shared" si="2"/>
        <v>-</v>
      </c>
      <c r="Y20" s="74" t="str">
        <f t="shared" si="3"/>
        <v>-</v>
      </c>
      <c r="Z20" s="74" t="str">
        <f t="shared" si="4"/>
        <v>-</v>
      </c>
      <c r="AA20" s="16"/>
      <c r="AB20" s="158">
        <v>0</v>
      </c>
      <c r="AC20" s="158">
        <v>0</v>
      </c>
      <c r="AD20" s="158">
        <v>0</v>
      </c>
      <c r="AE20" s="16"/>
      <c r="AF20" s="32"/>
      <c r="AG20" s="32"/>
      <c r="AI20" s="41">
        <v>221.39491200467239</v>
      </c>
      <c r="AJ20" s="41">
        <v>5</v>
      </c>
      <c r="AK20" s="41">
        <v>16</v>
      </c>
      <c r="AL20" s="40" t="s">
        <v>4214</v>
      </c>
      <c r="AM20" s="53" t="s">
        <v>2</v>
      </c>
      <c r="AN20" s="67" t="s">
        <v>2</v>
      </c>
      <c r="AO20" s="64" t="s">
        <v>5575</v>
      </c>
      <c r="AP20" s="65" t="s">
        <v>2</v>
      </c>
    </row>
    <row r="21" spans="1:42" s="31" customFormat="1" ht="30" x14ac:dyDescent="0.25">
      <c r="A21" s="10" t="s">
        <v>531</v>
      </c>
      <c r="B21" s="11" t="s">
        <v>2280</v>
      </c>
      <c r="C21" s="94" t="s">
        <v>2</v>
      </c>
      <c r="D21" s="94">
        <v>777.01700926366721</v>
      </c>
      <c r="E21" s="94">
        <v>777.01700926366721</v>
      </c>
      <c r="F21" s="94">
        <v>688.93401648347901</v>
      </c>
      <c r="G21" s="15" t="s">
        <v>2088</v>
      </c>
      <c r="H21" s="49">
        <v>2266</v>
      </c>
      <c r="I21" s="15">
        <v>248</v>
      </c>
      <c r="J21" s="15">
        <v>13</v>
      </c>
      <c r="K21" s="46" t="s">
        <v>2</v>
      </c>
      <c r="L21" s="46">
        <v>777.01023326433767</v>
      </c>
      <c r="M21" s="46">
        <v>777.01023326433767</v>
      </c>
      <c r="N21" s="46">
        <v>688.92800861443868</v>
      </c>
      <c r="O21" s="95" t="str">
        <f t="shared" si="5"/>
        <v>-</v>
      </c>
      <c r="P21" s="95">
        <f t="shared" si="5"/>
        <v>8.7206050054522422E-6</v>
      </c>
      <c r="Q21" s="95">
        <f t="shared" si="5"/>
        <v>8.7206050054522422E-6</v>
      </c>
      <c r="R21" s="95">
        <f t="shared" si="5"/>
        <v>8.7206050054522422E-6</v>
      </c>
      <c r="S21" s="46" t="s">
        <v>2</v>
      </c>
      <c r="T21" s="46" t="s">
        <v>2</v>
      </c>
      <c r="U21" s="46" t="s">
        <v>2</v>
      </c>
      <c r="V21" s="46" t="s">
        <v>2</v>
      </c>
      <c r="W21" s="74" t="str">
        <f t="shared" si="1"/>
        <v>-</v>
      </c>
      <c r="X21" s="74" t="str">
        <f t="shared" si="2"/>
        <v>-</v>
      </c>
      <c r="Y21" s="74" t="str">
        <f t="shared" si="3"/>
        <v>-</v>
      </c>
      <c r="Z21" s="74" t="str">
        <f t="shared" si="4"/>
        <v>-</v>
      </c>
      <c r="AA21" s="16"/>
      <c r="AB21" s="158">
        <v>0</v>
      </c>
      <c r="AC21" s="158">
        <v>0</v>
      </c>
      <c r="AD21" s="158">
        <v>0</v>
      </c>
      <c r="AE21" s="16"/>
      <c r="AF21" s="32"/>
      <c r="AG21" s="32"/>
      <c r="AI21" s="41">
        <v>221.39491200467239</v>
      </c>
      <c r="AJ21" s="41">
        <v>5</v>
      </c>
      <c r="AK21" s="41">
        <v>5</v>
      </c>
      <c r="AL21" s="40" t="s">
        <v>4214</v>
      </c>
      <c r="AM21" s="53" t="s">
        <v>2</v>
      </c>
      <c r="AN21" s="67" t="s">
        <v>2</v>
      </c>
      <c r="AO21" s="64" t="s">
        <v>5575</v>
      </c>
      <c r="AP21" s="65" t="s">
        <v>2</v>
      </c>
    </row>
    <row r="22" spans="1:42" s="31" customFormat="1" ht="30" x14ac:dyDescent="0.25">
      <c r="A22" s="10" t="s">
        <v>532</v>
      </c>
      <c r="B22" s="11" t="s">
        <v>2281</v>
      </c>
      <c r="C22" s="94">
        <v>163.63432682500866</v>
      </c>
      <c r="D22" s="94">
        <v>510.51726911845969</v>
      </c>
      <c r="E22" s="94">
        <v>510.51726911845969</v>
      </c>
      <c r="F22" s="94">
        <v>646.16754379661199</v>
      </c>
      <c r="G22" s="15">
        <v>2548</v>
      </c>
      <c r="H22" s="49">
        <v>12354</v>
      </c>
      <c r="I22" s="15">
        <v>286</v>
      </c>
      <c r="J22" s="15">
        <v>25</v>
      </c>
      <c r="K22" s="46">
        <v>163.63289984712318</v>
      </c>
      <c r="L22" s="46">
        <v>510.51281713783123</v>
      </c>
      <c r="M22" s="46">
        <v>510.51281713783123</v>
      </c>
      <c r="N22" s="46">
        <v>646.16190887383516</v>
      </c>
      <c r="O22" s="95">
        <f t="shared" si="5"/>
        <v>8.7206050054522422E-6</v>
      </c>
      <c r="P22" s="95">
        <f t="shared" si="5"/>
        <v>8.7206050054522422E-6</v>
      </c>
      <c r="Q22" s="95">
        <f t="shared" si="5"/>
        <v>8.7206050054522422E-6</v>
      </c>
      <c r="R22" s="95">
        <f t="shared" si="5"/>
        <v>8.7206050054522422E-6</v>
      </c>
      <c r="S22" s="46" t="s">
        <v>2</v>
      </c>
      <c r="T22" s="46" t="s">
        <v>2</v>
      </c>
      <c r="U22" s="46" t="s">
        <v>2</v>
      </c>
      <c r="V22" s="46" t="s">
        <v>2</v>
      </c>
      <c r="W22" s="74" t="str">
        <f t="shared" si="1"/>
        <v>-</v>
      </c>
      <c r="X22" s="74" t="str">
        <f t="shared" si="2"/>
        <v>-</v>
      </c>
      <c r="Y22" s="74" t="str">
        <f t="shared" si="3"/>
        <v>-</v>
      </c>
      <c r="Z22" s="74" t="str">
        <f t="shared" si="4"/>
        <v>-</v>
      </c>
      <c r="AA22" s="16"/>
      <c r="AB22" s="158">
        <v>0</v>
      </c>
      <c r="AC22" s="158">
        <v>0</v>
      </c>
      <c r="AD22" s="158">
        <v>0</v>
      </c>
      <c r="AE22" s="16"/>
      <c r="AF22" s="32"/>
      <c r="AG22" s="32"/>
      <c r="AI22" s="41">
        <v>221.39491200467239</v>
      </c>
      <c r="AJ22" s="41">
        <v>5</v>
      </c>
      <c r="AK22" s="41">
        <v>5</v>
      </c>
      <c r="AL22" s="40" t="s">
        <v>4214</v>
      </c>
      <c r="AM22" s="53" t="s">
        <v>2</v>
      </c>
      <c r="AN22" s="67" t="s">
        <v>2</v>
      </c>
      <c r="AO22" s="64" t="s">
        <v>5675</v>
      </c>
      <c r="AP22" s="65" t="s">
        <v>2</v>
      </c>
    </row>
    <row r="23" spans="1:42" s="31" customFormat="1" ht="60" x14ac:dyDescent="0.25">
      <c r="A23" s="10" t="s">
        <v>533</v>
      </c>
      <c r="B23" s="11" t="s">
        <v>2282</v>
      </c>
      <c r="C23" s="94" t="s">
        <v>2</v>
      </c>
      <c r="D23" s="94">
        <v>1557.8842780123739</v>
      </c>
      <c r="E23" s="94">
        <v>1557.8842780123739</v>
      </c>
      <c r="F23" s="94">
        <v>3078.9694358936013</v>
      </c>
      <c r="G23" s="15" t="s">
        <v>2088</v>
      </c>
      <c r="H23" s="49">
        <v>1006</v>
      </c>
      <c r="I23" s="15">
        <v>569</v>
      </c>
      <c r="J23" s="15">
        <v>33</v>
      </c>
      <c r="K23" s="46" t="s">
        <v>2</v>
      </c>
      <c r="L23" s="46">
        <v>1557.8706924374155</v>
      </c>
      <c r="M23" s="46">
        <v>1557.8706924374155</v>
      </c>
      <c r="N23" s="46">
        <v>2981.8305301812616</v>
      </c>
      <c r="O23" s="95" t="str">
        <f t="shared" si="5"/>
        <v>-</v>
      </c>
      <c r="P23" s="95">
        <f t="shared" si="5"/>
        <v>8.7206050054522422E-6</v>
      </c>
      <c r="Q23" s="95">
        <f t="shared" si="5"/>
        <v>8.7206050054522422E-6</v>
      </c>
      <c r="R23" s="95">
        <f t="shared" si="5"/>
        <v>3.2576937129433325E-2</v>
      </c>
      <c r="S23" s="46" t="s">
        <v>2</v>
      </c>
      <c r="T23" s="46" t="s">
        <v>2</v>
      </c>
      <c r="U23" s="46" t="s">
        <v>2</v>
      </c>
      <c r="V23" s="46" t="s">
        <v>2</v>
      </c>
      <c r="W23" s="74" t="str">
        <f t="shared" si="1"/>
        <v>-</v>
      </c>
      <c r="X23" s="74" t="str">
        <f t="shared" si="2"/>
        <v>-</v>
      </c>
      <c r="Y23" s="74" t="str">
        <f t="shared" si="3"/>
        <v>-</v>
      </c>
      <c r="Z23" s="74" t="str">
        <f t="shared" si="4"/>
        <v>-</v>
      </c>
      <c r="AA23" s="16"/>
      <c r="AB23" s="158" t="s">
        <v>4339</v>
      </c>
      <c r="AC23" s="158" t="s">
        <v>4340</v>
      </c>
      <c r="AD23" s="158" t="s">
        <v>4341</v>
      </c>
      <c r="AE23" s="16"/>
      <c r="AF23" s="32"/>
      <c r="AG23" s="32"/>
      <c r="AI23" s="41">
        <v>221.39491200467239</v>
      </c>
      <c r="AJ23" s="41">
        <v>5</v>
      </c>
      <c r="AK23" s="41">
        <v>16</v>
      </c>
      <c r="AL23" s="40" t="s">
        <v>4214</v>
      </c>
      <c r="AM23" s="53" t="s">
        <v>2</v>
      </c>
      <c r="AN23" s="67" t="s">
        <v>2</v>
      </c>
      <c r="AO23" s="64" t="s">
        <v>5678</v>
      </c>
      <c r="AP23" s="65" t="s">
        <v>2</v>
      </c>
    </row>
    <row r="24" spans="1:42" s="31" customFormat="1" ht="60" x14ac:dyDescent="0.25">
      <c r="A24" s="10" t="s">
        <v>534</v>
      </c>
      <c r="B24" s="11" t="s">
        <v>2283</v>
      </c>
      <c r="C24" s="94" t="s">
        <v>2</v>
      </c>
      <c r="D24" s="94">
        <v>1519.1404155180958</v>
      </c>
      <c r="E24" s="94">
        <v>1519.1404155180958</v>
      </c>
      <c r="F24" s="94">
        <v>3078.9694358936013</v>
      </c>
      <c r="G24" s="15" t="s">
        <v>2088</v>
      </c>
      <c r="H24" s="49">
        <v>1327</v>
      </c>
      <c r="I24" s="15">
        <v>806</v>
      </c>
      <c r="J24" s="15">
        <v>34</v>
      </c>
      <c r="K24" s="46" t="s">
        <v>2</v>
      </c>
      <c r="L24" s="46">
        <v>1519.1271678101123</v>
      </c>
      <c r="M24" s="46">
        <v>1519.1271678101123</v>
      </c>
      <c r="N24" s="46">
        <v>3173.1984041960986</v>
      </c>
      <c r="O24" s="95" t="str">
        <f t="shared" si="5"/>
        <v>-</v>
      </c>
      <c r="P24" s="95">
        <f t="shared" si="5"/>
        <v>8.7206050054522422E-6</v>
      </c>
      <c r="Q24" s="95">
        <f t="shared" si="5"/>
        <v>8.7206050054522422E-6</v>
      </c>
      <c r="R24" s="95">
        <f t="shared" si="5"/>
        <v>-2.969526524969035E-2</v>
      </c>
      <c r="S24" s="46" t="s">
        <v>2</v>
      </c>
      <c r="T24" s="46" t="s">
        <v>2</v>
      </c>
      <c r="U24" s="46" t="s">
        <v>2</v>
      </c>
      <c r="V24" s="46" t="s">
        <v>2</v>
      </c>
      <c r="W24" s="74" t="str">
        <f t="shared" si="1"/>
        <v>-</v>
      </c>
      <c r="X24" s="74" t="str">
        <f t="shared" si="2"/>
        <v>-</v>
      </c>
      <c r="Y24" s="74" t="str">
        <f t="shared" si="3"/>
        <v>-</v>
      </c>
      <c r="Z24" s="74" t="str">
        <f t="shared" si="4"/>
        <v>-</v>
      </c>
      <c r="AA24" s="16"/>
      <c r="AB24" s="158" t="s">
        <v>4342</v>
      </c>
      <c r="AC24" s="158" t="s">
        <v>4340</v>
      </c>
      <c r="AD24" s="158" t="s">
        <v>4343</v>
      </c>
      <c r="AE24" s="16"/>
      <c r="AF24" s="32"/>
      <c r="AG24" s="32"/>
      <c r="AI24" s="41">
        <v>221.39491200467239</v>
      </c>
      <c r="AJ24" s="41">
        <v>5</v>
      </c>
      <c r="AK24" s="41">
        <v>16</v>
      </c>
      <c r="AL24" s="40" t="s">
        <v>4214</v>
      </c>
      <c r="AM24" s="53" t="s">
        <v>2</v>
      </c>
      <c r="AN24" s="67" t="s">
        <v>2</v>
      </c>
      <c r="AO24" s="64" t="s">
        <v>5675</v>
      </c>
      <c r="AP24" s="65" t="s">
        <v>2</v>
      </c>
    </row>
    <row r="25" spans="1:42" s="31" customFormat="1" ht="28.5" customHeight="1" x14ac:dyDescent="0.25">
      <c r="A25" s="10" t="s">
        <v>535</v>
      </c>
      <c r="B25" s="11" t="s">
        <v>2284</v>
      </c>
      <c r="C25" s="94" t="s">
        <v>2</v>
      </c>
      <c r="D25" s="94">
        <v>1396.016652853041</v>
      </c>
      <c r="E25" s="94">
        <v>1396.016652853041</v>
      </c>
      <c r="F25" s="94">
        <v>1079.6290243790172</v>
      </c>
      <c r="G25" s="15" t="s">
        <v>2088</v>
      </c>
      <c r="H25" s="49">
        <v>3014</v>
      </c>
      <c r="I25" s="15">
        <v>1997</v>
      </c>
      <c r="J25" s="15">
        <v>37</v>
      </c>
      <c r="K25" s="46" t="s">
        <v>2</v>
      </c>
      <c r="L25" s="46">
        <v>1396.0044788493951</v>
      </c>
      <c r="M25" s="46">
        <v>1396.0044788493951</v>
      </c>
      <c r="N25" s="46">
        <v>1513.6401013531774</v>
      </c>
      <c r="O25" s="95" t="str">
        <f t="shared" si="5"/>
        <v>-</v>
      </c>
      <c r="P25" s="95">
        <f t="shared" si="5"/>
        <v>8.7206050054522422E-6</v>
      </c>
      <c r="Q25" s="95">
        <f t="shared" si="5"/>
        <v>8.7206050054522422E-6</v>
      </c>
      <c r="R25" s="95">
        <f t="shared" si="5"/>
        <v>-0.28673333679925572</v>
      </c>
      <c r="S25" s="46" t="s">
        <v>2</v>
      </c>
      <c r="T25" s="46" t="s">
        <v>2</v>
      </c>
      <c r="U25" s="46" t="s">
        <v>2</v>
      </c>
      <c r="V25" s="46" t="s">
        <v>2</v>
      </c>
      <c r="W25" s="74" t="str">
        <f t="shared" si="1"/>
        <v>-</v>
      </c>
      <c r="X25" s="74" t="str">
        <f t="shared" si="2"/>
        <v>-</v>
      </c>
      <c r="Y25" s="74" t="str">
        <f t="shared" si="3"/>
        <v>-</v>
      </c>
      <c r="Z25" s="74" t="str">
        <f t="shared" si="4"/>
        <v>-</v>
      </c>
      <c r="AA25" s="16"/>
      <c r="AB25" s="158" t="s">
        <v>4344</v>
      </c>
      <c r="AC25" s="158" t="s">
        <v>4345</v>
      </c>
      <c r="AD25" s="158" t="s">
        <v>4346</v>
      </c>
      <c r="AE25" s="16"/>
      <c r="AF25" s="32"/>
      <c r="AG25" s="32"/>
      <c r="AI25" s="41">
        <v>221.39491200467239</v>
      </c>
      <c r="AJ25" s="41">
        <v>5</v>
      </c>
      <c r="AK25" s="41">
        <v>9</v>
      </c>
      <c r="AL25" s="40" t="s">
        <v>4214</v>
      </c>
      <c r="AM25" s="53" t="s">
        <v>2</v>
      </c>
      <c r="AN25" s="67" t="s">
        <v>2</v>
      </c>
      <c r="AO25" s="64" t="s">
        <v>5679</v>
      </c>
      <c r="AP25" s="65" t="s">
        <v>2</v>
      </c>
    </row>
    <row r="26" spans="1:42" s="31" customFormat="1" ht="60" x14ac:dyDescent="0.25">
      <c r="A26" s="10" t="s">
        <v>536</v>
      </c>
      <c r="B26" s="11" t="s">
        <v>2285</v>
      </c>
      <c r="C26" s="94" t="s">
        <v>2</v>
      </c>
      <c r="D26" s="94">
        <v>1079.6290243790172</v>
      </c>
      <c r="E26" s="94">
        <v>1079.6290243790172</v>
      </c>
      <c r="F26" s="94">
        <v>1079.6290243790172</v>
      </c>
      <c r="G26" s="15" t="s">
        <v>2088</v>
      </c>
      <c r="H26" s="49">
        <v>1276</v>
      </c>
      <c r="I26" s="15">
        <v>351</v>
      </c>
      <c r="J26" s="15">
        <v>117</v>
      </c>
      <c r="K26" s="46" t="s">
        <v>2</v>
      </c>
      <c r="L26" s="46">
        <v>996.60409206455847</v>
      </c>
      <c r="M26" s="46">
        <v>996.60409206455847</v>
      </c>
      <c r="N26" s="46">
        <v>2096.7776314410835</v>
      </c>
      <c r="O26" s="95" t="str">
        <f t="shared" si="5"/>
        <v>-</v>
      </c>
      <c r="P26" s="95">
        <f t="shared" si="5"/>
        <v>8.3307838062820716E-2</v>
      </c>
      <c r="Q26" s="95">
        <f t="shared" si="5"/>
        <v>8.3307838062820716E-2</v>
      </c>
      <c r="R26" s="95">
        <f t="shared" si="5"/>
        <v>-0.48510084799168496</v>
      </c>
      <c r="S26" s="46" t="s">
        <v>2</v>
      </c>
      <c r="T26" s="46" t="s">
        <v>2</v>
      </c>
      <c r="U26" s="46" t="s">
        <v>2</v>
      </c>
      <c r="V26" s="46" t="s">
        <v>2</v>
      </c>
      <c r="W26" s="74" t="str">
        <f t="shared" si="1"/>
        <v>-</v>
      </c>
      <c r="X26" s="74" t="str">
        <f t="shared" si="2"/>
        <v>-</v>
      </c>
      <c r="Y26" s="74" t="str">
        <f t="shared" si="3"/>
        <v>-</v>
      </c>
      <c r="Z26" s="74" t="str">
        <f t="shared" si="4"/>
        <v>-</v>
      </c>
      <c r="AA26" s="16"/>
      <c r="AB26" s="158" t="s">
        <v>4347</v>
      </c>
      <c r="AC26" s="158" t="s">
        <v>4345</v>
      </c>
      <c r="AD26" s="158" t="s">
        <v>4348</v>
      </c>
      <c r="AE26" s="16"/>
      <c r="AF26" s="32"/>
      <c r="AG26" s="32"/>
      <c r="AI26" s="41">
        <v>221.39491200467239</v>
      </c>
      <c r="AJ26" s="41">
        <v>5</v>
      </c>
      <c r="AK26" s="41">
        <v>9</v>
      </c>
      <c r="AL26" s="40" t="s">
        <v>4214</v>
      </c>
      <c r="AM26" s="53" t="s">
        <v>2</v>
      </c>
      <c r="AN26" s="67" t="s">
        <v>2</v>
      </c>
      <c r="AO26" s="64" t="s">
        <v>5575</v>
      </c>
      <c r="AP26" s="65" t="s">
        <v>2</v>
      </c>
    </row>
    <row r="27" spans="1:42" s="31" customFormat="1" ht="30" x14ac:dyDescent="0.25">
      <c r="A27" s="10" t="s">
        <v>537</v>
      </c>
      <c r="B27" s="11" t="s">
        <v>2286</v>
      </c>
      <c r="C27" s="94">
        <v>109.58833075902079</v>
      </c>
      <c r="D27" s="94">
        <v>803.5320054020292</v>
      </c>
      <c r="E27" s="94">
        <v>803.5320054020292</v>
      </c>
      <c r="F27" s="94">
        <v>836.40212125899791</v>
      </c>
      <c r="G27" s="15">
        <v>13390</v>
      </c>
      <c r="H27" s="49">
        <v>1774</v>
      </c>
      <c r="I27" s="15">
        <v>421</v>
      </c>
      <c r="J27" s="15">
        <v>609</v>
      </c>
      <c r="K27" s="46">
        <v>109.58737509080905</v>
      </c>
      <c r="L27" s="46">
        <v>803.52499817790806</v>
      </c>
      <c r="M27" s="46">
        <v>803.52499817790806</v>
      </c>
      <c r="N27" s="46">
        <v>836.39482739007963</v>
      </c>
      <c r="O27" s="95">
        <f t="shared" si="5"/>
        <v>8.7206050054522422E-6</v>
      </c>
      <c r="P27" s="95">
        <f t="shared" si="5"/>
        <v>8.7206050054522422E-6</v>
      </c>
      <c r="Q27" s="95">
        <f t="shared" si="5"/>
        <v>8.7206050054522422E-6</v>
      </c>
      <c r="R27" s="95">
        <f t="shared" si="5"/>
        <v>8.7206050054522422E-6</v>
      </c>
      <c r="S27" s="46" t="s">
        <v>2</v>
      </c>
      <c r="T27" s="46" t="s">
        <v>2</v>
      </c>
      <c r="U27" s="46" t="s">
        <v>2</v>
      </c>
      <c r="V27" s="46" t="s">
        <v>2</v>
      </c>
      <c r="W27" s="74" t="str">
        <f t="shared" si="1"/>
        <v>-</v>
      </c>
      <c r="X27" s="74" t="str">
        <f t="shared" si="2"/>
        <v>-</v>
      </c>
      <c r="Y27" s="74" t="str">
        <f t="shared" si="3"/>
        <v>-</v>
      </c>
      <c r="Z27" s="74" t="str">
        <f t="shared" si="4"/>
        <v>-</v>
      </c>
      <c r="AA27" s="16"/>
      <c r="AB27" s="158">
        <v>0</v>
      </c>
      <c r="AC27" s="158">
        <v>0</v>
      </c>
      <c r="AD27" s="158">
        <v>0</v>
      </c>
      <c r="AE27" s="16"/>
      <c r="AF27" s="32"/>
      <c r="AG27" s="32"/>
      <c r="AI27" s="41">
        <v>221.39491200467239</v>
      </c>
      <c r="AJ27" s="41">
        <v>5</v>
      </c>
      <c r="AK27" s="41">
        <v>5</v>
      </c>
      <c r="AL27" s="40" t="s">
        <v>4214</v>
      </c>
      <c r="AM27" s="53" t="s">
        <v>2</v>
      </c>
      <c r="AN27" s="67" t="s">
        <v>2</v>
      </c>
      <c r="AO27" s="64" t="s">
        <v>5680</v>
      </c>
      <c r="AP27" s="65" t="s">
        <v>2</v>
      </c>
    </row>
    <row r="28" spans="1:42" s="31" customFormat="1" ht="30" x14ac:dyDescent="0.25">
      <c r="A28" s="10" t="s">
        <v>538</v>
      </c>
      <c r="B28" s="11" t="s">
        <v>2287</v>
      </c>
      <c r="C28" s="94">
        <v>90.102313003657102</v>
      </c>
      <c r="D28" s="94">
        <v>806.9336896714193</v>
      </c>
      <c r="E28" s="94">
        <v>806.9336896714193</v>
      </c>
      <c r="F28" s="94">
        <v>872.02556844937772</v>
      </c>
      <c r="G28" s="15">
        <v>1502</v>
      </c>
      <c r="H28" s="49">
        <v>579</v>
      </c>
      <c r="I28" s="15">
        <v>121</v>
      </c>
      <c r="J28" s="15">
        <v>320</v>
      </c>
      <c r="K28" s="46">
        <v>90.10152726382745</v>
      </c>
      <c r="L28" s="46">
        <v>806.92665278281197</v>
      </c>
      <c r="M28" s="46">
        <v>806.92665278281197</v>
      </c>
      <c r="N28" s="46">
        <v>872.01796392515666</v>
      </c>
      <c r="O28" s="95">
        <f t="shared" si="5"/>
        <v>8.7206050054522422E-6</v>
      </c>
      <c r="P28" s="95">
        <f t="shared" si="5"/>
        <v>8.7206050054522422E-6</v>
      </c>
      <c r="Q28" s="95">
        <f t="shared" si="5"/>
        <v>8.7206050054522422E-6</v>
      </c>
      <c r="R28" s="95">
        <f t="shared" si="5"/>
        <v>8.7206050054522422E-6</v>
      </c>
      <c r="S28" s="46" t="s">
        <v>2</v>
      </c>
      <c r="T28" s="46" t="s">
        <v>2</v>
      </c>
      <c r="U28" s="46" t="s">
        <v>2</v>
      </c>
      <c r="V28" s="46" t="s">
        <v>2</v>
      </c>
      <c r="W28" s="74" t="str">
        <f t="shared" si="1"/>
        <v>-</v>
      </c>
      <c r="X28" s="74" t="str">
        <f t="shared" si="2"/>
        <v>-</v>
      </c>
      <c r="Y28" s="74" t="str">
        <f t="shared" si="3"/>
        <v>-</v>
      </c>
      <c r="Z28" s="74" t="str">
        <f t="shared" si="4"/>
        <v>-</v>
      </c>
      <c r="AA28" s="16"/>
      <c r="AB28" s="158">
        <v>0</v>
      </c>
      <c r="AC28" s="158">
        <v>0</v>
      </c>
      <c r="AD28" s="158">
        <v>0</v>
      </c>
      <c r="AE28" s="16"/>
      <c r="AF28" s="32"/>
      <c r="AG28" s="32"/>
      <c r="AI28" s="41">
        <v>341.77574745253725</v>
      </c>
      <c r="AJ28" s="41">
        <v>5</v>
      </c>
      <c r="AK28" s="41">
        <v>5</v>
      </c>
      <c r="AL28" s="40" t="s">
        <v>4214</v>
      </c>
      <c r="AM28" s="53" t="s">
        <v>2</v>
      </c>
      <c r="AN28" s="67" t="s">
        <v>2</v>
      </c>
      <c r="AO28" s="64" t="s">
        <v>5575</v>
      </c>
      <c r="AP28" s="65" t="s">
        <v>2</v>
      </c>
    </row>
    <row r="29" spans="1:42" s="31" customFormat="1" ht="45" x14ac:dyDescent="0.25">
      <c r="A29" s="10" t="s">
        <v>539</v>
      </c>
      <c r="B29" s="11" t="s">
        <v>2288</v>
      </c>
      <c r="C29" s="94">
        <v>97.488039607083024</v>
      </c>
      <c r="D29" s="94">
        <v>654.6399990031058</v>
      </c>
      <c r="E29" s="94">
        <v>654.6399990031058</v>
      </c>
      <c r="F29" s="94">
        <v>654.6399990031058</v>
      </c>
      <c r="G29" s="15">
        <v>1124</v>
      </c>
      <c r="H29" s="49">
        <v>1070</v>
      </c>
      <c r="I29" s="15">
        <v>131</v>
      </c>
      <c r="J29" s="15">
        <v>38</v>
      </c>
      <c r="K29" s="46">
        <v>97.487189459810651</v>
      </c>
      <c r="L29" s="46">
        <v>712.48677721882359</v>
      </c>
      <c r="M29" s="46">
        <v>712.48677721882359</v>
      </c>
      <c r="N29" s="46">
        <v>551.38777391068595</v>
      </c>
      <c r="O29" s="95">
        <f t="shared" si="5"/>
        <v>8.7206050054522422E-6</v>
      </c>
      <c r="P29" s="95">
        <f t="shared" si="5"/>
        <v>-8.1189967400547958E-2</v>
      </c>
      <c r="Q29" s="95">
        <f t="shared" si="5"/>
        <v>-8.1189967400547958E-2</v>
      </c>
      <c r="R29" s="95">
        <f t="shared" si="5"/>
        <v>0.18725882215361689</v>
      </c>
      <c r="S29" s="46" t="s">
        <v>2</v>
      </c>
      <c r="T29" s="46" t="s">
        <v>2</v>
      </c>
      <c r="U29" s="46" t="s">
        <v>2</v>
      </c>
      <c r="V29" s="46" t="s">
        <v>2</v>
      </c>
      <c r="W29" s="74" t="str">
        <f t="shared" si="1"/>
        <v>-</v>
      </c>
      <c r="X29" s="74" t="str">
        <f t="shared" si="2"/>
        <v>-</v>
      </c>
      <c r="Y29" s="74" t="str">
        <f t="shared" si="3"/>
        <v>-</v>
      </c>
      <c r="Z29" s="74" t="str">
        <f t="shared" si="4"/>
        <v>-</v>
      </c>
      <c r="AA29" s="16"/>
      <c r="AB29" s="158" t="s">
        <v>4349</v>
      </c>
      <c r="AC29" s="158" t="s">
        <v>4332</v>
      </c>
      <c r="AD29" s="158" t="s">
        <v>4350</v>
      </c>
      <c r="AE29" s="16"/>
      <c r="AF29" s="32"/>
      <c r="AG29" s="32"/>
      <c r="AI29" s="41">
        <v>221.39491200467239</v>
      </c>
      <c r="AJ29" s="41">
        <v>5</v>
      </c>
      <c r="AK29" s="41">
        <v>5</v>
      </c>
      <c r="AL29" s="40" t="s">
        <v>4214</v>
      </c>
      <c r="AM29" s="53" t="s">
        <v>2</v>
      </c>
      <c r="AN29" s="67" t="s">
        <v>2</v>
      </c>
      <c r="AO29" s="64" t="s">
        <v>5575</v>
      </c>
      <c r="AP29" s="65" t="s">
        <v>2</v>
      </c>
    </row>
    <row r="30" spans="1:42" s="31" customFormat="1" ht="60" x14ac:dyDescent="0.25">
      <c r="A30" s="10" t="s">
        <v>540</v>
      </c>
      <c r="B30" s="11" t="s">
        <v>2289</v>
      </c>
      <c r="C30" s="94">
        <v>85.975945362412574</v>
      </c>
      <c r="D30" s="94">
        <v>672.76258652901265</v>
      </c>
      <c r="E30" s="94">
        <v>672.76258652901265</v>
      </c>
      <c r="F30" s="94">
        <v>654.6399990031058</v>
      </c>
      <c r="G30" s="15">
        <v>902</v>
      </c>
      <c r="H30" s="49">
        <v>876</v>
      </c>
      <c r="I30" s="15">
        <v>84</v>
      </c>
      <c r="J30" s="15">
        <v>827</v>
      </c>
      <c r="K30" s="46">
        <v>85.975195606691415</v>
      </c>
      <c r="L30" s="46">
        <v>672.75671968339554</v>
      </c>
      <c r="M30" s="46">
        <v>672.75671968339554</v>
      </c>
      <c r="N30" s="46">
        <v>575.36286420387114</v>
      </c>
      <c r="O30" s="95">
        <f t="shared" si="5"/>
        <v>8.7206050054522422E-6</v>
      </c>
      <c r="P30" s="95">
        <f t="shared" si="5"/>
        <v>8.7206050054522422E-6</v>
      </c>
      <c r="Q30" s="95">
        <f t="shared" si="5"/>
        <v>8.7206050054522422E-6</v>
      </c>
      <c r="R30" s="95">
        <f t="shared" si="5"/>
        <v>0.1377863253460585</v>
      </c>
      <c r="S30" s="46" t="s">
        <v>2</v>
      </c>
      <c r="T30" s="46" t="s">
        <v>2</v>
      </c>
      <c r="U30" s="46" t="s">
        <v>2</v>
      </c>
      <c r="V30" s="46" t="s">
        <v>2</v>
      </c>
      <c r="W30" s="74" t="str">
        <f t="shared" si="1"/>
        <v>-</v>
      </c>
      <c r="X30" s="74" t="str">
        <f t="shared" si="2"/>
        <v>-</v>
      </c>
      <c r="Y30" s="74" t="str">
        <f t="shared" si="3"/>
        <v>-</v>
      </c>
      <c r="Z30" s="74" t="str">
        <f t="shared" si="4"/>
        <v>-</v>
      </c>
      <c r="AA30" s="16"/>
      <c r="AB30" s="158" t="s">
        <v>4351</v>
      </c>
      <c r="AC30" s="158" t="s">
        <v>4332</v>
      </c>
      <c r="AD30" s="158" t="s">
        <v>4350</v>
      </c>
      <c r="AE30" s="16"/>
      <c r="AF30" s="32"/>
      <c r="AG30" s="32"/>
      <c r="AI30" s="41">
        <v>341.77574745253725</v>
      </c>
      <c r="AJ30" s="41">
        <v>5</v>
      </c>
      <c r="AK30" s="41">
        <v>5</v>
      </c>
      <c r="AL30" s="40" t="s">
        <v>4214</v>
      </c>
      <c r="AM30" s="53" t="s">
        <v>2</v>
      </c>
      <c r="AN30" s="67" t="s">
        <v>2</v>
      </c>
      <c r="AO30" s="64" t="s">
        <v>5675</v>
      </c>
      <c r="AP30" s="65" t="s">
        <v>2</v>
      </c>
    </row>
    <row r="31" spans="1:42" s="31" customFormat="1" ht="75" x14ac:dyDescent="0.25">
      <c r="A31" s="10" t="s">
        <v>541</v>
      </c>
      <c r="B31" s="11" t="s">
        <v>2290</v>
      </c>
      <c r="C31" s="94" t="s">
        <v>2</v>
      </c>
      <c r="D31" s="94">
        <v>2189.0153471189565</v>
      </c>
      <c r="E31" s="94">
        <v>2189.0153471189565</v>
      </c>
      <c r="F31" s="94">
        <v>3918.7891012270247</v>
      </c>
      <c r="G31" s="15" t="s">
        <v>2088</v>
      </c>
      <c r="H31" s="49">
        <v>231</v>
      </c>
      <c r="I31" s="15">
        <v>312</v>
      </c>
      <c r="J31" s="15">
        <v>48</v>
      </c>
      <c r="K31" s="46" t="s">
        <v>2</v>
      </c>
      <c r="L31" s="46">
        <v>2188.9962577472343</v>
      </c>
      <c r="M31" s="46">
        <v>2188.9962577472343</v>
      </c>
      <c r="N31" s="46">
        <v>2753.2978190920198</v>
      </c>
      <c r="O31" s="95" t="str">
        <f t="shared" si="5"/>
        <v>-</v>
      </c>
      <c r="P31" s="95">
        <f t="shared" si="5"/>
        <v>8.7206050054522422E-6</v>
      </c>
      <c r="Q31" s="95">
        <f t="shared" si="5"/>
        <v>8.7206050054522422E-6</v>
      </c>
      <c r="R31" s="95">
        <f t="shared" si="5"/>
        <v>0.42330737853827949</v>
      </c>
      <c r="S31" s="46" t="s">
        <v>2</v>
      </c>
      <c r="T31" s="46" t="s">
        <v>2</v>
      </c>
      <c r="U31" s="46" t="s">
        <v>2</v>
      </c>
      <c r="V31" s="46" t="s">
        <v>2</v>
      </c>
      <c r="W31" s="74" t="str">
        <f t="shared" si="1"/>
        <v>-</v>
      </c>
      <c r="X31" s="74" t="str">
        <f t="shared" si="2"/>
        <v>-</v>
      </c>
      <c r="Y31" s="74" t="str">
        <f t="shared" si="3"/>
        <v>-</v>
      </c>
      <c r="Z31" s="74" t="str">
        <f t="shared" si="4"/>
        <v>-</v>
      </c>
      <c r="AA31" s="16"/>
      <c r="AB31" s="158" t="s">
        <v>4352</v>
      </c>
      <c r="AC31" s="158" t="s">
        <v>4353</v>
      </c>
      <c r="AD31" s="158" t="s">
        <v>4354</v>
      </c>
      <c r="AE31" s="16"/>
      <c r="AF31" s="32"/>
      <c r="AG31" s="32"/>
      <c r="AI31" s="41">
        <v>221.39491200467239</v>
      </c>
      <c r="AJ31" s="41">
        <v>5</v>
      </c>
      <c r="AK31" s="41">
        <v>18</v>
      </c>
      <c r="AL31" s="40" t="s">
        <v>4214</v>
      </c>
      <c r="AM31" s="53" t="s">
        <v>2</v>
      </c>
      <c r="AN31" s="67" t="s">
        <v>2</v>
      </c>
      <c r="AO31" s="64" t="s">
        <v>5575</v>
      </c>
      <c r="AP31" s="65" t="s">
        <v>2</v>
      </c>
    </row>
    <row r="32" spans="1:42" s="31" customFormat="1" ht="75" x14ac:dyDescent="0.25">
      <c r="A32" s="10" t="s">
        <v>542</v>
      </c>
      <c r="B32" s="11" t="s">
        <v>2291</v>
      </c>
      <c r="C32" s="94" t="s">
        <v>2</v>
      </c>
      <c r="D32" s="94">
        <v>1588.4295951892132</v>
      </c>
      <c r="E32" s="94">
        <v>1588.4295951892132</v>
      </c>
      <c r="F32" s="94">
        <v>3918.7891012270247</v>
      </c>
      <c r="G32" s="15" t="s">
        <v>2088</v>
      </c>
      <c r="H32" s="49">
        <v>674</v>
      </c>
      <c r="I32" s="15">
        <v>558</v>
      </c>
      <c r="J32" s="15">
        <v>26</v>
      </c>
      <c r="K32" s="46" t="s">
        <v>2</v>
      </c>
      <c r="L32" s="46">
        <v>1588.415743242932</v>
      </c>
      <c r="M32" s="46">
        <v>1588.415743242932</v>
      </c>
      <c r="N32" s="46">
        <v>3379.7312395395516</v>
      </c>
      <c r="O32" s="95" t="str">
        <f t="shared" si="5"/>
        <v>-</v>
      </c>
      <c r="P32" s="95">
        <f t="shared" si="5"/>
        <v>8.7206050054522422E-6</v>
      </c>
      <c r="Q32" s="95">
        <f t="shared" si="5"/>
        <v>8.7206050054522422E-6</v>
      </c>
      <c r="R32" s="95">
        <f t="shared" si="5"/>
        <v>0.15949725687682603</v>
      </c>
      <c r="S32" s="46" t="s">
        <v>2</v>
      </c>
      <c r="T32" s="46" t="s">
        <v>2</v>
      </c>
      <c r="U32" s="46" t="s">
        <v>2</v>
      </c>
      <c r="V32" s="46" t="s">
        <v>2</v>
      </c>
      <c r="W32" s="74" t="str">
        <f t="shared" si="1"/>
        <v>-</v>
      </c>
      <c r="X32" s="74" t="str">
        <f t="shared" si="2"/>
        <v>-</v>
      </c>
      <c r="Y32" s="74" t="str">
        <f t="shared" si="3"/>
        <v>-</v>
      </c>
      <c r="Z32" s="74" t="str">
        <f t="shared" si="4"/>
        <v>-</v>
      </c>
      <c r="AA32" s="16"/>
      <c r="AB32" s="158" t="s">
        <v>4352</v>
      </c>
      <c r="AC32" s="158" t="s">
        <v>4353</v>
      </c>
      <c r="AD32" s="158" t="s">
        <v>4354</v>
      </c>
      <c r="AE32" s="16"/>
      <c r="AF32" s="32"/>
      <c r="AG32" s="32"/>
      <c r="AI32" s="41">
        <v>221.39491200467239</v>
      </c>
      <c r="AJ32" s="41">
        <v>5</v>
      </c>
      <c r="AK32" s="41">
        <v>18</v>
      </c>
      <c r="AL32" s="40" t="s">
        <v>4214</v>
      </c>
      <c r="AM32" s="53" t="s">
        <v>2</v>
      </c>
      <c r="AN32" s="67" t="s">
        <v>2</v>
      </c>
      <c r="AO32" s="64" t="s">
        <v>5575</v>
      </c>
      <c r="AP32" s="65" t="s">
        <v>2</v>
      </c>
    </row>
    <row r="33" spans="1:42" s="31" customFormat="1" ht="60" x14ac:dyDescent="0.25">
      <c r="A33" s="10" t="s">
        <v>543</v>
      </c>
      <c r="B33" s="11" t="s">
        <v>2292</v>
      </c>
      <c r="C33" s="94" t="s">
        <v>2</v>
      </c>
      <c r="D33" s="94">
        <v>1435.0376664252369</v>
      </c>
      <c r="E33" s="94">
        <v>1435.0376664252369</v>
      </c>
      <c r="F33" s="94">
        <v>3918.7891012270247</v>
      </c>
      <c r="G33" s="15" t="s">
        <v>2088</v>
      </c>
      <c r="H33" s="49">
        <v>3652</v>
      </c>
      <c r="I33" s="15">
        <v>2971</v>
      </c>
      <c r="J33" s="15">
        <v>166</v>
      </c>
      <c r="K33" s="46" t="s">
        <v>2</v>
      </c>
      <c r="L33" s="46">
        <v>1435.0251521377122</v>
      </c>
      <c r="M33" s="46">
        <v>1435.0251521377122</v>
      </c>
      <c r="N33" s="46">
        <v>4340.179969944099</v>
      </c>
      <c r="O33" s="95" t="str">
        <f t="shared" si="5"/>
        <v>-</v>
      </c>
      <c r="P33" s="95">
        <f t="shared" si="5"/>
        <v>8.7206050054522422E-6</v>
      </c>
      <c r="Q33" s="95">
        <f t="shared" si="5"/>
        <v>8.7206050054522422E-6</v>
      </c>
      <c r="R33" s="95">
        <f t="shared" si="5"/>
        <v>-9.7090644082784783E-2</v>
      </c>
      <c r="S33" s="46" t="s">
        <v>2</v>
      </c>
      <c r="T33" s="46" t="s">
        <v>2</v>
      </c>
      <c r="U33" s="46" t="s">
        <v>2</v>
      </c>
      <c r="V33" s="46" t="s">
        <v>2</v>
      </c>
      <c r="W33" s="74" t="str">
        <f t="shared" si="1"/>
        <v>-</v>
      </c>
      <c r="X33" s="74" t="str">
        <f t="shared" si="2"/>
        <v>-</v>
      </c>
      <c r="Y33" s="74" t="str">
        <f t="shared" si="3"/>
        <v>-</v>
      </c>
      <c r="Z33" s="74" t="str">
        <f t="shared" si="4"/>
        <v>-</v>
      </c>
      <c r="AA33" s="16"/>
      <c r="AB33" s="158" t="s">
        <v>4355</v>
      </c>
      <c r="AC33" s="158" t="s">
        <v>4356</v>
      </c>
      <c r="AD33" s="158" t="s">
        <v>4354</v>
      </c>
      <c r="AE33" s="16"/>
      <c r="AF33" s="32"/>
      <c r="AG33" s="32"/>
      <c r="AI33" s="41">
        <v>221.39491200467239</v>
      </c>
      <c r="AJ33" s="41">
        <v>5</v>
      </c>
      <c r="AK33" s="41">
        <v>18</v>
      </c>
      <c r="AL33" s="40" t="s">
        <v>4214</v>
      </c>
      <c r="AM33" s="53" t="s">
        <v>2</v>
      </c>
      <c r="AN33" s="67" t="s">
        <v>2</v>
      </c>
      <c r="AO33" s="64" t="s">
        <v>5675</v>
      </c>
      <c r="AP33" s="65" t="s">
        <v>2</v>
      </c>
    </row>
    <row r="34" spans="1:42" s="31" customFormat="1" x14ac:dyDescent="0.25">
      <c r="A34" s="10" t="s">
        <v>544</v>
      </c>
      <c r="B34" s="11" t="s">
        <v>2293</v>
      </c>
      <c r="C34" s="94">
        <v>129.71736304781618</v>
      </c>
      <c r="D34" s="94">
        <v>1184.4581222880029</v>
      </c>
      <c r="E34" s="94">
        <v>1184.4581222880029</v>
      </c>
      <c r="F34" s="94">
        <v>2628.356108852131</v>
      </c>
      <c r="G34" s="15">
        <v>10262</v>
      </c>
      <c r="H34" s="49">
        <v>1117</v>
      </c>
      <c r="I34" s="15">
        <v>668</v>
      </c>
      <c r="J34" s="15">
        <v>195</v>
      </c>
      <c r="K34" s="46">
        <v>129.71623184379547</v>
      </c>
      <c r="L34" s="46">
        <v>1184.4477931866488</v>
      </c>
      <c r="M34" s="46">
        <v>1184.4477931866488</v>
      </c>
      <c r="N34" s="46">
        <v>2628.3331881965742</v>
      </c>
      <c r="O34" s="95">
        <f t="shared" si="5"/>
        <v>8.7206050054522422E-6</v>
      </c>
      <c r="P34" s="95">
        <f t="shared" si="5"/>
        <v>8.7206050054522422E-6</v>
      </c>
      <c r="Q34" s="95">
        <f t="shared" si="5"/>
        <v>8.7206050054522422E-6</v>
      </c>
      <c r="R34" s="95">
        <f t="shared" si="5"/>
        <v>8.7206050054522422E-6</v>
      </c>
      <c r="S34" s="46" t="s">
        <v>2</v>
      </c>
      <c r="T34" s="46" t="s">
        <v>2</v>
      </c>
      <c r="U34" s="46" t="s">
        <v>2</v>
      </c>
      <c r="V34" s="46" t="s">
        <v>2</v>
      </c>
      <c r="W34" s="74" t="str">
        <f t="shared" si="1"/>
        <v>-</v>
      </c>
      <c r="X34" s="74" t="str">
        <f t="shared" si="2"/>
        <v>-</v>
      </c>
      <c r="Y34" s="74" t="str">
        <f t="shared" si="3"/>
        <v>-</v>
      </c>
      <c r="Z34" s="74" t="str">
        <f t="shared" si="4"/>
        <v>-</v>
      </c>
      <c r="AA34" s="16"/>
      <c r="AB34" s="158">
        <v>0</v>
      </c>
      <c r="AC34" s="158">
        <v>0</v>
      </c>
      <c r="AD34" s="158">
        <v>0</v>
      </c>
      <c r="AE34" s="16"/>
      <c r="AF34" s="32"/>
      <c r="AG34" s="32"/>
      <c r="AI34" s="41">
        <v>221.39491200467239</v>
      </c>
      <c r="AJ34" s="41">
        <v>5</v>
      </c>
      <c r="AK34" s="41">
        <v>19</v>
      </c>
      <c r="AL34" s="40" t="s">
        <v>4214</v>
      </c>
      <c r="AM34" s="53" t="s">
        <v>2</v>
      </c>
      <c r="AN34" s="67" t="s">
        <v>2</v>
      </c>
      <c r="AO34" s="64" t="s">
        <v>5675</v>
      </c>
      <c r="AP34" s="65" t="s">
        <v>2</v>
      </c>
    </row>
    <row r="35" spans="1:42" s="31" customFormat="1" ht="30" x14ac:dyDescent="0.25">
      <c r="A35" s="10" t="s">
        <v>545</v>
      </c>
      <c r="B35" s="11" t="s">
        <v>2294</v>
      </c>
      <c r="C35" s="94" t="s">
        <v>2</v>
      </c>
      <c r="D35" s="94">
        <v>2661.8228216610041</v>
      </c>
      <c r="E35" s="94">
        <v>2661.8228216610041</v>
      </c>
      <c r="F35" s="94">
        <v>3670.2965183568617</v>
      </c>
      <c r="G35" s="15" t="s">
        <v>2088</v>
      </c>
      <c r="H35" s="49">
        <v>642</v>
      </c>
      <c r="I35" s="15">
        <v>1481</v>
      </c>
      <c r="J35" s="15">
        <v>32</v>
      </c>
      <c r="K35" s="46" t="s">
        <v>2</v>
      </c>
      <c r="L35" s="46">
        <v>2661.7996091580089</v>
      </c>
      <c r="M35" s="46">
        <v>2661.7996091580089</v>
      </c>
      <c r="N35" s="46">
        <v>3670.264511429792</v>
      </c>
      <c r="O35" s="95" t="str">
        <f t="shared" si="5"/>
        <v>-</v>
      </c>
      <c r="P35" s="95">
        <f t="shared" si="5"/>
        <v>8.7206050054522422E-6</v>
      </c>
      <c r="Q35" s="95">
        <f t="shared" si="5"/>
        <v>8.7206050054522422E-6</v>
      </c>
      <c r="R35" s="95">
        <f t="shared" si="5"/>
        <v>8.7206050054522422E-6</v>
      </c>
      <c r="S35" s="46" t="s">
        <v>2</v>
      </c>
      <c r="T35" s="46" t="s">
        <v>2</v>
      </c>
      <c r="U35" s="46" t="s">
        <v>2</v>
      </c>
      <c r="V35" s="46" t="s">
        <v>2</v>
      </c>
      <c r="W35" s="74" t="str">
        <f t="shared" si="1"/>
        <v>-</v>
      </c>
      <c r="X35" s="74" t="str">
        <f t="shared" si="2"/>
        <v>-</v>
      </c>
      <c r="Y35" s="74" t="str">
        <f t="shared" si="3"/>
        <v>-</v>
      </c>
      <c r="Z35" s="74" t="str">
        <f t="shared" si="4"/>
        <v>-</v>
      </c>
      <c r="AA35" s="16"/>
      <c r="AB35" s="158">
        <v>0</v>
      </c>
      <c r="AC35" s="158">
        <v>0</v>
      </c>
      <c r="AD35" s="158">
        <v>0</v>
      </c>
      <c r="AE35" s="16"/>
      <c r="AF35" s="32"/>
      <c r="AG35" s="32"/>
      <c r="AI35" s="41">
        <v>221.39491200467239</v>
      </c>
      <c r="AJ35" s="41">
        <v>5</v>
      </c>
      <c r="AK35" s="41">
        <v>37</v>
      </c>
      <c r="AL35" s="40" t="s">
        <v>4214</v>
      </c>
      <c r="AM35" s="53" t="s">
        <v>2</v>
      </c>
      <c r="AN35" s="67" t="s">
        <v>2</v>
      </c>
      <c r="AO35" s="64" t="s">
        <v>5681</v>
      </c>
      <c r="AP35" s="65" t="s">
        <v>2</v>
      </c>
    </row>
    <row r="36" spans="1:42" s="31" customFormat="1" ht="30" x14ac:dyDescent="0.25">
      <c r="A36" s="10" t="s">
        <v>546</v>
      </c>
      <c r="B36" s="11" t="s">
        <v>2295</v>
      </c>
      <c r="C36" s="94" t="s">
        <v>2</v>
      </c>
      <c r="D36" s="94">
        <v>2734.535195449866</v>
      </c>
      <c r="E36" s="94">
        <v>2734.535195449866</v>
      </c>
      <c r="F36" s="94">
        <v>4225.4206100981883</v>
      </c>
      <c r="G36" s="15" t="s">
        <v>2088</v>
      </c>
      <c r="H36" s="49">
        <v>227</v>
      </c>
      <c r="I36" s="15">
        <v>435</v>
      </c>
      <c r="J36" s="15">
        <v>13</v>
      </c>
      <c r="K36" s="46" t="s">
        <v>2</v>
      </c>
      <c r="L36" s="46">
        <v>2734.5113488565098</v>
      </c>
      <c r="M36" s="46">
        <v>2734.5113488565098</v>
      </c>
      <c r="N36" s="46">
        <v>4225.3837621954017</v>
      </c>
      <c r="O36" s="95" t="str">
        <f t="shared" si="5"/>
        <v>-</v>
      </c>
      <c r="P36" s="95">
        <f t="shared" si="5"/>
        <v>8.7206050054522422E-6</v>
      </c>
      <c r="Q36" s="95">
        <f t="shared" si="5"/>
        <v>8.7206050054522422E-6</v>
      </c>
      <c r="R36" s="95">
        <f t="shared" si="5"/>
        <v>8.7206050054522422E-6</v>
      </c>
      <c r="S36" s="46" t="s">
        <v>2</v>
      </c>
      <c r="T36" s="46" t="s">
        <v>2</v>
      </c>
      <c r="U36" s="46" t="s">
        <v>2</v>
      </c>
      <c r="V36" s="46" t="s">
        <v>2</v>
      </c>
      <c r="W36" s="74" t="str">
        <f t="shared" ref="W36:W67" si="6">IFERROR((C36/S36-1),"-")</f>
        <v>-</v>
      </c>
      <c r="X36" s="74" t="str">
        <f t="shared" ref="X36:X67" si="7">IFERROR((D36/T36-1),"-")</f>
        <v>-</v>
      </c>
      <c r="Y36" s="74" t="str">
        <f t="shared" ref="Y36:Y67" si="8">IFERROR((E36/U36-1),"-")</f>
        <v>-</v>
      </c>
      <c r="Z36" s="74" t="str">
        <f t="shared" ref="Z36:Z67" si="9">IFERROR((F36/V36-1),"-")</f>
        <v>-</v>
      </c>
      <c r="AA36" s="16"/>
      <c r="AB36" s="158">
        <v>0</v>
      </c>
      <c r="AC36" s="158">
        <v>0</v>
      </c>
      <c r="AD36" s="158">
        <v>0</v>
      </c>
      <c r="AE36" s="16"/>
      <c r="AF36" s="32"/>
      <c r="AG36" s="32"/>
      <c r="AI36" s="41">
        <v>341.77574745253725</v>
      </c>
      <c r="AJ36" s="41">
        <v>5</v>
      </c>
      <c r="AK36" s="41">
        <v>17</v>
      </c>
      <c r="AL36" s="40" t="s">
        <v>4214</v>
      </c>
      <c r="AM36" s="53" t="s">
        <v>2</v>
      </c>
      <c r="AN36" s="67" t="s">
        <v>2</v>
      </c>
      <c r="AO36" s="64" t="s">
        <v>5575</v>
      </c>
      <c r="AP36" s="65" t="s">
        <v>2</v>
      </c>
    </row>
    <row r="37" spans="1:42" s="31" customFormat="1" ht="30" x14ac:dyDescent="0.25">
      <c r="A37" s="10" t="s">
        <v>547</v>
      </c>
      <c r="B37" s="11" t="s">
        <v>2296</v>
      </c>
      <c r="C37" s="94" t="s">
        <v>2</v>
      </c>
      <c r="D37" s="94">
        <v>2249.0245075605517</v>
      </c>
      <c r="E37" s="94">
        <v>2249.0245075605517</v>
      </c>
      <c r="F37" s="94">
        <v>4276.5921832767499</v>
      </c>
      <c r="G37" s="15" t="s">
        <v>2088</v>
      </c>
      <c r="H37" s="49">
        <v>331</v>
      </c>
      <c r="I37" s="15">
        <v>498</v>
      </c>
      <c r="J37" s="15">
        <v>121</v>
      </c>
      <c r="K37" s="46" t="s">
        <v>2</v>
      </c>
      <c r="L37" s="46">
        <v>2249.0048948772082</v>
      </c>
      <c r="M37" s="46">
        <v>2249.0048948772082</v>
      </c>
      <c r="N37" s="46">
        <v>4276.5548891307781</v>
      </c>
      <c r="O37" s="95" t="str">
        <f t="shared" si="5"/>
        <v>-</v>
      </c>
      <c r="P37" s="95">
        <f t="shared" si="5"/>
        <v>8.7206050054522422E-6</v>
      </c>
      <c r="Q37" s="95">
        <f t="shared" si="5"/>
        <v>8.7206050054522422E-6</v>
      </c>
      <c r="R37" s="95">
        <f t="shared" si="5"/>
        <v>8.7206050054522422E-6</v>
      </c>
      <c r="S37" s="46" t="s">
        <v>2</v>
      </c>
      <c r="T37" s="46" t="s">
        <v>2</v>
      </c>
      <c r="U37" s="46" t="s">
        <v>2</v>
      </c>
      <c r="V37" s="46" t="s">
        <v>2</v>
      </c>
      <c r="W37" s="74" t="str">
        <f t="shared" si="6"/>
        <v>-</v>
      </c>
      <c r="X37" s="74" t="str">
        <f t="shared" si="7"/>
        <v>-</v>
      </c>
      <c r="Y37" s="74" t="str">
        <f t="shared" si="8"/>
        <v>-</v>
      </c>
      <c r="Z37" s="74" t="str">
        <f t="shared" si="9"/>
        <v>-</v>
      </c>
      <c r="AA37" s="16"/>
      <c r="AB37" s="158">
        <v>0</v>
      </c>
      <c r="AC37" s="158">
        <v>0</v>
      </c>
      <c r="AD37" s="158">
        <v>0</v>
      </c>
      <c r="AE37" s="16"/>
      <c r="AF37" s="32"/>
      <c r="AG37" s="32"/>
      <c r="AI37" s="41">
        <v>221.39491200467239</v>
      </c>
      <c r="AJ37" s="41">
        <v>5</v>
      </c>
      <c r="AK37" s="41">
        <v>26</v>
      </c>
      <c r="AL37" s="40" t="s">
        <v>4214</v>
      </c>
      <c r="AM37" s="53" t="s">
        <v>2</v>
      </c>
      <c r="AN37" s="67" t="s">
        <v>2</v>
      </c>
      <c r="AO37" s="64" t="s">
        <v>5419</v>
      </c>
      <c r="AP37" s="65" t="s">
        <v>2</v>
      </c>
    </row>
    <row r="38" spans="1:42" s="31" customFormat="1" x14ac:dyDescent="0.25">
      <c r="A38" s="10" t="s">
        <v>548</v>
      </c>
      <c r="B38" s="11" t="s">
        <v>2297</v>
      </c>
      <c r="C38" s="94" t="s">
        <v>2</v>
      </c>
      <c r="D38" s="94">
        <v>1718.7332614458255</v>
      </c>
      <c r="E38" s="94">
        <v>1718.7332614458255</v>
      </c>
      <c r="F38" s="94">
        <v>2219.6271536626627</v>
      </c>
      <c r="G38" s="15" t="s">
        <v>2088</v>
      </c>
      <c r="H38" s="49">
        <v>2508</v>
      </c>
      <c r="I38" s="15">
        <v>1946</v>
      </c>
      <c r="J38" s="15">
        <v>13</v>
      </c>
      <c r="K38" s="46" t="s">
        <v>2</v>
      </c>
      <c r="L38" s="46">
        <v>1734.9486442738271</v>
      </c>
      <c r="M38" s="46">
        <v>1734.9486442738271</v>
      </c>
      <c r="N38" s="46">
        <v>2644.0831678098089</v>
      </c>
      <c r="O38" s="95" t="str">
        <f t="shared" si="5"/>
        <v>-</v>
      </c>
      <c r="P38" s="95">
        <f t="shared" si="5"/>
        <v>-9.3463186253496255E-3</v>
      </c>
      <c r="Q38" s="95">
        <f t="shared" si="5"/>
        <v>-9.3463186253496255E-3</v>
      </c>
      <c r="R38" s="95">
        <f t="shared" si="5"/>
        <v>-0.16053050800922375</v>
      </c>
      <c r="S38" s="46" t="s">
        <v>2</v>
      </c>
      <c r="T38" s="46" t="s">
        <v>2</v>
      </c>
      <c r="U38" s="46" t="s">
        <v>2</v>
      </c>
      <c r="V38" s="46" t="s">
        <v>2</v>
      </c>
      <c r="W38" s="74" t="str">
        <f t="shared" si="6"/>
        <v>-</v>
      </c>
      <c r="X38" s="74" t="str">
        <f t="shared" si="7"/>
        <v>-</v>
      </c>
      <c r="Y38" s="74" t="str">
        <f t="shared" si="8"/>
        <v>-</v>
      </c>
      <c r="Z38" s="74" t="str">
        <f t="shared" si="9"/>
        <v>-</v>
      </c>
      <c r="AA38" s="16"/>
      <c r="AB38" s="158">
        <v>0</v>
      </c>
      <c r="AC38" s="158">
        <v>0</v>
      </c>
      <c r="AD38" s="158">
        <v>0</v>
      </c>
      <c r="AE38" s="16"/>
      <c r="AF38" s="32"/>
      <c r="AG38" s="32"/>
      <c r="AI38" s="41">
        <v>221.39491200467239</v>
      </c>
      <c r="AJ38" s="41">
        <v>5</v>
      </c>
      <c r="AK38" s="41">
        <v>13</v>
      </c>
      <c r="AL38" s="40" t="s">
        <v>4214</v>
      </c>
      <c r="AM38" s="53" t="s">
        <v>2</v>
      </c>
      <c r="AN38" s="67" t="s">
        <v>2</v>
      </c>
      <c r="AO38" s="64" t="s">
        <v>5575</v>
      </c>
      <c r="AP38" s="65" t="s">
        <v>2</v>
      </c>
    </row>
    <row r="39" spans="1:42" s="31" customFormat="1" ht="75" x14ac:dyDescent="0.25">
      <c r="A39" s="10" t="s">
        <v>549</v>
      </c>
      <c r="B39" s="11" t="s">
        <v>2298</v>
      </c>
      <c r="C39" s="94" t="s">
        <v>2</v>
      </c>
      <c r="D39" s="94">
        <v>1718.7332614458255</v>
      </c>
      <c r="E39" s="94">
        <v>1718.7332614458255</v>
      </c>
      <c r="F39" s="94">
        <v>2219.6271536626627</v>
      </c>
      <c r="G39" s="15" t="s">
        <v>2088</v>
      </c>
      <c r="H39" s="49">
        <v>1311</v>
      </c>
      <c r="I39" s="15">
        <v>836</v>
      </c>
      <c r="J39" s="15">
        <v>5</v>
      </c>
      <c r="K39" s="46" t="s">
        <v>2</v>
      </c>
      <c r="L39" s="46">
        <v>1685.0480017154366</v>
      </c>
      <c r="M39" s="46">
        <v>1685.0480017154366</v>
      </c>
      <c r="N39" s="46">
        <v>1115.9718341177588</v>
      </c>
      <c r="O39" s="95" t="str">
        <f t="shared" si="5"/>
        <v>-</v>
      </c>
      <c r="P39" s="95">
        <f t="shared" si="5"/>
        <v>1.9990682577645469E-2</v>
      </c>
      <c r="Q39" s="95">
        <f t="shared" si="5"/>
        <v>1.9990682577645469E-2</v>
      </c>
      <c r="R39" s="95">
        <f t="shared" si="5"/>
        <v>0.98896341807533905</v>
      </c>
      <c r="S39" s="46" t="s">
        <v>2</v>
      </c>
      <c r="T39" s="46" t="s">
        <v>2</v>
      </c>
      <c r="U39" s="46" t="s">
        <v>2</v>
      </c>
      <c r="V39" s="46" t="s">
        <v>2</v>
      </c>
      <c r="W39" s="74" t="str">
        <f t="shared" si="6"/>
        <v>-</v>
      </c>
      <c r="X39" s="74" t="str">
        <f t="shared" si="7"/>
        <v>-</v>
      </c>
      <c r="Y39" s="74" t="str">
        <f t="shared" si="8"/>
        <v>-</v>
      </c>
      <c r="Z39" s="74" t="str">
        <f t="shared" si="9"/>
        <v>-</v>
      </c>
      <c r="AA39" s="16"/>
      <c r="AB39" s="158" t="s">
        <v>4357</v>
      </c>
      <c r="AC39" s="158" t="s">
        <v>4358</v>
      </c>
      <c r="AD39" s="158" t="s">
        <v>4359</v>
      </c>
      <c r="AE39" s="16"/>
      <c r="AF39" s="32"/>
      <c r="AG39" s="32"/>
      <c r="AI39" s="41">
        <v>341.77574745253725</v>
      </c>
      <c r="AJ39" s="41">
        <v>5</v>
      </c>
      <c r="AK39" s="41">
        <v>13</v>
      </c>
      <c r="AL39" s="40" t="s">
        <v>4214</v>
      </c>
      <c r="AM39" s="53" t="s">
        <v>2</v>
      </c>
      <c r="AN39" s="67" t="s">
        <v>2</v>
      </c>
      <c r="AO39" s="64" t="s">
        <v>5575</v>
      </c>
      <c r="AP39" s="65" t="s">
        <v>2</v>
      </c>
    </row>
    <row r="40" spans="1:42" s="31" customFormat="1" x14ac:dyDescent="0.25">
      <c r="A40" s="10" t="s">
        <v>550</v>
      </c>
      <c r="B40" s="11" t="s">
        <v>2299</v>
      </c>
      <c r="C40" s="94" t="s">
        <v>2</v>
      </c>
      <c r="D40" s="94">
        <v>1550.611511355449</v>
      </c>
      <c r="E40" s="94">
        <v>1550.611511355449</v>
      </c>
      <c r="F40" s="94">
        <v>1233.597390447193</v>
      </c>
      <c r="G40" s="15" t="s">
        <v>2088</v>
      </c>
      <c r="H40" s="49">
        <v>1294</v>
      </c>
      <c r="I40" s="15">
        <v>337</v>
      </c>
      <c r="J40" s="15">
        <v>3</v>
      </c>
      <c r="K40" s="46" t="s">
        <v>2</v>
      </c>
      <c r="L40" s="46">
        <v>1550.5979892028629</v>
      </c>
      <c r="M40" s="46">
        <v>1550.5979892028629</v>
      </c>
      <c r="N40" s="46">
        <v>1233.5866328254281</v>
      </c>
      <c r="O40" s="95" t="str">
        <f t="shared" si="5"/>
        <v>-</v>
      </c>
      <c r="P40" s="95">
        <f t="shared" si="5"/>
        <v>8.7206050054522422E-6</v>
      </c>
      <c r="Q40" s="95">
        <f t="shared" si="5"/>
        <v>8.7206050054522422E-6</v>
      </c>
      <c r="R40" s="95">
        <f t="shared" si="5"/>
        <v>8.7206050054522422E-6</v>
      </c>
      <c r="S40" s="46" t="s">
        <v>2</v>
      </c>
      <c r="T40" s="46" t="s">
        <v>2</v>
      </c>
      <c r="U40" s="46" t="s">
        <v>2</v>
      </c>
      <c r="V40" s="46" t="s">
        <v>2</v>
      </c>
      <c r="W40" s="74" t="str">
        <f t="shared" si="6"/>
        <v>-</v>
      </c>
      <c r="X40" s="74" t="str">
        <f t="shared" si="7"/>
        <v>-</v>
      </c>
      <c r="Y40" s="74" t="str">
        <f t="shared" si="8"/>
        <v>-</v>
      </c>
      <c r="Z40" s="74" t="str">
        <f t="shared" si="9"/>
        <v>-</v>
      </c>
      <c r="AA40" s="16"/>
      <c r="AB40" s="158">
        <v>0</v>
      </c>
      <c r="AC40" s="158">
        <v>0</v>
      </c>
      <c r="AD40" s="158">
        <v>0</v>
      </c>
      <c r="AE40" s="16"/>
      <c r="AF40" s="32"/>
      <c r="AG40" s="32"/>
      <c r="AI40" s="41">
        <v>221.39491200467239</v>
      </c>
      <c r="AJ40" s="41">
        <v>5</v>
      </c>
      <c r="AK40" s="41">
        <v>5</v>
      </c>
      <c r="AL40" s="40" t="s">
        <v>4214</v>
      </c>
      <c r="AM40" s="53" t="s">
        <v>2</v>
      </c>
      <c r="AN40" s="67" t="s">
        <v>2</v>
      </c>
      <c r="AO40" s="64" t="s">
        <v>5575</v>
      </c>
      <c r="AP40" s="65" t="s">
        <v>2</v>
      </c>
    </row>
    <row r="41" spans="1:42" s="31" customFormat="1" ht="30" x14ac:dyDescent="0.25">
      <c r="A41" s="10" t="s">
        <v>551</v>
      </c>
      <c r="B41" s="11" t="s">
        <v>2300</v>
      </c>
      <c r="C41" s="94">
        <v>120.77640901552509</v>
      </c>
      <c r="D41" s="94">
        <v>575.29175338200002</v>
      </c>
      <c r="E41" s="94">
        <v>575.29175338200002</v>
      </c>
      <c r="F41" s="94">
        <v>635.60247782981185</v>
      </c>
      <c r="G41" s="15">
        <v>3267</v>
      </c>
      <c r="H41" s="49">
        <v>12240</v>
      </c>
      <c r="I41" s="15">
        <v>294</v>
      </c>
      <c r="J41" s="15">
        <v>36</v>
      </c>
      <c r="K41" s="46">
        <v>120.77535578135293</v>
      </c>
      <c r="L41" s="46">
        <v>575.28673653360579</v>
      </c>
      <c r="M41" s="46">
        <v>575.28673653360579</v>
      </c>
      <c r="N41" s="46">
        <v>635.5969350399987</v>
      </c>
      <c r="O41" s="95">
        <f t="shared" si="5"/>
        <v>8.7206050054522422E-6</v>
      </c>
      <c r="P41" s="95">
        <f t="shared" si="5"/>
        <v>8.7206050054522422E-6</v>
      </c>
      <c r="Q41" s="95">
        <f t="shared" si="5"/>
        <v>8.7206050054522422E-6</v>
      </c>
      <c r="R41" s="95">
        <f t="shared" si="5"/>
        <v>8.7206050054522422E-6</v>
      </c>
      <c r="S41" s="46" t="s">
        <v>2</v>
      </c>
      <c r="T41" s="46" t="s">
        <v>2</v>
      </c>
      <c r="U41" s="46" t="s">
        <v>2</v>
      </c>
      <c r="V41" s="46" t="s">
        <v>2</v>
      </c>
      <c r="W41" s="74" t="str">
        <f t="shared" si="6"/>
        <v>-</v>
      </c>
      <c r="X41" s="74" t="str">
        <f t="shared" si="7"/>
        <v>-</v>
      </c>
      <c r="Y41" s="74" t="str">
        <f t="shared" si="8"/>
        <v>-</v>
      </c>
      <c r="Z41" s="74" t="str">
        <f t="shared" si="9"/>
        <v>-</v>
      </c>
      <c r="AA41" s="16"/>
      <c r="AB41" s="158">
        <v>0</v>
      </c>
      <c r="AC41" s="158">
        <v>0</v>
      </c>
      <c r="AD41" s="158">
        <v>0</v>
      </c>
      <c r="AE41" s="16"/>
      <c r="AF41" s="32"/>
      <c r="AG41" s="32"/>
      <c r="AI41" s="41">
        <v>221.39491200467239</v>
      </c>
      <c r="AJ41" s="41">
        <v>5</v>
      </c>
      <c r="AK41" s="41">
        <v>5</v>
      </c>
      <c r="AL41" s="40" t="s">
        <v>4214</v>
      </c>
      <c r="AM41" s="53" t="s">
        <v>2</v>
      </c>
      <c r="AN41" s="67" t="s">
        <v>2</v>
      </c>
      <c r="AO41" s="64" t="s">
        <v>5675</v>
      </c>
      <c r="AP41" s="65" t="s">
        <v>2</v>
      </c>
    </row>
    <row r="42" spans="1:42" s="31" customFormat="1" ht="30" x14ac:dyDescent="0.25">
      <c r="A42" s="10" t="s">
        <v>552</v>
      </c>
      <c r="B42" s="11" t="s">
        <v>2301</v>
      </c>
      <c r="C42" s="94">
        <v>90.984354932174995</v>
      </c>
      <c r="D42" s="94">
        <v>821.15609129945346</v>
      </c>
      <c r="E42" s="94">
        <v>821.15609129945346</v>
      </c>
      <c r="F42" s="94">
        <v>877.19224471332757</v>
      </c>
      <c r="G42" s="15">
        <v>225</v>
      </c>
      <c r="H42" s="49">
        <v>930</v>
      </c>
      <c r="I42" s="15">
        <v>55</v>
      </c>
      <c r="J42" s="15">
        <v>7</v>
      </c>
      <c r="K42" s="46">
        <v>90.983561500473158</v>
      </c>
      <c r="L42" s="46">
        <v>821.14893038398088</v>
      </c>
      <c r="M42" s="46">
        <v>821.14893038398088</v>
      </c>
      <c r="N42" s="46">
        <v>877.18459513295659</v>
      </c>
      <c r="O42" s="95">
        <f t="shared" si="5"/>
        <v>8.7206050054522422E-6</v>
      </c>
      <c r="P42" s="95">
        <f t="shared" si="5"/>
        <v>8.7206050054522422E-6</v>
      </c>
      <c r="Q42" s="95">
        <f t="shared" si="5"/>
        <v>8.7206050054522422E-6</v>
      </c>
      <c r="R42" s="95">
        <f t="shared" si="5"/>
        <v>8.7206050054522422E-6</v>
      </c>
      <c r="S42" s="46" t="s">
        <v>2</v>
      </c>
      <c r="T42" s="46" t="s">
        <v>2</v>
      </c>
      <c r="U42" s="46" t="s">
        <v>2</v>
      </c>
      <c r="V42" s="46" t="s">
        <v>2</v>
      </c>
      <c r="W42" s="74" t="str">
        <f t="shared" si="6"/>
        <v>-</v>
      </c>
      <c r="X42" s="74" t="str">
        <f t="shared" si="7"/>
        <v>-</v>
      </c>
      <c r="Y42" s="74" t="str">
        <f t="shared" si="8"/>
        <v>-</v>
      </c>
      <c r="Z42" s="74" t="str">
        <f t="shared" si="9"/>
        <v>-</v>
      </c>
      <c r="AA42" s="16"/>
      <c r="AB42" s="158">
        <v>0</v>
      </c>
      <c r="AC42" s="158">
        <v>0</v>
      </c>
      <c r="AD42" s="158">
        <v>0</v>
      </c>
      <c r="AE42" s="16"/>
      <c r="AF42" s="32"/>
      <c r="AG42" s="32"/>
      <c r="AI42" s="41">
        <v>341.77574745253725</v>
      </c>
      <c r="AJ42" s="41">
        <v>5</v>
      </c>
      <c r="AK42" s="41">
        <v>5</v>
      </c>
      <c r="AL42" s="40" t="s">
        <v>4214</v>
      </c>
      <c r="AM42" s="53" t="s">
        <v>2</v>
      </c>
      <c r="AN42" s="67" t="s">
        <v>2</v>
      </c>
      <c r="AO42" s="64" t="s">
        <v>5575</v>
      </c>
      <c r="AP42" s="65" t="s">
        <v>2</v>
      </c>
    </row>
    <row r="43" spans="1:42" s="31" customFormat="1" ht="30" x14ac:dyDescent="0.25">
      <c r="A43" s="10" t="s">
        <v>553</v>
      </c>
      <c r="B43" s="11" t="s">
        <v>2302</v>
      </c>
      <c r="C43" s="94">
        <v>102.2644263992751</v>
      </c>
      <c r="D43" s="94">
        <v>646.53900442735244</v>
      </c>
      <c r="E43" s="94">
        <v>646.53900442735244</v>
      </c>
      <c r="F43" s="94">
        <v>806.56884609136864</v>
      </c>
      <c r="G43" s="15">
        <v>735</v>
      </c>
      <c r="H43" s="49">
        <v>5220</v>
      </c>
      <c r="I43" s="15">
        <v>250</v>
      </c>
      <c r="J43" s="15">
        <v>11</v>
      </c>
      <c r="K43" s="46">
        <v>102.26353459938339</v>
      </c>
      <c r="L43" s="46">
        <v>646.53336626524242</v>
      </c>
      <c r="M43" s="46">
        <v>646.53336626524242</v>
      </c>
      <c r="N43" s="46">
        <v>806.56181238439035</v>
      </c>
      <c r="O43" s="95">
        <f t="shared" si="5"/>
        <v>8.7206050054522422E-6</v>
      </c>
      <c r="P43" s="95">
        <f t="shared" si="5"/>
        <v>8.7206050054522422E-6</v>
      </c>
      <c r="Q43" s="95">
        <f t="shared" si="5"/>
        <v>8.7206050054522422E-6</v>
      </c>
      <c r="R43" s="95">
        <f t="shared" si="5"/>
        <v>8.7206050054522422E-6</v>
      </c>
      <c r="S43" s="46" t="s">
        <v>2</v>
      </c>
      <c r="T43" s="46" t="s">
        <v>2</v>
      </c>
      <c r="U43" s="46" t="s">
        <v>2</v>
      </c>
      <c r="V43" s="46" t="s">
        <v>2</v>
      </c>
      <c r="W43" s="74" t="str">
        <f t="shared" si="6"/>
        <v>-</v>
      </c>
      <c r="X43" s="74" t="str">
        <f t="shared" si="7"/>
        <v>-</v>
      </c>
      <c r="Y43" s="74" t="str">
        <f t="shared" si="8"/>
        <v>-</v>
      </c>
      <c r="Z43" s="74" t="str">
        <f t="shared" si="9"/>
        <v>-</v>
      </c>
      <c r="AA43" s="16"/>
      <c r="AB43" s="158">
        <v>0</v>
      </c>
      <c r="AC43" s="158">
        <v>0</v>
      </c>
      <c r="AD43" s="158">
        <v>0</v>
      </c>
      <c r="AE43" s="16"/>
      <c r="AF43" s="32"/>
      <c r="AG43" s="32"/>
      <c r="AI43" s="41">
        <v>221.39491200467239</v>
      </c>
      <c r="AJ43" s="41">
        <v>5</v>
      </c>
      <c r="AK43" s="41">
        <v>5</v>
      </c>
      <c r="AL43" s="40" t="s">
        <v>4214</v>
      </c>
      <c r="AM43" s="53" t="s">
        <v>2</v>
      </c>
      <c r="AN43" s="67" t="s">
        <v>2</v>
      </c>
      <c r="AO43" s="64" t="s">
        <v>5575</v>
      </c>
      <c r="AP43" s="65" t="s">
        <v>2</v>
      </c>
    </row>
    <row r="44" spans="1:42" s="31" customFormat="1" ht="30" x14ac:dyDescent="0.25">
      <c r="A44" s="10" t="s">
        <v>554</v>
      </c>
      <c r="B44" s="11" t="s">
        <v>2303</v>
      </c>
      <c r="C44" s="94">
        <v>99.591514923059023</v>
      </c>
      <c r="D44" s="94">
        <v>680.01470961384587</v>
      </c>
      <c r="E44" s="94">
        <v>680.01470961384587</v>
      </c>
      <c r="F44" s="94">
        <v>872.43169422959727</v>
      </c>
      <c r="G44" s="15">
        <v>42</v>
      </c>
      <c r="H44" s="49">
        <v>15149</v>
      </c>
      <c r="I44" s="15">
        <v>450</v>
      </c>
      <c r="J44" s="15">
        <v>20</v>
      </c>
      <c r="K44" s="46">
        <v>99.590646432369255</v>
      </c>
      <c r="L44" s="46">
        <v>680.00877952587939</v>
      </c>
      <c r="M44" s="46">
        <v>680.00877952587939</v>
      </c>
      <c r="N44" s="46">
        <v>872.42408616374462</v>
      </c>
      <c r="O44" s="95">
        <f t="shared" si="5"/>
        <v>8.7206050054522422E-6</v>
      </c>
      <c r="P44" s="95">
        <f t="shared" si="5"/>
        <v>8.7206050054522422E-6</v>
      </c>
      <c r="Q44" s="95">
        <f t="shared" si="5"/>
        <v>8.7206050054522422E-6</v>
      </c>
      <c r="R44" s="95">
        <f t="shared" si="5"/>
        <v>8.7206050054522422E-6</v>
      </c>
      <c r="S44" s="46" t="s">
        <v>2</v>
      </c>
      <c r="T44" s="46" t="s">
        <v>2</v>
      </c>
      <c r="U44" s="46" t="s">
        <v>2</v>
      </c>
      <c r="V44" s="46" t="s">
        <v>2</v>
      </c>
      <c r="W44" s="74" t="str">
        <f t="shared" si="6"/>
        <v>-</v>
      </c>
      <c r="X44" s="74" t="str">
        <f t="shared" si="7"/>
        <v>-</v>
      </c>
      <c r="Y44" s="74" t="str">
        <f t="shared" si="8"/>
        <v>-</v>
      </c>
      <c r="Z44" s="74" t="str">
        <f t="shared" si="9"/>
        <v>-</v>
      </c>
      <c r="AA44" s="16"/>
      <c r="AB44" s="158">
        <v>0</v>
      </c>
      <c r="AC44" s="158">
        <v>0</v>
      </c>
      <c r="AD44" s="158">
        <v>0</v>
      </c>
      <c r="AE44" s="16"/>
      <c r="AF44" s="32"/>
      <c r="AG44" s="32"/>
      <c r="AI44" s="41">
        <v>341.77574745253725</v>
      </c>
      <c r="AJ44" s="41">
        <v>5</v>
      </c>
      <c r="AK44" s="41">
        <v>5</v>
      </c>
      <c r="AL44" s="40" t="s">
        <v>4214</v>
      </c>
      <c r="AM44" s="53" t="s">
        <v>2</v>
      </c>
      <c r="AN44" s="67" t="s">
        <v>2</v>
      </c>
      <c r="AO44" s="64" t="s">
        <v>5575</v>
      </c>
      <c r="AP44" s="65" t="s">
        <v>2</v>
      </c>
    </row>
    <row r="45" spans="1:42" s="31" customFormat="1" ht="30" x14ac:dyDescent="0.25">
      <c r="A45" s="10" t="s">
        <v>555</v>
      </c>
      <c r="B45" s="11" t="s">
        <v>2304</v>
      </c>
      <c r="C45" s="94" t="s">
        <v>2</v>
      </c>
      <c r="D45" s="94">
        <v>727.76767652842079</v>
      </c>
      <c r="E45" s="94">
        <v>727.76767652842079</v>
      </c>
      <c r="F45" s="94">
        <v>727.76767652842079</v>
      </c>
      <c r="G45" s="15" t="s">
        <v>2088</v>
      </c>
      <c r="H45" s="49">
        <v>874</v>
      </c>
      <c r="I45" s="15">
        <v>36</v>
      </c>
      <c r="J45" s="15">
        <v>0</v>
      </c>
      <c r="K45" s="46" t="s">
        <v>2</v>
      </c>
      <c r="L45" s="46">
        <v>727.7613300093235</v>
      </c>
      <c r="M45" s="46">
        <v>727.7613300093235</v>
      </c>
      <c r="N45" s="46">
        <v>727.7613300093235</v>
      </c>
      <c r="O45" s="95" t="str">
        <f t="shared" si="5"/>
        <v>-</v>
      </c>
      <c r="P45" s="95">
        <f t="shared" si="5"/>
        <v>8.7206050054522422E-6</v>
      </c>
      <c r="Q45" s="95">
        <f t="shared" si="5"/>
        <v>8.7206050054522422E-6</v>
      </c>
      <c r="R45" s="95">
        <f t="shared" si="5"/>
        <v>8.7206050054522422E-6</v>
      </c>
      <c r="S45" s="46" t="s">
        <v>2</v>
      </c>
      <c r="T45" s="46" t="s">
        <v>2</v>
      </c>
      <c r="U45" s="46" t="s">
        <v>2</v>
      </c>
      <c r="V45" s="46" t="s">
        <v>2</v>
      </c>
      <c r="W45" s="74" t="str">
        <f t="shared" si="6"/>
        <v>-</v>
      </c>
      <c r="X45" s="74" t="str">
        <f t="shared" si="7"/>
        <v>-</v>
      </c>
      <c r="Y45" s="74" t="str">
        <f t="shared" si="8"/>
        <v>-</v>
      </c>
      <c r="Z45" s="74" t="str">
        <f t="shared" si="9"/>
        <v>-</v>
      </c>
      <c r="AA45" s="16"/>
      <c r="AB45" s="158">
        <v>0</v>
      </c>
      <c r="AC45" s="158">
        <v>0</v>
      </c>
      <c r="AD45" s="158">
        <v>0</v>
      </c>
      <c r="AE45" s="16"/>
      <c r="AF45" s="32"/>
      <c r="AG45" s="32"/>
      <c r="AI45" s="41">
        <v>341.77574745253725</v>
      </c>
      <c r="AJ45" s="41">
        <v>5</v>
      </c>
      <c r="AK45" s="41">
        <v>5</v>
      </c>
      <c r="AL45" s="40" t="s">
        <v>4214</v>
      </c>
      <c r="AM45" s="53" t="s">
        <v>2</v>
      </c>
      <c r="AN45" s="67" t="s">
        <v>2</v>
      </c>
      <c r="AO45" s="64" t="s">
        <v>5500</v>
      </c>
      <c r="AP45" s="65" t="s">
        <v>2</v>
      </c>
    </row>
    <row r="46" spans="1:42" s="31" customFormat="1" ht="30" x14ac:dyDescent="0.25">
      <c r="A46" s="10" t="s">
        <v>556</v>
      </c>
      <c r="B46" s="11" t="s">
        <v>2305</v>
      </c>
      <c r="C46" s="94">
        <v>90.083215347687485</v>
      </c>
      <c r="D46" s="94">
        <v>683.66063199114183</v>
      </c>
      <c r="E46" s="94">
        <v>683.66063199114183</v>
      </c>
      <c r="F46" s="94">
        <v>318.89950487352121</v>
      </c>
      <c r="G46" s="15">
        <v>322335</v>
      </c>
      <c r="H46" s="49">
        <v>660</v>
      </c>
      <c r="I46" s="15">
        <v>28</v>
      </c>
      <c r="J46" s="15">
        <v>216</v>
      </c>
      <c r="K46" s="46">
        <v>90.082429774399486</v>
      </c>
      <c r="L46" s="46">
        <v>683.65467010880366</v>
      </c>
      <c r="M46" s="46">
        <v>683.65467010880366</v>
      </c>
      <c r="N46" s="46">
        <v>318.89672390115453</v>
      </c>
      <c r="O46" s="95">
        <f t="shared" si="5"/>
        <v>8.7206050054522422E-6</v>
      </c>
      <c r="P46" s="95">
        <f t="shared" si="5"/>
        <v>8.7206050054522422E-6</v>
      </c>
      <c r="Q46" s="95">
        <f t="shared" si="5"/>
        <v>8.7206050054522422E-6</v>
      </c>
      <c r="R46" s="95">
        <f t="shared" si="5"/>
        <v>8.7206050054522422E-6</v>
      </c>
      <c r="S46" s="46" t="s">
        <v>2</v>
      </c>
      <c r="T46" s="46" t="s">
        <v>2</v>
      </c>
      <c r="U46" s="46" t="s">
        <v>2</v>
      </c>
      <c r="V46" s="46" t="s">
        <v>2</v>
      </c>
      <c r="W46" s="74" t="str">
        <f t="shared" si="6"/>
        <v>-</v>
      </c>
      <c r="X46" s="74" t="str">
        <f t="shared" si="7"/>
        <v>-</v>
      </c>
      <c r="Y46" s="74" t="str">
        <f t="shared" si="8"/>
        <v>-</v>
      </c>
      <c r="Z46" s="74" t="str">
        <f t="shared" si="9"/>
        <v>-</v>
      </c>
      <c r="AA46" s="16"/>
      <c r="AB46" s="158">
        <v>0</v>
      </c>
      <c r="AC46" s="158">
        <v>0</v>
      </c>
      <c r="AD46" s="158">
        <v>0</v>
      </c>
      <c r="AE46" s="16"/>
      <c r="AF46" s="32"/>
      <c r="AG46" s="32"/>
      <c r="AI46" s="41">
        <v>221.39491200467239</v>
      </c>
      <c r="AJ46" s="41">
        <v>5</v>
      </c>
      <c r="AK46" s="41">
        <v>5</v>
      </c>
      <c r="AL46" s="40" t="s">
        <v>4214</v>
      </c>
      <c r="AM46" s="53" t="s">
        <v>2</v>
      </c>
      <c r="AN46" s="67" t="s">
        <v>2</v>
      </c>
      <c r="AO46" s="64" t="s">
        <v>5575</v>
      </c>
      <c r="AP46" s="65" t="s">
        <v>2</v>
      </c>
    </row>
    <row r="47" spans="1:42" s="31" customFormat="1" ht="30" x14ac:dyDescent="0.25">
      <c r="A47" s="10" t="s">
        <v>557</v>
      </c>
      <c r="B47" s="11" t="s">
        <v>2306</v>
      </c>
      <c r="C47" s="94">
        <v>90.581267994255739</v>
      </c>
      <c r="D47" s="94">
        <v>631.52762167017431</v>
      </c>
      <c r="E47" s="94">
        <v>631.52762167017431</v>
      </c>
      <c r="F47" s="94">
        <v>517.30894512260988</v>
      </c>
      <c r="G47" s="15">
        <v>39887</v>
      </c>
      <c r="H47" s="49">
        <v>2588</v>
      </c>
      <c r="I47" s="15">
        <v>68</v>
      </c>
      <c r="J47" s="15">
        <v>313</v>
      </c>
      <c r="K47" s="46">
        <v>90.580478077685214</v>
      </c>
      <c r="L47" s="46">
        <v>631.52211441526231</v>
      </c>
      <c r="M47" s="46">
        <v>631.52211441526231</v>
      </c>
      <c r="N47" s="46">
        <v>517.3044339149742</v>
      </c>
      <c r="O47" s="95">
        <f t="shared" si="5"/>
        <v>8.7206050054522422E-6</v>
      </c>
      <c r="P47" s="95">
        <f t="shared" si="5"/>
        <v>8.7206050054522422E-6</v>
      </c>
      <c r="Q47" s="95">
        <f t="shared" si="5"/>
        <v>8.7206050054522422E-6</v>
      </c>
      <c r="R47" s="95">
        <f t="shared" si="5"/>
        <v>8.7206050054522422E-6</v>
      </c>
      <c r="S47" s="46" t="s">
        <v>2</v>
      </c>
      <c r="T47" s="46" t="s">
        <v>2</v>
      </c>
      <c r="U47" s="46" t="s">
        <v>2</v>
      </c>
      <c r="V47" s="46" t="s">
        <v>2</v>
      </c>
      <c r="W47" s="74" t="str">
        <f t="shared" si="6"/>
        <v>-</v>
      </c>
      <c r="X47" s="74" t="str">
        <f t="shared" si="7"/>
        <v>-</v>
      </c>
      <c r="Y47" s="74" t="str">
        <f t="shared" si="8"/>
        <v>-</v>
      </c>
      <c r="Z47" s="74" t="str">
        <f t="shared" si="9"/>
        <v>-</v>
      </c>
      <c r="AA47" s="16"/>
      <c r="AB47" s="158">
        <v>0</v>
      </c>
      <c r="AC47" s="158">
        <v>0</v>
      </c>
      <c r="AD47" s="158">
        <v>0</v>
      </c>
      <c r="AE47" s="16"/>
      <c r="AF47" s="32"/>
      <c r="AG47" s="32"/>
      <c r="AI47" s="41">
        <v>341.77574745253725</v>
      </c>
      <c r="AJ47" s="41">
        <v>5</v>
      </c>
      <c r="AK47" s="41">
        <v>5</v>
      </c>
      <c r="AL47" s="40" t="s">
        <v>4214</v>
      </c>
      <c r="AM47" s="53" t="s">
        <v>2</v>
      </c>
      <c r="AN47" s="67" t="s">
        <v>2</v>
      </c>
      <c r="AO47" s="64" t="s">
        <v>5575</v>
      </c>
      <c r="AP47" s="65" t="s">
        <v>2</v>
      </c>
    </row>
    <row r="48" spans="1:42" s="31" customFormat="1" ht="60" x14ac:dyDescent="0.25">
      <c r="A48" s="10" t="s">
        <v>558</v>
      </c>
      <c r="B48" s="11" t="s">
        <v>2307</v>
      </c>
      <c r="C48" s="94">
        <v>61.930083396614741</v>
      </c>
      <c r="D48" s="94">
        <v>277.0264804888883</v>
      </c>
      <c r="E48" s="94">
        <v>277.0264804888883</v>
      </c>
      <c r="F48" s="94">
        <v>277.0264804888883</v>
      </c>
      <c r="G48" s="15">
        <v>480160</v>
      </c>
      <c r="H48" s="49">
        <v>8</v>
      </c>
      <c r="I48" s="15">
        <v>0</v>
      </c>
      <c r="J48" s="15">
        <v>0</v>
      </c>
      <c r="K48" s="46">
        <v>61.929543333529161</v>
      </c>
      <c r="L48" s="46">
        <v>47.642743905148997</v>
      </c>
      <c r="M48" s="46">
        <v>47.642743905148997</v>
      </c>
      <c r="N48" s="46">
        <v>47.642743905148997</v>
      </c>
      <c r="O48" s="95">
        <f t="shared" si="5"/>
        <v>8.7206050054522422E-6</v>
      </c>
      <c r="P48" s="95">
        <f t="shared" si="5"/>
        <v>4.8146625861939203</v>
      </c>
      <c r="Q48" s="95">
        <f t="shared" si="5"/>
        <v>4.8146625861939203</v>
      </c>
      <c r="R48" s="95">
        <f t="shared" si="5"/>
        <v>4.8146625861939203</v>
      </c>
      <c r="S48" s="46" t="s">
        <v>2</v>
      </c>
      <c r="T48" s="46" t="s">
        <v>2</v>
      </c>
      <c r="U48" s="46" t="s">
        <v>2</v>
      </c>
      <c r="V48" s="46" t="s">
        <v>2</v>
      </c>
      <c r="W48" s="74" t="str">
        <f t="shared" si="6"/>
        <v>-</v>
      </c>
      <c r="X48" s="74" t="str">
        <f t="shared" si="7"/>
        <v>-</v>
      </c>
      <c r="Y48" s="74" t="str">
        <f t="shared" si="8"/>
        <v>-</v>
      </c>
      <c r="Z48" s="74" t="str">
        <f t="shared" si="9"/>
        <v>-</v>
      </c>
      <c r="AA48" s="16"/>
      <c r="AB48" s="158" t="s">
        <v>4360</v>
      </c>
      <c r="AC48" s="158" t="s">
        <v>4361</v>
      </c>
      <c r="AD48" s="158" t="s">
        <v>4362</v>
      </c>
      <c r="AE48" s="16"/>
      <c r="AF48" s="32"/>
      <c r="AG48" s="32"/>
      <c r="AI48" s="41">
        <v>221.39491200467239</v>
      </c>
      <c r="AJ48" s="41">
        <v>5</v>
      </c>
      <c r="AK48" s="41">
        <v>5</v>
      </c>
      <c r="AL48" s="40" t="s">
        <v>4214</v>
      </c>
      <c r="AM48" s="53" t="s">
        <v>2</v>
      </c>
      <c r="AN48" s="67" t="s">
        <v>2</v>
      </c>
      <c r="AO48" s="64" t="s">
        <v>5500</v>
      </c>
      <c r="AP48" s="65" t="s">
        <v>2</v>
      </c>
    </row>
    <row r="49" spans="1:42" s="31" customFormat="1" ht="60" x14ac:dyDescent="0.25">
      <c r="A49" s="10" t="s">
        <v>559</v>
      </c>
      <c r="B49" s="11" t="s">
        <v>2308</v>
      </c>
      <c r="C49" s="94">
        <v>64.380406136926396</v>
      </c>
      <c r="D49" s="94">
        <v>277.0264804888883</v>
      </c>
      <c r="E49" s="94">
        <v>277.0264804888883</v>
      </c>
      <c r="F49" s="94">
        <v>277.0264804888883</v>
      </c>
      <c r="G49" s="15">
        <v>144964</v>
      </c>
      <c r="H49" s="49">
        <v>61</v>
      </c>
      <c r="I49" s="15">
        <v>2</v>
      </c>
      <c r="J49" s="15">
        <v>1</v>
      </c>
      <c r="K49" s="46">
        <v>64.379844705730406</v>
      </c>
      <c r="L49" s="46">
        <v>42.510993567094353</v>
      </c>
      <c r="M49" s="46">
        <v>42.510993567094353</v>
      </c>
      <c r="N49" s="46">
        <v>352.58547741154581</v>
      </c>
      <c r="O49" s="95">
        <f t="shared" si="5"/>
        <v>8.7206050054522422E-6</v>
      </c>
      <c r="P49" s="95">
        <f t="shared" si="5"/>
        <v>5.51658447012447</v>
      </c>
      <c r="Q49" s="95">
        <f t="shared" si="5"/>
        <v>5.51658447012447</v>
      </c>
      <c r="R49" s="95">
        <f t="shared" si="5"/>
        <v>-0.21429979895191009</v>
      </c>
      <c r="S49" s="46" t="s">
        <v>2</v>
      </c>
      <c r="T49" s="46" t="s">
        <v>2</v>
      </c>
      <c r="U49" s="46" t="s">
        <v>2</v>
      </c>
      <c r="V49" s="46" t="s">
        <v>2</v>
      </c>
      <c r="W49" s="74" t="str">
        <f t="shared" si="6"/>
        <v>-</v>
      </c>
      <c r="X49" s="74" t="str">
        <f t="shared" si="7"/>
        <v>-</v>
      </c>
      <c r="Y49" s="74" t="str">
        <f t="shared" si="8"/>
        <v>-</v>
      </c>
      <c r="Z49" s="74" t="str">
        <f t="shared" si="9"/>
        <v>-</v>
      </c>
      <c r="AA49" s="16"/>
      <c r="AB49" s="158" t="s">
        <v>4363</v>
      </c>
      <c r="AC49" s="158" t="s">
        <v>4361</v>
      </c>
      <c r="AD49" s="158" t="s">
        <v>4362</v>
      </c>
      <c r="AE49" s="16"/>
      <c r="AF49" s="32"/>
      <c r="AG49" s="32"/>
      <c r="AI49" s="41">
        <v>341.77574745253725</v>
      </c>
      <c r="AJ49" s="41">
        <v>5</v>
      </c>
      <c r="AK49" s="41">
        <v>5</v>
      </c>
      <c r="AL49" s="40" t="s">
        <v>4214</v>
      </c>
      <c r="AM49" s="53" t="s">
        <v>2</v>
      </c>
      <c r="AN49" s="67" t="s">
        <v>2</v>
      </c>
      <c r="AO49" s="64" t="s">
        <v>5682</v>
      </c>
      <c r="AP49" s="65" t="s">
        <v>2</v>
      </c>
    </row>
    <row r="50" spans="1:42" s="31" customFormat="1" ht="60" x14ac:dyDescent="0.25">
      <c r="A50" s="10" t="s">
        <v>560</v>
      </c>
      <c r="B50" s="11" t="s">
        <v>2309</v>
      </c>
      <c r="C50" s="94">
        <v>71.979625583031748</v>
      </c>
      <c r="D50" s="94">
        <v>277.0264804888883</v>
      </c>
      <c r="E50" s="94">
        <v>277.0264804888883</v>
      </c>
      <c r="F50" s="94">
        <v>277.0264804888883</v>
      </c>
      <c r="G50" s="15">
        <v>71117</v>
      </c>
      <c r="H50" s="49">
        <v>114</v>
      </c>
      <c r="I50" s="15">
        <v>7</v>
      </c>
      <c r="J50" s="15">
        <v>7</v>
      </c>
      <c r="K50" s="46">
        <v>71.978997882622522</v>
      </c>
      <c r="L50" s="46">
        <v>410.84069180852646</v>
      </c>
      <c r="M50" s="46">
        <v>410.84069180852646</v>
      </c>
      <c r="N50" s="46">
        <v>325.88131458246806</v>
      </c>
      <c r="O50" s="95">
        <f t="shared" si="5"/>
        <v>8.7206050054522422E-6</v>
      </c>
      <c r="P50" s="95">
        <f t="shared" si="5"/>
        <v>-0.32570827083993592</v>
      </c>
      <c r="Q50" s="95">
        <f t="shared" si="5"/>
        <v>-0.32570827083993592</v>
      </c>
      <c r="R50" s="95">
        <f t="shared" si="5"/>
        <v>-0.14991603356017669</v>
      </c>
      <c r="S50" s="46" t="s">
        <v>2</v>
      </c>
      <c r="T50" s="46" t="s">
        <v>2</v>
      </c>
      <c r="U50" s="46" t="s">
        <v>2</v>
      </c>
      <c r="V50" s="46" t="s">
        <v>2</v>
      </c>
      <c r="W50" s="74" t="str">
        <f t="shared" si="6"/>
        <v>-</v>
      </c>
      <c r="X50" s="74" t="str">
        <f t="shared" si="7"/>
        <v>-</v>
      </c>
      <c r="Y50" s="74" t="str">
        <f t="shared" si="8"/>
        <v>-</v>
      </c>
      <c r="Z50" s="74" t="str">
        <f t="shared" si="9"/>
        <v>-</v>
      </c>
      <c r="AA50" s="16"/>
      <c r="AB50" s="158" t="s">
        <v>4364</v>
      </c>
      <c r="AC50" s="158" t="s">
        <v>4361</v>
      </c>
      <c r="AD50" s="158" t="s">
        <v>4365</v>
      </c>
      <c r="AE50" s="16"/>
      <c r="AF50" s="32"/>
      <c r="AG50" s="32"/>
      <c r="AI50" s="41">
        <v>341.77574745253725</v>
      </c>
      <c r="AJ50" s="41">
        <v>5</v>
      </c>
      <c r="AK50" s="41">
        <v>5</v>
      </c>
      <c r="AL50" s="40" t="s">
        <v>4214</v>
      </c>
      <c r="AM50" s="53" t="s">
        <v>2</v>
      </c>
      <c r="AN50" s="67" t="s">
        <v>2</v>
      </c>
      <c r="AO50" s="64" t="s">
        <v>5575</v>
      </c>
      <c r="AP50" s="65" t="s">
        <v>2</v>
      </c>
    </row>
    <row r="51" spans="1:42" s="31" customFormat="1" ht="30" x14ac:dyDescent="0.25">
      <c r="A51" s="10" t="s">
        <v>561</v>
      </c>
      <c r="B51" s="11" t="s">
        <v>2310</v>
      </c>
      <c r="C51" s="94">
        <v>141.65420915703828</v>
      </c>
      <c r="D51" s="94">
        <v>248.71050490052895</v>
      </c>
      <c r="E51" s="94">
        <v>248.71050490052895</v>
      </c>
      <c r="F51" s="94">
        <v>458.35948106725698</v>
      </c>
      <c r="G51" s="15">
        <v>772</v>
      </c>
      <c r="H51" s="49">
        <v>135</v>
      </c>
      <c r="I51" s="15">
        <v>8</v>
      </c>
      <c r="J51" s="15">
        <v>3</v>
      </c>
      <c r="K51" s="46">
        <v>141.65297385740541</v>
      </c>
      <c r="L51" s="46">
        <v>248.70833601336901</v>
      </c>
      <c r="M51" s="46">
        <v>248.70833601336901</v>
      </c>
      <c r="N51" s="46">
        <v>458.35548393012954</v>
      </c>
      <c r="O51" s="95">
        <f t="shared" si="5"/>
        <v>8.7206050054522422E-6</v>
      </c>
      <c r="P51" s="95">
        <f t="shared" si="5"/>
        <v>8.7206050054522422E-6</v>
      </c>
      <c r="Q51" s="95">
        <f t="shared" si="5"/>
        <v>8.7206050054522422E-6</v>
      </c>
      <c r="R51" s="95">
        <f t="shared" si="5"/>
        <v>8.7206050054522422E-6</v>
      </c>
      <c r="S51" s="46" t="s">
        <v>2</v>
      </c>
      <c r="T51" s="46" t="s">
        <v>2</v>
      </c>
      <c r="U51" s="46" t="s">
        <v>2</v>
      </c>
      <c r="V51" s="46" t="s">
        <v>2</v>
      </c>
      <c r="W51" s="74" t="str">
        <f t="shared" si="6"/>
        <v>-</v>
      </c>
      <c r="X51" s="74" t="str">
        <f t="shared" si="7"/>
        <v>-</v>
      </c>
      <c r="Y51" s="74" t="str">
        <f t="shared" si="8"/>
        <v>-</v>
      </c>
      <c r="Z51" s="74" t="str">
        <f t="shared" si="9"/>
        <v>-</v>
      </c>
      <c r="AA51" s="16"/>
      <c r="AB51" s="158">
        <v>0</v>
      </c>
      <c r="AC51" s="158">
        <v>0</v>
      </c>
      <c r="AD51" s="158">
        <v>0</v>
      </c>
      <c r="AE51" s="16"/>
      <c r="AF51" s="32"/>
      <c r="AG51" s="32"/>
      <c r="AI51" s="41">
        <v>221.39491200467239</v>
      </c>
      <c r="AJ51" s="41">
        <v>5</v>
      </c>
      <c r="AK51" s="41">
        <v>15</v>
      </c>
      <c r="AL51" s="40" t="s">
        <v>4214</v>
      </c>
      <c r="AM51" s="53" t="s">
        <v>2</v>
      </c>
      <c r="AN51" s="67" t="s">
        <v>2</v>
      </c>
      <c r="AO51" s="64" t="s">
        <v>5575</v>
      </c>
      <c r="AP51" s="65" t="s">
        <v>2</v>
      </c>
    </row>
    <row r="52" spans="1:42" s="31" customFormat="1" ht="60" x14ac:dyDescent="0.25">
      <c r="A52" s="10" t="s">
        <v>562</v>
      </c>
      <c r="B52" s="11" t="s">
        <v>2311</v>
      </c>
      <c r="C52" s="94">
        <v>104.50788819359241</v>
      </c>
      <c r="D52" s="94">
        <v>787.6347080503956</v>
      </c>
      <c r="E52" s="94">
        <v>787.6347080503956</v>
      </c>
      <c r="F52" s="94">
        <v>787.6347080503956</v>
      </c>
      <c r="G52" s="15">
        <v>2134</v>
      </c>
      <c r="H52" s="49">
        <v>536</v>
      </c>
      <c r="I52" s="15">
        <v>65</v>
      </c>
      <c r="J52" s="15">
        <v>141</v>
      </c>
      <c r="K52" s="46">
        <v>104.50697682952716</v>
      </c>
      <c r="L52" s="46">
        <v>881.13091328500013</v>
      </c>
      <c r="M52" s="46">
        <v>881.13091328500013</v>
      </c>
      <c r="N52" s="46">
        <v>389.07927655588196</v>
      </c>
      <c r="O52" s="95">
        <f t="shared" si="5"/>
        <v>8.7206050054522422E-6</v>
      </c>
      <c r="P52" s="95">
        <f t="shared" si="5"/>
        <v>-0.10610932362596992</v>
      </c>
      <c r="Q52" s="95">
        <f t="shared" si="5"/>
        <v>-0.10610932362596992</v>
      </c>
      <c r="R52" s="95">
        <f t="shared" si="5"/>
        <v>1.024355331958346</v>
      </c>
      <c r="S52" s="46" t="s">
        <v>2</v>
      </c>
      <c r="T52" s="46" t="s">
        <v>2</v>
      </c>
      <c r="U52" s="46" t="s">
        <v>2</v>
      </c>
      <c r="V52" s="46" t="s">
        <v>2</v>
      </c>
      <c r="W52" s="74" t="str">
        <f t="shared" si="6"/>
        <v>-</v>
      </c>
      <c r="X52" s="74" t="str">
        <f t="shared" si="7"/>
        <v>-</v>
      </c>
      <c r="Y52" s="74" t="str">
        <f t="shared" si="8"/>
        <v>-</v>
      </c>
      <c r="Z52" s="74" t="str">
        <f t="shared" si="9"/>
        <v>-</v>
      </c>
      <c r="AA52" s="16"/>
      <c r="AB52" s="158" t="s">
        <v>4366</v>
      </c>
      <c r="AC52" s="158" t="s">
        <v>4367</v>
      </c>
      <c r="AD52" s="158" t="s">
        <v>4368</v>
      </c>
      <c r="AE52" s="16"/>
      <c r="AF52" s="32"/>
      <c r="AG52" s="32"/>
      <c r="AI52" s="41">
        <v>341.77574745253725</v>
      </c>
      <c r="AJ52" s="41">
        <v>5</v>
      </c>
      <c r="AK52" s="41">
        <v>5</v>
      </c>
      <c r="AL52" s="40" t="s">
        <v>4214</v>
      </c>
      <c r="AM52" s="53" t="s">
        <v>2</v>
      </c>
      <c r="AN52" s="67" t="s">
        <v>2</v>
      </c>
      <c r="AO52" s="64" t="s">
        <v>5575</v>
      </c>
      <c r="AP52" s="65" t="s">
        <v>2</v>
      </c>
    </row>
    <row r="53" spans="1:42" s="31" customFormat="1" ht="45" x14ac:dyDescent="0.25">
      <c r="A53" s="10" t="s">
        <v>563</v>
      </c>
      <c r="B53" s="11" t="s">
        <v>2312</v>
      </c>
      <c r="C53" s="94">
        <v>102.15059028318258</v>
      </c>
      <c r="D53" s="94">
        <v>2094.2903378894316</v>
      </c>
      <c r="E53" s="94">
        <v>2094.2903378894316</v>
      </c>
      <c r="F53" s="94">
        <v>2094.2903378894316</v>
      </c>
      <c r="G53" s="15">
        <v>3992</v>
      </c>
      <c r="H53" s="49">
        <v>1006</v>
      </c>
      <c r="I53" s="15">
        <v>197</v>
      </c>
      <c r="J53" s="15">
        <v>2</v>
      </c>
      <c r="K53" s="46">
        <v>102.14969947600203</v>
      </c>
      <c r="L53" s="46">
        <v>2095.5778012515802</v>
      </c>
      <c r="M53" s="46">
        <v>2095.5778012515802</v>
      </c>
      <c r="N53" s="46">
        <v>1308.8774755362113</v>
      </c>
      <c r="O53" s="95">
        <f t="shared" si="5"/>
        <v>8.7206050054522422E-6</v>
      </c>
      <c r="P53" s="95">
        <f t="shared" si="5"/>
        <v>-6.1437154057453203E-4</v>
      </c>
      <c r="Q53" s="95">
        <f t="shared" si="5"/>
        <v>-6.1437154057453203E-4</v>
      </c>
      <c r="R53" s="95">
        <f t="shared" si="5"/>
        <v>0.60006599321411525</v>
      </c>
      <c r="S53" s="46" t="s">
        <v>2</v>
      </c>
      <c r="T53" s="46" t="s">
        <v>2</v>
      </c>
      <c r="U53" s="46" t="s">
        <v>2</v>
      </c>
      <c r="V53" s="46" t="s">
        <v>2</v>
      </c>
      <c r="W53" s="74" t="str">
        <f t="shared" si="6"/>
        <v>-</v>
      </c>
      <c r="X53" s="74" t="str">
        <f t="shared" si="7"/>
        <v>-</v>
      </c>
      <c r="Y53" s="74" t="str">
        <f t="shared" si="8"/>
        <v>-</v>
      </c>
      <c r="Z53" s="74" t="str">
        <f t="shared" si="9"/>
        <v>-</v>
      </c>
      <c r="AA53" s="16"/>
      <c r="AB53" s="158" t="s">
        <v>4369</v>
      </c>
      <c r="AC53" s="158" t="s">
        <v>4367</v>
      </c>
      <c r="AD53" s="158" t="s">
        <v>4370</v>
      </c>
      <c r="AE53" s="16"/>
      <c r="AF53" s="32"/>
      <c r="AG53" s="32"/>
      <c r="AI53" s="41">
        <v>221.39491200467239</v>
      </c>
      <c r="AJ53" s="41">
        <v>5</v>
      </c>
      <c r="AK53" s="41">
        <v>5</v>
      </c>
      <c r="AL53" s="40" t="s">
        <v>4214</v>
      </c>
      <c r="AM53" s="53" t="s">
        <v>2</v>
      </c>
      <c r="AN53" s="67" t="s">
        <v>2</v>
      </c>
      <c r="AO53" s="64" t="s">
        <v>5575</v>
      </c>
      <c r="AP53" s="65" t="s">
        <v>2</v>
      </c>
    </row>
    <row r="54" spans="1:42" s="31" customFormat="1" ht="135" x14ac:dyDescent="0.25">
      <c r="A54" s="10" t="s">
        <v>564</v>
      </c>
      <c r="B54" s="11" t="s">
        <v>2313</v>
      </c>
      <c r="C54" s="94" t="s">
        <v>2</v>
      </c>
      <c r="D54" s="94">
        <v>13424.450477145634</v>
      </c>
      <c r="E54" s="94">
        <v>13424.450477145634</v>
      </c>
      <c r="F54" s="94">
        <v>13424.450477145634</v>
      </c>
      <c r="G54" s="15" t="s">
        <v>2088</v>
      </c>
      <c r="H54" s="49">
        <v>17</v>
      </c>
      <c r="I54" s="15">
        <v>183</v>
      </c>
      <c r="J54" s="15">
        <v>2</v>
      </c>
      <c r="K54" s="46" t="s">
        <v>2</v>
      </c>
      <c r="L54" s="46">
        <v>13496.410079005169</v>
      </c>
      <c r="M54" s="46">
        <v>13496.410079005169</v>
      </c>
      <c r="N54" s="46">
        <v>6216.6663919707962</v>
      </c>
      <c r="O54" s="95" t="str">
        <f t="shared" si="5"/>
        <v>-</v>
      </c>
      <c r="P54" s="95">
        <f t="shared" si="5"/>
        <v>-5.3317587001504574E-3</v>
      </c>
      <c r="Q54" s="95">
        <f t="shared" si="5"/>
        <v>-5.3317587001504574E-3</v>
      </c>
      <c r="R54" s="95">
        <f t="shared" si="5"/>
        <v>1.1594291265949432</v>
      </c>
      <c r="S54" s="46" t="s">
        <v>2</v>
      </c>
      <c r="T54" s="46" t="s">
        <v>2</v>
      </c>
      <c r="U54" s="46" t="s">
        <v>2</v>
      </c>
      <c r="V54" s="46" t="s">
        <v>2</v>
      </c>
      <c r="W54" s="74" t="str">
        <f t="shared" si="6"/>
        <v>-</v>
      </c>
      <c r="X54" s="74" t="str">
        <f t="shared" si="7"/>
        <v>-</v>
      </c>
      <c r="Y54" s="74" t="str">
        <f t="shared" si="8"/>
        <v>-</v>
      </c>
      <c r="Z54" s="74" t="str">
        <f t="shared" si="9"/>
        <v>-</v>
      </c>
      <c r="AA54" s="16"/>
      <c r="AB54" s="158" t="s">
        <v>4371</v>
      </c>
      <c r="AC54" s="158" t="s">
        <v>4367</v>
      </c>
      <c r="AD54" s="158" t="s">
        <v>4372</v>
      </c>
      <c r="AE54" s="16"/>
      <c r="AF54" s="32"/>
      <c r="AG54" s="32"/>
      <c r="AI54" s="41">
        <v>221.39491200467239</v>
      </c>
      <c r="AJ54" s="41">
        <v>5</v>
      </c>
      <c r="AK54" s="41">
        <v>5</v>
      </c>
      <c r="AL54" s="40" t="s">
        <v>4214</v>
      </c>
      <c r="AM54" s="53" t="s">
        <v>2</v>
      </c>
      <c r="AN54" s="67" t="s">
        <v>2048</v>
      </c>
      <c r="AO54" s="64" t="s">
        <v>5683</v>
      </c>
      <c r="AP54" s="65" t="s">
        <v>2</v>
      </c>
    </row>
    <row r="55" spans="1:42" s="31" customFormat="1" ht="135" x14ac:dyDescent="0.25">
      <c r="A55" s="10" t="s">
        <v>565</v>
      </c>
      <c r="B55" s="11" t="s">
        <v>2314</v>
      </c>
      <c r="C55" s="94" t="s">
        <v>2</v>
      </c>
      <c r="D55" s="94">
        <v>8601.6512003512271</v>
      </c>
      <c r="E55" s="94">
        <v>8601.6512003512271</v>
      </c>
      <c r="F55" s="94">
        <v>8601.6512003512271</v>
      </c>
      <c r="G55" s="15" t="s">
        <v>2088</v>
      </c>
      <c r="H55" s="49">
        <v>97</v>
      </c>
      <c r="I55" s="15">
        <v>480</v>
      </c>
      <c r="J55" s="15">
        <v>3</v>
      </c>
      <c r="K55" s="46" t="s">
        <v>2</v>
      </c>
      <c r="L55" s="46">
        <v>8595.0159178224385</v>
      </c>
      <c r="M55" s="46">
        <v>8595.0159178224385</v>
      </c>
      <c r="N55" s="46">
        <v>9863.3350900363203</v>
      </c>
      <c r="O55" s="95" t="str">
        <f t="shared" si="5"/>
        <v>-</v>
      </c>
      <c r="P55" s="95">
        <f t="shared" si="5"/>
        <v>7.7199188369503347E-4</v>
      </c>
      <c r="Q55" s="95">
        <f t="shared" si="5"/>
        <v>7.7199188369503347E-4</v>
      </c>
      <c r="R55" s="95">
        <f t="shared" si="5"/>
        <v>-0.12791655947688652</v>
      </c>
      <c r="S55" s="46" t="s">
        <v>2</v>
      </c>
      <c r="T55" s="46" t="s">
        <v>2</v>
      </c>
      <c r="U55" s="46" t="s">
        <v>2</v>
      </c>
      <c r="V55" s="46" t="s">
        <v>2</v>
      </c>
      <c r="W55" s="74" t="str">
        <f t="shared" si="6"/>
        <v>-</v>
      </c>
      <c r="X55" s="74" t="str">
        <f t="shared" si="7"/>
        <v>-</v>
      </c>
      <c r="Y55" s="74" t="str">
        <f t="shared" si="8"/>
        <v>-</v>
      </c>
      <c r="Z55" s="74" t="str">
        <f t="shared" si="9"/>
        <v>-</v>
      </c>
      <c r="AA55" s="16"/>
      <c r="AB55" s="158" t="s">
        <v>4373</v>
      </c>
      <c r="AC55" s="158">
        <v>0</v>
      </c>
      <c r="AD55" s="158" t="s">
        <v>4372</v>
      </c>
      <c r="AE55" s="16"/>
      <c r="AF55" s="32"/>
      <c r="AG55" s="32"/>
      <c r="AI55" s="41">
        <v>221.39491200467239</v>
      </c>
      <c r="AJ55" s="41">
        <v>5</v>
      </c>
      <c r="AK55" s="41">
        <v>5</v>
      </c>
      <c r="AL55" s="40" t="s">
        <v>4214</v>
      </c>
      <c r="AM55" s="53" t="s">
        <v>2</v>
      </c>
      <c r="AN55" s="67" t="s">
        <v>2048</v>
      </c>
      <c r="AO55" s="64" t="s">
        <v>5684</v>
      </c>
      <c r="AP55" s="65" t="s">
        <v>2</v>
      </c>
    </row>
    <row r="56" spans="1:42" s="31" customFormat="1" x14ac:dyDescent="0.25">
      <c r="A56" s="10" t="s">
        <v>566</v>
      </c>
      <c r="B56" s="11" t="s">
        <v>2315</v>
      </c>
      <c r="C56" s="94">
        <v>95.078178079826728</v>
      </c>
      <c r="D56" s="94">
        <v>73.938438691227276</v>
      </c>
      <c r="E56" s="94">
        <v>73.938438691227276</v>
      </c>
      <c r="F56" s="94">
        <v>163.14379289164842</v>
      </c>
      <c r="G56" s="15">
        <v>12534</v>
      </c>
      <c r="H56" s="49">
        <v>14</v>
      </c>
      <c r="I56" s="15">
        <v>0</v>
      </c>
      <c r="J56" s="15">
        <v>1</v>
      </c>
      <c r="K56" s="46">
        <v>95.077348947821591</v>
      </c>
      <c r="L56" s="46">
        <v>73.937793908931624</v>
      </c>
      <c r="M56" s="46">
        <v>73.937793908931624</v>
      </c>
      <c r="N56" s="46">
        <v>163.14237019147834</v>
      </c>
      <c r="O56" s="95">
        <f t="shared" si="5"/>
        <v>8.7206050054522422E-6</v>
      </c>
      <c r="P56" s="95">
        <f t="shared" si="5"/>
        <v>8.7206050054522422E-6</v>
      </c>
      <c r="Q56" s="95">
        <f t="shared" si="5"/>
        <v>8.7206050054522422E-6</v>
      </c>
      <c r="R56" s="95">
        <f t="shared" si="5"/>
        <v>8.7206050054522422E-6</v>
      </c>
      <c r="S56" s="46" t="s">
        <v>2</v>
      </c>
      <c r="T56" s="46" t="s">
        <v>2</v>
      </c>
      <c r="U56" s="46" t="s">
        <v>2</v>
      </c>
      <c r="V56" s="46" t="s">
        <v>2</v>
      </c>
      <c r="W56" s="74" t="str">
        <f t="shared" si="6"/>
        <v>-</v>
      </c>
      <c r="X56" s="74" t="str">
        <f t="shared" si="7"/>
        <v>-</v>
      </c>
      <c r="Y56" s="74" t="str">
        <f t="shared" si="8"/>
        <v>-</v>
      </c>
      <c r="Z56" s="74" t="str">
        <f t="shared" si="9"/>
        <v>-</v>
      </c>
      <c r="AA56" s="16"/>
      <c r="AB56" s="158">
        <v>0</v>
      </c>
      <c r="AC56" s="158">
        <v>0</v>
      </c>
      <c r="AD56" s="158">
        <v>0</v>
      </c>
      <c r="AE56" s="16"/>
      <c r="AF56" s="32"/>
      <c r="AG56" s="32"/>
      <c r="AI56" s="41">
        <v>221.39491200467239</v>
      </c>
      <c r="AJ56" s="41">
        <v>5</v>
      </c>
      <c r="AK56" s="41">
        <v>5</v>
      </c>
      <c r="AL56" s="40" t="s">
        <v>4214</v>
      </c>
      <c r="AM56" s="53" t="s">
        <v>2</v>
      </c>
      <c r="AN56" s="67" t="s">
        <v>2</v>
      </c>
      <c r="AO56" s="64" t="s">
        <v>5575</v>
      </c>
      <c r="AP56" s="65" t="s">
        <v>2</v>
      </c>
    </row>
    <row r="57" spans="1:42" s="31" customFormat="1" x14ac:dyDescent="0.25">
      <c r="A57" s="10" t="s">
        <v>567</v>
      </c>
      <c r="B57" s="11" t="s">
        <v>2316</v>
      </c>
      <c r="C57" s="94" t="s">
        <v>2</v>
      </c>
      <c r="D57" s="94">
        <v>2792.2505082570492</v>
      </c>
      <c r="E57" s="94">
        <v>2792.2505082570492</v>
      </c>
      <c r="F57" s="94">
        <v>4623.941251476489</v>
      </c>
      <c r="G57" s="15" t="s">
        <v>2088</v>
      </c>
      <c r="H57" s="49">
        <v>401</v>
      </c>
      <c r="I57" s="15">
        <v>682</v>
      </c>
      <c r="J57" s="15">
        <v>9</v>
      </c>
      <c r="K57" s="46" t="s">
        <v>2</v>
      </c>
      <c r="L57" s="46">
        <v>2792.2261583556365</v>
      </c>
      <c r="M57" s="46">
        <v>2792.2261583556365</v>
      </c>
      <c r="N57" s="46">
        <v>4623.9009282629095</v>
      </c>
      <c r="O57" s="95" t="str">
        <f t="shared" si="5"/>
        <v>-</v>
      </c>
      <c r="P57" s="95">
        <f t="shared" si="5"/>
        <v>8.7206050054522422E-6</v>
      </c>
      <c r="Q57" s="95">
        <f t="shared" si="5"/>
        <v>8.7206050054522422E-6</v>
      </c>
      <c r="R57" s="95">
        <f t="shared" si="5"/>
        <v>8.7206050054522422E-6</v>
      </c>
      <c r="S57" s="46" t="s">
        <v>2</v>
      </c>
      <c r="T57" s="46" t="s">
        <v>2</v>
      </c>
      <c r="U57" s="46" t="s">
        <v>2</v>
      </c>
      <c r="V57" s="46" t="s">
        <v>2</v>
      </c>
      <c r="W57" s="74" t="str">
        <f t="shared" si="6"/>
        <v>-</v>
      </c>
      <c r="X57" s="74" t="str">
        <f t="shared" si="7"/>
        <v>-</v>
      </c>
      <c r="Y57" s="74" t="str">
        <f t="shared" si="8"/>
        <v>-</v>
      </c>
      <c r="Z57" s="74" t="str">
        <f t="shared" si="9"/>
        <v>-</v>
      </c>
      <c r="AA57" s="16"/>
      <c r="AB57" s="158">
        <v>0</v>
      </c>
      <c r="AC57" s="158">
        <v>0</v>
      </c>
      <c r="AD57" s="158">
        <v>0</v>
      </c>
      <c r="AE57" s="16"/>
      <c r="AF57" s="32"/>
      <c r="AG57" s="32"/>
      <c r="AI57" s="41">
        <v>221.39491200467239</v>
      </c>
      <c r="AJ57" s="41">
        <v>5</v>
      </c>
      <c r="AK57" s="41">
        <v>60</v>
      </c>
      <c r="AL57" s="40" t="s">
        <v>4214</v>
      </c>
      <c r="AM57" s="53" t="s">
        <v>2</v>
      </c>
      <c r="AN57" s="67" t="s">
        <v>2</v>
      </c>
      <c r="AO57" s="64" t="s">
        <v>5685</v>
      </c>
      <c r="AP57" s="65" t="s">
        <v>2</v>
      </c>
    </row>
    <row r="58" spans="1:42" s="31" customFormat="1" ht="45" x14ac:dyDescent="0.25">
      <c r="A58" s="10" t="s">
        <v>568</v>
      </c>
      <c r="B58" s="11" t="s">
        <v>2317</v>
      </c>
      <c r="C58" s="94" t="s">
        <v>2</v>
      </c>
      <c r="D58" s="94">
        <v>2210.3667595247862</v>
      </c>
      <c r="E58" s="94">
        <v>2210.3667595247862</v>
      </c>
      <c r="F58" s="94">
        <v>2210.3667595247862</v>
      </c>
      <c r="G58" s="15" t="s">
        <v>2088</v>
      </c>
      <c r="H58" s="49">
        <v>1322</v>
      </c>
      <c r="I58" s="15">
        <v>1246</v>
      </c>
      <c r="J58" s="15">
        <v>32</v>
      </c>
      <c r="K58" s="46" t="s">
        <v>2</v>
      </c>
      <c r="L58" s="46">
        <v>2109.3715925849342</v>
      </c>
      <c r="M58" s="46">
        <v>2109.3715925849342</v>
      </c>
      <c r="N58" s="46">
        <v>1136.7994714909096</v>
      </c>
      <c r="O58" s="95" t="str">
        <f t="shared" si="5"/>
        <v>-</v>
      </c>
      <c r="P58" s="95">
        <f t="shared" si="5"/>
        <v>4.7879267595562602E-2</v>
      </c>
      <c r="Q58" s="95">
        <f t="shared" si="5"/>
        <v>4.7879267595562602E-2</v>
      </c>
      <c r="R58" s="95">
        <f t="shared" si="5"/>
        <v>0.94437701191565115</v>
      </c>
      <c r="S58" s="46" t="s">
        <v>2</v>
      </c>
      <c r="T58" s="46" t="s">
        <v>2</v>
      </c>
      <c r="U58" s="46" t="s">
        <v>2</v>
      </c>
      <c r="V58" s="46" t="s">
        <v>2</v>
      </c>
      <c r="W58" s="74" t="str">
        <f t="shared" si="6"/>
        <v>-</v>
      </c>
      <c r="X58" s="74" t="str">
        <f t="shared" si="7"/>
        <v>-</v>
      </c>
      <c r="Y58" s="74" t="str">
        <f t="shared" si="8"/>
        <v>-</v>
      </c>
      <c r="Z58" s="74" t="str">
        <f t="shared" si="9"/>
        <v>-</v>
      </c>
      <c r="AA58" s="16"/>
      <c r="AB58" s="158" t="s">
        <v>4374</v>
      </c>
      <c r="AC58" s="158" t="s">
        <v>4367</v>
      </c>
      <c r="AD58" s="158" t="s">
        <v>4375</v>
      </c>
      <c r="AE58" s="16"/>
      <c r="AF58" s="32"/>
      <c r="AG58" s="32"/>
      <c r="AI58" s="41">
        <v>221.39491200467239</v>
      </c>
      <c r="AJ58" s="41">
        <v>5</v>
      </c>
      <c r="AK58" s="41">
        <v>5</v>
      </c>
      <c r="AL58" s="40" t="s">
        <v>4214</v>
      </c>
      <c r="AM58" s="53" t="s">
        <v>2</v>
      </c>
      <c r="AN58" s="67" t="s">
        <v>2</v>
      </c>
      <c r="AO58" s="64" t="s">
        <v>5675</v>
      </c>
      <c r="AP58" s="65" t="s">
        <v>2</v>
      </c>
    </row>
    <row r="59" spans="1:42" s="31" customFormat="1" ht="120" x14ac:dyDescent="0.25">
      <c r="A59" s="10" t="s">
        <v>569</v>
      </c>
      <c r="B59" s="11" t="s">
        <v>2318</v>
      </c>
      <c r="C59" s="94" t="s">
        <v>2</v>
      </c>
      <c r="D59" s="94">
        <v>2210.3667595247862</v>
      </c>
      <c r="E59" s="94">
        <v>2210.3667595247862</v>
      </c>
      <c r="F59" s="94">
        <v>2210.3667595247862</v>
      </c>
      <c r="G59" s="15" t="s">
        <v>2088</v>
      </c>
      <c r="H59" s="49">
        <v>346</v>
      </c>
      <c r="I59" s="15">
        <v>514</v>
      </c>
      <c r="J59" s="15">
        <v>7</v>
      </c>
      <c r="K59" s="46" t="s">
        <v>2</v>
      </c>
      <c r="L59" s="46">
        <v>2538.1112462470496</v>
      </c>
      <c r="M59" s="46">
        <v>2538.1112462470496</v>
      </c>
      <c r="N59" s="46">
        <v>3893.6031803155706</v>
      </c>
      <c r="O59" s="95" t="str">
        <f t="shared" si="5"/>
        <v>-</v>
      </c>
      <c r="P59" s="95">
        <f t="shared" si="5"/>
        <v>-0.12912928352012909</v>
      </c>
      <c r="Q59" s="95">
        <f t="shared" si="5"/>
        <v>-0.12912928352012909</v>
      </c>
      <c r="R59" s="95">
        <f t="shared" si="5"/>
        <v>-0.4323081584945595</v>
      </c>
      <c r="S59" s="46" t="s">
        <v>2</v>
      </c>
      <c r="T59" s="46" t="s">
        <v>2</v>
      </c>
      <c r="U59" s="46" t="s">
        <v>2</v>
      </c>
      <c r="V59" s="46" t="s">
        <v>2</v>
      </c>
      <c r="W59" s="74" t="str">
        <f t="shared" si="6"/>
        <v>-</v>
      </c>
      <c r="X59" s="74" t="str">
        <f t="shared" si="7"/>
        <v>-</v>
      </c>
      <c r="Y59" s="74" t="str">
        <f t="shared" si="8"/>
        <v>-</v>
      </c>
      <c r="Z59" s="74" t="str">
        <f t="shared" si="9"/>
        <v>-</v>
      </c>
      <c r="AA59" s="16"/>
      <c r="AB59" s="158">
        <v>0</v>
      </c>
      <c r="AC59" s="158">
        <v>0</v>
      </c>
      <c r="AD59" s="158" t="s">
        <v>4376</v>
      </c>
      <c r="AE59" s="16"/>
      <c r="AF59" s="32"/>
      <c r="AG59" s="32"/>
      <c r="AI59" s="41">
        <v>341.77574745253725</v>
      </c>
      <c r="AJ59" s="41">
        <v>5</v>
      </c>
      <c r="AK59" s="41">
        <v>5</v>
      </c>
      <c r="AL59" s="40" t="s">
        <v>4214</v>
      </c>
      <c r="AM59" s="53" t="s">
        <v>2</v>
      </c>
      <c r="AN59" s="67" t="s">
        <v>2</v>
      </c>
      <c r="AO59" s="64" t="s">
        <v>5686</v>
      </c>
      <c r="AP59" s="65" t="s">
        <v>2</v>
      </c>
    </row>
    <row r="60" spans="1:42" s="31" customFormat="1" ht="45" x14ac:dyDescent="0.25">
      <c r="A60" s="10" t="s">
        <v>570</v>
      </c>
      <c r="B60" s="11" t="s">
        <v>2319</v>
      </c>
      <c r="C60" s="94" t="s">
        <v>2</v>
      </c>
      <c r="D60" s="94">
        <v>1550.3355389866288</v>
      </c>
      <c r="E60" s="94">
        <v>1550.3355389866288</v>
      </c>
      <c r="F60" s="94">
        <v>1550.3355389866288</v>
      </c>
      <c r="G60" s="15" t="s">
        <v>2088</v>
      </c>
      <c r="H60" s="49">
        <v>1276</v>
      </c>
      <c r="I60" s="15">
        <v>810</v>
      </c>
      <c r="J60" s="15">
        <v>35</v>
      </c>
      <c r="K60" s="46" t="s">
        <v>2</v>
      </c>
      <c r="L60" s="46">
        <v>1533.7338199111318</v>
      </c>
      <c r="M60" s="46">
        <v>1533.7338199111318</v>
      </c>
      <c r="N60" s="46">
        <v>2538.9786992809995</v>
      </c>
      <c r="O60" s="95" t="str">
        <f t="shared" si="5"/>
        <v>-</v>
      </c>
      <c r="P60" s="95">
        <f t="shared" si="5"/>
        <v>1.0824380906237607E-2</v>
      </c>
      <c r="Q60" s="95">
        <f t="shared" si="5"/>
        <v>1.0824380906237607E-2</v>
      </c>
      <c r="R60" s="95">
        <f t="shared" si="5"/>
        <v>-0.38938615773907026</v>
      </c>
      <c r="S60" s="46" t="s">
        <v>2</v>
      </c>
      <c r="T60" s="46" t="s">
        <v>2</v>
      </c>
      <c r="U60" s="46" t="s">
        <v>2</v>
      </c>
      <c r="V60" s="46" t="s">
        <v>2</v>
      </c>
      <c r="W60" s="74" t="str">
        <f t="shared" si="6"/>
        <v>-</v>
      </c>
      <c r="X60" s="74" t="str">
        <f t="shared" si="7"/>
        <v>-</v>
      </c>
      <c r="Y60" s="74" t="str">
        <f t="shared" si="8"/>
        <v>-</v>
      </c>
      <c r="Z60" s="74" t="str">
        <f t="shared" si="9"/>
        <v>-</v>
      </c>
      <c r="AA60" s="16"/>
      <c r="AB60" s="158" t="s">
        <v>4377</v>
      </c>
      <c r="AC60" s="158" t="s">
        <v>4378</v>
      </c>
      <c r="AD60" s="158" t="s">
        <v>4379</v>
      </c>
      <c r="AE60" s="16"/>
      <c r="AF60" s="32"/>
      <c r="AG60" s="32"/>
      <c r="AI60" s="41">
        <v>221.39491200467239</v>
      </c>
      <c r="AJ60" s="41">
        <v>5</v>
      </c>
      <c r="AK60" s="41">
        <v>5</v>
      </c>
      <c r="AL60" s="40" t="s">
        <v>4214</v>
      </c>
      <c r="AM60" s="53" t="s">
        <v>2</v>
      </c>
      <c r="AN60" s="67" t="s">
        <v>2</v>
      </c>
      <c r="AO60" s="64" t="s">
        <v>5675</v>
      </c>
      <c r="AP60" s="65" t="s">
        <v>2</v>
      </c>
    </row>
    <row r="61" spans="1:42" s="31" customFormat="1" ht="30" x14ac:dyDescent="0.25">
      <c r="A61" s="10" t="s">
        <v>571</v>
      </c>
      <c r="B61" s="11" t="s">
        <v>2320</v>
      </c>
      <c r="C61" s="94" t="s">
        <v>2</v>
      </c>
      <c r="D61" s="94">
        <v>1347.8554363851522</v>
      </c>
      <c r="E61" s="94">
        <v>1347.8554363851522</v>
      </c>
      <c r="F61" s="94">
        <v>1348.8442667585834</v>
      </c>
      <c r="G61" s="15" t="s">
        <v>2088</v>
      </c>
      <c r="H61" s="49">
        <v>436</v>
      </c>
      <c r="I61" s="15">
        <v>145</v>
      </c>
      <c r="J61" s="15">
        <v>5</v>
      </c>
      <c r="K61" s="46" t="s">
        <v>2</v>
      </c>
      <c r="L61" s="46">
        <v>1347.8436823727891</v>
      </c>
      <c r="M61" s="46">
        <v>1347.8436823727891</v>
      </c>
      <c r="N61" s="46">
        <v>1348.8325041230964</v>
      </c>
      <c r="O61" s="95" t="str">
        <f t="shared" si="5"/>
        <v>-</v>
      </c>
      <c r="P61" s="95">
        <f t="shared" si="5"/>
        <v>8.7206050054522422E-6</v>
      </c>
      <c r="Q61" s="95">
        <f t="shared" si="5"/>
        <v>8.7206050054522422E-6</v>
      </c>
      <c r="R61" s="95">
        <f t="shared" si="5"/>
        <v>8.7206050054522422E-6</v>
      </c>
      <c r="S61" s="46" t="s">
        <v>2</v>
      </c>
      <c r="T61" s="46" t="s">
        <v>2</v>
      </c>
      <c r="U61" s="46" t="s">
        <v>2</v>
      </c>
      <c r="V61" s="46" t="s">
        <v>2</v>
      </c>
      <c r="W61" s="74" t="str">
        <f t="shared" si="6"/>
        <v>-</v>
      </c>
      <c r="X61" s="74" t="str">
        <f t="shared" si="7"/>
        <v>-</v>
      </c>
      <c r="Y61" s="74" t="str">
        <f t="shared" si="8"/>
        <v>-</v>
      </c>
      <c r="Z61" s="74" t="str">
        <f t="shared" si="9"/>
        <v>-</v>
      </c>
      <c r="AA61" s="16"/>
      <c r="AB61" s="158">
        <v>0</v>
      </c>
      <c r="AC61" s="158">
        <v>0</v>
      </c>
      <c r="AD61" s="158">
        <v>0</v>
      </c>
      <c r="AE61" s="16"/>
      <c r="AF61" s="32"/>
      <c r="AG61" s="32"/>
      <c r="AI61" s="41">
        <v>341.77574745253725</v>
      </c>
      <c r="AJ61" s="41">
        <v>5</v>
      </c>
      <c r="AK61" s="41">
        <v>6</v>
      </c>
      <c r="AL61" s="40" t="s">
        <v>4214</v>
      </c>
      <c r="AM61" s="53" t="s">
        <v>2</v>
      </c>
      <c r="AN61" s="67" t="s">
        <v>2</v>
      </c>
      <c r="AO61" s="64" t="s">
        <v>5687</v>
      </c>
      <c r="AP61" s="65" t="s">
        <v>2</v>
      </c>
    </row>
    <row r="62" spans="1:42" s="31" customFormat="1" ht="45" x14ac:dyDescent="0.25">
      <c r="A62" s="10" t="s">
        <v>572</v>
      </c>
      <c r="B62" s="11" t="s">
        <v>2321</v>
      </c>
      <c r="C62" s="94">
        <v>41.287992537108856</v>
      </c>
      <c r="D62" s="94">
        <v>887.90355224986024</v>
      </c>
      <c r="E62" s="94">
        <v>887.90355224986024</v>
      </c>
      <c r="F62" s="94">
        <v>3017.0784452738189</v>
      </c>
      <c r="G62" s="15">
        <v>12664</v>
      </c>
      <c r="H62" s="49">
        <v>1523</v>
      </c>
      <c r="I62" s="15">
        <v>199</v>
      </c>
      <c r="J62" s="15">
        <v>98</v>
      </c>
      <c r="K62" s="46">
        <v>41.287632483974356</v>
      </c>
      <c r="L62" s="46">
        <v>887.89580926122164</v>
      </c>
      <c r="M62" s="46">
        <v>887.89580926122164</v>
      </c>
      <c r="N62" s="46">
        <v>3017.0521347538711</v>
      </c>
      <c r="O62" s="95">
        <f t="shared" si="5"/>
        <v>8.7206050054522422E-6</v>
      </c>
      <c r="P62" s="95">
        <f t="shared" si="5"/>
        <v>8.7206050054522422E-6</v>
      </c>
      <c r="Q62" s="95">
        <f t="shared" si="5"/>
        <v>8.7206050054522422E-6</v>
      </c>
      <c r="R62" s="95">
        <f t="shared" si="5"/>
        <v>8.7206050054522422E-6</v>
      </c>
      <c r="S62" s="46" t="s">
        <v>2</v>
      </c>
      <c r="T62" s="46" t="s">
        <v>2</v>
      </c>
      <c r="U62" s="46" t="s">
        <v>2</v>
      </c>
      <c r="V62" s="46" t="s">
        <v>2</v>
      </c>
      <c r="W62" s="74" t="str">
        <f t="shared" si="6"/>
        <v>-</v>
      </c>
      <c r="X62" s="74" t="str">
        <f t="shared" si="7"/>
        <v>-</v>
      </c>
      <c r="Y62" s="74" t="str">
        <f t="shared" si="8"/>
        <v>-</v>
      </c>
      <c r="Z62" s="74" t="str">
        <f t="shared" si="9"/>
        <v>-</v>
      </c>
      <c r="AA62" s="16"/>
      <c r="AB62" s="158" t="s">
        <v>4380</v>
      </c>
      <c r="AC62" s="158">
        <v>0</v>
      </c>
      <c r="AD62" s="158">
        <v>0</v>
      </c>
      <c r="AE62" s="16"/>
      <c r="AF62" s="32"/>
      <c r="AG62" s="32"/>
      <c r="AI62" s="41">
        <v>221.39491200467239</v>
      </c>
      <c r="AJ62" s="41">
        <v>5</v>
      </c>
      <c r="AK62" s="41">
        <v>27</v>
      </c>
      <c r="AL62" s="40" t="s">
        <v>4214</v>
      </c>
      <c r="AM62" s="53" t="s">
        <v>2</v>
      </c>
      <c r="AN62" s="67" t="s">
        <v>2</v>
      </c>
      <c r="AO62" s="64" t="s">
        <v>5575</v>
      </c>
      <c r="AP62" s="65" t="s">
        <v>2</v>
      </c>
    </row>
    <row r="63" spans="1:42" s="31" customFormat="1" ht="30" x14ac:dyDescent="0.25">
      <c r="A63" s="10" t="s">
        <v>573</v>
      </c>
      <c r="B63" s="11" t="s">
        <v>2322</v>
      </c>
      <c r="C63" s="94" t="s">
        <v>2</v>
      </c>
      <c r="D63" s="94">
        <v>942.13178298528874</v>
      </c>
      <c r="E63" s="94">
        <v>942.13178298528874</v>
      </c>
      <c r="F63" s="94">
        <v>2146.3980913836613</v>
      </c>
      <c r="G63" s="15" t="s">
        <v>2088</v>
      </c>
      <c r="H63" s="49">
        <v>1121</v>
      </c>
      <c r="I63" s="15">
        <v>134</v>
      </c>
      <c r="J63" s="15">
        <v>65</v>
      </c>
      <c r="K63" s="46" t="s">
        <v>2</v>
      </c>
      <c r="L63" s="46">
        <v>942.12356709779374</v>
      </c>
      <c r="M63" s="46">
        <v>942.12356709779374</v>
      </c>
      <c r="N63" s="46">
        <v>2146.3793736569519</v>
      </c>
      <c r="O63" s="95" t="str">
        <f t="shared" si="5"/>
        <v>-</v>
      </c>
      <c r="P63" s="95">
        <f t="shared" si="5"/>
        <v>8.7206050054522422E-6</v>
      </c>
      <c r="Q63" s="95">
        <f t="shared" si="5"/>
        <v>8.7206050054522422E-6</v>
      </c>
      <c r="R63" s="95">
        <f t="shared" si="5"/>
        <v>8.7206050054522422E-6</v>
      </c>
      <c r="S63" s="46" t="s">
        <v>2</v>
      </c>
      <c r="T63" s="46" t="s">
        <v>2</v>
      </c>
      <c r="U63" s="46" t="s">
        <v>2</v>
      </c>
      <c r="V63" s="46" t="s">
        <v>2</v>
      </c>
      <c r="W63" s="74" t="str">
        <f t="shared" si="6"/>
        <v>-</v>
      </c>
      <c r="X63" s="74" t="str">
        <f t="shared" si="7"/>
        <v>-</v>
      </c>
      <c r="Y63" s="74" t="str">
        <f t="shared" si="8"/>
        <v>-</v>
      </c>
      <c r="Z63" s="74" t="str">
        <f t="shared" si="9"/>
        <v>-</v>
      </c>
      <c r="AA63" s="16"/>
      <c r="AB63" s="158">
        <v>0</v>
      </c>
      <c r="AC63" s="158">
        <v>0</v>
      </c>
      <c r="AD63" s="158">
        <v>0</v>
      </c>
      <c r="AE63" s="16"/>
      <c r="AF63" s="32"/>
      <c r="AG63" s="32"/>
      <c r="AI63" s="41">
        <v>341.77574745253725</v>
      </c>
      <c r="AJ63" s="41">
        <v>5</v>
      </c>
      <c r="AK63" s="41">
        <v>9</v>
      </c>
      <c r="AL63" s="40" t="s">
        <v>4214</v>
      </c>
      <c r="AM63" s="53" t="s">
        <v>2</v>
      </c>
      <c r="AN63" s="67" t="s">
        <v>2</v>
      </c>
      <c r="AO63" s="64" t="s">
        <v>5575</v>
      </c>
      <c r="AP63" s="65" t="s">
        <v>2</v>
      </c>
    </row>
    <row r="64" spans="1:42" s="31" customFormat="1" ht="60" x14ac:dyDescent="0.25">
      <c r="A64" s="10" t="s">
        <v>574</v>
      </c>
      <c r="B64" s="11" t="s">
        <v>2323</v>
      </c>
      <c r="C64" s="94">
        <v>92.077446563558368</v>
      </c>
      <c r="D64" s="94">
        <v>717.66925600212437</v>
      </c>
      <c r="E64" s="94">
        <v>717.66925600212437</v>
      </c>
      <c r="F64" s="94">
        <v>717.66925600212437</v>
      </c>
      <c r="G64" s="15">
        <v>40979</v>
      </c>
      <c r="H64" s="49">
        <v>1710</v>
      </c>
      <c r="I64" s="15">
        <v>204</v>
      </c>
      <c r="J64" s="15">
        <v>726</v>
      </c>
      <c r="K64" s="46">
        <v>92.076643599519315</v>
      </c>
      <c r="L64" s="46">
        <v>776.30194601283586</v>
      </c>
      <c r="M64" s="46">
        <v>776.30194601283586</v>
      </c>
      <c r="N64" s="46">
        <v>563.06940613559868</v>
      </c>
      <c r="O64" s="95">
        <f t="shared" si="5"/>
        <v>8.7206050054522422E-6</v>
      </c>
      <c r="P64" s="95">
        <f t="shared" si="5"/>
        <v>-7.5528201767179448E-2</v>
      </c>
      <c r="Q64" s="95">
        <f t="shared" si="5"/>
        <v>-7.5528201767179448E-2</v>
      </c>
      <c r="R64" s="95">
        <f t="shared" si="5"/>
        <v>0.27456624029275511</v>
      </c>
      <c r="S64" s="46" t="s">
        <v>2</v>
      </c>
      <c r="T64" s="46" t="s">
        <v>2</v>
      </c>
      <c r="U64" s="46" t="s">
        <v>2</v>
      </c>
      <c r="V64" s="46" t="s">
        <v>2</v>
      </c>
      <c r="W64" s="74" t="str">
        <f t="shared" si="6"/>
        <v>-</v>
      </c>
      <c r="X64" s="74" t="str">
        <f t="shared" si="7"/>
        <v>-</v>
      </c>
      <c r="Y64" s="74" t="str">
        <f t="shared" si="8"/>
        <v>-</v>
      </c>
      <c r="Z64" s="74" t="str">
        <f t="shared" si="9"/>
        <v>-</v>
      </c>
      <c r="AA64" s="16"/>
      <c r="AB64" s="158" t="s">
        <v>4374</v>
      </c>
      <c r="AC64" s="158" t="s">
        <v>4337</v>
      </c>
      <c r="AD64" s="158" t="s">
        <v>4338</v>
      </c>
      <c r="AE64" s="16"/>
      <c r="AF64" s="32"/>
      <c r="AG64" s="32"/>
      <c r="AI64" s="41">
        <v>221.39491200467239</v>
      </c>
      <c r="AJ64" s="41">
        <v>5</v>
      </c>
      <c r="AK64" s="41">
        <v>5</v>
      </c>
      <c r="AL64" s="40" t="s">
        <v>4214</v>
      </c>
      <c r="AM64" s="53" t="s">
        <v>2</v>
      </c>
      <c r="AN64" s="67" t="s">
        <v>2</v>
      </c>
      <c r="AO64" s="64" t="s">
        <v>5675</v>
      </c>
      <c r="AP64" s="65" t="s">
        <v>2</v>
      </c>
    </row>
    <row r="65" spans="1:42" s="31" customFormat="1" ht="30" x14ac:dyDescent="0.25">
      <c r="A65" s="10" t="s">
        <v>575</v>
      </c>
      <c r="B65" s="11" t="s">
        <v>2324</v>
      </c>
      <c r="C65" s="94">
        <v>89.814726003226255</v>
      </c>
      <c r="D65" s="94">
        <v>722.22863610848322</v>
      </c>
      <c r="E65" s="94">
        <v>722.22863610848322</v>
      </c>
      <c r="F65" s="94">
        <v>755.57796287556971</v>
      </c>
      <c r="G65" s="15">
        <v>8116</v>
      </c>
      <c r="H65" s="49">
        <v>1990</v>
      </c>
      <c r="I65" s="15">
        <v>121</v>
      </c>
      <c r="J65" s="15">
        <v>477</v>
      </c>
      <c r="K65" s="46">
        <v>89.813942771307367</v>
      </c>
      <c r="L65" s="46">
        <v>722.22233789274833</v>
      </c>
      <c r="M65" s="46">
        <v>722.22233789274833</v>
      </c>
      <c r="N65" s="46">
        <v>755.57137383606505</v>
      </c>
      <c r="O65" s="95">
        <f t="shared" si="5"/>
        <v>8.7206050054522422E-6</v>
      </c>
      <c r="P65" s="95">
        <f t="shared" si="5"/>
        <v>8.7206050054522422E-6</v>
      </c>
      <c r="Q65" s="95">
        <f t="shared" si="5"/>
        <v>8.7206050054522422E-6</v>
      </c>
      <c r="R65" s="95">
        <f t="shared" si="5"/>
        <v>8.7206050054522422E-6</v>
      </c>
      <c r="S65" s="46" t="s">
        <v>2</v>
      </c>
      <c r="T65" s="46" t="s">
        <v>2</v>
      </c>
      <c r="U65" s="46" t="s">
        <v>2</v>
      </c>
      <c r="V65" s="46" t="s">
        <v>2</v>
      </c>
      <c r="W65" s="74" t="str">
        <f t="shared" si="6"/>
        <v>-</v>
      </c>
      <c r="X65" s="74" t="str">
        <f t="shared" si="7"/>
        <v>-</v>
      </c>
      <c r="Y65" s="74" t="str">
        <f t="shared" si="8"/>
        <v>-</v>
      </c>
      <c r="Z65" s="74" t="str">
        <f t="shared" si="9"/>
        <v>-</v>
      </c>
      <c r="AA65" s="16"/>
      <c r="AB65" s="158">
        <v>0</v>
      </c>
      <c r="AC65" s="158">
        <v>0</v>
      </c>
      <c r="AD65" s="158">
        <v>0</v>
      </c>
      <c r="AE65" s="16"/>
      <c r="AF65" s="32"/>
      <c r="AG65" s="32"/>
      <c r="AI65" s="41">
        <v>341.77574745253725</v>
      </c>
      <c r="AJ65" s="41">
        <v>5</v>
      </c>
      <c r="AK65" s="41">
        <v>5</v>
      </c>
      <c r="AL65" s="40" t="s">
        <v>4214</v>
      </c>
      <c r="AM65" s="53" t="s">
        <v>2</v>
      </c>
      <c r="AN65" s="67" t="s">
        <v>2</v>
      </c>
      <c r="AO65" s="64" t="s">
        <v>5675</v>
      </c>
      <c r="AP65" s="65" t="s">
        <v>2</v>
      </c>
    </row>
    <row r="66" spans="1:42" s="31" customFormat="1" ht="60" x14ac:dyDescent="0.25">
      <c r="A66" s="10" t="s">
        <v>576</v>
      </c>
      <c r="B66" s="11" t="s">
        <v>2325</v>
      </c>
      <c r="C66" s="94">
        <v>85.847586404249242</v>
      </c>
      <c r="D66" s="94">
        <v>709.30977271667325</v>
      </c>
      <c r="E66" s="94">
        <v>709.30977271667325</v>
      </c>
      <c r="F66" s="94">
        <v>709.30977271667325</v>
      </c>
      <c r="G66" s="15">
        <v>8867</v>
      </c>
      <c r="H66" s="49">
        <v>1094</v>
      </c>
      <c r="I66" s="15">
        <v>104</v>
      </c>
      <c r="J66" s="15">
        <v>13</v>
      </c>
      <c r="K66" s="46">
        <v>85.8468377678861</v>
      </c>
      <c r="L66" s="46">
        <v>712.67069396499085</v>
      </c>
      <c r="M66" s="46">
        <v>712.67069396499085</v>
      </c>
      <c r="N66" s="46">
        <v>399.01174469359256</v>
      </c>
      <c r="O66" s="95">
        <f t="shared" si="5"/>
        <v>8.7206050054522422E-6</v>
      </c>
      <c r="P66" s="95">
        <f t="shared" si="5"/>
        <v>-4.7159526507521976E-3</v>
      </c>
      <c r="Q66" s="95">
        <f t="shared" si="5"/>
        <v>-4.7159526507521976E-3</v>
      </c>
      <c r="R66" s="95">
        <f t="shared" si="5"/>
        <v>0.77766640242974172</v>
      </c>
      <c r="S66" s="46" t="s">
        <v>2</v>
      </c>
      <c r="T66" s="46" t="s">
        <v>2</v>
      </c>
      <c r="U66" s="46" t="s">
        <v>2</v>
      </c>
      <c r="V66" s="46" t="s">
        <v>2</v>
      </c>
      <c r="W66" s="74" t="str">
        <f t="shared" si="6"/>
        <v>-</v>
      </c>
      <c r="X66" s="74" t="str">
        <f t="shared" si="7"/>
        <v>-</v>
      </c>
      <c r="Y66" s="74" t="str">
        <f t="shared" si="8"/>
        <v>-</v>
      </c>
      <c r="Z66" s="74" t="str">
        <f t="shared" si="9"/>
        <v>-</v>
      </c>
      <c r="AA66" s="16"/>
      <c r="AB66" s="158" t="s">
        <v>4374</v>
      </c>
      <c r="AC66" s="158" t="s">
        <v>4337</v>
      </c>
      <c r="AD66" s="158" t="s">
        <v>4338</v>
      </c>
      <c r="AE66" s="16"/>
      <c r="AF66" s="32"/>
      <c r="AG66" s="32"/>
      <c r="AI66" s="41">
        <v>221.39491200467239</v>
      </c>
      <c r="AJ66" s="41">
        <v>5</v>
      </c>
      <c r="AK66" s="41">
        <v>5</v>
      </c>
      <c r="AL66" s="40" t="s">
        <v>4214</v>
      </c>
      <c r="AM66" s="53" t="s">
        <v>2</v>
      </c>
      <c r="AN66" s="67" t="s">
        <v>2</v>
      </c>
      <c r="AO66" s="64" t="s">
        <v>5575</v>
      </c>
      <c r="AP66" s="65" t="s">
        <v>2</v>
      </c>
    </row>
    <row r="67" spans="1:42" s="31" customFormat="1" ht="60" x14ac:dyDescent="0.25">
      <c r="A67" s="10" t="s">
        <v>577</v>
      </c>
      <c r="B67" s="11" t="s">
        <v>2326</v>
      </c>
      <c r="C67" s="94">
        <v>93.823437917399531</v>
      </c>
      <c r="D67" s="94">
        <v>656.55490839620063</v>
      </c>
      <c r="E67" s="94">
        <v>656.55490839620063</v>
      </c>
      <c r="F67" s="94">
        <v>656.55490839620063</v>
      </c>
      <c r="G67" s="15">
        <v>2874</v>
      </c>
      <c r="H67" s="49">
        <v>1277</v>
      </c>
      <c r="I67" s="15">
        <v>48</v>
      </c>
      <c r="J67" s="15">
        <v>12</v>
      </c>
      <c r="K67" s="46">
        <v>93.822619727392308</v>
      </c>
      <c r="L67" s="46">
        <v>659.11417844364792</v>
      </c>
      <c r="M67" s="46">
        <v>659.11417844364792</v>
      </c>
      <c r="N67" s="46">
        <v>373.33092385364745</v>
      </c>
      <c r="O67" s="95">
        <f t="shared" si="5"/>
        <v>8.7206050054522422E-6</v>
      </c>
      <c r="P67" s="95">
        <f t="shared" si="5"/>
        <v>-3.8828933303944879E-3</v>
      </c>
      <c r="Q67" s="95">
        <f t="shared" si="5"/>
        <v>-3.8828933303944879E-3</v>
      </c>
      <c r="R67" s="95">
        <f t="shared" si="5"/>
        <v>0.75864056912033928</v>
      </c>
      <c r="S67" s="46" t="s">
        <v>2</v>
      </c>
      <c r="T67" s="46" t="s">
        <v>2</v>
      </c>
      <c r="U67" s="46" t="s">
        <v>2</v>
      </c>
      <c r="V67" s="46" t="s">
        <v>2</v>
      </c>
      <c r="W67" s="74" t="str">
        <f t="shared" si="6"/>
        <v>-</v>
      </c>
      <c r="X67" s="74" t="str">
        <f t="shared" si="7"/>
        <v>-</v>
      </c>
      <c r="Y67" s="74" t="str">
        <f t="shared" si="8"/>
        <v>-</v>
      </c>
      <c r="Z67" s="74" t="str">
        <f t="shared" si="9"/>
        <v>-</v>
      </c>
      <c r="AA67" s="16"/>
      <c r="AB67" s="158" t="s">
        <v>4374</v>
      </c>
      <c r="AC67" s="158" t="s">
        <v>4337</v>
      </c>
      <c r="AD67" s="158" t="s">
        <v>4338</v>
      </c>
      <c r="AE67" s="16"/>
      <c r="AF67" s="32"/>
      <c r="AG67" s="32"/>
      <c r="AI67" s="41">
        <v>341.77574745253725</v>
      </c>
      <c r="AJ67" s="41">
        <v>5</v>
      </c>
      <c r="AK67" s="41">
        <v>5</v>
      </c>
      <c r="AL67" s="40" t="s">
        <v>4214</v>
      </c>
      <c r="AM67" s="53" t="s">
        <v>2</v>
      </c>
      <c r="AN67" s="67" t="s">
        <v>2</v>
      </c>
      <c r="AO67" s="64" t="s">
        <v>5575</v>
      </c>
      <c r="AP67" s="65" t="s">
        <v>2</v>
      </c>
    </row>
    <row r="68" spans="1:42" s="31" customFormat="1" x14ac:dyDescent="0.25">
      <c r="A68" s="10" t="s">
        <v>578</v>
      </c>
      <c r="B68" s="11" t="s">
        <v>2327</v>
      </c>
      <c r="C68" s="94" t="s">
        <v>2</v>
      </c>
      <c r="D68" s="94">
        <v>1120.0802504367448</v>
      </c>
      <c r="E68" s="94">
        <v>1120.0802504367448</v>
      </c>
      <c r="F68" s="94">
        <v>1962.1720229493326</v>
      </c>
      <c r="G68" s="15" t="s">
        <v>2088</v>
      </c>
      <c r="H68" s="49">
        <v>7642</v>
      </c>
      <c r="I68" s="15">
        <v>6761</v>
      </c>
      <c r="J68" s="15">
        <v>107</v>
      </c>
      <c r="K68" s="46" t="s">
        <v>2</v>
      </c>
      <c r="L68" s="46">
        <v>1120.0704827444865</v>
      </c>
      <c r="M68" s="46">
        <v>1120.0704827444865</v>
      </c>
      <c r="N68" s="46">
        <v>1962.1549117713876</v>
      </c>
      <c r="O68" s="95" t="str">
        <f t="shared" si="5"/>
        <v>-</v>
      </c>
      <c r="P68" s="95">
        <f t="shared" si="5"/>
        <v>8.7206050054522422E-6</v>
      </c>
      <c r="Q68" s="95">
        <f t="shared" si="5"/>
        <v>8.7206050054522422E-6</v>
      </c>
      <c r="R68" s="95">
        <f t="shared" si="5"/>
        <v>8.7206050054522422E-6</v>
      </c>
      <c r="S68" s="46" t="s">
        <v>2</v>
      </c>
      <c r="T68" s="46" t="s">
        <v>2</v>
      </c>
      <c r="U68" s="46" t="s">
        <v>2</v>
      </c>
      <c r="V68" s="46" t="s">
        <v>2</v>
      </c>
      <c r="W68" s="74" t="str">
        <f t="shared" ref="W68:W99" si="10">IFERROR((C68/S68-1),"-")</f>
        <v>-</v>
      </c>
      <c r="X68" s="74" t="str">
        <f t="shared" ref="X68:X99" si="11">IFERROR((D68/T68-1),"-")</f>
        <v>-</v>
      </c>
      <c r="Y68" s="74" t="str">
        <f t="shared" ref="Y68:Y99" si="12">IFERROR((E68/U68-1),"-")</f>
        <v>-</v>
      </c>
      <c r="Z68" s="74" t="str">
        <f t="shared" ref="Z68:Z119" si="13">IFERROR((F68/V68-1),"-")</f>
        <v>-</v>
      </c>
      <c r="AA68" s="16"/>
      <c r="AB68" s="158" t="s">
        <v>4381</v>
      </c>
      <c r="AC68" s="158" t="s">
        <v>4382</v>
      </c>
      <c r="AD68" s="158">
        <v>0</v>
      </c>
      <c r="AE68" s="16"/>
      <c r="AF68" s="32"/>
      <c r="AG68" s="32"/>
      <c r="AI68" s="41">
        <v>221.39491200467239</v>
      </c>
      <c r="AJ68" s="41">
        <v>5</v>
      </c>
      <c r="AK68" s="41">
        <v>11</v>
      </c>
      <c r="AL68" s="40" t="s">
        <v>4214</v>
      </c>
      <c r="AM68" s="53" t="s">
        <v>2</v>
      </c>
      <c r="AN68" s="67" t="s">
        <v>2</v>
      </c>
      <c r="AO68" s="64" t="s">
        <v>5575</v>
      </c>
      <c r="AP68" s="65" t="s">
        <v>2</v>
      </c>
    </row>
    <row r="69" spans="1:42" s="31" customFormat="1" x14ac:dyDescent="0.25">
      <c r="A69" s="10" t="s">
        <v>579</v>
      </c>
      <c r="B69" s="11" t="s">
        <v>2328</v>
      </c>
      <c r="C69" s="94" t="s">
        <v>2</v>
      </c>
      <c r="D69" s="94">
        <v>1055.5844384315524</v>
      </c>
      <c r="E69" s="94">
        <v>1055.5844384315524</v>
      </c>
      <c r="F69" s="94">
        <v>1693.4043028814194</v>
      </c>
      <c r="G69" s="15" t="s">
        <v>2088</v>
      </c>
      <c r="H69" s="49">
        <v>8746</v>
      </c>
      <c r="I69" s="15">
        <v>7864</v>
      </c>
      <c r="J69" s="15">
        <v>99</v>
      </c>
      <c r="K69" s="46" t="s">
        <v>2</v>
      </c>
      <c r="L69" s="46">
        <v>1055.5752331768904</v>
      </c>
      <c r="M69" s="46">
        <v>1055.5752331768904</v>
      </c>
      <c r="N69" s="46">
        <v>1693.38953550016</v>
      </c>
      <c r="O69" s="95" t="str">
        <f t="shared" ref="O69:R119" si="14">IFERROR(C69/K69-1,"-")</f>
        <v>-</v>
      </c>
      <c r="P69" s="95">
        <f t="shared" si="14"/>
        <v>8.7206050054522422E-6</v>
      </c>
      <c r="Q69" s="95">
        <f t="shared" si="14"/>
        <v>8.7206050054522422E-6</v>
      </c>
      <c r="R69" s="95">
        <f t="shared" si="14"/>
        <v>8.7206050054522422E-6</v>
      </c>
      <c r="S69" s="46" t="s">
        <v>2</v>
      </c>
      <c r="T69" s="46" t="s">
        <v>2</v>
      </c>
      <c r="U69" s="46" t="s">
        <v>2</v>
      </c>
      <c r="V69" s="46" t="s">
        <v>2</v>
      </c>
      <c r="W69" s="74" t="str">
        <f t="shared" si="10"/>
        <v>-</v>
      </c>
      <c r="X69" s="74" t="str">
        <f t="shared" si="11"/>
        <v>-</v>
      </c>
      <c r="Y69" s="74" t="str">
        <f t="shared" si="12"/>
        <v>-</v>
      </c>
      <c r="Z69" s="74" t="str">
        <f t="shared" si="13"/>
        <v>-</v>
      </c>
      <c r="AA69" s="16"/>
      <c r="AB69" s="158" t="s">
        <v>4381</v>
      </c>
      <c r="AC69" s="158" t="s">
        <v>4382</v>
      </c>
      <c r="AD69" s="158">
        <v>0</v>
      </c>
      <c r="AE69" s="16"/>
      <c r="AF69" s="32"/>
      <c r="AG69" s="32"/>
      <c r="AI69" s="41">
        <v>341.77574745253725</v>
      </c>
      <c r="AJ69" s="41">
        <v>5</v>
      </c>
      <c r="AK69" s="41">
        <v>6</v>
      </c>
      <c r="AL69" s="40" t="s">
        <v>4214</v>
      </c>
      <c r="AM69" s="53" t="s">
        <v>2</v>
      </c>
      <c r="AN69" s="67" t="s">
        <v>2</v>
      </c>
      <c r="AO69" s="64" t="s">
        <v>5575</v>
      </c>
      <c r="AP69" s="65" t="s">
        <v>2</v>
      </c>
    </row>
    <row r="70" spans="1:42" s="31" customFormat="1" x14ac:dyDescent="0.25">
      <c r="A70" s="10" t="s">
        <v>580</v>
      </c>
      <c r="B70" s="11" t="s">
        <v>2329</v>
      </c>
      <c r="C70" s="94" t="s">
        <v>2</v>
      </c>
      <c r="D70" s="94">
        <v>1183.1732676362726</v>
      </c>
      <c r="E70" s="94">
        <v>1183.1732676362726</v>
      </c>
      <c r="F70" s="94">
        <v>2119.393376813905</v>
      </c>
      <c r="G70" s="15" t="s">
        <v>2088</v>
      </c>
      <c r="H70" s="49">
        <v>6089</v>
      </c>
      <c r="I70" s="15">
        <v>10973</v>
      </c>
      <c r="J70" s="15">
        <v>121</v>
      </c>
      <c r="K70" s="46" t="s">
        <v>2</v>
      </c>
      <c r="L70" s="46">
        <v>1183.1629497395309</v>
      </c>
      <c r="M70" s="46">
        <v>1183.1629497395309</v>
      </c>
      <c r="N70" s="46">
        <v>2119.374894582591</v>
      </c>
      <c r="O70" s="95" t="str">
        <f t="shared" si="14"/>
        <v>-</v>
      </c>
      <c r="P70" s="95">
        <f t="shared" si="14"/>
        <v>8.7206050054522422E-6</v>
      </c>
      <c r="Q70" s="95">
        <f t="shared" si="14"/>
        <v>8.7206050054522422E-6</v>
      </c>
      <c r="R70" s="95">
        <f t="shared" si="14"/>
        <v>8.7206050054522422E-6</v>
      </c>
      <c r="S70" s="46" t="s">
        <v>2</v>
      </c>
      <c r="T70" s="46" t="s">
        <v>2</v>
      </c>
      <c r="U70" s="46" t="s">
        <v>2</v>
      </c>
      <c r="V70" s="46" t="s">
        <v>2</v>
      </c>
      <c r="W70" s="74" t="str">
        <f t="shared" si="10"/>
        <v>-</v>
      </c>
      <c r="X70" s="74" t="str">
        <f t="shared" si="11"/>
        <v>-</v>
      </c>
      <c r="Y70" s="74" t="str">
        <f t="shared" si="12"/>
        <v>-</v>
      </c>
      <c r="Z70" s="74" t="str">
        <f t="shared" si="13"/>
        <v>-</v>
      </c>
      <c r="AA70" s="16"/>
      <c r="AB70" s="158">
        <v>0</v>
      </c>
      <c r="AC70" s="158">
        <v>0</v>
      </c>
      <c r="AD70" s="158">
        <v>0</v>
      </c>
      <c r="AE70" s="16"/>
      <c r="AF70" s="32"/>
      <c r="AG70" s="32"/>
      <c r="AI70" s="41">
        <v>221.39491200467239</v>
      </c>
      <c r="AJ70" s="41">
        <v>5</v>
      </c>
      <c r="AK70" s="41">
        <v>9</v>
      </c>
      <c r="AL70" s="40" t="s">
        <v>4214</v>
      </c>
      <c r="AM70" s="53" t="s">
        <v>2</v>
      </c>
      <c r="AN70" s="67" t="s">
        <v>2</v>
      </c>
      <c r="AO70" s="64" t="s">
        <v>5675</v>
      </c>
      <c r="AP70" s="65" t="s">
        <v>2</v>
      </c>
    </row>
    <row r="71" spans="1:42" s="31" customFormat="1" ht="60" x14ac:dyDescent="0.25">
      <c r="A71" s="10" t="s">
        <v>581</v>
      </c>
      <c r="B71" s="11" t="s">
        <v>2330</v>
      </c>
      <c r="C71" s="94" t="s">
        <v>2</v>
      </c>
      <c r="D71" s="94">
        <v>921.9946193683503</v>
      </c>
      <c r="E71" s="94">
        <v>921.9946193683503</v>
      </c>
      <c r="F71" s="94">
        <v>921.9946193683503</v>
      </c>
      <c r="G71" s="15" t="s">
        <v>2088</v>
      </c>
      <c r="H71" s="49">
        <v>6966</v>
      </c>
      <c r="I71" s="15">
        <v>1852</v>
      </c>
      <c r="J71" s="15">
        <v>11</v>
      </c>
      <c r="K71" s="46" t="s">
        <v>2</v>
      </c>
      <c r="L71" s="46">
        <v>922.50060978092438</v>
      </c>
      <c r="M71" s="46">
        <v>922.50060978092438</v>
      </c>
      <c r="N71" s="46">
        <v>509.92088327254811</v>
      </c>
      <c r="O71" s="95" t="str">
        <f t="shared" si="14"/>
        <v>-</v>
      </c>
      <c r="P71" s="95">
        <f t="shared" si="14"/>
        <v>-5.4849872965856417E-4</v>
      </c>
      <c r="Q71" s="95">
        <f t="shared" si="14"/>
        <v>-5.4849872965856417E-4</v>
      </c>
      <c r="R71" s="95">
        <f t="shared" si="14"/>
        <v>0.80811308109448921</v>
      </c>
      <c r="S71" s="46" t="s">
        <v>2</v>
      </c>
      <c r="T71" s="46" t="s">
        <v>2</v>
      </c>
      <c r="U71" s="46" t="s">
        <v>2</v>
      </c>
      <c r="V71" s="46" t="s">
        <v>2</v>
      </c>
      <c r="W71" s="74" t="str">
        <f t="shared" si="10"/>
        <v>-</v>
      </c>
      <c r="X71" s="74" t="str">
        <f t="shared" si="11"/>
        <v>-</v>
      </c>
      <c r="Y71" s="74" t="str">
        <f t="shared" si="12"/>
        <v>-</v>
      </c>
      <c r="Z71" s="74" t="str">
        <f t="shared" si="13"/>
        <v>-</v>
      </c>
      <c r="AA71" s="16"/>
      <c r="AB71" s="158" t="s">
        <v>4383</v>
      </c>
      <c r="AC71" s="158" t="s">
        <v>4337</v>
      </c>
      <c r="AD71" s="158" t="s">
        <v>4338</v>
      </c>
      <c r="AE71" s="16"/>
      <c r="AF71" s="32"/>
      <c r="AG71" s="32"/>
      <c r="AI71" s="41">
        <v>221.39491200467239</v>
      </c>
      <c r="AJ71" s="41">
        <v>5</v>
      </c>
      <c r="AK71" s="41">
        <v>5</v>
      </c>
      <c r="AL71" s="40" t="s">
        <v>4214</v>
      </c>
      <c r="AM71" s="53" t="s">
        <v>2</v>
      </c>
      <c r="AN71" s="67" t="s">
        <v>2</v>
      </c>
      <c r="AO71" s="64" t="s">
        <v>5575</v>
      </c>
      <c r="AP71" s="65" t="s">
        <v>2</v>
      </c>
    </row>
    <row r="72" spans="1:42" s="31" customFormat="1" x14ac:dyDescent="0.25">
      <c r="A72" s="10" t="s">
        <v>582</v>
      </c>
      <c r="B72" s="11" t="s">
        <v>2331</v>
      </c>
      <c r="C72" s="94" t="s">
        <v>2</v>
      </c>
      <c r="D72" s="94">
        <v>2269.4947790783463</v>
      </c>
      <c r="E72" s="94">
        <v>2269.4947790783463</v>
      </c>
      <c r="F72" s="94">
        <v>3389.8829890669758</v>
      </c>
      <c r="G72" s="15" t="s">
        <v>2088</v>
      </c>
      <c r="H72" s="49">
        <v>37</v>
      </c>
      <c r="I72" s="15">
        <v>110</v>
      </c>
      <c r="J72" s="15">
        <v>1315</v>
      </c>
      <c r="K72" s="46" t="s">
        <v>2</v>
      </c>
      <c r="L72" s="46">
        <v>2269.4749878834073</v>
      </c>
      <c r="M72" s="46">
        <v>2269.4749878834073</v>
      </c>
      <c r="N72" s="46">
        <v>3389.8534274942081</v>
      </c>
      <c r="O72" s="95" t="str">
        <f t="shared" si="14"/>
        <v>-</v>
      </c>
      <c r="P72" s="95">
        <f t="shared" si="14"/>
        <v>8.7206050054522422E-6</v>
      </c>
      <c r="Q72" s="95">
        <f t="shared" si="14"/>
        <v>8.7206050054522422E-6</v>
      </c>
      <c r="R72" s="95">
        <f t="shared" si="14"/>
        <v>8.7206050054522422E-6</v>
      </c>
      <c r="S72" s="46" t="s">
        <v>2</v>
      </c>
      <c r="T72" s="46" t="s">
        <v>2</v>
      </c>
      <c r="U72" s="46" t="s">
        <v>2</v>
      </c>
      <c r="V72" s="46" t="s">
        <v>2</v>
      </c>
      <c r="W72" s="74" t="str">
        <f t="shared" si="10"/>
        <v>-</v>
      </c>
      <c r="X72" s="74" t="str">
        <f t="shared" si="11"/>
        <v>-</v>
      </c>
      <c r="Y72" s="74" t="str">
        <f t="shared" si="12"/>
        <v>-</v>
      </c>
      <c r="Z72" s="74" t="str">
        <f t="shared" si="13"/>
        <v>-</v>
      </c>
      <c r="AA72" s="16"/>
      <c r="AB72" s="158">
        <v>0</v>
      </c>
      <c r="AC72" s="158">
        <v>0</v>
      </c>
      <c r="AD72" s="158">
        <v>0</v>
      </c>
      <c r="AE72" s="16"/>
      <c r="AF72" s="32"/>
      <c r="AG72" s="32"/>
      <c r="AI72" s="41">
        <v>221.39491200467239</v>
      </c>
      <c r="AJ72" s="41">
        <v>5</v>
      </c>
      <c r="AK72" s="41">
        <v>54</v>
      </c>
      <c r="AL72" s="40" t="s">
        <v>4214</v>
      </c>
      <c r="AM72" s="53" t="s">
        <v>2</v>
      </c>
      <c r="AN72" s="67" t="s">
        <v>2</v>
      </c>
      <c r="AO72" s="64" t="s">
        <v>5688</v>
      </c>
      <c r="AP72" s="65" t="s">
        <v>2</v>
      </c>
    </row>
    <row r="73" spans="1:42" s="31" customFormat="1" ht="30" x14ac:dyDescent="0.25">
      <c r="A73" s="10" t="s">
        <v>583</v>
      </c>
      <c r="B73" s="11" t="s">
        <v>2332</v>
      </c>
      <c r="C73" s="94" t="s">
        <v>2</v>
      </c>
      <c r="D73" s="94">
        <v>1134.4906195554493</v>
      </c>
      <c r="E73" s="94">
        <v>1134.4906195554493</v>
      </c>
      <c r="F73" s="94">
        <v>1134.4906195554493</v>
      </c>
      <c r="G73" s="15" t="s">
        <v>2088</v>
      </c>
      <c r="H73" s="49">
        <v>605</v>
      </c>
      <c r="I73" s="15">
        <v>458</v>
      </c>
      <c r="J73" s="15">
        <v>0</v>
      </c>
      <c r="K73" s="46" t="s">
        <v>2</v>
      </c>
      <c r="L73" s="46">
        <v>1134.4807261971498</v>
      </c>
      <c r="M73" s="46">
        <v>1134.4807261971498</v>
      </c>
      <c r="N73" s="46">
        <v>1134.4807261971498</v>
      </c>
      <c r="O73" s="95" t="str">
        <f t="shared" si="14"/>
        <v>-</v>
      </c>
      <c r="P73" s="95">
        <f t="shared" si="14"/>
        <v>8.7206050054522422E-6</v>
      </c>
      <c r="Q73" s="95">
        <f t="shared" si="14"/>
        <v>8.7206050054522422E-6</v>
      </c>
      <c r="R73" s="95">
        <f t="shared" si="14"/>
        <v>8.7206050054522422E-6</v>
      </c>
      <c r="S73" s="46" t="s">
        <v>2</v>
      </c>
      <c r="T73" s="46" t="s">
        <v>2</v>
      </c>
      <c r="U73" s="46" t="s">
        <v>2</v>
      </c>
      <c r="V73" s="46" t="s">
        <v>2</v>
      </c>
      <c r="W73" s="74" t="str">
        <f t="shared" si="10"/>
        <v>-</v>
      </c>
      <c r="X73" s="74" t="str">
        <f t="shared" si="11"/>
        <v>-</v>
      </c>
      <c r="Y73" s="74" t="str">
        <f t="shared" si="12"/>
        <v>-</v>
      </c>
      <c r="Z73" s="74" t="str">
        <f t="shared" si="13"/>
        <v>-</v>
      </c>
      <c r="AA73" s="16"/>
      <c r="AB73" s="158">
        <v>0</v>
      </c>
      <c r="AC73" s="158">
        <v>0</v>
      </c>
      <c r="AD73" s="158">
        <v>0</v>
      </c>
      <c r="AE73" s="16"/>
      <c r="AF73" s="32"/>
      <c r="AG73" s="32"/>
      <c r="AI73" s="41">
        <v>221.39491200467239</v>
      </c>
      <c r="AJ73" s="41">
        <v>5</v>
      </c>
      <c r="AK73" s="41">
        <v>5</v>
      </c>
      <c r="AL73" s="40" t="s">
        <v>4214</v>
      </c>
      <c r="AM73" s="53" t="s">
        <v>2</v>
      </c>
      <c r="AN73" s="67" t="s">
        <v>2</v>
      </c>
      <c r="AO73" s="64" t="s">
        <v>5569</v>
      </c>
      <c r="AP73" s="65" t="s">
        <v>2</v>
      </c>
    </row>
    <row r="74" spans="1:42" s="31" customFormat="1" ht="60" x14ac:dyDescent="0.25">
      <c r="A74" s="10" t="s">
        <v>584</v>
      </c>
      <c r="B74" s="11" t="s">
        <v>2333</v>
      </c>
      <c r="C74" s="94">
        <v>125.49950948675009</v>
      </c>
      <c r="D74" s="94">
        <v>547.36940075466418</v>
      </c>
      <c r="E74" s="94">
        <v>547.36940075466418</v>
      </c>
      <c r="F74" s="94">
        <v>547.36940075466418</v>
      </c>
      <c r="G74" s="15">
        <v>9833</v>
      </c>
      <c r="H74" s="49">
        <v>4782</v>
      </c>
      <c r="I74" s="15">
        <v>117</v>
      </c>
      <c r="J74" s="15">
        <v>418</v>
      </c>
      <c r="K74" s="46">
        <v>125.4984150646435</v>
      </c>
      <c r="L74" s="46">
        <v>550.129887028383</v>
      </c>
      <c r="M74" s="46">
        <v>550.129887028383</v>
      </c>
      <c r="N74" s="46">
        <v>514.9555199875083</v>
      </c>
      <c r="O74" s="95">
        <f t="shared" si="14"/>
        <v>8.7206050054522422E-6</v>
      </c>
      <c r="P74" s="95">
        <f t="shared" si="14"/>
        <v>-5.01788093831812E-3</v>
      </c>
      <c r="Q74" s="95">
        <f t="shared" si="14"/>
        <v>-5.01788093831812E-3</v>
      </c>
      <c r="R74" s="95">
        <f t="shared" si="14"/>
        <v>6.2945010800043777E-2</v>
      </c>
      <c r="S74" s="46" t="s">
        <v>2</v>
      </c>
      <c r="T74" s="46" t="s">
        <v>2</v>
      </c>
      <c r="U74" s="46" t="s">
        <v>2</v>
      </c>
      <c r="V74" s="46" t="s">
        <v>2</v>
      </c>
      <c r="W74" s="74" t="str">
        <f t="shared" si="10"/>
        <v>-</v>
      </c>
      <c r="X74" s="74" t="str">
        <f t="shared" si="11"/>
        <v>-</v>
      </c>
      <c r="Y74" s="74" t="str">
        <f t="shared" si="12"/>
        <v>-</v>
      </c>
      <c r="Z74" s="74" t="str">
        <f t="shared" si="13"/>
        <v>-</v>
      </c>
      <c r="AA74" s="16"/>
      <c r="AB74" s="158" t="s">
        <v>4374</v>
      </c>
      <c r="AC74" s="158" t="s">
        <v>4337</v>
      </c>
      <c r="AD74" s="158" t="s">
        <v>4338</v>
      </c>
      <c r="AE74" s="16"/>
      <c r="AF74" s="32"/>
      <c r="AG74" s="32"/>
      <c r="AI74" s="41">
        <v>221.39491200467239</v>
      </c>
      <c r="AJ74" s="41">
        <v>5</v>
      </c>
      <c r="AK74" s="41">
        <v>5</v>
      </c>
      <c r="AL74" s="40" t="s">
        <v>4214</v>
      </c>
      <c r="AM74" s="53" t="s">
        <v>2</v>
      </c>
      <c r="AN74" s="67" t="s">
        <v>2</v>
      </c>
      <c r="AO74" s="64" t="s">
        <v>5675</v>
      </c>
      <c r="AP74" s="65" t="s">
        <v>2</v>
      </c>
    </row>
    <row r="75" spans="1:42" s="31" customFormat="1" ht="30" x14ac:dyDescent="0.25">
      <c r="A75" s="10" t="s">
        <v>585</v>
      </c>
      <c r="B75" s="11" t="s">
        <v>2334</v>
      </c>
      <c r="C75" s="94">
        <v>145.42183017445115</v>
      </c>
      <c r="D75" s="94">
        <v>469.23101205453793</v>
      </c>
      <c r="E75" s="94">
        <v>469.23101205453793</v>
      </c>
      <c r="F75" s="94">
        <v>726.76538107426745</v>
      </c>
      <c r="G75" s="15">
        <v>29110</v>
      </c>
      <c r="H75" s="49">
        <v>27073</v>
      </c>
      <c r="I75" s="15">
        <v>1871</v>
      </c>
      <c r="J75" s="15">
        <v>160</v>
      </c>
      <c r="K75" s="46">
        <v>145.42056201917009</v>
      </c>
      <c r="L75" s="46">
        <v>469.22692011190969</v>
      </c>
      <c r="M75" s="46">
        <v>469.22692011190969</v>
      </c>
      <c r="N75" s="46">
        <v>726.75904329571676</v>
      </c>
      <c r="O75" s="95">
        <f t="shared" si="14"/>
        <v>8.7206050054522422E-6</v>
      </c>
      <c r="P75" s="95">
        <f t="shared" si="14"/>
        <v>8.7206050054522422E-6</v>
      </c>
      <c r="Q75" s="95">
        <f t="shared" si="14"/>
        <v>8.7206050054522422E-6</v>
      </c>
      <c r="R75" s="95">
        <f t="shared" si="14"/>
        <v>8.7206050054522422E-6</v>
      </c>
      <c r="S75" s="46" t="s">
        <v>2</v>
      </c>
      <c r="T75" s="46" t="s">
        <v>2</v>
      </c>
      <c r="U75" s="46" t="s">
        <v>2</v>
      </c>
      <c r="V75" s="46" t="s">
        <v>2</v>
      </c>
      <c r="W75" s="74" t="str">
        <f t="shared" si="10"/>
        <v>-</v>
      </c>
      <c r="X75" s="74" t="str">
        <f t="shared" si="11"/>
        <v>-</v>
      </c>
      <c r="Y75" s="74" t="str">
        <f t="shared" si="12"/>
        <v>-</v>
      </c>
      <c r="Z75" s="74" t="str">
        <f t="shared" si="13"/>
        <v>-</v>
      </c>
      <c r="AA75" s="16"/>
      <c r="AB75" s="158" t="s">
        <v>4384</v>
      </c>
      <c r="AC75" s="158" t="s">
        <v>4385</v>
      </c>
      <c r="AD75" s="158">
        <v>0</v>
      </c>
      <c r="AE75" s="16"/>
      <c r="AF75" s="32"/>
      <c r="AG75" s="32"/>
      <c r="AI75" s="41">
        <v>221.39491200467239</v>
      </c>
      <c r="AJ75" s="41">
        <v>5</v>
      </c>
      <c r="AK75" s="41">
        <v>5</v>
      </c>
      <c r="AL75" s="40" t="s">
        <v>4214</v>
      </c>
      <c r="AM75" s="53" t="s">
        <v>2</v>
      </c>
      <c r="AN75" s="67" t="s">
        <v>2</v>
      </c>
      <c r="AO75" s="64" t="s">
        <v>5575</v>
      </c>
      <c r="AP75" s="65" t="s">
        <v>2</v>
      </c>
    </row>
    <row r="76" spans="1:42" s="31" customFormat="1" ht="30" x14ac:dyDescent="0.25">
      <c r="A76" s="10" t="s">
        <v>586</v>
      </c>
      <c r="B76" s="11" t="s">
        <v>2335</v>
      </c>
      <c r="C76" s="94">
        <v>134.17173661197566</v>
      </c>
      <c r="D76" s="94">
        <v>637.21227240257633</v>
      </c>
      <c r="E76" s="94">
        <v>637.21227240257633</v>
      </c>
      <c r="F76" s="94">
        <v>833.75002862424924</v>
      </c>
      <c r="G76" s="15">
        <v>1133</v>
      </c>
      <c r="H76" s="49">
        <v>1969</v>
      </c>
      <c r="I76" s="15">
        <v>133</v>
      </c>
      <c r="J76" s="15">
        <v>30</v>
      </c>
      <c r="K76" s="46">
        <v>134.17056656346131</v>
      </c>
      <c r="L76" s="46">
        <v>637.20671557450294</v>
      </c>
      <c r="M76" s="46">
        <v>637.20671557450294</v>
      </c>
      <c r="N76" s="46">
        <v>833.74275788298155</v>
      </c>
      <c r="O76" s="95">
        <f t="shared" si="14"/>
        <v>8.7206050054522422E-6</v>
      </c>
      <c r="P76" s="95">
        <f t="shared" si="14"/>
        <v>8.7206050054522422E-6</v>
      </c>
      <c r="Q76" s="95">
        <f t="shared" si="14"/>
        <v>8.7206050054522422E-6</v>
      </c>
      <c r="R76" s="95">
        <f t="shared" si="14"/>
        <v>8.7206050054522422E-6</v>
      </c>
      <c r="S76" s="46" t="s">
        <v>2</v>
      </c>
      <c r="T76" s="46" t="s">
        <v>2</v>
      </c>
      <c r="U76" s="46" t="s">
        <v>2</v>
      </c>
      <c r="V76" s="46" t="s">
        <v>2</v>
      </c>
      <c r="W76" s="74" t="str">
        <f t="shared" si="10"/>
        <v>-</v>
      </c>
      <c r="X76" s="74" t="str">
        <f t="shared" si="11"/>
        <v>-</v>
      </c>
      <c r="Y76" s="74" t="str">
        <f t="shared" si="12"/>
        <v>-</v>
      </c>
      <c r="Z76" s="74" t="str">
        <f t="shared" si="13"/>
        <v>-</v>
      </c>
      <c r="AA76" s="16"/>
      <c r="AB76" s="158" t="s">
        <v>4384</v>
      </c>
      <c r="AC76" s="158" t="s">
        <v>4385</v>
      </c>
      <c r="AD76" s="158">
        <v>0</v>
      </c>
      <c r="AE76" s="16"/>
      <c r="AF76" s="32"/>
      <c r="AG76" s="32"/>
      <c r="AI76" s="41">
        <v>341.77574745253725</v>
      </c>
      <c r="AJ76" s="41">
        <v>5</v>
      </c>
      <c r="AK76" s="41">
        <v>5</v>
      </c>
      <c r="AL76" s="40" t="s">
        <v>4214</v>
      </c>
      <c r="AM76" s="53" t="s">
        <v>2</v>
      </c>
      <c r="AN76" s="67" t="s">
        <v>2</v>
      </c>
      <c r="AO76" s="64" t="s">
        <v>5575</v>
      </c>
      <c r="AP76" s="65" t="s">
        <v>2</v>
      </c>
    </row>
    <row r="77" spans="1:42" s="31" customFormat="1" ht="45" x14ac:dyDescent="0.25">
      <c r="A77" s="10" t="s">
        <v>587</v>
      </c>
      <c r="B77" s="11" t="s">
        <v>2336</v>
      </c>
      <c r="C77" s="94" t="s">
        <v>2</v>
      </c>
      <c r="D77" s="94">
        <v>1405.2796419512038</v>
      </c>
      <c r="E77" s="94">
        <v>1405.2796419512038</v>
      </c>
      <c r="F77" s="94">
        <v>6089.4668170537552</v>
      </c>
      <c r="G77" s="15" t="s">
        <v>2088</v>
      </c>
      <c r="H77" s="49">
        <v>430</v>
      </c>
      <c r="I77" s="15">
        <v>911</v>
      </c>
      <c r="J77" s="15">
        <v>150</v>
      </c>
      <c r="K77" s="46" t="s">
        <v>2</v>
      </c>
      <c r="L77" s="46">
        <v>1405.2673871693933</v>
      </c>
      <c r="M77" s="46">
        <v>1405.2673871693933</v>
      </c>
      <c r="N77" s="46">
        <v>6089.4137136820436</v>
      </c>
      <c r="O77" s="95" t="str">
        <f t="shared" si="14"/>
        <v>-</v>
      </c>
      <c r="P77" s="95">
        <f t="shared" si="14"/>
        <v>8.7206050054522422E-6</v>
      </c>
      <c r="Q77" s="95">
        <f t="shared" si="14"/>
        <v>8.7206050054522422E-6</v>
      </c>
      <c r="R77" s="95">
        <f t="shared" si="14"/>
        <v>8.7206050054522422E-6</v>
      </c>
      <c r="S77" s="46" t="s">
        <v>2</v>
      </c>
      <c r="T77" s="46" t="s">
        <v>2</v>
      </c>
      <c r="U77" s="46" t="s">
        <v>2</v>
      </c>
      <c r="V77" s="46" t="s">
        <v>2</v>
      </c>
      <c r="W77" s="74" t="str">
        <f t="shared" si="10"/>
        <v>-</v>
      </c>
      <c r="X77" s="74" t="str">
        <f t="shared" si="11"/>
        <v>-</v>
      </c>
      <c r="Y77" s="74" t="str">
        <f t="shared" si="12"/>
        <v>-</v>
      </c>
      <c r="Z77" s="74" t="str">
        <f t="shared" si="13"/>
        <v>-</v>
      </c>
      <c r="AA77" s="16"/>
      <c r="AB77" s="158" t="s">
        <v>4384</v>
      </c>
      <c r="AC77" s="158" t="s">
        <v>4385</v>
      </c>
      <c r="AD77" s="158">
        <v>0</v>
      </c>
      <c r="AE77" s="16"/>
      <c r="AF77" s="32"/>
      <c r="AG77" s="32"/>
      <c r="AI77" s="41">
        <v>221.39491200467239</v>
      </c>
      <c r="AJ77" s="41">
        <v>5</v>
      </c>
      <c r="AK77" s="41">
        <v>66</v>
      </c>
      <c r="AL77" s="40" t="s">
        <v>4214</v>
      </c>
      <c r="AM77" s="53" t="s">
        <v>2</v>
      </c>
      <c r="AN77" s="67" t="s">
        <v>2</v>
      </c>
      <c r="AO77" s="64" t="s">
        <v>5677</v>
      </c>
      <c r="AP77" s="65" t="s">
        <v>2</v>
      </c>
    </row>
    <row r="78" spans="1:42" s="31" customFormat="1" ht="45" x14ac:dyDescent="0.25">
      <c r="A78" s="10" t="s">
        <v>588</v>
      </c>
      <c r="B78" s="11" t="s">
        <v>2337</v>
      </c>
      <c r="C78" s="94" t="s">
        <v>2</v>
      </c>
      <c r="D78" s="94">
        <v>1219.9662602126134</v>
      </c>
      <c r="E78" s="94">
        <v>1219.9662602126134</v>
      </c>
      <c r="F78" s="94">
        <v>2353.0102922088909</v>
      </c>
      <c r="G78" s="15" t="s">
        <v>2088</v>
      </c>
      <c r="H78" s="49">
        <v>901</v>
      </c>
      <c r="I78" s="15">
        <v>899</v>
      </c>
      <c r="J78" s="15">
        <v>83</v>
      </c>
      <c r="K78" s="46" t="s">
        <v>2</v>
      </c>
      <c r="L78" s="46">
        <v>1219.9556214615145</v>
      </c>
      <c r="M78" s="46">
        <v>1219.9556214615145</v>
      </c>
      <c r="N78" s="46">
        <v>2352.9897727145012</v>
      </c>
      <c r="O78" s="95" t="str">
        <f t="shared" si="14"/>
        <v>-</v>
      </c>
      <c r="P78" s="95">
        <f t="shared" si="14"/>
        <v>8.7206050054522422E-6</v>
      </c>
      <c r="Q78" s="95">
        <f t="shared" si="14"/>
        <v>8.7206050054522422E-6</v>
      </c>
      <c r="R78" s="95">
        <f t="shared" si="14"/>
        <v>8.7206050054522422E-6</v>
      </c>
      <c r="S78" s="46" t="s">
        <v>2</v>
      </c>
      <c r="T78" s="46" t="s">
        <v>2</v>
      </c>
      <c r="U78" s="46" t="s">
        <v>2</v>
      </c>
      <c r="V78" s="46" t="s">
        <v>2</v>
      </c>
      <c r="W78" s="74" t="str">
        <f t="shared" si="10"/>
        <v>-</v>
      </c>
      <c r="X78" s="74" t="str">
        <f t="shared" si="11"/>
        <v>-</v>
      </c>
      <c r="Y78" s="74" t="str">
        <f t="shared" si="12"/>
        <v>-</v>
      </c>
      <c r="Z78" s="74" t="str">
        <f t="shared" si="13"/>
        <v>-</v>
      </c>
      <c r="AA78" s="16"/>
      <c r="AB78" s="158" t="s">
        <v>4384</v>
      </c>
      <c r="AC78" s="158" t="s">
        <v>4385</v>
      </c>
      <c r="AD78" s="158">
        <v>0</v>
      </c>
      <c r="AE78" s="16"/>
      <c r="AF78" s="32"/>
      <c r="AG78" s="32"/>
      <c r="AI78" s="41">
        <v>221.39491200467239</v>
      </c>
      <c r="AJ78" s="41">
        <v>5</v>
      </c>
      <c r="AK78" s="41">
        <v>16</v>
      </c>
      <c r="AL78" s="40" t="s">
        <v>4214</v>
      </c>
      <c r="AM78" s="53" t="s">
        <v>2</v>
      </c>
      <c r="AN78" s="67" t="s">
        <v>2</v>
      </c>
      <c r="AO78" s="64" t="s">
        <v>5675</v>
      </c>
      <c r="AP78" s="65" t="s">
        <v>2</v>
      </c>
    </row>
    <row r="79" spans="1:42" s="27" customFormat="1" ht="45" x14ac:dyDescent="0.25">
      <c r="A79" s="10" t="s">
        <v>589</v>
      </c>
      <c r="B79" s="11" t="s">
        <v>2338</v>
      </c>
      <c r="C79" s="94" t="s">
        <v>2</v>
      </c>
      <c r="D79" s="94">
        <v>1078.8544423475387</v>
      </c>
      <c r="E79" s="94">
        <v>1078.8544423475387</v>
      </c>
      <c r="F79" s="94">
        <v>2510.2109688733963</v>
      </c>
      <c r="G79" s="15" t="s">
        <v>2088</v>
      </c>
      <c r="H79" s="49">
        <v>2196</v>
      </c>
      <c r="I79" s="15">
        <v>1023</v>
      </c>
      <c r="J79" s="15">
        <v>190</v>
      </c>
      <c r="K79" s="46" t="s">
        <v>2</v>
      </c>
      <c r="L79" s="46">
        <v>1078.8450341661337</v>
      </c>
      <c r="M79" s="46">
        <v>1078.8450341661337</v>
      </c>
      <c r="N79" s="46">
        <v>2510.1890785059536</v>
      </c>
      <c r="O79" s="95" t="str">
        <f t="shared" si="14"/>
        <v>-</v>
      </c>
      <c r="P79" s="95">
        <f t="shared" si="14"/>
        <v>8.7206050054522422E-6</v>
      </c>
      <c r="Q79" s="95">
        <f t="shared" si="14"/>
        <v>8.7206050054522422E-6</v>
      </c>
      <c r="R79" s="95">
        <f t="shared" si="14"/>
        <v>8.7206050054522422E-6</v>
      </c>
      <c r="S79" s="46" t="s">
        <v>2</v>
      </c>
      <c r="T79" s="46" t="s">
        <v>2</v>
      </c>
      <c r="U79" s="46" t="s">
        <v>2</v>
      </c>
      <c r="V79" s="46" t="s">
        <v>2</v>
      </c>
      <c r="W79" s="74" t="str">
        <f t="shared" si="10"/>
        <v>-</v>
      </c>
      <c r="X79" s="74" t="str">
        <f t="shared" si="11"/>
        <v>-</v>
      </c>
      <c r="Y79" s="74" t="str">
        <f t="shared" si="12"/>
        <v>-</v>
      </c>
      <c r="Z79" s="74" t="str">
        <f t="shared" si="13"/>
        <v>-</v>
      </c>
      <c r="AB79" s="158" t="s">
        <v>4384</v>
      </c>
      <c r="AC79" s="158" t="s">
        <v>4385</v>
      </c>
      <c r="AD79" s="158">
        <v>0</v>
      </c>
      <c r="AF79" s="13"/>
      <c r="AG79" s="13"/>
      <c r="AI79" s="41">
        <v>221.39491200467239</v>
      </c>
      <c r="AJ79" s="41">
        <v>5</v>
      </c>
      <c r="AK79" s="41">
        <v>19</v>
      </c>
      <c r="AL79" s="40" t="s">
        <v>4214</v>
      </c>
      <c r="AM79" s="53" t="s">
        <v>2</v>
      </c>
      <c r="AN79" s="67" t="s">
        <v>2</v>
      </c>
      <c r="AO79" s="64" t="s">
        <v>5675</v>
      </c>
      <c r="AP79" s="65" t="s">
        <v>2</v>
      </c>
    </row>
    <row r="80" spans="1:42" s="27" customFormat="1" ht="59.25" customHeight="1" x14ac:dyDescent="0.25">
      <c r="A80" s="10" t="s">
        <v>590</v>
      </c>
      <c r="B80" s="11" t="s">
        <v>2339</v>
      </c>
      <c r="C80" s="94" t="s">
        <v>2</v>
      </c>
      <c r="D80" s="94">
        <v>1302.7564922493145</v>
      </c>
      <c r="E80" s="94">
        <v>1302.7564922493145</v>
      </c>
      <c r="F80" s="94">
        <v>3956.0279775905706</v>
      </c>
      <c r="G80" s="15" t="s">
        <v>2088</v>
      </c>
      <c r="H80" s="49">
        <v>228</v>
      </c>
      <c r="I80" s="15">
        <v>388</v>
      </c>
      <c r="J80" s="15">
        <v>147</v>
      </c>
      <c r="K80" s="46" t="s">
        <v>2</v>
      </c>
      <c r="L80" s="46">
        <v>1302.7451315235996</v>
      </c>
      <c r="M80" s="46">
        <v>1302.7451315235996</v>
      </c>
      <c r="N80" s="46">
        <v>3955.9934789340368</v>
      </c>
      <c r="O80" s="95" t="str">
        <f t="shared" si="14"/>
        <v>-</v>
      </c>
      <c r="P80" s="95">
        <f t="shared" si="14"/>
        <v>8.7206050054522422E-6</v>
      </c>
      <c r="Q80" s="95">
        <f t="shared" si="14"/>
        <v>8.7206050054522422E-6</v>
      </c>
      <c r="R80" s="95">
        <f t="shared" si="14"/>
        <v>8.7206050054522422E-6</v>
      </c>
      <c r="S80" s="46" t="s">
        <v>2</v>
      </c>
      <c r="T80" s="46" t="s">
        <v>2</v>
      </c>
      <c r="U80" s="46" t="s">
        <v>2</v>
      </c>
      <c r="V80" s="46" t="s">
        <v>2</v>
      </c>
      <c r="W80" s="74" t="str">
        <f t="shared" si="10"/>
        <v>-</v>
      </c>
      <c r="X80" s="74" t="str">
        <f t="shared" si="11"/>
        <v>-</v>
      </c>
      <c r="Y80" s="74" t="str">
        <f t="shared" si="12"/>
        <v>-</v>
      </c>
      <c r="Z80" s="74" t="str">
        <f t="shared" si="13"/>
        <v>-</v>
      </c>
      <c r="AB80" s="158" t="s">
        <v>4384</v>
      </c>
      <c r="AC80" s="158" t="s">
        <v>4385</v>
      </c>
      <c r="AD80" s="158">
        <v>0</v>
      </c>
      <c r="AF80" s="13"/>
      <c r="AG80" s="13"/>
      <c r="AI80" s="41">
        <v>341.77574745253725</v>
      </c>
      <c r="AJ80" s="41">
        <v>5</v>
      </c>
      <c r="AK80" s="41">
        <v>24</v>
      </c>
      <c r="AL80" s="40" t="s">
        <v>4214</v>
      </c>
      <c r="AM80" s="53" t="s">
        <v>2</v>
      </c>
      <c r="AN80" s="67" t="s">
        <v>2</v>
      </c>
      <c r="AO80" s="64" t="s">
        <v>5675</v>
      </c>
      <c r="AP80" s="65" t="s">
        <v>2</v>
      </c>
    </row>
    <row r="81" spans="1:42" s="27" customFormat="1" ht="60" x14ac:dyDescent="0.25">
      <c r="A81" s="10" t="s">
        <v>591</v>
      </c>
      <c r="B81" s="11" t="s">
        <v>2340</v>
      </c>
      <c r="C81" s="94">
        <v>101.49799145236875</v>
      </c>
      <c r="D81" s="94">
        <v>826.2884128060781</v>
      </c>
      <c r="E81" s="94">
        <v>826.2884128060781</v>
      </c>
      <c r="F81" s="94">
        <v>826.2884128060781</v>
      </c>
      <c r="G81" s="15">
        <v>199939</v>
      </c>
      <c r="H81" s="49">
        <v>8672</v>
      </c>
      <c r="I81" s="15">
        <v>2469</v>
      </c>
      <c r="J81" s="15">
        <v>776</v>
      </c>
      <c r="K81" s="46">
        <v>101.4971063361952</v>
      </c>
      <c r="L81" s="46">
        <v>840.60910197352848</v>
      </c>
      <c r="M81" s="46">
        <v>840.60910197352848</v>
      </c>
      <c r="N81" s="46">
        <v>620.57621176463715</v>
      </c>
      <c r="O81" s="95">
        <f t="shared" si="14"/>
        <v>8.7206050054522422E-6</v>
      </c>
      <c r="P81" s="95">
        <f t="shared" si="14"/>
        <v>-1.7036086254394789E-2</v>
      </c>
      <c r="Q81" s="95">
        <f t="shared" si="14"/>
        <v>-1.7036086254394789E-2</v>
      </c>
      <c r="R81" s="95">
        <f t="shared" si="14"/>
        <v>0.33148579842673764</v>
      </c>
      <c r="S81" s="46" t="s">
        <v>2</v>
      </c>
      <c r="T81" s="46" t="s">
        <v>2</v>
      </c>
      <c r="U81" s="46" t="s">
        <v>2</v>
      </c>
      <c r="V81" s="46" t="s">
        <v>2</v>
      </c>
      <c r="W81" s="74" t="str">
        <f t="shared" si="10"/>
        <v>-</v>
      </c>
      <c r="X81" s="74" t="str">
        <f t="shared" si="11"/>
        <v>-</v>
      </c>
      <c r="Y81" s="74" t="str">
        <f t="shared" si="12"/>
        <v>-</v>
      </c>
      <c r="Z81" s="74" t="str">
        <f t="shared" si="13"/>
        <v>-</v>
      </c>
      <c r="AB81" s="158" t="s">
        <v>4374</v>
      </c>
      <c r="AC81" s="158" t="s">
        <v>4337</v>
      </c>
      <c r="AD81" s="158" t="s">
        <v>4338</v>
      </c>
      <c r="AF81" s="13"/>
      <c r="AG81" s="13"/>
      <c r="AI81" s="41">
        <v>221.39491200467239</v>
      </c>
      <c r="AJ81" s="41">
        <v>5</v>
      </c>
      <c r="AK81" s="41">
        <v>5</v>
      </c>
      <c r="AL81" s="40" t="s">
        <v>4214</v>
      </c>
      <c r="AM81" s="53" t="s">
        <v>2</v>
      </c>
      <c r="AN81" s="67" t="s">
        <v>2</v>
      </c>
      <c r="AO81" s="64" t="s">
        <v>5675</v>
      </c>
      <c r="AP81" s="65" t="s">
        <v>2</v>
      </c>
    </row>
    <row r="82" spans="1:42" s="27" customFormat="1" ht="45" x14ac:dyDescent="0.25">
      <c r="A82" s="10" t="s">
        <v>592</v>
      </c>
      <c r="B82" s="11" t="s">
        <v>2341</v>
      </c>
      <c r="C82" s="94">
        <v>98.251308830899461</v>
      </c>
      <c r="D82" s="94">
        <v>851.79112704401075</v>
      </c>
      <c r="E82" s="94">
        <v>851.79112704401075</v>
      </c>
      <c r="F82" s="94">
        <v>886.06162205386806</v>
      </c>
      <c r="G82" s="15">
        <v>5571</v>
      </c>
      <c r="H82" s="49">
        <v>560</v>
      </c>
      <c r="I82" s="15">
        <v>213</v>
      </c>
      <c r="J82" s="15">
        <v>83</v>
      </c>
      <c r="K82" s="46">
        <v>98.25045202751572</v>
      </c>
      <c r="L82" s="46">
        <v>851.78369897482196</v>
      </c>
      <c r="M82" s="46">
        <v>851.78369897482196</v>
      </c>
      <c r="N82" s="46">
        <v>886.05389512783506</v>
      </c>
      <c r="O82" s="95">
        <f t="shared" si="14"/>
        <v>8.7206050054522422E-6</v>
      </c>
      <c r="P82" s="95">
        <f t="shared" si="14"/>
        <v>8.7206050054522422E-6</v>
      </c>
      <c r="Q82" s="95">
        <f t="shared" si="14"/>
        <v>8.7206050054522422E-6</v>
      </c>
      <c r="R82" s="95">
        <f t="shared" si="14"/>
        <v>8.7206050054522422E-6</v>
      </c>
      <c r="S82" s="46" t="s">
        <v>2</v>
      </c>
      <c r="T82" s="46" t="s">
        <v>2</v>
      </c>
      <c r="U82" s="46" t="s">
        <v>2</v>
      </c>
      <c r="V82" s="46" t="s">
        <v>2</v>
      </c>
      <c r="W82" s="74" t="str">
        <f t="shared" si="10"/>
        <v>-</v>
      </c>
      <c r="X82" s="74" t="str">
        <f t="shared" si="11"/>
        <v>-</v>
      </c>
      <c r="Y82" s="74" t="str">
        <f t="shared" si="12"/>
        <v>-</v>
      </c>
      <c r="Z82" s="74" t="str">
        <f t="shared" si="13"/>
        <v>-</v>
      </c>
      <c r="AB82" s="158" t="s">
        <v>4384</v>
      </c>
      <c r="AC82" s="158" t="s">
        <v>4385</v>
      </c>
      <c r="AD82" s="158">
        <v>0</v>
      </c>
      <c r="AF82" s="13"/>
      <c r="AG82" s="13"/>
      <c r="AI82" s="41">
        <v>341.77574745253725</v>
      </c>
      <c r="AJ82" s="41">
        <v>5</v>
      </c>
      <c r="AK82" s="41">
        <v>5</v>
      </c>
      <c r="AL82" s="40" t="s">
        <v>4214</v>
      </c>
      <c r="AM82" s="53" t="s">
        <v>2</v>
      </c>
      <c r="AN82" s="67" t="s">
        <v>2</v>
      </c>
      <c r="AO82" s="64" t="s">
        <v>5575</v>
      </c>
      <c r="AP82" s="65" t="s">
        <v>2</v>
      </c>
    </row>
    <row r="83" spans="1:42" s="27" customFormat="1" ht="30" x14ac:dyDescent="0.25">
      <c r="A83" s="10" t="s">
        <v>593</v>
      </c>
      <c r="B83" s="11" t="s">
        <v>2342</v>
      </c>
      <c r="C83" s="94" t="s">
        <v>2</v>
      </c>
      <c r="D83" s="94">
        <v>894.35049394882276</v>
      </c>
      <c r="E83" s="94">
        <v>894.35049394882276</v>
      </c>
      <c r="F83" s="94">
        <v>1702.8985782157756</v>
      </c>
      <c r="G83" s="15" t="s">
        <v>2088</v>
      </c>
      <c r="H83" s="49">
        <v>155</v>
      </c>
      <c r="I83" s="15">
        <v>175</v>
      </c>
      <c r="J83" s="15">
        <v>62</v>
      </c>
      <c r="K83" s="46" t="s">
        <v>2</v>
      </c>
      <c r="L83" s="46">
        <v>894.34269473944244</v>
      </c>
      <c r="M83" s="46">
        <v>894.34269473944244</v>
      </c>
      <c r="N83" s="46">
        <v>1702.8837280394132</v>
      </c>
      <c r="O83" s="95" t="str">
        <f t="shared" si="14"/>
        <v>-</v>
      </c>
      <c r="P83" s="95">
        <f t="shared" si="14"/>
        <v>8.7206050054522422E-6</v>
      </c>
      <c r="Q83" s="95">
        <f t="shared" si="14"/>
        <v>8.7206050054522422E-6</v>
      </c>
      <c r="R83" s="95">
        <f t="shared" si="14"/>
        <v>8.7206050054522422E-6</v>
      </c>
      <c r="S83" s="46" t="s">
        <v>2</v>
      </c>
      <c r="T83" s="46" t="s">
        <v>2</v>
      </c>
      <c r="U83" s="46" t="s">
        <v>2</v>
      </c>
      <c r="V83" s="46" t="s">
        <v>2</v>
      </c>
      <c r="W83" s="74" t="str">
        <f t="shared" si="10"/>
        <v>-</v>
      </c>
      <c r="X83" s="74" t="str">
        <f t="shared" si="11"/>
        <v>-</v>
      </c>
      <c r="Y83" s="74" t="str">
        <f t="shared" si="12"/>
        <v>-</v>
      </c>
      <c r="Z83" s="74" t="str">
        <f t="shared" si="13"/>
        <v>-</v>
      </c>
      <c r="AB83" s="158" t="s">
        <v>4384</v>
      </c>
      <c r="AC83" s="158" t="s">
        <v>4385</v>
      </c>
      <c r="AD83" s="158">
        <v>0</v>
      </c>
      <c r="AF83" s="13"/>
      <c r="AG83" s="13"/>
      <c r="AI83" s="41">
        <v>341.77574745253725</v>
      </c>
      <c r="AJ83" s="41">
        <v>5</v>
      </c>
      <c r="AK83" s="41">
        <v>5</v>
      </c>
      <c r="AL83" s="40" t="s">
        <v>4214</v>
      </c>
      <c r="AM83" s="53" t="s">
        <v>2</v>
      </c>
      <c r="AN83" s="67" t="s">
        <v>2</v>
      </c>
      <c r="AO83" s="64" t="s">
        <v>5675</v>
      </c>
      <c r="AP83" s="65" t="s">
        <v>2</v>
      </c>
    </row>
    <row r="84" spans="1:42" s="27" customFormat="1" ht="45" x14ac:dyDescent="0.25">
      <c r="A84" s="10" t="s">
        <v>594</v>
      </c>
      <c r="B84" s="11" t="s">
        <v>2343</v>
      </c>
      <c r="C84" s="94" t="s">
        <v>2</v>
      </c>
      <c r="D84" s="94">
        <v>887.79537956723686</v>
      </c>
      <c r="E84" s="94">
        <v>887.79537956723686</v>
      </c>
      <c r="F84" s="94">
        <v>1535.6387946800423</v>
      </c>
      <c r="G84" s="15" t="s">
        <v>2088</v>
      </c>
      <c r="H84" s="49">
        <v>3533</v>
      </c>
      <c r="I84" s="15">
        <v>1092</v>
      </c>
      <c r="J84" s="15">
        <v>162</v>
      </c>
      <c r="K84" s="46" t="s">
        <v>2</v>
      </c>
      <c r="L84" s="46">
        <v>887.78763752192128</v>
      </c>
      <c r="M84" s="46">
        <v>887.78763752192128</v>
      </c>
      <c r="N84" s="46">
        <v>1535.6254030974656</v>
      </c>
      <c r="O84" s="95" t="str">
        <f t="shared" si="14"/>
        <v>-</v>
      </c>
      <c r="P84" s="95">
        <f t="shared" si="14"/>
        <v>8.7206050054522422E-6</v>
      </c>
      <c r="Q84" s="95">
        <f t="shared" si="14"/>
        <v>8.7206050054522422E-6</v>
      </c>
      <c r="R84" s="95">
        <f t="shared" si="14"/>
        <v>8.7206050054522422E-6</v>
      </c>
      <c r="S84" s="46" t="s">
        <v>2</v>
      </c>
      <c r="T84" s="46" t="s">
        <v>2</v>
      </c>
      <c r="U84" s="46" t="s">
        <v>2</v>
      </c>
      <c r="V84" s="46" t="s">
        <v>2</v>
      </c>
      <c r="W84" s="74" t="str">
        <f t="shared" si="10"/>
        <v>-</v>
      </c>
      <c r="X84" s="74" t="str">
        <f t="shared" si="11"/>
        <v>-</v>
      </c>
      <c r="Y84" s="74" t="str">
        <f t="shared" si="12"/>
        <v>-</v>
      </c>
      <c r="Z84" s="74" t="str">
        <f t="shared" si="13"/>
        <v>-</v>
      </c>
      <c r="AB84" s="158" t="s">
        <v>4384</v>
      </c>
      <c r="AC84" s="158" t="s">
        <v>4385</v>
      </c>
      <c r="AD84" s="158">
        <v>0</v>
      </c>
      <c r="AF84" s="13"/>
      <c r="AG84" s="13"/>
      <c r="AI84" s="41">
        <v>221.39491200467239</v>
      </c>
      <c r="AJ84" s="41">
        <v>5</v>
      </c>
      <c r="AK84" s="41">
        <v>5</v>
      </c>
      <c r="AL84" s="40" t="s">
        <v>4214</v>
      </c>
      <c r="AM84" s="53" t="s">
        <v>2</v>
      </c>
      <c r="AN84" s="67" t="s">
        <v>2</v>
      </c>
      <c r="AO84" s="64" t="s">
        <v>5675</v>
      </c>
      <c r="AP84" s="65" t="s">
        <v>2</v>
      </c>
    </row>
    <row r="85" spans="1:42" s="27" customFormat="1" ht="45" x14ac:dyDescent="0.25">
      <c r="A85" s="10" t="s">
        <v>595</v>
      </c>
      <c r="B85" s="11" t="s">
        <v>2344</v>
      </c>
      <c r="C85" s="94">
        <v>107.35164148451699</v>
      </c>
      <c r="D85" s="94">
        <v>636.77465526418166</v>
      </c>
      <c r="E85" s="94">
        <v>636.77465526418166</v>
      </c>
      <c r="F85" s="94">
        <v>636.77465526418166</v>
      </c>
      <c r="G85" s="15">
        <v>111841</v>
      </c>
      <c r="H85" s="49">
        <v>3009</v>
      </c>
      <c r="I85" s="15">
        <v>372</v>
      </c>
      <c r="J85" s="15">
        <v>1397</v>
      </c>
      <c r="K85" s="46">
        <v>107.35070532141883</v>
      </c>
      <c r="L85" s="46">
        <v>691.33307255158616</v>
      </c>
      <c r="M85" s="46">
        <v>691.33307255158616</v>
      </c>
      <c r="N85" s="46">
        <v>504.71413905860322</v>
      </c>
      <c r="O85" s="95">
        <f t="shared" si="14"/>
        <v>8.7206050054522422E-6</v>
      </c>
      <c r="P85" s="95">
        <f t="shared" si="14"/>
        <v>-7.8917701833703946E-2</v>
      </c>
      <c r="Q85" s="95">
        <f t="shared" si="14"/>
        <v>-7.8917701833703946E-2</v>
      </c>
      <c r="R85" s="95">
        <f t="shared" si="14"/>
        <v>0.26165408492795295</v>
      </c>
      <c r="S85" s="46" t="s">
        <v>2</v>
      </c>
      <c r="T85" s="46" t="s">
        <v>2</v>
      </c>
      <c r="U85" s="46" t="s">
        <v>2</v>
      </c>
      <c r="V85" s="46" t="s">
        <v>2</v>
      </c>
      <c r="W85" s="74" t="str">
        <f t="shared" si="10"/>
        <v>-</v>
      </c>
      <c r="X85" s="74" t="str">
        <f t="shared" si="11"/>
        <v>-</v>
      </c>
      <c r="Y85" s="74" t="str">
        <f t="shared" si="12"/>
        <v>-</v>
      </c>
      <c r="Z85" s="74" t="str">
        <f t="shared" si="13"/>
        <v>-</v>
      </c>
      <c r="AB85" s="158" t="s">
        <v>4374</v>
      </c>
      <c r="AC85" s="158" t="s">
        <v>4386</v>
      </c>
      <c r="AD85" s="158" t="s">
        <v>4338</v>
      </c>
      <c r="AF85" s="13"/>
      <c r="AG85" s="13"/>
      <c r="AI85" s="41">
        <v>221.39491200467239</v>
      </c>
      <c r="AJ85" s="41">
        <v>5</v>
      </c>
      <c r="AK85" s="41">
        <v>5</v>
      </c>
      <c r="AL85" s="40" t="s">
        <v>4214</v>
      </c>
      <c r="AM85" s="53" t="s">
        <v>2</v>
      </c>
      <c r="AN85" s="67" t="s">
        <v>2</v>
      </c>
      <c r="AO85" s="64" t="s">
        <v>5675</v>
      </c>
      <c r="AP85" s="65" t="s">
        <v>2</v>
      </c>
    </row>
    <row r="86" spans="1:42" s="27" customFormat="1" ht="45" x14ac:dyDescent="0.25">
      <c r="A86" s="10" t="s">
        <v>596</v>
      </c>
      <c r="B86" s="11" t="s">
        <v>2345</v>
      </c>
      <c r="C86" s="94">
        <v>101.02356575129873</v>
      </c>
      <c r="D86" s="94">
        <v>727.33664030846569</v>
      </c>
      <c r="E86" s="94">
        <v>727.33664030846569</v>
      </c>
      <c r="F86" s="94">
        <v>727.33664030846569</v>
      </c>
      <c r="G86" s="15">
        <v>5582</v>
      </c>
      <c r="H86" s="49">
        <v>391</v>
      </c>
      <c r="I86" s="15">
        <v>60</v>
      </c>
      <c r="J86" s="15">
        <v>163</v>
      </c>
      <c r="K86" s="46">
        <v>101.02268477236824</v>
      </c>
      <c r="L86" s="46">
        <v>752.6103466902083</v>
      </c>
      <c r="M86" s="46">
        <v>752.6103466902083</v>
      </c>
      <c r="N86" s="46">
        <v>657.38365851123126</v>
      </c>
      <c r="O86" s="95">
        <f t="shared" si="14"/>
        <v>8.7206050054522422E-6</v>
      </c>
      <c r="P86" s="95">
        <f t="shared" si="14"/>
        <v>-3.3581396393087104E-2</v>
      </c>
      <c r="Q86" s="95">
        <f t="shared" si="14"/>
        <v>-3.3581396393087104E-2</v>
      </c>
      <c r="R86" s="95">
        <f t="shared" si="14"/>
        <v>0.10641119670613053</v>
      </c>
      <c r="S86" s="46" t="s">
        <v>2</v>
      </c>
      <c r="T86" s="46" t="s">
        <v>2</v>
      </c>
      <c r="U86" s="46" t="s">
        <v>2</v>
      </c>
      <c r="V86" s="46" t="s">
        <v>2</v>
      </c>
      <c r="W86" s="74" t="str">
        <f t="shared" si="10"/>
        <v>-</v>
      </c>
      <c r="X86" s="74" t="str">
        <f t="shared" si="11"/>
        <v>-</v>
      </c>
      <c r="Y86" s="74" t="str">
        <f t="shared" si="12"/>
        <v>-</v>
      </c>
      <c r="Z86" s="74" t="str">
        <f t="shared" si="13"/>
        <v>-</v>
      </c>
      <c r="AB86" s="158" t="s">
        <v>4374</v>
      </c>
      <c r="AC86" s="158" t="s">
        <v>4386</v>
      </c>
      <c r="AD86" s="158" t="s">
        <v>4338</v>
      </c>
      <c r="AF86" s="13"/>
      <c r="AG86" s="13"/>
      <c r="AI86" s="41">
        <v>341.77574745253725</v>
      </c>
      <c r="AJ86" s="41">
        <v>5</v>
      </c>
      <c r="AK86" s="41">
        <v>5</v>
      </c>
      <c r="AL86" s="40" t="s">
        <v>4214</v>
      </c>
      <c r="AM86" s="53" t="s">
        <v>2</v>
      </c>
      <c r="AN86" s="67" t="s">
        <v>2</v>
      </c>
      <c r="AO86" s="64" t="s">
        <v>5575</v>
      </c>
      <c r="AP86" s="65" t="s">
        <v>2</v>
      </c>
    </row>
    <row r="87" spans="1:42" s="27" customFormat="1" ht="30" x14ac:dyDescent="0.25">
      <c r="A87" s="10" t="s">
        <v>597</v>
      </c>
      <c r="B87" s="11" t="s">
        <v>2346</v>
      </c>
      <c r="C87" s="94" t="s">
        <v>2</v>
      </c>
      <c r="D87" s="94">
        <v>16641.114832022991</v>
      </c>
      <c r="E87" s="94">
        <v>16641.114832022991</v>
      </c>
      <c r="F87" s="94">
        <v>24826.400026806292</v>
      </c>
      <c r="G87" s="15" t="s">
        <v>2088</v>
      </c>
      <c r="H87" s="49">
        <v>3</v>
      </c>
      <c r="I87" s="15">
        <v>434</v>
      </c>
      <c r="J87" s="15">
        <v>90</v>
      </c>
      <c r="K87" s="46" t="s">
        <v>2</v>
      </c>
      <c r="L87" s="46">
        <v>16640.969712699218</v>
      </c>
      <c r="M87" s="46">
        <v>16640.969712699218</v>
      </c>
      <c r="N87" s="46">
        <v>24826.183527465957</v>
      </c>
      <c r="O87" s="95" t="str">
        <f t="shared" si="14"/>
        <v>-</v>
      </c>
      <c r="P87" s="95">
        <f t="shared" si="14"/>
        <v>8.7206050054522422E-6</v>
      </c>
      <c r="Q87" s="95">
        <f t="shared" si="14"/>
        <v>8.7206050054522422E-6</v>
      </c>
      <c r="R87" s="95">
        <f t="shared" si="14"/>
        <v>8.7206050054522422E-6</v>
      </c>
      <c r="S87" s="46" t="s">
        <v>2</v>
      </c>
      <c r="T87" s="46" t="s">
        <v>2</v>
      </c>
      <c r="U87" s="46" t="s">
        <v>2</v>
      </c>
      <c r="V87" s="46" t="s">
        <v>2</v>
      </c>
      <c r="W87" s="74" t="str">
        <f t="shared" si="10"/>
        <v>-</v>
      </c>
      <c r="X87" s="74" t="str">
        <f t="shared" si="11"/>
        <v>-</v>
      </c>
      <c r="Y87" s="74" t="str">
        <f t="shared" si="12"/>
        <v>-</v>
      </c>
      <c r="Z87" s="74" t="str">
        <f t="shared" si="13"/>
        <v>-</v>
      </c>
      <c r="AB87" s="158" t="s">
        <v>4384</v>
      </c>
      <c r="AC87" s="158" t="s">
        <v>4385</v>
      </c>
      <c r="AD87" s="158">
        <v>0</v>
      </c>
      <c r="AF87" s="13"/>
      <c r="AG87" s="13"/>
      <c r="AI87" s="41">
        <v>221.39491200467239</v>
      </c>
      <c r="AJ87" s="41">
        <v>56</v>
      </c>
      <c r="AK87" s="41">
        <v>137</v>
      </c>
      <c r="AL87" s="40" t="s">
        <v>4214</v>
      </c>
      <c r="AM87" s="53" t="s">
        <v>2</v>
      </c>
      <c r="AN87" s="67" t="s">
        <v>2</v>
      </c>
      <c r="AO87" s="64" t="s">
        <v>5689</v>
      </c>
      <c r="AP87" s="65" t="s">
        <v>2</v>
      </c>
    </row>
    <row r="88" spans="1:42" s="27" customFormat="1" ht="30" x14ac:dyDescent="0.25">
      <c r="A88" s="10" t="s">
        <v>598</v>
      </c>
      <c r="B88" s="11" t="s">
        <v>2347</v>
      </c>
      <c r="C88" s="94" t="s">
        <v>2</v>
      </c>
      <c r="D88" s="94">
        <v>11109.81760989668</v>
      </c>
      <c r="E88" s="94">
        <v>11109.81760989668</v>
      </c>
      <c r="F88" s="94">
        <v>12657.441789882729</v>
      </c>
      <c r="G88" s="15" t="s">
        <v>2088</v>
      </c>
      <c r="H88" s="49">
        <v>8</v>
      </c>
      <c r="I88" s="15">
        <v>367</v>
      </c>
      <c r="J88" s="15">
        <v>42</v>
      </c>
      <c r="K88" s="46" t="s">
        <v>2</v>
      </c>
      <c r="L88" s="46">
        <v>11109.720726410504</v>
      </c>
      <c r="M88" s="46">
        <v>11109.720726410504</v>
      </c>
      <c r="N88" s="46">
        <v>12657.331410295077</v>
      </c>
      <c r="O88" s="95" t="str">
        <f t="shared" si="14"/>
        <v>-</v>
      </c>
      <c r="P88" s="95">
        <f t="shared" si="14"/>
        <v>8.7206050054522422E-6</v>
      </c>
      <c r="Q88" s="95">
        <f t="shared" si="14"/>
        <v>8.7206050054522422E-6</v>
      </c>
      <c r="R88" s="95">
        <f t="shared" si="14"/>
        <v>8.7206050054522422E-6</v>
      </c>
      <c r="S88" s="46" t="s">
        <v>2</v>
      </c>
      <c r="T88" s="46" t="s">
        <v>2</v>
      </c>
      <c r="U88" s="46" t="s">
        <v>2</v>
      </c>
      <c r="V88" s="46" t="s">
        <v>2</v>
      </c>
      <c r="W88" s="74" t="str">
        <f t="shared" si="10"/>
        <v>-</v>
      </c>
      <c r="X88" s="74" t="str">
        <f t="shared" si="11"/>
        <v>-</v>
      </c>
      <c r="Y88" s="74" t="str">
        <f t="shared" si="12"/>
        <v>-</v>
      </c>
      <c r="Z88" s="74" t="str">
        <f t="shared" si="13"/>
        <v>-</v>
      </c>
      <c r="AB88" s="158" t="s">
        <v>4384</v>
      </c>
      <c r="AC88" s="158" t="s">
        <v>4385</v>
      </c>
      <c r="AD88" s="158">
        <v>0</v>
      </c>
      <c r="AF88" s="13"/>
      <c r="AG88" s="13"/>
      <c r="AI88" s="41">
        <v>221.39491200467239</v>
      </c>
      <c r="AJ88" s="41">
        <v>34</v>
      </c>
      <c r="AK88" s="41">
        <v>79</v>
      </c>
      <c r="AL88" s="40" t="s">
        <v>4214</v>
      </c>
      <c r="AM88" s="53" t="s">
        <v>2</v>
      </c>
      <c r="AN88" s="67" t="s">
        <v>2</v>
      </c>
      <c r="AO88" s="64" t="s">
        <v>5690</v>
      </c>
      <c r="AP88" s="65" t="s">
        <v>2</v>
      </c>
    </row>
    <row r="89" spans="1:42" s="27" customFormat="1" ht="30" x14ac:dyDescent="0.25">
      <c r="A89" s="10" t="s">
        <v>599</v>
      </c>
      <c r="B89" s="11" t="s">
        <v>2348</v>
      </c>
      <c r="C89" s="94" t="s">
        <v>2</v>
      </c>
      <c r="D89" s="94">
        <v>7925.9326987307095</v>
      </c>
      <c r="E89" s="94">
        <v>7925.9326987307095</v>
      </c>
      <c r="F89" s="94">
        <v>10168.091919623919</v>
      </c>
      <c r="G89" s="15" t="s">
        <v>2088</v>
      </c>
      <c r="H89" s="49">
        <v>43</v>
      </c>
      <c r="I89" s="15">
        <v>300</v>
      </c>
      <c r="J89" s="15">
        <v>20</v>
      </c>
      <c r="K89" s="46" t="s">
        <v>2</v>
      </c>
      <c r="L89" s="46">
        <v>7925.8635804050973</v>
      </c>
      <c r="M89" s="46">
        <v>7925.8635804050973</v>
      </c>
      <c r="N89" s="46">
        <v>10168.003248483896</v>
      </c>
      <c r="O89" s="95" t="str">
        <f t="shared" si="14"/>
        <v>-</v>
      </c>
      <c r="P89" s="95">
        <f t="shared" si="14"/>
        <v>8.7206050054522422E-6</v>
      </c>
      <c r="Q89" s="95">
        <f t="shared" si="14"/>
        <v>8.7206050054522422E-6</v>
      </c>
      <c r="R89" s="95">
        <f t="shared" si="14"/>
        <v>8.7206050054522422E-6</v>
      </c>
      <c r="S89" s="46" t="s">
        <v>2</v>
      </c>
      <c r="T89" s="46" t="s">
        <v>2</v>
      </c>
      <c r="U89" s="46" t="s">
        <v>2</v>
      </c>
      <c r="V89" s="46" t="s">
        <v>2</v>
      </c>
      <c r="W89" s="74" t="str">
        <f t="shared" si="10"/>
        <v>-</v>
      </c>
      <c r="X89" s="74" t="str">
        <f t="shared" si="11"/>
        <v>-</v>
      </c>
      <c r="Y89" s="74" t="str">
        <f t="shared" si="12"/>
        <v>-</v>
      </c>
      <c r="Z89" s="74" t="str">
        <f t="shared" si="13"/>
        <v>-</v>
      </c>
      <c r="AB89" s="158" t="s">
        <v>4384</v>
      </c>
      <c r="AC89" s="158" t="s">
        <v>4385</v>
      </c>
      <c r="AD89" s="158">
        <v>0</v>
      </c>
      <c r="AF89" s="13"/>
      <c r="AG89" s="13"/>
      <c r="AI89" s="41">
        <v>221.39491200467239</v>
      </c>
      <c r="AJ89" s="41">
        <v>34</v>
      </c>
      <c r="AK89" s="41">
        <v>53</v>
      </c>
      <c r="AL89" s="40" t="s">
        <v>4214</v>
      </c>
      <c r="AM89" s="53" t="s">
        <v>2</v>
      </c>
      <c r="AN89" s="67" t="s">
        <v>2</v>
      </c>
      <c r="AO89" s="64" t="s">
        <v>5691</v>
      </c>
      <c r="AP89" s="65" t="s">
        <v>2</v>
      </c>
    </row>
    <row r="90" spans="1:42" s="27" customFormat="1" ht="45" x14ac:dyDescent="0.25">
      <c r="A90" s="10" t="s">
        <v>600</v>
      </c>
      <c r="B90" s="11" t="s">
        <v>2349</v>
      </c>
      <c r="C90" s="94" t="s">
        <v>2</v>
      </c>
      <c r="D90" s="94">
        <v>4185.1833706617381</v>
      </c>
      <c r="E90" s="94">
        <v>4185.1833706617381</v>
      </c>
      <c r="F90" s="94">
        <v>9106.4819815845985</v>
      </c>
      <c r="G90" s="15" t="s">
        <v>2088</v>
      </c>
      <c r="H90" s="49">
        <v>29</v>
      </c>
      <c r="I90" s="15">
        <v>171</v>
      </c>
      <c r="J90" s="15">
        <v>57</v>
      </c>
      <c r="K90" s="46" t="s">
        <v>2</v>
      </c>
      <c r="L90" s="46">
        <v>4185.1468736489633</v>
      </c>
      <c r="M90" s="46">
        <v>4185.1468736489633</v>
      </c>
      <c r="N90" s="46">
        <v>9106.4025682447809</v>
      </c>
      <c r="O90" s="95" t="str">
        <f t="shared" si="14"/>
        <v>-</v>
      </c>
      <c r="P90" s="95">
        <f t="shared" si="14"/>
        <v>8.7206050054522422E-6</v>
      </c>
      <c r="Q90" s="95">
        <f t="shared" si="14"/>
        <v>8.7206050054522422E-6</v>
      </c>
      <c r="R90" s="95">
        <f t="shared" si="14"/>
        <v>8.7206050054522422E-6</v>
      </c>
      <c r="S90" s="46" t="s">
        <v>2</v>
      </c>
      <c r="T90" s="46" t="s">
        <v>2</v>
      </c>
      <c r="U90" s="46" t="s">
        <v>2</v>
      </c>
      <c r="V90" s="46" t="s">
        <v>2</v>
      </c>
      <c r="W90" s="74" t="str">
        <f t="shared" si="10"/>
        <v>-</v>
      </c>
      <c r="X90" s="74" t="str">
        <f t="shared" si="11"/>
        <v>-</v>
      </c>
      <c r="Y90" s="74" t="str">
        <f t="shared" si="12"/>
        <v>-</v>
      </c>
      <c r="Z90" s="74" t="str">
        <f t="shared" si="13"/>
        <v>-</v>
      </c>
      <c r="AB90" s="158" t="s">
        <v>4384</v>
      </c>
      <c r="AC90" s="158" t="s">
        <v>4385</v>
      </c>
      <c r="AD90" s="158">
        <v>0</v>
      </c>
      <c r="AF90" s="13"/>
      <c r="AG90" s="13"/>
      <c r="AI90" s="41">
        <v>221.39491200467239</v>
      </c>
      <c r="AJ90" s="41">
        <v>21</v>
      </c>
      <c r="AK90" s="41">
        <v>94</v>
      </c>
      <c r="AL90" s="40" t="s">
        <v>4214</v>
      </c>
      <c r="AM90" s="53" t="s">
        <v>2</v>
      </c>
      <c r="AN90" s="67" t="s">
        <v>2</v>
      </c>
      <c r="AO90" s="64" t="s">
        <v>5692</v>
      </c>
      <c r="AP90" s="65" t="s">
        <v>2</v>
      </c>
    </row>
    <row r="91" spans="1:42" s="27" customFormat="1" ht="45" x14ac:dyDescent="0.25">
      <c r="A91" s="10" t="s">
        <v>601</v>
      </c>
      <c r="B91" s="11" t="s">
        <v>2350</v>
      </c>
      <c r="C91" s="94" t="s">
        <v>2</v>
      </c>
      <c r="D91" s="94">
        <v>2017.7775159444914</v>
      </c>
      <c r="E91" s="94">
        <v>2017.7775159444914</v>
      </c>
      <c r="F91" s="94">
        <v>2787.1094777982385</v>
      </c>
      <c r="G91" s="15" t="s">
        <v>2088</v>
      </c>
      <c r="H91" s="49">
        <v>93</v>
      </c>
      <c r="I91" s="15">
        <v>152</v>
      </c>
      <c r="J91" s="15">
        <v>23</v>
      </c>
      <c r="K91" s="46" t="s">
        <v>2</v>
      </c>
      <c r="L91" s="46">
        <v>2017.7599198572345</v>
      </c>
      <c r="M91" s="46">
        <v>2017.7599198572345</v>
      </c>
      <c r="N91" s="46">
        <v>2787.0851727293307</v>
      </c>
      <c r="O91" s="95" t="str">
        <f t="shared" si="14"/>
        <v>-</v>
      </c>
      <c r="P91" s="95">
        <f t="shared" si="14"/>
        <v>8.7206050054522422E-6</v>
      </c>
      <c r="Q91" s="95">
        <f t="shared" si="14"/>
        <v>8.7206050054522422E-6</v>
      </c>
      <c r="R91" s="95">
        <f t="shared" si="14"/>
        <v>8.7206050054522422E-6</v>
      </c>
      <c r="S91" s="46" t="s">
        <v>2</v>
      </c>
      <c r="T91" s="46" t="s">
        <v>2</v>
      </c>
      <c r="U91" s="46" t="s">
        <v>2</v>
      </c>
      <c r="V91" s="46" t="s">
        <v>2</v>
      </c>
      <c r="W91" s="74" t="str">
        <f t="shared" si="10"/>
        <v>-</v>
      </c>
      <c r="X91" s="74" t="str">
        <f t="shared" si="11"/>
        <v>-</v>
      </c>
      <c r="Y91" s="74" t="str">
        <f t="shared" si="12"/>
        <v>-</v>
      </c>
      <c r="Z91" s="74" t="str">
        <f t="shared" si="13"/>
        <v>-</v>
      </c>
      <c r="AB91" s="158" t="s">
        <v>4384</v>
      </c>
      <c r="AC91" s="158" t="s">
        <v>4385</v>
      </c>
      <c r="AD91" s="158">
        <v>0</v>
      </c>
      <c r="AF91" s="13"/>
      <c r="AG91" s="13"/>
      <c r="AI91" s="41">
        <v>221.39491200467239</v>
      </c>
      <c r="AJ91" s="41">
        <v>5</v>
      </c>
      <c r="AK91" s="41">
        <v>27</v>
      </c>
      <c r="AL91" s="40" t="s">
        <v>4214</v>
      </c>
      <c r="AM91" s="53" t="s">
        <v>2</v>
      </c>
      <c r="AN91" s="67" t="s">
        <v>2</v>
      </c>
      <c r="AO91" s="64" t="s">
        <v>5693</v>
      </c>
      <c r="AP91" s="65" t="s">
        <v>2</v>
      </c>
    </row>
    <row r="92" spans="1:42" s="27" customFormat="1" ht="30" x14ac:dyDescent="0.25">
      <c r="A92" s="10" t="s">
        <v>602</v>
      </c>
      <c r="B92" s="11" t="s">
        <v>2351</v>
      </c>
      <c r="C92" s="94" t="s">
        <v>2</v>
      </c>
      <c r="D92" s="94">
        <v>4084.3837888294088</v>
      </c>
      <c r="E92" s="94">
        <v>4084.3837888294088</v>
      </c>
      <c r="F92" s="94">
        <v>3444.2294092132543</v>
      </c>
      <c r="G92" s="15" t="s">
        <v>2088</v>
      </c>
      <c r="H92" s="49">
        <v>8</v>
      </c>
      <c r="I92" s="15">
        <v>224</v>
      </c>
      <c r="J92" s="15">
        <v>3</v>
      </c>
      <c r="K92" s="46" t="s">
        <v>2</v>
      </c>
      <c r="L92" s="46">
        <v>4084.348170842306</v>
      </c>
      <c r="M92" s="46">
        <v>4084.348170842306</v>
      </c>
      <c r="N92" s="46">
        <v>3444.199373710956</v>
      </c>
      <c r="O92" s="95" t="str">
        <f t="shared" si="14"/>
        <v>-</v>
      </c>
      <c r="P92" s="95">
        <f t="shared" si="14"/>
        <v>8.7206050054522422E-6</v>
      </c>
      <c r="Q92" s="95">
        <f t="shared" si="14"/>
        <v>8.7206050054522422E-6</v>
      </c>
      <c r="R92" s="95">
        <f t="shared" si="14"/>
        <v>8.7206050054522422E-6</v>
      </c>
      <c r="S92" s="46" t="s">
        <v>2</v>
      </c>
      <c r="T92" s="46" t="s">
        <v>2</v>
      </c>
      <c r="U92" s="46" t="s">
        <v>2</v>
      </c>
      <c r="V92" s="46" t="s">
        <v>2</v>
      </c>
      <c r="W92" s="74" t="str">
        <f t="shared" si="10"/>
        <v>-</v>
      </c>
      <c r="X92" s="74" t="str">
        <f t="shared" si="11"/>
        <v>-</v>
      </c>
      <c r="Y92" s="74" t="str">
        <f t="shared" si="12"/>
        <v>-</v>
      </c>
      <c r="Z92" s="74" t="str">
        <f t="shared" si="13"/>
        <v>-</v>
      </c>
      <c r="AB92" s="158" t="s">
        <v>4384</v>
      </c>
      <c r="AC92" s="158" t="s">
        <v>4385</v>
      </c>
      <c r="AD92" s="158">
        <v>0</v>
      </c>
      <c r="AF92" s="13"/>
      <c r="AG92" s="13"/>
      <c r="AI92" s="41">
        <v>341.77574745253725</v>
      </c>
      <c r="AJ92" s="41">
        <v>6</v>
      </c>
      <c r="AK92" s="41">
        <v>18</v>
      </c>
      <c r="AL92" s="40" t="s">
        <v>4214</v>
      </c>
      <c r="AM92" s="53" t="s">
        <v>2</v>
      </c>
      <c r="AN92" s="67" t="s">
        <v>2</v>
      </c>
      <c r="AO92" s="64" t="s">
        <v>5575</v>
      </c>
      <c r="AP92" s="65" t="s">
        <v>2</v>
      </c>
    </row>
    <row r="93" spans="1:42" s="27" customFormat="1" ht="30" x14ac:dyDescent="0.25">
      <c r="A93" s="10" t="s">
        <v>603</v>
      </c>
      <c r="B93" s="11" t="s">
        <v>2352</v>
      </c>
      <c r="C93" s="94" t="s">
        <v>2</v>
      </c>
      <c r="D93" s="94">
        <v>4440.9989905425082</v>
      </c>
      <c r="E93" s="94">
        <v>4440.9989905425082</v>
      </c>
      <c r="F93" s="94">
        <v>8790.6152113072985</v>
      </c>
      <c r="G93" s="15" t="s">
        <v>2088</v>
      </c>
      <c r="H93" s="49">
        <v>3</v>
      </c>
      <c r="I93" s="15">
        <v>184</v>
      </c>
      <c r="J93" s="15">
        <v>12</v>
      </c>
      <c r="K93" s="46" t="s">
        <v>2</v>
      </c>
      <c r="L93" s="46">
        <v>4440.9602626822125</v>
      </c>
      <c r="M93" s="46">
        <v>4440.9602626822125</v>
      </c>
      <c r="N93" s="46">
        <v>8790.538552492797</v>
      </c>
      <c r="O93" s="95" t="str">
        <f t="shared" si="14"/>
        <v>-</v>
      </c>
      <c r="P93" s="95">
        <f t="shared" si="14"/>
        <v>8.7206050054522422E-6</v>
      </c>
      <c r="Q93" s="95">
        <f t="shared" si="14"/>
        <v>8.7206050054522422E-6</v>
      </c>
      <c r="R93" s="95">
        <f t="shared" si="14"/>
        <v>8.7206050054522422E-6</v>
      </c>
      <c r="S93" s="46" t="s">
        <v>2</v>
      </c>
      <c r="T93" s="46" t="s">
        <v>2</v>
      </c>
      <c r="U93" s="46" t="s">
        <v>2</v>
      </c>
      <c r="V93" s="46" t="s">
        <v>2</v>
      </c>
      <c r="W93" s="74" t="str">
        <f t="shared" si="10"/>
        <v>-</v>
      </c>
      <c r="X93" s="74" t="str">
        <f t="shared" si="11"/>
        <v>-</v>
      </c>
      <c r="Y93" s="74" t="str">
        <f t="shared" si="12"/>
        <v>-</v>
      </c>
      <c r="Z93" s="74" t="str">
        <f t="shared" si="13"/>
        <v>-</v>
      </c>
      <c r="AB93" s="158" t="s">
        <v>4384</v>
      </c>
      <c r="AC93" s="158" t="s">
        <v>4385</v>
      </c>
      <c r="AD93" s="158">
        <v>0</v>
      </c>
      <c r="AF93" s="13"/>
      <c r="AG93" s="13"/>
      <c r="AI93" s="41">
        <v>341.77574745253725</v>
      </c>
      <c r="AJ93" s="41">
        <v>6</v>
      </c>
      <c r="AK93" s="41">
        <v>114</v>
      </c>
      <c r="AL93" s="40" t="s">
        <v>4214</v>
      </c>
      <c r="AM93" s="53" t="s">
        <v>2</v>
      </c>
      <c r="AN93" s="67" t="s">
        <v>2</v>
      </c>
      <c r="AO93" s="64" t="s">
        <v>5575</v>
      </c>
      <c r="AP93" s="65" t="s">
        <v>2</v>
      </c>
    </row>
    <row r="94" spans="1:42" s="27" customFormat="1" ht="45" x14ac:dyDescent="0.25">
      <c r="A94" s="10" t="s">
        <v>604</v>
      </c>
      <c r="B94" s="11" t="s">
        <v>2353</v>
      </c>
      <c r="C94" s="94" t="s">
        <v>2</v>
      </c>
      <c r="D94" s="94">
        <v>2065.2619552929664</v>
      </c>
      <c r="E94" s="94">
        <v>2065.2619552929664</v>
      </c>
      <c r="F94" s="94">
        <v>7682.1563431799968</v>
      </c>
      <c r="G94" s="15" t="s">
        <v>2088</v>
      </c>
      <c r="H94" s="49">
        <v>138</v>
      </c>
      <c r="I94" s="15">
        <v>254</v>
      </c>
      <c r="J94" s="15">
        <v>92</v>
      </c>
      <c r="K94" s="46" t="s">
        <v>2</v>
      </c>
      <c r="L94" s="46">
        <v>2065.2439451162813</v>
      </c>
      <c r="M94" s="46">
        <v>2065.2439451162813</v>
      </c>
      <c r="N94" s="46">
        <v>7682.0893507131523</v>
      </c>
      <c r="O94" s="95" t="str">
        <f t="shared" si="14"/>
        <v>-</v>
      </c>
      <c r="P94" s="95">
        <f t="shared" si="14"/>
        <v>8.7206050054522422E-6</v>
      </c>
      <c r="Q94" s="95">
        <f t="shared" si="14"/>
        <v>8.7206050054522422E-6</v>
      </c>
      <c r="R94" s="95">
        <f t="shared" si="14"/>
        <v>8.7206050054522422E-6</v>
      </c>
      <c r="S94" s="46" t="s">
        <v>2</v>
      </c>
      <c r="T94" s="46" t="s">
        <v>2</v>
      </c>
      <c r="U94" s="46" t="s">
        <v>2</v>
      </c>
      <c r="V94" s="46" t="s">
        <v>2</v>
      </c>
      <c r="W94" s="74" t="str">
        <f t="shared" si="10"/>
        <v>-</v>
      </c>
      <c r="X94" s="74" t="str">
        <f t="shared" si="11"/>
        <v>-</v>
      </c>
      <c r="Y94" s="74" t="str">
        <f t="shared" si="12"/>
        <v>-</v>
      </c>
      <c r="Z94" s="74" t="str">
        <f t="shared" si="13"/>
        <v>-</v>
      </c>
      <c r="AB94" s="158" t="s">
        <v>4384</v>
      </c>
      <c r="AC94" s="158" t="s">
        <v>4385</v>
      </c>
      <c r="AD94" s="158">
        <v>0</v>
      </c>
      <c r="AF94" s="13"/>
      <c r="AG94" s="13"/>
      <c r="AI94" s="41">
        <v>221.39491200467239</v>
      </c>
      <c r="AJ94" s="41">
        <v>5</v>
      </c>
      <c r="AK94" s="41">
        <v>65</v>
      </c>
      <c r="AL94" s="40" t="s">
        <v>4214</v>
      </c>
      <c r="AM94" s="53" t="s">
        <v>2</v>
      </c>
      <c r="AN94" s="67" t="s">
        <v>2</v>
      </c>
      <c r="AO94" s="64" t="s">
        <v>5419</v>
      </c>
      <c r="AP94" s="65" t="s">
        <v>2</v>
      </c>
    </row>
    <row r="95" spans="1:42" s="27" customFormat="1" ht="45" x14ac:dyDescent="0.25">
      <c r="A95" s="10" t="s">
        <v>605</v>
      </c>
      <c r="B95" s="11" t="s">
        <v>2354</v>
      </c>
      <c r="C95" s="94" t="s">
        <v>2</v>
      </c>
      <c r="D95" s="94">
        <v>1686.9419169910868</v>
      </c>
      <c r="E95" s="94">
        <v>1686.9419169910868</v>
      </c>
      <c r="F95" s="94">
        <v>2720.3078988871002</v>
      </c>
      <c r="G95" s="15" t="s">
        <v>2088</v>
      </c>
      <c r="H95" s="49">
        <v>335</v>
      </c>
      <c r="I95" s="15">
        <v>354</v>
      </c>
      <c r="J95" s="15">
        <v>88</v>
      </c>
      <c r="K95" s="46" t="s">
        <v>2</v>
      </c>
      <c r="L95" s="46">
        <v>1686.9272059652506</v>
      </c>
      <c r="M95" s="46">
        <v>1686.9272059652506</v>
      </c>
      <c r="N95" s="46">
        <v>2720.2841763632955</v>
      </c>
      <c r="O95" s="95" t="str">
        <f t="shared" si="14"/>
        <v>-</v>
      </c>
      <c r="P95" s="95">
        <f t="shared" si="14"/>
        <v>8.7206050054522422E-6</v>
      </c>
      <c r="Q95" s="95">
        <f t="shared" si="14"/>
        <v>8.7206050054522422E-6</v>
      </c>
      <c r="R95" s="95">
        <f t="shared" si="14"/>
        <v>8.7206050054522422E-6</v>
      </c>
      <c r="S95" s="46" t="s">
        <v>2</v>
      </c>
      <c r="T95" s="46" t="s">
        <v>2</v>
      </c>
      <c r="U95" s="46" t="s">
        <v>2</v>
      </c>
      <c r="V95" s="46" t="s">
        <v>2</v>
      </c>
      <c r="W95" s="74" t="str">
        <f t="shared" si="10"/>
        <v>-</v>
      </c>
      <c r="X95" s="74" t="str">
        <f t="shared" si="11"/>
        <v>-</v>
      </c>
      <c r="Y95" s="74" t="str">
        <f t="shared" si="12"/>
        <v>-</v>
      </c>
      <c r="Z95" s="74" t="str">
        <f t="shared" si="13"/>
        <v>-</v>
      </c>
      <c r="AB95" s="158" t="s">
        <v>4384</v>
      </c>
      <c r="AC95" s="158" t="s">
        <v>4385</v>
      </c>
      <c r="AD95" s="158">
        <v>0</v>
      </c>
      <c r="AF95" s="13"/>
      <c r="AG95" s="13"/>
      <c r="AI95" s="41">
        <v>221.39491200467239</v>
      </c>
      <c r="AJ95" s="41">
        <v>5</v>
      </c>
      <c r="AK95" s="41">
        <v>15</v>
      </c>
      <c r="AL95" s="40" t="s">
        <v>4214</v>
      </c>
      <c r="AM95" s="53" t="s">
        <v>2</v>
      </c>
      <c r="AN95" s="67" t="s">
        <v>2</v>
      </c>
      <c r="AO95" s="64" t="s">
        <v>5575</v>
      </c>
      <c r="AP95" s="65" t="s">
        <v>2</v>
      </c>
    </row>
    <row r="96" spans="1:42" s="27" customFormat="1" ht="30" x14ac:dyDescent="0.25">
      <c r="A96" s="10" t="s">
        <v>606</v>
      </c>
      <c r="B96" s="11" t="s">
        <v>2355</v>
      </c>
      <c r="C96" s="94" t="s">
        <v>2</v>
      </c>
      <c r="D96" s="94">
        <v>3077.5390732454216</v>
      </c>
      <c r="E96" s="94">
        <v>3077.5390732454216</v>
      </c>
      <c r="F96" s="94">
        <v>2483.6972804619199</v>
      </c>
      <c r="G96" s="15" t="s">
        <v>2088</v>
      </c>
      <c r="H96" s="49">
        <v>23</v>
      </c>
      <c r="I96" s="15">
        <v>327</v>
      </c>
      <c r="J96" s="15">
        <v>41</v>
      </c>
      <c r="K96" s="46" t="s">
        <v>2</v>
      </c>
      <c r="L96" s="46">
        <v>3077.5122354768164</v>
      </c>
      <c r="M96" s="46">
        <v>3077.5122354768164</v>
      </c>
      <c r="N96" s="46">
        <v>2483.6756213078647</v>
      </c>
      <c r="O96" s="95" t="str">
        <f t="shared" si="14"/>
        <v>-</v>
      </c>
      <c r="P96" s="95">
        <f t="shared" si="14"/>
        <v>8.7206050054522422E-6</v>
      </c>
      <c r="Q96" s="95">
        <f t="shared" si="14"/>
        <v>8.7206050054522422E-6</v>
      </c>
      <c r="R96" s="95">
        <f t="shared" si="14"/>
        <v>8.7206050054522422E-6</v>
      </c>
      <c r="S96" s="46" t="s">
        <v>2</v>
      </c>
      <c r="T96" s="46" t="s">
        <v>2</v>
      </c>
      <c r="U96" s="46" t="s">
        <v>2</v>
      </c>
      <c r="V96" s="46" t="s">
        <v>2</v>
      </c>
      <c r="W96" s="74" t="str">
        <f t="shared" si="10"/>
        <v>-</v>
      </c>
      <c r="X96" s="74" t="str">
        <f t="shared" si="11"/>
        <v>-</v>
      </c>
      <c r="Y96" s="74" t="str">
        <f t="shared" si="12"/>
        <v>-</v>
      </c>
      <c r="Z96" s="74" t="str">
        <f t="shared" si="13"/>
        <v>-</v>
      </c>
      <c r="AB96" s="158" t="s">
        <v>4384</v>
      </c>
      <c r="AC96" s="158" t="s">
        <v>4385</v>
      </c>
      <c r="AD96" s="158">
        <v>0</v>
      </c>
      <c r="AF96" s="13"/>
      <c r="AG96" s="13"/>
      <c r="AI96" s="41">
        <v>341.77574745253725</v>
      </c>
      <c r="AJ96" s="41">
        <v>5</v>
      </c>
      <c r="AK96" s="41">
        <v>11</v>
      </c>
      <c r="AL96" s="40" t="s">
        <v>4214</v>
      </c>
      <c r="AM96" s="53" t="s">
        <v>2</v>
      </c>
      <c r="AN96" s="67" t="s">
        <v>2</v>
      </c>
      <c r="AO96" s="64" t="s">
        <v>5575</v>
      </c>
      <c r="AP96" s="65" t="s">
        <v>2</v>
      </c>
    </row>
    <row r="97" spans="1:42" s="27" customFormat="1" ht="30" x14ac:dyDescent="0.25">
      <c r="A97" s="10" t="s">
        <v>607</v>
      </c>
      <c r="B97" s="11" t="s">
        <v>2356</v>
      </c>
      <c r="C97" s="94" t="s">
        <v>2</v>
      </c>
      <c r="D97" s="94">
        <v>3712.7740651600284</v>
      </c>
      <c r="E97" s="94">
        <v>3712.7740651600284</v>
      </c>
      <c r="F97" s="94">
        <v>3297.7597152359108</v>
      </c>
      <c r="G97" s="15" t="s">
        <v>2088</v>
      </c>
      <c r="H97" s="49">
        <v>8</v>
      </c>
      <c r="I97" s="15">
        <v>632</v>
      </c>
      <c r="J97" s="15">
        <v>22</v>
      </c>
      <c r="K97" s="46" t="s">
        <v>2</v>
      </c>
      <c r="L97" s="46">
        <v>3712.7416878062818</v>
      </c>
      <c r="M97" s="46">
        <v>3712.7416878062818</v>
      </c>
      <c r="N97" s="46">
        <v>3297.7309570268203</v>
      </c>
      <c r="O97" s="95" t="str">
        <f t="shared" si="14"/>
        <v>-</v>
      </c>
      <c r="P97" s="95">
        <f t="shared" si="14"/>
        <v>8.7206050054522422E-6</v>
      </c>
      <c r="Q97" s="95">
        <f t="shared" si="14"/>
        <v>8.7206050054522422E-6</v>
      </c>
      <c r="R97" s="95">
        <f t="shared" si="14"/>
        <v>8.7206050054522422E-6</v>
      </c>
      <c r="S97" s="46" t="s">
        <v>2</v>
      </c>
      <c r="T97" s="46" t="s">
        <v>2</v>
      </c>
      <c r="U97" s="46" t="s">
        <v>2</v>
      </c>
      <c r="V97" s="46" t="s">
        <v>2</v>
      </c>
      <c r="W97" s="74" t="str">
        <f t="shared" si="10"/>
        <v>-</v>
      </c>
      <c r="X97" s="74" t="str">
        <f t="shared" si="11"/>
        <v>-</v>
      </c>
      <c r="Y97" s="74" t="str">
        <f t="shared" si="12"/>
        <v>-</v>
      </c>
      <c r="Z97" s="74" t="str">
        <f t="shared" si="13"/>
        <v>-</v>
      </c>
      <c r="AB97" s="158" t="s">
        <v>4384</v>
      </c>
      <c r="AC97" s="158" t="s">
        <v>4385</v>
      </c>
      <c r="AD97" s="158">
        <v>0</v>
      </c>
      <c r="AF97" s="13"/>
      <c r="AG97" s="13"/>
      <c r="AI97" s="41">
        <v>341.77574745253725</v>
      </c>
      <c r="AJ97" s="41">
        <v>5</v>
      </c>
      <c r="AK97" s="41">
        <v>20</v>
      </c>
      <c r="AL97" s="40" t="s">
        <v>4214</v>
      </c>
      <c r="AM97" s="53" t="s">
        <v>2</v>
      </c>
      <c r="AN97" s="67" t="s">
        <v>2</v>
      </c>
      <c r="AO97" s="64" t="s">
        <v>5694</v>
      </c>
      <c r="AP97" s="65" t="s">
        <v>2</v>
      </c>
    </row>
    <row r="98" spans="1:42" s="27" customFormat="1" ht="30" x14ac:dyDescent="0.25">
      <c r="A98" s="10" t="s">
        <v>608</v>
      </c>
      <c r="B98" s="11" t="s">
        <v>2357</v>
      </c>
      <c r="C98" s="94" t="s">
        <v>2</v>
      </c>
      <c r="D98" s="94">
        <v>1665.2438452096155</v>
      </c>
      <c r="E98" s="94">
        <v>1665.2438452096155</v>
      </c>
      <c r="F98" s="94">
        <v>2939.8714486235231</v>
      </c>
      <c r="G98" s="15" t="s">
        <v>2088</v>
      </c>
      <c r="H98" s="49">
        <v>272</v>
      </c>
      <c r="I98" s="15">
        <v>731</v>
      </c>
      <c r="J98" s="15">
        <v>111</v>
      </c>
      <c r="K98" s="46" t="s">
        <v>2</v>
      </c>
      <c r="L98" s="46">
        <v>1665.2293234024426</v>
      </c>
      <c r="M98" s="46">
        <v>1665.2293234024426</v>
      </c>
      <c r="N98" s="46">
        <v>2939.8458113894249</v>
      </c>
      <c r="O98" s="95" t="str">
        <f t="shared" si="14"/>
        <v>-</v>
      </c>
      <c r="P98" s="95">
        <f t="shared" si="14"/>
        <v>8.7206050054522422E-6</v>
      </c>
      <c r="Q98" s="95">
        <f t="shared" si="14"/>
        <v>8.7206050054522422E-6</v>
      </c>
      <c r="R98" s="95">
        <f t="shared" si="14"/>
        <v>8.7206050054522422E-6</v>
      </c>
      <c r="S98" s="46" t="s">
        <v>2</v>
      </c>
      <c r="T98" s="46" t="s">
        <v>2</v>
      </c>
      <c r="U98" s="46" t="s">
        <v>2</v>
      </c>
      <c r="V98" s="46" t="s">
        <v>2</v>
      </c>
      <c r="W98" s="74" t="str">
        <f t="shared" si="10"/>
        <v>-</v>
      </c>
      <c r="X98" s="74" t="str">
        <f t="shared" si="11"/>
        <v>-</v>
      </c>
      <c r="Y98" s="74" t="str">
        <f t="shared" si="12"/>
        <v>-</v>
      </c>
      <c r="Z98" s="74" t="str">
        <f t="shared" si="13"/>
        <v>-</v>
      </c>
      <c r="AB98" s="158" t="s">
        <v>4384</v>
      </c>
      <c r="AC98" s="158" t="s">
        <v>4385</v>
      </c>
      <c r="AD98" s="158">
        <v>0</v>
      </c>
      <c r="AF98" s="13"/>
      <c r="AG98" s="13"/>
      <c r="AI98" s="41">
        <v>221.39491200467239</v>
      </c>
      <c r="AJ98" s="41">
        <v>5</v>
      </c>
      <c r="AK98" s="41">
        <v>17</v>
      </c>
      <c r="AL98" s="40" t="s">
        <v>4214</v>
      </c>
      <c r="AM98" s="53" t="s">
        <v>2</v>
      </c>
      <c r="AN98" s="67" t="s">
        <v>2</v>
      </c>
      <c r="AO98" s="64" t="s">
        <v>5695</v>
      </c>
      <c r="AP98" s="65" t="s">
        <v>2</v>
      </c>
    </row>
    <row r="99" spans="1:42" s="27" customFormat="1" ht="45" x14ac:dyDescent="0.25">
      <c r="A99" s="10" t="s">
        <v>609</v>
      </c>
      <c r="B99" s="11" t="s">
        <v>2358</v>
      </c>
      <c r="C99" s="94" t="s">
        <v>2</v>
      </c>
      <c r="D99" s="94">
        <v>1518.0001480261892</v>
      </c>
      <c r="E99" s="94">
        <v>1518.0001480261892</v>
      </c>
      <c r="F99" s="94">
        <v>1518.0001480261892</v>
      </c>
      <c r="G99" s="15" t="s">
        <v>2088</v>
      </c>
      <c r="H99" s="49">
        <v>759</v>
      </c>
      <c r="I99" s="15">
        <v>1361</v>
      </c>
      <c r="J99" s="15">
        <v>532</v>
      </c>
      <c r="K99" s="46" t="s">
        <v>2</v>
      </c>
      <c r="L99" s="46">
        <v>1534.1666658578069</v>
      </c>
      <c r="M99" s="46">
        <v>1534.1666658578069</v>
      </c>
      <c r="N99" s="46">
        <v>1453.5111924739062</v>
      </c>
      <c r="O99" s="95" t="str">
        <f t="shared" si="14"/>
        <v>-</v>
      </c>
      <c r="P99" s="95">
        <f t="shared" si="14"/>
        <v>-1.0537654214106129E-2</v>
      </c>
      <c r="Q99" s="95">
        <f t="shared" si="14"/>
        <v>-1.0537654214106129E-2</v>
      </c>
      <c r="R99" s="95">
        <f t="shared" si="14"/>
        <v>4.4367704828279564E-2</v>
      </c>
      <c r="S99" s="46" t="s">
        <v>2</v>
      </c>
      <c r="T99" s="46" t="s">
        <v>2</v>
      </c>
      <c r="U99" s="46" t="s">
        <v>2</v>
      </c>
      <c r="V99" s="46" t="s">
        <v>2</v>
      </c>
      <c r="W99" s="74" t="str">
        <f t="shared" si="10"/>
        <v>-</v>
      </c>
      <c r="X99" s="74" t="str">
        <f t="shared" si="11"/>
        <v>-</v>
      </c>
      <c r="Y99" s="74" t="str">
        <f t="shared" si="12"/>
        <v>-</v>
      </c>
      <c r="Z99" s="74" t="str">
        <f t="shared" si="13"/>
        <v>-</v>
      </c>
      <c r="AB99" s="158" t="s">
        <v>4374</v>
      </c>
      <c r="AC99" s="158" t="s">
        <v>4386</v>
      </c>
      <c r="AD99" s="158" t="s">
        <v>4338</v>
      </c>
      <c r="AF99" s="13"/>
      <c r="AG99" s="13"/>
      <c r="AI99" s="41">
        <v>221.39491200467239</v>
      </c>
      <c r="AJ99" s="41">
        <v>5</v>
      </c>
      <c r="AK99" s="41">
        <v>5</v>
      </c>
      <c r="AL99" s="40" t="s">
        <v>4214</v>
      </c>
      <c r="AM99" s="53" t="s">
        <v>2</v>
      </c>
      <c r="AN99" s="67" t="s">
        <v>2</v>
      </c>
      <c r="AO99" s="64" t="s">
        <v>5696</v>
      </c>
      <c r="AP99" s="65" t="s">
        <v>2</v>
      </c>
    </row>
    <row r="100" spans="1:42" s="27" customFormat="1" ht="45" x14ac:dyDescent="0.25">
      <c r="A100" s="10" t="s">
        <v>610</v>
      </c>
      <c r="B100" s="11" t="s">
        <v>2359</v>
      </c>
      <c r="C100" s="94" t="s">
        <v>2</v>
      </c>
      <c r="D100" s="94">
        <v>1600.3482408285547</v>
      </c>
      <c r="E100" s="94">
        <v>1600.3482408285547</v>
      </c>
      <c r="F100" s="94">
        <v>1600.3482408285547</v>
      </c>
      <c r="G100" s="15" t="s">
        <v>2088</v>
      </c>
      <c r="H100" s="49">
        <v>207</v>
      </c>
      <c r="I100" s="15">
        <v>360</v>
      </c>
      <c r="J100" s="15">
        <v>404</v>
      </c>
      <c r="K100" s="46" t="s">
        <v>2</v>
      </c>
      <c r="L100" s="46">
        <v>1666.3885772232711</v>
      </c>
      <c r="M100" s="46">
        <v>1666.3885772232711</v>
      </c>
      <c r="N100" s="46">
        <v>1507.6293747434866</v>
      </c>
      <c r="O100" s="95" t="str">
        <f t="shared" si="14"/>
        <v>-</v>
      </c>
      <c r="P100" s="95">
        <f t="shared" si="14"/>
        <v>-3.9630814383497803E-2</v>
      </c>
      <c r="Q100" s="95">
        <f t="shared" si="14"/>
        <v>-3.9630814383497803E-2</v>
      </c>
      <c r="R100" s="95">
        <f t="shared" si="14"/>
        <v>6.1499774174169186E-2</v>
      </c>
      <c r="S100" s="46" t="s">
        <v>2</v>
      </c>
      <c r="T100" s="46" t="s">
        <v>2</v>
      </c>
      <c r="U100" s="46" t="s">
        <v>2</v>
      </c>
      <c r="V100" s="46" t="s">
        <v>2</v>
      </c>
      <c r="W100" s="74" t="str">
        <f t="shared" ref="W100:W119" si="15">IFERROR((C100/S100-1),"-")</f>
        <v>-</v>
      </c>
      <c r="X100" s="74" t="str">
        <f t="shared" ref="X100:X119" si="16">IFERROR((D100/T100-1),"-")</f>
        <v>-</v>
      </c>
      <c r="Y100" s="74" t="str">
        <f t="shared" ref="Y100:Y119" si="17">IFERROR((E100/U100-1),"-")</f>
        <v>-</v>
      </c>
      <c r="Z100" s="74" t="str">
        <f t="shared" si="13"/>
        <v>-</v>
      </c>
      <c r="AB100" s="158" t="s">
        <v>4374</v>
      </c>
      <c r="AC100" s="158" t="s">
        <v>4386</v>
      </c>
      <c r="AD100" s="158" t="s">
        <v>4338</v>
      </c>
      <c r="AF100" s="13"/>
      <c r="AG100" s="13"/>
      <c r="AI100" s="41">
        <v>341.77574745253725</v>
      </c>
      <c r="AJ100" s="41">
        <v>5</v>
      </c>
      <c r="AK100" s="41">
        <v>5</v>
      </c>
      <c r="AL100" s="40" t="s">
        <v>4214</v>
      </c>
      <c r="AM100" s="53" t="s">
        <v>2</v>
      </c>
      <c r="AN100" s="67" t="s">
        <v>2</v>
      </c>
      <c r="AO100" s="64" t="s">
        <v>5694</v>
      </c>
      <c r="AP100" s="65" t="s">
        <v>2</v>
      </c>
    </row>
    <row r="101" spans="1:42" s="27" customFormat="1" ht="45" x14ac:dyDescent="0.25">
      <c r="A101" s="10" t="s">
        <v>611</v>
      </c>
      <c r="B101" s="11" t="s">
        <v>2360</v>
      </c>
      <c r="C101" s="94" t="s">
        <v>2</v>
      </c>
      <c r="D101" s="94">
        <v>1092.4010292783662</v>
      </c>
      <c r="E101" s="94">
        <v>1092.4010292783662</v>
      </c>
      <c r="F101" s="94">
        <v>2616.6663357358543</v>
      </c>
      <c r="G101" s="15" t="s">
        <v>2088</v>
      </c>
      <c r="H101" s="49">
        <v>864</v>
      </c>
      <c r="I101" s="15">
        <v>533</v>
      </c>
      <c r="J101" s="15">
        <v>177</v>
      </c>
      <c r="K101" s="46" t="s">
        <v>2</v>
      </c>
      <c r="L101" s="46">
        <v>1092.3915029635575</v>
      </c>
      <c r="M101" s="46">
        <v>1092.3915029635575</v>
      </c>
      <c r="N101" s="46">
        <v>2616.6435170213022</v>
      </c>
      <c r="O101" s="95" t="str">
        <f t="shared" si="14"/>
        <v>-</v>
      </c>
      <c r="P101" s="95">
        <f t="shared" si="14"/>
        <v>8.7206050054522422E-6</v>
      </c>
      <c r="Q101" s="95">
        <f t="shared" si="14"/>
        <v>8.7206050054522422E-6</v>
      </c>
      <c r="R101" s="95">
        <f t="shared" si="14"/>
        <v>8.7206050054522422E-6</v>
      </c>
      <c r="S101" s="46" t="s">
        <v>2</v>
      </c>
      <c r="T101" s="46" t="s">
        <v>2</v>
      </c>
      <c r="U101" s="46" t="s">
        <v>2</v>
      </c>
      <c r="V101" s="46" t="s">
        <v>2</v>
      </c>
      <c r="W101" s="74" t="str">
        <f t="shared" si="15"/>
        <v>-</v>
      </c>
      <c r="X101" s="74" t="str">
        <f t="shared" si="16"/>
        <v>-</v>
      </c>
      <c r="Y101" s="74" t="str">
        <f t="shared" si="17"/>
        <v>-</v>
      </c>
      <c r="Z101" s="74" t="str">
        <f t="shared" si="13"/>
        <v>-</v>
      </c>
      <c r="AB101" s="158" t="s">
        <v>4384</v>
      </c>
      <c r="AC101" s="158" t="s">
        <v>4385</v>
      </c>
      <c r="AD101" s="158">
        <v>0</v>
      </c>
      <c r="AF101" s="13"/>
      <c r="AG101" s="13"/>
      <c r="AI101" s="41">
        <v>221.39491200467239</v>
      </c>
      <c r="AJ101" s="41">
        <v>5</v>
      </c>
      <c r="AK101" s="41">
        <v>22</v>
      </c>
      <c r="AL101" s="40" t="s">
        <v>4214</v>
      </c>
      <c r="AM101" s="53" t="s">
        <v>2</v>
      </c>
      <c r="AN101" s="67" t="s">
        <v>2</v>
      </c>
      <c r="AO101" s="64" t="s">
        <v>5568</v>
      </c>
      <c r="AP101" s="65" t="s">
        <v>2</v>
      </c>
    </row>
    <row r="102" spans="1:42" s="27" customFormat="1" ht="45" x14ac:dyDescent="0.25">
      <c r="A102" s="10" t="s">
        <v>612</v>
      </c>
      <c r="B102" s="11" t="s">
        <v>2361</v>
      </c>
      <c r="C102" s="94">
        <v>132.65338704712633</v>
      </c>
      <c r="D102" s="94">
        <v>807.74191605054159</v>
      </c>
      <c r="E102" s="94">
        <v>807.74191605054159</v>
      </c>
      <c r="F102" s="94">
        <v>1320.210443298</v>
      </c>
      <c r="G102" s="15">
        <v>2014</v>
      </c>
      <c r="H102" s="49">
        <v>1714</v>
      </c>
      <c r="I102" s="15">
        <v>392</v>
      </c>
      <c r="J102" s="15">
        <v>665</v>
      </c>
      <c r="K102" s="46">
        <v>132.65223023942332</v>
      </c>
      <c r="L102" s="46">
        <v>807.73487211377278</v>
      </c>
      <c r="M102" s="46">
        <v>807.73487211377278</v>
      </c>
      <c r="N102" s="46">
        <v>1320.1989303645996</v>
      </c>
      <c r="O102" s="95">
        <f t="shared" si="14"/>
        <v>8.7206050054522422E-6</v>
      </c>
      <c r="P102" s="95">
        <f t="shared" si="14"/>
        <v>8.7206050054522422E-6</v>
      </c>
      <c r="Q102" s="95">
        <f t="shared" si="14"/>
        <v>8.7206050054522422E-6</v>
      </c>
      <c r="R102" s="95">
        <f t="shared" si="14"/>
        <v>8.7206050054522422E-6</v>
      </c>
      <c r="S102" s="46" t="s">
        <v>2</v>
      </c>
      <c r="T102" s="46" t="s">
        <v>2</v>
      </c>
      <c r="U102" s="46" t="s">
        <v>2</v>
      </c>
      <c r="V102" s="46" t="s">
        <v>2</v>
      </c>
      <c r="W102" s="74" t="str">
        <f t="shared" si="15"/>
        <v>-</v>
      </c>
      <c r="X102" s="74" t="str">
        <f t="shared" si="16"/>
        <v>-</v>
      </c>
      <c r="Y102" s="74" t="str">
        <f t="shared" si="17"/>
        <v>-</v>
      </c>
      <c r="Z102" s="74" t="str">
        <f t="shared" si="13"/>
        <v>-</v>
      </c>
      <c r="AB102" s="158" t="s">
        <v>4384</v>
      </c>
      <c r="AC102" s="158" t="s">
        <v>4385</v>
      </c>
      <c r="AD102" s="158">
        <v>0</v>
      </c>
      <c r="AF102" s="13"/>
      <c r="AG102" s="13"/>
      <c r="AI102" s="41">
        <v>221.39491200467239</v>
      </c>
      <c r="AJ102" s="41">
        <v>5</v>
      </c>
      <c r="AK102" s="41">
        <v>6</v>
      </c>
      <c r="AL102" s="40" t="s">
        <v>4214</v>
      </c>
      <c r="AM102" s="53" t="s">
        <v>2</v>
      </c>
      <c r="AN102" s="67" t="s">
        <v>2</v>
      </c>
      <c r="AO102" s="64" t="s">
        <v>5697</v>
      </c>
      <c r="AP102" s="65" t="s">
        <v>2</v>
      </c>
    </row>
    <row r="103" spans="1:42" s="27" customFormat="1" ht="30" x14ac:dyDescent="0.25">
      <c r="A103" s="10" t="s">
        <v>613</v>
      </c>
      <c r="B103" s="11" t="s">
        <v>2362</v>
      </c>
      <c r="C103" s="94">
        <v>103.35145163380199</v>
      </c>
      <c r="D103" s="94">
        <v>1101.814137262465</v>
      </c>
      <c r="E103" s="94">
        <v>1101.814137262465</v>
      </c>
      <c r="F103" s="94">
        <v>1195.4036416249801</v>
      </c>
      <c r="G103" s="15">
        <v>63</v>
      </c>
      <c r="H103" s="49">
        <v>439</v>
      </c>
      <c r="I103" s="15">
        <v>199</v>
      </c>
      <c r="J103" s="15">
        <v>120</v>
      </c>
      <c r="K103" s="46">
        <v>103.35055035447525</v>
      </c>
      <c r="L103" s="46">
        <v>1101.8045288603755</v>
      </c>
      <c r="M103" s="46">
        <v>1101.8045288603755</v>
      </c>
      <c r="N103" s="46">
        <v>1195.3932170729079</v>
      </c>
      <c r="O103" s="95">
        <f t="shared" si="14"/>
        <v>8.7206050054522422E-6</v>
      </c>
      <c r="P103" s="95">
        <f t="shared" si="14"/>
        <v>8.7206050054522422E-6</v>
      </c>
      <c r="Q103" s="95">
        <f t="shared" si="14"/>
        <v>8.7206050054522422E-6</v>
      </c>
      <c r="R103" s="95">
        <f t="shared" si="14"/>
        <v>8.7206050054522422E-6</v>
      </c>
      <c r="S103" s="46" t="s">
        <v>2</v>
      </c>
      <c r="T103" s="46" t="s">
        <v>2</v>
      </c>
      <c r="U103" s="46" t="s">
        <v>2</v>
      </c>
      <c r="V103" s="46" t="s">
        <v>2</v>
      </c>
      <c r="W103" s="74" t="str">
        <f t="shared" si="15"/>
        <v>-</v>
      </c>
      <c r="X103" s="74" t="str">
        <f t="shared" si="16"/>
        <v>-</v>
      </c>
      <c r="Y103" s="74" t="str">
        <f t="shared" si="17"/>
        <v>-</v>
      </c>
      <c r="Z103" s="74" t="str">
        <f t="shared" si="13"/>
        <v>-</v>
      </c>
      <c r="AB103" s="158" t="s">
        <v>4387</v>
      </c>
      <c r="AC103" s="158">
        <v>0</v>
      </c>
      <c r="AD103" s="158">
        <v>0</v>
      </c>
      <c r="AF103" s="13"/>
      <c r="AG103" s="13"/>
      <c r="AI103" s="41">
        <v>341.77574745253725</v>
      </c>
      <c r="AJ103" s="41">
        <v>5</v>
      </c>
      <c r="AK103" s="41">
        <v>5</v>
      </c>
      <c r="AL103" s="40" t="s">
        <v>4214</v>
      </c>
      <c r="AM103" s="53" t="s">
        <v>2</v>
      </c>
      <c r="AN103" s="67" t="s">
        <v>2</v>
      </c>
      <c r="AO103" s="64" t="s">
        <v>5698</v>
      </c>
      <c r="AP103" s="65" t="s">
        <v>2</v>
      </c>
    </row>
    <row r="104" spans="1:42" s="27" customFormat="1" ht="45" x14ac:dyDescent="0.25">
      <c r="A104" s="10" t="s">
        <v>614</v>
      </c>
      <c r="B104" s="11" t="s">
        <v>2363</v>
      </c>
      <c r="C104" s="94">
        <v>113.4955911818511</v>
      </c>
      <c r="D104" s="94">
        <v>586.96211519079418</v>
      </c>
      <c r="E104" s="94">
        <v>586.96211519079418</v>
      </c>
      <c r="F104" s="94">
        <v>586.96211519079418</v>
      </c>
      <c r="G104" s="15">
        <v>10594</v>
      </c>
      <c r="H104" s="49">
        <v>3333</v>
      </c>
      <c r="I104" s="15">
        <v>577</v>
      </c>
      <c r="J104" s="15">
        <v>3327</v>
      </c>
      <c r="K104" s="46">
        <v>113.49460144026169</v>
      </c>
      <c r="L104" s="46">
        <v>637.60481154926333</v>
      </c>
      <c r="M104" s="46">
        <v>637.60481154926333</v>
      </c>
      <c r="N104" s="46">
        <v>527.43401593758119</v>
      </c>
      <c r="O104" s="95">
        <f t="shared" si="14"/>
        <v>8.7206050054522422E-6</v>
      </c>
      <c r="P104" s="95">
        <f t="shared" si="14"/>
        <v>-7.9426465172708793E-2</v>
      </c>
      <c r="Q104" s="95">
        <f t="shared" si="14"/>
        <v>-7.9426465172708793E-2</v>
      </c>
      <c r="R104" s="95">
        <f t="shared" si="14"/>
        <v>0.11286359516914013</v>
      </c>
      <c r="S104" s="46" t="s">
        <v>2</v>
      </c>
      <c r="T104" s="46" t="s">
        <v>2</v>
      </c>
      <c r="U104" s="46" t="s">
        <v>2</v>
      </c>
      <c r="V104" s="46" t="s">
        <v>2</v>
      </c>
      <c r="W104" s="74" t="str">
        <f t="shared" si="15"/>
        <v>-</v>
      </c>
      <c r="X104" s="74" t="str">
        <f t="shared" si="16"/>
        <v>-</v>
      </c>
      <c r="Y104" s="74" t="str">
        <f t="shared" si="17"/>
        <v>-</v>
      </c>
      <c r="Z104" s="74" t="str">
        <f t="shared" si="13"/>
        <v>-</v>
      </c>
      <c r="AB104" s="158" t="s">
        <v>4374</v>
      </c>
      <c r="AC104" s="158" t="s">
        <v>4386</v>
      </c>
      <c r="AD104" s="158" t="s">
        <v>4338</v>
      </c>
      <c r="AF104" s="13"/>
      <c r="AG104" s="13"/>
      <c r="AI104" s="41">
        <v>221.39491200467239</v>
      </c>
      <c r="AJ104" s="41">
        <v>5</v>
      </c>
      <c r="AK104" s="41">
        <v>5</v>
      </c>
      <c r="AL104" s="40" t="s">
        <v>4214</v>
      </c>
      <c r="AM104" s="53" t="s">
        <v>2</v>
      </c>
      <c r="AN104" s="67" t="s">
        <v>2</v>
      </c>
      <c r="AO104" s="64" t="s">
        <v>5681</v>
      </c>
      <c r="AP104" s="65" t="s">
        <v>2</v>
      </c>
    </row>
    <row r="105" spans="1:42" s="27" customFormat="1" ht="30" x14ac:dyDescent="0.25">
      <c r="A105" s="10" t="s">
        <v>615</v>
      </c>
      <c r="B105" s="11" t="s">
        <v>2364</v>
      </c>
      <c r="C105" s="94">
        <v>161.18661557252679</v>
      </c>
      <c r="D105" s="94">
        <v>634.21396731052675</v>
      </c>
      <c r="E105" s="94">
        <v>634.21396731052675</v>
      </c>
      <c r="F105" s="94">
        <v>638.93817758124976</v>
      </c>
      <c r="G105" s="15">
        <v>1016</v>
      </c>
      <c r="H105" s="49">
        <v>1014</v>
      </c>
      <c r="I105" s="15">
        <v>85</v>
      </c>
      <c r="J105" s="15">
        <v>597</v>
      </c>
      <c r="K105" s="46">
        <v>161.18520993997819</v>
      </c>
      <c r="L105" s="46">
        <v>634.20843662925984</v>
      </c>
      <c r="M105" s="46">
        <v>634.20843662925984</v>
      </c>
      <c r="N105" s="46">
        <v>638.93260570237032</v>
      </c>
      <c r="O105" s="95">
        <f t="shared" si="14"/>
        <v>8.7206050054522422E-6</v>
      </c>
      <c r="P105" s="95">
        <f t="shared" si="14"/>
        <v>8.7206050054522422E-6</v>
      </c>
      <c r="Q105" s="95">
        <f t="shared" si="14"/>
        <v>8.7206050054522422E-6</v>
      </c>
      <c r="R105" s="95">
        <f t="shared" si="14"/>
        <v>8.7206050054522422E-6</v>
      </c>
      <c r="S105" s="46" t="s">
        <v>2</v>
      </c>
      <c r="T105" s="46" t="s">
        <v>2</v>
      </c>
      <c r="U105" s="46" t="s">
        <v>2</v>
      </c>
      <c r="V105" s="46" t="s">
        <v>2</v>
      </c>
      <c r="W105" s="74" t="str">
        <f t="shared" si="15"/>
        <v>-</v>
      </c>
      <c r="X105" s="74" t="str">
        <f t="shared" si="16"/>
        <v>-</v>
      </c>
      <c r="Y105" s="74" t="str">
        <f t="shared" si="17"/>
        <v>-</v>
      </c>
      <c r="Z105" s="74" t="str">
        <f t="shared" si="13"/>
        <v>-</v>
      </c>
      <c r="AB105" s="158">
        <v>0</v>
      </c>
      <c r="AC105" s="158">
        <v>0</v>
      </c>
      <c r="AD105" s="158">
        <v>0</v>
      </c>
      <c r="AF105" s="13"/>
      <c r="AG105" s="13"/>
      <c r="AI105" s="41">
        <v>341.77574745253725</v>
      </c>
      <c r="AJ105" s="41">
        <v>5</v>
      </c>
      <c r="AK105" s="41">
        <v>5</v>
      </c>
      <c r="AL105" s="40" t="s">
        <v>4214</v>
      </c>
      <c r="AM105" s="53" t="s">
        <v>2</v>
      </c>
      <c r="AN105" s="67" t="s">
        <v>2</v>
      </c>
      <c r="AO105" s="64" t="s">
        <v>5680</v>
      </c>
      <c r="AP105" s="65" t="s">
        <v>2</v>
      </c>
    </row>
    <row r="106" spans="1:42" s="27" customFormat="1" ht="30" x14ac:dyDescent="0.25">
      <c r="A106" s="10" t="s">
        <v>616</v>
      </c>
      <c r="B106" s="11" t="s">
        <v>2365</v>
      </c>
      <c r="C106" s="94" t="s">
        <v>2</v>
      </c>
      <c r="D106" s="94">
        <v>649.82705234086188</v>
      </c>
      <c r="E106" s="94">
        <v>649.82705234086188</v>
      </c>
      <c r="F106" s="94">
        <v>822.48970603352666</v>
      </c>
      <c r="G106" s="15" t="s">
        <v>2088</v>
      </c>
      <c r="H106" s="49">
        <v>94</v>
      </c>
      <c r="I106" s="15">
        <v>6</v>
      </c>
      <c r="J106" s="15">
        <v>91</v>
      </c>
      <c r="K106" s="46" t="s">
        <v>2</v>
      </c>
      <c r="L106" s="46">
        <v>649.82138550523484</v>
      </c>
      <c r="M106" s="46">
        <v>649.82138550523484</v>
      </c>
      <c r="N106" s="46">
        <v>822.48253348822823</v>
      </c>
      <c r="O106" s="95" t="str">
        <f t="shared" si="14"/>
        <v>-</v>
      </c>
      <c r="P106" s="95">
        <f t="shared" si="14"/>
        <v>8.7206050054522422E-6</v>
      </c>
      <c r="Q106" s="95">
        <f t="shared" si="14"/>
        <v>8.7206050054522422E-6</v>
      </c>
      <c r="R106" s="95">
        <f t="shared" si="14"/>
        <v>8.7206050054522422E-6</v>
      </c>
      <c r="S106" s="46" t="s">
        <v>2</v>
      </c>
      <c r="T106" s="46" t="s">
        <v>2</v>
      </c>
      <c r="U106" s="46" t="s">
        <v>2</v>
      </c>
      <c r="V106" s="46" t="s">
        <v>2</v>
      </c>
      <c r="W106" s="74" t="str">
        <f t="shared" si="15"/>
        <v>-</v>
      </c>
      <c r="X106" s="74" t="str">
        <f t="shared" si="16"/>
        <v>-</v>
      </c>
      <c r="Y106" s="74" t="str">
        <f t="shared" si="17"/>
        <v>-</v>
      </c>
      <c r="Z106" s="74" t="str">
        <f t="shared" si="13"/>
        <v>-</v>
      </c>
      <c r="AB106" s="158">
        <v>0</v>
      </c>
      <c r="AC106" s="158">
        <v>0</v>
      </c>
      <c r="AD106" s="158">
        <v>0</v>
      </c>
      <c r="AF106" s="13"/>
      <c r="AG106" s="13"/>
      <c r="AI106" s="41">
        <v>341.77574745253725</v>
      </c>
      <c r="AJ106" s="41">
        <v>5</v>
      </c>
      <c r="AK106" s="41">
        <v>5</v>
      </c>
      <c r="AL106" s="40" t="s">
        <v>4214</v>
      </c>
      <c r="AM106" s="53" t="s">
        <v>2</v>
      </c>
      <c r="AN106" s="67" t="s">
        <v>2</v>
      </c>
      <c r="AO106" s="64" t="s">
        <v>5675</v>
      </c>
      <c r="AP106" s="65" t="s">
        <v>2</v>
      </c>
    </row>
    <row r="107" spans="1:42" s="27" customFormat="1" ht="30" x14ac:dyDescent="0.25">
      <c r="A107" s="10" t="s">
        <v>617</v>
      </c>
      <c r="B107" s="11" t="s">
        <v>2366</v>
      </c>
      <c r="C107" s="94">
        <v>102.89974632189933</v>
      </c>
      <c r="D107" s="94">
        <v>617.21792144804647</v>
      </c>
      <c r="E107" s="94">
        <v>617.21792144804647</v>
      </c>
      <c r="F107" s="94">
        <v>671.96142685852169</v>
      </c>
      <c r="G107" s="15">
        <v>7056</v>
      </c>
      <c r="H107" s="49">
        <v>1185</v>
      </c>
      <c r="I107" s="15">
        <v>192</v>
      </c>
      <c r="J107" s="15">
        <v>1333</v>
      </c>
      <c r="K107" s="46">
        <v>102.89884898168184</v>
      </c>
      <c r="L107" s="46">
        <v>617.21253898128964</v>
      </c>
      <c r="M107" s="46">
        <v>617.21253898128964</v>
      </c>
      <c r="N107" s="46">
        <v>671.95556699944063</v>
      </c>
      <c r="O107" s="95">
        <f t="shared" si="14"/>
        <v>8.7206050054522422E-6</v>
      </c>
      <c r="P107" s="95">
        <f t="shared" si="14"/>
        <v>8.7206050054522422E-6</v>
      </c>
      <c r="Q107" s="95">
        <f t="shared" si="14"/>
        <v>8.7206050054522422E-6</v>
      </c>
      <c r="R107" s="95">
        <f t="shared" si="14"/>
        <v>8.7206050054522422E-6</v>
      </c>
      <c r="S107" s="46" t="s">
        <v>2</v>
      </c>
      <c r="T107" s="46" t="s">
        <v>2</v>
      </c>
      <c r="U107" s="46" t="s">
        <v>2</v>
      </c>
      <c r="V107" s="46" t="s">
        <v>2</v>
      </c>
      <c r="W107" s="74" t="str">
        <f t="shared" si="15"/>
        <v>-</v>
      </c>
      <c r="X107" s="74" t="str">
        <f t="shared" si="16"/>
        <v>-</v>
      </c>
      <c r="Y107" s="74" t="str">
        <f t="shared" si="17"/>
        <v>-</v>
      </c>
      <c r="Z107" s="74" t="str">
        <f t="shared" si="13"/>
        <v>-</v>
      </c>
      <c r="AB107" s="158">
        <v>0</v>
      </c>
      <c r="AC107" s="158">
        <v>0</v>
      </c>
      <c r="AD107" s="158">
        <v>0</v>
      </c>
      <c r="AF107" s="13"/>
      <c r="AG107" s="13"/>
      <c r="AI107" s="41">
        <v>221.39491200467239</v>
      </c>
      <c r="AJ107" s="41">
        <v>5</v>
      </c>
      <c r="AK107" s="41">
        <v>5</v>
      </c>
      <c r="AL107" s="40" t="s">
        <v>4214</v>
      </c>
      <c r="AM107" s="53" t="s">
        <v>2</v>
      </c>
      <c r="AN107" s="67" t="s">
        <v>2</v>
      </c>
      <c r="AO107" s="64" t="s">
        <v>5675</v>
      </c>
      <c r="AP107" s="65" t="s">
        <v>2</v>
      </c>
    </row>
    <row r="108" spans="1:42" s="27" customFormat="1" ht="30" x14ac:dyDescent="0.25">
      <c r="A108" s="10" t="s">
        <v>618</v>
      </c>
      <c r="B108" s="11" t="s">
        <v>2367</v>
      </c>
      <c r="C108" s="94">
        <v>108.32806589800025</v>
      </c>
      <c r="D108" s="94">
        <v>778.86881842698256</v>
      </c>
      <c r="E108" s="94">
        <v>778.86881842698256</v>
      </c>
      <c r="F108" s="94">
        <v>794.30263892724099</v>
      </c>
      <c r="G108" s="15">
        <v>830</v>
      </c>
      <c r="H108" s="49">
        <v>1030</v>
      </c>
      <c r="I108" s="15">
        <v>185</v>
      </c>
      <c r="J108" s="15">
        <v>1548</v>
      </c>
      <c r="K108" s="46">
        <v>108.32712121996471</v>
      </c>
      <c r="L108" s="46">
        <v>778.86202627889759</v>
      </c>
      <c r="M108" s="46">
        <v>778.86202627889759</v>
      </c>
      <c r="N108" s="46">
        <v>794.29571218807746</v>
      </c>
      <c r="O108" s="95">
        <f t="shared" si="14"/>
        <v>8.7206050054522422E-6</v>
      </c>
      <c r="P108" s="95">
        <f t="shared" si="14"/>
        <v>8.7206050054522422E-6</v>
      </c>
      <c r="Q108" s="95">
        <f t="shared" si="14"/>
        <v>8.7206050054522422E-6</v>
      </c>
      <c r="R108" s="95">
        <f t="shared" si="14"/>
        <v>8.7206050054522422E-6</v>
      </c>
      <c r="S108" s="46" t="s">
        <v>2</v>
      </c>
      <c r="T108" s="46" t="s">
        <v>2</v>
      </c>
      <c r="U108" s="46" t="s">
        <v>2</v>
      </c>
      <c r="V108" s="46" t="s">
        <v>2</v>
      </c>
      <c r="W108" s="74" t="str">
        <f t="shared" si="15"/>
        <v>-</v>
      </c>
      <c r="X108" s="74" t="str">
        <f t="shared" si="16"/>
        <v>-</v>
      </c>
      <c r="Y108" s="74" t="str">
        <f t="shared" si="17"/>
        <v>-</v>
      </c>
      <c r="Z108" s="74" t="str">
        <f t="shared" si="13"/>
        <v>-</v>
      </c>
      <c r="AB108" s="158">
        <v>0</v>
      </c>
      <c r="AC108" s="158">
        <v>0</v>
      </c>
      <c r="AD108" s="158">
        <v>0</v>
      </c>
      <c r="AF108" s="13"/>
      <c r="AG108" s="13"/>
      <c r="AI108" s="41">
        <v>341.77574745253725</v>
      </c>
      <c r="AJ108" s="41">
        <v>5</v>
      </c>
      <c r="AK108" s="41">
        <v>5</v>
      </c>
      <c r="AL108" s="40" t="s">
        <v>4214</v>
      </c>
      <c r="AM108" s="53" t="s">
        <v>2</v>
      </c>
      <c r="AN108" s="67" t="s">
        <v>2</v>
      </c>
      <c r="AO108" s="64" t="s">
        <v>5675</v>
      </c>
      <c r="AP108" s="65" t="s">
        <v>2</v>
      </c>
    </row>
    <row r="109" spans="1:42" s="27" customFormat="1" ht="45" x14ac:dyDescent="0.25">
      <c r="A109" s="10" t="s">
        <v>619</v>
      </c>
      <c r="B109" s="11" t="s">
        <v>2368</v>
      </c>
      <c r="C109" s="94" t="s">
        <v>2</v>
      </c>
      <c r="D109" s="94">
        <v>760.91823161436093</v>
      </c>
      <c r="E109" s="94">
        <v>760.91823161436093</v>
      </c>
      <c r="F109" s="94">
        <v>927.9186111047859</v>
      </c>
      <c r="G109" s="15" t="s">
        <v>2088</v>
      </c>
      <c r="H109" s="49">
        <v>97</v>
      </c>
      <c r="I109" s="15">
        <v>40</v>
      </c>
      <c r="J109" s="15">
        <v>305</v>
      </c>
      <c r="K109" s="46" t="s">
        <v>2</v>
      </c>
      <c r="L109" s="46">
        <v>760.91159600488811</v>
      </c>
      <c r="M109" s="46">
        <v>760.91159600488811</v>
      </c>
      <c r="N109" s="46">
        <v>927.91051916366791</v>
      </c>
      <c r="O109" s="95" t="str">
        <f t="shared" si="14"/>
        <v>-</v>
      </c>
      <c r="P109" s="95">
        <f t="shared" si="14"/>
        <v>8.7206050054522422E-6</v>
      </c>
      <c r="Q109" s="95">
        <f t="shared" si="14"/>
        <v>8.7206050054522422E-6</v>
      </c>
      <c r="R109" s="95">
        <f t="shared" si="14"/>
        <v>8.7206050054522422E-6</v>
      </c>
      <c r="S109" s="46" t="s">
        <v>2</v>
      </c>
      <c r="T109" s="46" t="s">
        <v>2</v>
      </c>
      <c r="U109" s="46" t="s">
        <v>2</v>
      </c>
      <c r="V109" s="46" t="s">
        <v>2</v>
      </c>
      <c r="W109" s="74" t="str">
        <f t="shared" si="15"/>
        <v>-</v>
      </c>
      <c r="X109" s="74" t="str">
        <f t="shared" si="16"/>
        <v>-</v>
      </c>
      <c r="Y109" s="74" t="str">
        <f t="shared" si="17"/>
        <v>-</v>
      </c>
      <c r="Z109" s="74" t="str">
        <f t="shared" si="13"/>
        <v>-</v>
      </c>
      <c r="AB109" s="158" t="s">
        <v>4388</v>
      </c>
      <c r="AC109" s="158" t="s">
        <v>4389</v>
      </c>
      <c r="AD109" s="158">
        <v>0</v>
      </c>
      <c r="AF109" s="13"/>
      <c r="AG109" s="13"/>
      <c r="AI109" s="41">
        <v>341.77574745253725</v>
      </c>
      <c r="AJ109" s="41">
        <v>5</v>
      </c>
      <c r="AK109" s="41">
        <v>5</v>
      </c>
      <c r="AL109" s="40" t="s">
        <v>4214</v>
      </c>
      <c r="AM109" s="53" t="s">
        <v>2</v>
      </c>
      <c r="AN109" s="67" t="s">
        <v>2</v>
      </c>
      <c r="AO109" s="64" t="s">
        <v>5575</v>
      </c>
      <c r="AP109" s="65" t="s">
        <v>2</v>
      </c>
    </row>
    <row r="110" spans="1:42" s="27" customFormat="1" ht="30" x14ac:dyDescent="0.25">
      <c r="A110" s="10" t="s">
        <v>620</v>
      </c>
      <c r="B110" s="11" t="s">
        <v>2369</v>
      </c>
      <c r="C110" s="94" t="s">
        <v>2</v>
      </c>
      <c r="D110" s="94">
        <v>15519.791039450842</v>
      </c>
      <c r="E110" s="94">
        <v>15519.791039450842</v>
      </c>
      <c r="F110" s="94">
        <v>15915.512517399198</v>
      </c>
      <c r="G110" s="15" t="s">
        <v>2088</v>
      </c>
      <c r="H110" s="49">
        <v>0</v>
      </c>
      <c r="I110" s="15">
        <v>122</v>
      </c>
      <c r="J110" s="15">
        <v>2</v>
      </c>
      <c r="K110" s="46" t="s">
        <v>2</v>
      </c>
      <c r="L110" s="46">
        <v>15519.655698663673</v>
      </c>
      <c r="M110" s="46">
        <v>15519.655698663673</v>
      </c>
      <c r="N110" s="46">
        <v>15915.373725711423</v>
      </c>
      <c r="O110" s="95" t="str">
        <f t="shared" si="14"/>
        <v>-</v>
      </c>
      <c r="P110" s="95">
        <f>IFERROR(D110/L110-1,"-")</f>
        <v>8.7206050054522422E-6</v>
      </c>
      <c r="Q110" s="95">
        <f t="shared" si="14"/>
        <v>8.7206050054522422E-6</v>
      </c>
      <c r="R110" s="95">
        <f t="shared" si="14"/>
        <v>8.7206050054522422E-6</v>
      </c>
      <c r="S110" s="46" t="s">
        <v>2</v>
      </c>
      <c r="T110" s="46" t="s">
        <v>2</v>
      </c>
      <c r="U110" s="46" t="s">
        <v>2</v>
      </c>
      <c r="V110" s="46" t="s">
        <v>2</v>
      </c>
      <c r="W110" s="74" t="str">
        <f t="shared" si="15"/>
        <v>-</v>
      </c>
      <c r="X110" s="74" t="str">
        <f t="shared" si="16"/>
        <v>-</v>
      </c>
      <c r="Y110" s="74" t="str">
        <f t="shared" si="17"/>
        <v>-</v>
      </c>
      <c r="Z110" s="74" t="str">
        <f t="shared" si="13"/>
        <v>-</v>
      </c>
      <c r="AB110" s="158">
        <v>0</v>
      </c>
      <c r="AC110" s="158">
        <v>0</v>
      </c>
      <c r="AD110" s="158">
        <v>0</v>
      </c>
      <c r="AF110" s="13"/>
      <c r="AG110" s="13"/>
      <c r="AI110" s="41">
        <v>221.39491200467239</v>
      </c>
      <c r="AJ110" s="41">
        <v>46</v>
      </c>
      <c r="AK110" s="41">
        <v>337</v>
      </c>
      <c r="AL110" s="40" t="s">
        <v>4214</v>
      </c>
      <c r="AM110" s="53" t="s">
        <v>2</v>
      </c>
      <c r="AN110" s="67" t="s">
        <v>2</v>
      </c>
      <c r="AO110" s="64" t="s">
        <v>5699</v>
      </c>
      <c r="AP110" s="65" t="s">
        <v>2</v>
      </c>
    </row>
    <row r="111" spans="1:42" s="27" customFormat="1" ht="30" x14ac:dyDescent="0.25">
      <c r="A111" s="10" t="s">
        <v>621</v>
      </c>
      <c r="B111" s="11" t="s">
        <v>2370</v>
      </c>
      <c r="C111" s="94" t="s">
        <v>2</v>
      </c>
      <c r="D111" s="94">
        <v>8168.7966287565214</v>
      </c>
      <c r="E111" s="94">
        <v>8168.7966287565214</v>
      </c>
      <c r="F111" s="94">
        <v>10874.589904120743</v>
      </c>
      <c r="G111" s="15" t="s">
        <v>2088</v>
      </c>
      <c r="H111" s="49">
        <v>0</v>
      </c>
      <c r="I111" s="15">
        <v>239</v>
      </c>
      <c r="J111" s="15">
        <v>16</v>
      </c>
      <c r="K111" s="46" t="s">
        <v>2</v>
      </c>
      <c r="L111" s="46">
        <v>8168.7253925289751</v>
      </c>
      <c r="M111" s="46">
        <v>8168.7253925289751</v>
      </c>
      <c r="N111" s="46">
        <v>10874.495071944586</v>
      </c>
      <c r="O111" s="95" t="str">
        <f t="shared" si="14"/>
        <v>-</v>
      </c>
      <c r="P111" s="95">
        <f t="shared" si="14"/>
        <v>8.7206050054522422E-6</v>
      </c>
      <c r="Q111" s="95">
        <f t="shared" si="14"/>
        <v>8.7206050054522422E-6</v>
      </c>
      <c r="R111" s="95">
        <f t="shared" si="14"/>
        <v>8.7206050054522422E-6</v>
      </c>
      <c r="S111" s="46" t="s">
        <v>2</v>
      </c>
      <c r="T111" s="46" t="s">
        <v>2</v>
      </c>
      <c r="U111" s="46" t="s">
        <v>2</v>
      </c>
      <c r="V111" s="46" t="s">
        <v>2</v>
      </c>
      <c r="W111" s="74" t="str">
        <f t="shared" si="15"/>
        <v>-</v>
      </c>
      <c r="X111" s="74" t="str">
        <f t="shared" si="16"/>
        <v>-</v>
      </c>
      <c r="Y111" s="74" t="str">
        <f t="shared" si="17"/>
        <v>-</v>
      </c>
      <c r="Z111" s="74" t="str">
        <f t="shared" si="13"/>
        <v>-</v>
      </c>
      <c r="AB111" s="158">
        <v>0</v>
      </c>
      <c r="AC111" s="158">
        <v>0</v>
      </c>
      <c r="AD111" s="158">
        <v>0</v>
      </c>
      <c r="AF111" s="13"/>
      <c r="AG111" s="13"/>
      <c r="AI111" s="41">
        <v>221.39491200467239</v>
      </c>
      <c r="AJ111" s="41">
        <v>20</v>
      </c>
      <c r="AK111" s="41">
        <v>77</v>
      </c>
      <c r="AL111" s="40" t="s">
        <v>4214</v>
      </c>
      <c r="AM111" s="53" t="s">
        <v>2</v>
      </c>
      <c r="AN111" s="67" t="s">
        <v>2</v>
      </c>
      <c r="AO111" s="64" t="s">
        <v>5675</v>
      </c>
      <c r="AP111" s="65" t="s">
        <v>2</v>
      </c>
    </row>
    <row r="112" spans="1:42" s="27" customFormat="1" ht="45" x14ac:dyDescent="0.25">
      <c r="A112" s="10" t="s">
        <v>622</v>
      </c>
      <c r="B112" s="11" t="s">
        <v>2371</v>
      </c>
      <c r="C112" s="94" t="s">
        <v>2</v>
      </c>
      <c r="D112" s="94">
        <v>4347.3510094569456</v>
      </c>
      <c r="E112" s="94">
        <v>4347.3510094569456</v>
      </c>
      <c r="F112" s="94">
        <v>4347.3510094569456</v>
      </c>
      <c r="G112" s="15" t="s">
        <v>2088</v>
      </c>
      <c r="H112" s="49">
        <v>3</v>
      </c>
      <c r="I112" s="15">
        <v>370</v>
      </c>
      <c r="J112" s="15">
        <v>2</v>
      </c>
      <c r="K112" s="46" t="s">
        <v>2</v>
      </c>
      <c r="L112" s="46">
        <v>4349.442383404893</v>
      </c>
      <c r="M112" s="46">
        <v>4349.442383404893</v>
      </c>
      <c r="N112" s="46">
        <v>3950.2014180964211</v>
      </c>
      <c r="O112" s="95" t="str">
        <f t="shared" si="14"/>
        <v>-</v>
      </c>
      <c r="P112" s="95">
        <f t="shared" si="14"/>
        <v>-4.8083725765102336E-4</v>
      </c>
      <c r="Q112" s="95">
        <f t="shared" si="14"/>
        <v>-4.8083725765102336E-4</v>
      </c>
      <c r="R112" s="95">
        <f t="shared" si="14"/>
        <v>0.10053907366371928</v>
      </c>
      <c r="S112" s="46" t="s">
        <v>2</v>
      </c>
      <c r="T112" s="46" t="s">
        <v>2</v>
      </c>
      <c r="U112" s="46" t="s">
        <v>2</v>
      </c>
      <c r="V112" s="46" t="s">
        <v>2</v>
      </c>
      <c r="W112" s="74" t="str">
        <f t="shared" si="15"/>
        <v>-</v>
      </c>
      <c r="X112" s="74" t="str">
        <f t="shared" si="16"/>
        <v>-</v>
      </c>
      <c r="Y112" s="74" t="str">
        <f t="shared" si="17"/>
        <v>-</v>
      </c>
      <c r="Z112" s="74" t="str">
        <f t="shared" si="13"/>
        <v>-</v>
      </c>
      <c r="AB112" s="158" t="s">
        <v>4374</v>
      </c>
      <c r="AC112" s="158" t="s">
        <v>4386</v>
      </c>
      <c r="AD112" s="158" t="s">
        <v>4338</v>
      </c>
      <c r="AF112" s="13"/>
      <c r="AG112" s="13"/>
      <c r="AI112" s="41">
        <v>221.39491200467239</v>
      </c>
      <c r="AJ112" s="41">
        <v>5</v>
      </c>
      <c r="AK112" s="41">
        <v>5</v>
      </c>
      <c r="AL112" s="40" t="s">
        <v>4214</v>
      </c>
      <c r="AM112" s="53" t="s">
        <v>2</v>
      </c>
      <c r="AN112" s="67" t="s">
        <v>2</v>
      </c>
      <c r="AO112" s="64" t="s">
        <v>5418</v>
      </c>
      <c r="AP112" s="65" t="s">
        <v>2</v>
      </c>
    </row>
    <row r="113" spans="1:42" s="27" customFormat="1" ht="30" x14ac:dyDescent="0.25">
      <c r="A113" s="10" t="s">
        <v>623</v>
      </c>
      <c r="B113" s="11" t="s">
        <v>2372</v>
      </c>
      <c r="C113" s="94" t="s">
        <v>2</v>
      </c>
      <c r="D113" s="94">
        <v>5282.4803863062007</v>
      </c>
      <c r="E113" s="94">
        <v>5282.4803863062007</v>
      </c>
      <c r="F113" s="94">
        <v>6972.7259821053622</v>
      </c>
      <c r="G113" s="15" t="s">
        <v>2088</v>
      </c>
      <c r="H113" s="49">
        <v>45</v>
      </c>
      <c r="I113" s="15">
        <v>421</v>
      </c>
      <c r="J113" s="15">
        <v>39</v>
      </c>
      <c r="K113" s="46" t="s">
        <v>2</v>
      </c>
      <c r="L113" s="46">
        <v>5282.434320283026</v>
      </c>
      <c r="M113" s="46">
        <v>5282.434320283026</v>
      </c>
      <c r="N113" s="46">
        <v>6972.6651762465244</v>
      </c>
      <c r="O113" s="95" t="str">
        <f t="shared" si="14"/>
        <v>-</v>
      </c>
      <c r="P113" s="95">
        <f t="shared" si="14"/>
        <v>8.7206050054522422E-6</v>
      </c>
      <c r="Q113" s="95">
        <f t="shared" si="14"/>
        <v>8.7206050054522422E-6</v>
      </c>
      <c r="R113" s="95">
        <f t="shared" si="14"/>
        <v>8.7206050054522422E-6</v>
      </c>
      <c r="S113" s="46" t="s">
        <v>2</v>
      </c>
      <c r="T113" s="46" t="s">
        <v>2</v>
      </c>
      <c r="U113" s="46" t="s">
        <v>2</v>
      </c>
      <c r="V113" s="46" t="s">
        <v>2</v>
      </c>
      <c r="W113" s="74" t="str">
        <f t="shared" si="15"/>
        <v>-</v>
      </c>
      <c r="X113" s="74" t="str">
        <f t="shared" si="16"/>
        <v>-</v>
      </c>
      <c r="Y113" s="74" t="str">
        <f t="shared" si="17"/>
        <v>-</v>
      </c>
      <c r="Z113" s="74" t="str">
        <f t="shared" si="13"/>
        <v>-</v>
      </c>
      <c r="AB113" s="158">
        <v>0</v>
      </c>
      <c r="AC113" s="158">
        <v>0</v>
      </c>
      <c r="AD113" s="158">
        <v>0</v>
      </c>
      <c r="AF113" s="13"/>
      <c r="AG113" s="13"/>
      <c r="AI113" s="41">
        <v>221.39491200467239</v>
      </c>
      <c r="AJ113" s="41">
        <v>12</v>
      </c>
      <c r="AK113" s="41">
        <v>28</v>
      </c>
      <c r="AL113" s="40" t="s">
        <v>4214</v>
      </c>
      <c r="AM113" s="53" t="s">
        <v>2</v>
      </c>
      <c r="AN113" s="67" t="s">
        <v>2</v>
      </c>
      <c r="AO113" s="64" t="s">
        <v>5675</v>
      </c>
      <c r="AP113" s="65" t="s">
        <v>2</v>
      </c>
    </row>
    <row r="114" spans="1:42" s="27" customFormat="1" ht="45" x14ac:dyDescent="0.25">
      <c r="A114" s="10" t="s">
        <v>624</v>
      </c>
      <c r="B114" s="11" t="s">
        <v>2373</v>
      </c>
      <c r="C114" s="94" t="s">
        <v>2</v>
      </c>
      <c r="D114" s="94">
        <v>4031.6172936760941</v>
      </c>
      <c r="E114" s="94">
        <v>4031.6172936760941</v>
      </c>
      <c r="F114" s="94">
        <v>4031.6172936760941</v>
      </c>
      <c r="G114" s="15" t="s">
        <v>2088</v>
      </c>
      <c r="H114" s="49">
        <v>38</v>
      </c>
      <c r="I114" s="15">
        <v>724</v>
      </c>
      <c r="J114" s="15">
        <v>11</v>
      </c>
      <c r="K114" s="46" t="s">
        <v>2</v>
      </c>
      <c r="L114" s="46">
        <v>4048.5097052453734</v>
      </c>
      <c r="M114" s="46">
        <v>4048.5097052453734</v>
      </c>
      <c r="N114" s="46">
        <v>2858.9632370834488</v>
      </c>
      <c r="O114" s="95" t="str">
        <f t="shared" si="14"/>
        <v>-</v>
      </c>
      <c r="P114" s="95">
        <f t="shared" si="14"/>
        <v>-4.1725011915848542E-3</v>
      </c>
      <c r="Q114" s="95">
        <f t="shared" si="14"/>
        <v>-4.1725011915848542E-3</v>
      </c>
      <c r="R114" s="95">
        <f t="shared" si="14"/>
        <v>0.41016758850978441</v>
      </c>
      <c r="S114" s="46" t="s">
        <v>2</v>
      </c>
      <c r="T114" s="46" t="s">
        <v>2</v>
      </c>
      <c r="U114" s="46" t="s">
        <v>2</v>
      </c>
      <c r="V114" s="46" t="s">
        <v>2</v>
      </c>
      <c r="W114" s="74" t="str">
        <f t="shared" si="15"/>
        <v>-</v>
      </c>
      <c r="X114" s="74" t="str">
        <f t="shared" si="16"/>
        <v>-</v>
      </c>
      <c r="Y114" s="74" t="str">
        <f t="shared" si="17"/>
        <v>-</v>
      </c>
      <c r="Z114" s="74" t="str">
        <f t="shared" si="13"/>
        <v>-</v>
      </c>
      <c r="AB114" s="158" t="s">
        <v>4374</v>
      </c>
      <c r="AC114" s="158" t="s">
        <v>4386</v>
      </c>
      <c r="AD114" s="158" t="s">
        <v>4338</v>
      </c>
      <c r="AF114" s="13"/>
      <c r="AG114" s="13"/>
      <c r="AI114" s="41">
        <v>221.39491200467239</v>
      </c>
      <c r="AJ114" s="41">
        <v>5</v>
      </c>
      <c r="AK114" s="41">
        <v>5</v>
      </c>
      <c r="AL114" s="40" t="s">
        <v>4214</v>
      </c>
      <c r="AM114" s="53" t="s">
        <v>2</v>
      </c>
      <c r="AN114" s="67" t="s">
        <v>2</v>
      </c>
      <c r="AO114" s="64" t="s">
        <v>5697</v>
      </c>
      <c r="AP114" s="65" t="s">
        <v>2</v>
      </c>
    </row>
    <row r="115" spans="1:42" s="27" customFormat="1" ht="30" x14ac:dyDescent="0.25">
      <c r="A115" s="10" t="s">
        <v>625</v>
      </c>
      <c r="B115" s="11" t="s">
        <v>2374</v>
      </c>
      <c r="C115" s="94" t="s">
        <v>2</v>
      </c>
      <c r="D115" s="94">
        <v>3053.8794636807324</v>
      </c>
      <c r="E115" s="94">
        <v>3053.8794636807324</v>
      </c>
      <c r="F115" s="94">
        <v>3757.6657975666021</v>
      </c>
      <c r="G115" s="15" t="s">
        <v>2088</v>
      </c>
      <c r="H115" s="49">
        <v>105</v>
      </c>
      <c r="I115" s="15">
        <v>464</v>
      </c>
      <c r="J115" s="15">
        <v>197</v>
      </c>
      <c r="K115" s="46" t="s">
        <v>2</v>
      </c>
      <c r="L115" s="46">
        <v>3053.8528322364377</v>
      </c>
      <c r="M115" s="46">
        <v>3053.8528322364377</v>
      </c>
      <c r="N115" s="46">
        <v>3757.633028733203</v>
      </c>
      <c r="O115" s="95" t="str">
        <f t="shared" si="14"/>
        <v>-</v>
      </c>
      <c r="P115" s="95">
        <f t="shared" si="14"/>
        <v>8.7206050054522422E-6</v>
      </c>
      <c r="Q115" s="95">
        <f t="shared" si="14"/>
        <v>8.7206050054522422E-6</v>
      </c>
      <c r="R115" s="95">
        <f t="shared" si="14"/>
        <v>8.7206050054522422E-6</v>
      </c>
      <c r="S115" s="46" t="s">
        <v>2</v>
      </c>
      <c r="T115" s="46" t="s">
        <v>2</v>
      </c>
      <c r="U115" s="46" t="s">
        <v>2</v>
      </c>
      <c r="V115" s="46" t="s">
        <v>2</v>
      </c>
      <c r="W115" s="74" t="str">
        <f t="shared" si="15"/>
        <v>-</v>
      </c>
      <c r="X115" s="74" t="str">
        <f t="shared" si="16"/>
        <v>-</v>
      </c>
      <c r="Y115" s="74" t="str">
        <f t="shared" si="17"/>
        <v>-</v>
      </c>
      <c r="Z115" s="74" t="str">
        <f t="shared" si="13"/>
        <v>-</v>
      </c>
      <c r="AB115" s="158" t="s">
        <v>4384</v>
      </c>
      <c r="AC115" s="158" t="s">
        <v>4385</v>
      </c>
      <c r="AD115" s="158">
        <v>0</v>
      </c>
      <c r="AF115" s="13"/>
      <c r="AG115" s="13"/>
      <c r="AI115" s="41">
        <v>221.39491200467239</v>
      </c>
      <c r="AJ115" s="41">
        <v>5</v>
      </c>
      <c r="AK115" s="41">
        <v>7</v>
      </c>
      <c r="AL115" s="40" t="s">
        <v>4214</v>
      </c>
      <c r="AM115" s="53" t="s">
        <v>2</v>
      </c>
      <c r="AN115" s="67" t="s">
        <v>2</v>
      </c>
      <c r="AO115" s="64" t="s">
        <v>5575</v>
      </c>
      <c r="AP115" s="65" t="s">
        <v>2</v>
      </c>
    </row>
    <row r="116" spans="1:42" s="27" customFormat="1" ht="30" x14ac:dyDescent="0.25">
      <c r="A116" s="10" t="s">
        <v>626</v>
      </c>
      <c r="B116" s="11" t="s">
        <v>2375</v>
      </c>
      <c r="C116" s="94" t="s">
        <v>2</v>
      </c>
      <c r="D116" s="94">
        <v>2726.9707283709376</v>
      </c>
      <c r="E116" s="94">
        <v>2726.9707283709376</v>
      </c>
      <c r="F116" s="94">
        <v>2795.9016234091841</v>
      </c>
      <c r="G116" s="15" t="s">
        <v>2088</v>
      </c>
      <c r="H116" s="49">
        <v>112</v>
      </c>
      <c r="I116" s="15">
        <v>1069</v>
      </c>
      <c r="J116" s="15">
        <v>175</v>
      </c>
      <c r="K116" s="46" t="s">
        <v>2</v>
      </c>
      <c r="L116" s="46">
        <v>2726.9469477437356</v>
      </c>
      <c r="M116" s="46">
        <v>2726.9469477437356</v>
      </c>
      <c r="N116" s="46">
        <v>2795.8772416681159</v>
      </c>
      <c r="O116" s="95" t="str">
        <f t="shared" si="14"/>
        <v>-</v>
      </c>
      <c r="P116" s="95">
        <f t="shared" si="14"/>
        <v>8.7206050054522422E-6</v>
      </c>
      <c r="Q116" s="95">
        <f t="shared" si="14"/>
        <v>8.7206050054522422E-6</v>
      </c>
      <c r="R116" s="95">
        <f t="shared" si="14"/>
        <v>8.7206050054522422E-6</v>
      </c>
      <c r="S116" s="46" t="s">
        <v>2</v>
      </c>
      <c r="T116" s="46" t="s">
        <v>2</v>
      </c>
      <c r="U116" s="46" t="s">
        <v>2</v>
      </c>
      <c r="V116" s="46" t="s">
        <v>2</v>
      </c>
      <c r="W116" s="74" t="str">
        <f t="shared" si="15"/>
        <v>-</v>
      </c>
      <c r="X116" s="74" t="str">
        <f t="shared" si="16"/>
        <v>-</v>
      </c>
      <c r="Y116" s="74" t="str">
        <f t="shared" si="17"/>
        <v>-</v>
      </c>
      <c r="Z116" s="74" t="str">
        <f t="shared" si="13"/>
        <v>-</v>
      </c>
      <c r="AB116" s="158" t="s">
        <v>4384</v>
      </c>
      <c r="AC116" s="158" t="s">
        <v>4385</v>
      </c>
      <c r="AD116" s="158">
        <v>0</v>
      </c>
      <c r="AF116" s="13"/>
      <c r="AG116" s="13"/>
      <c r="AI116" s="41">
        <v>221.39491200467239</v>
      </c>
      <c r="AJ116" s="41">
        <v>5</v>
      </c>
      <c r="AK116" s="41">
        <v>6</v>
      </c>
      <c r="AL116" s="40" t="s">
        <v>4214</v>
      </c>
      <c r="AM116" s="53" t="s">
        <v>2</v>
      </c>
      <c r="AN116" s="67" t="s">
        <v>2</v>
      </c>
      <c r="AO116" s="64" t="s">
        <v>5575</v>
      </c>
      <c r="AP116" s="65" t="s">
        <v>2</v>
      </c>
    </row>
    <row r="117" spans="1:42" s="27" customFormat="1" ht="30" x14ac:dyDescent="0.25">
      <c r="A117" s="10" t="s">
        <v>627</v>
      </c>
      <c r="B117" s="11" t="s">
        <v>2376</v>
      </c>
      <c r="C117" s="94" t="s">
        <v>2</v>
      </c>
      <c r="D117" s="94">
        <v>2779.1818393566441</v>
      </c>
      <c r="E117" s="94">
        <v>2779.1818393566441</v>
      </c>
      <c r="F117" s="94">
        <v>2820.2438894446013</v>
      </c>
      <c r="G117" s="15" t="s">
        <v>2088</v>
      </c>
      <c r="H117" s="49">
        <v>43</v>
      </c>
      <c r="I117" s="15">
        <v>411</v>
      </c>
      <c r="J117" s="15">
        <v>41</v>
      </c>
      <c r="K117" s="46" t="s">
        <v>2</v>
      </c>
      <c r="L117" s="46">
        <v>2779.157603420937</v>
      </c>
      <c r="M117" s="46">
        <v>2779.157603420937</v>
      </c>
      <c r="N117" s="46">
        <v>2820.2192954260972</v>
      </c>
      <c r="O117" s="95" t="str">
        <f t="shared" si="14"/>
        <v>-</v>
      </c>
      <c r="P117" s="95">
        <f t="shared" si="14"/>
        <v>8.7206050054522422E-6</v>
      </c>
      <c r="Q117" s="95">
        <f t="shared" si="14"/>
        <v>8.7206050054522422E-6</v>
      </c>
      <c r="R117" s="95">
        <f t="shared" si="14"/>
        <v>8.7206050054522422E-6</v>
      </c>
      <c r="S117" s="46" t="s">
        <v>2</v>
      </c>
      <c r="T117" s="46" t="s">
        <v>2</v>
      </c>
      <c r="U117" s="46" t="s">
        <v>2</v>
      </c>
      <c r="V117" s="46" t="s">
        <v>2</v>
      </c>
      <c r="W117" s="74" t="str">
        <f t="shared" si="15"/>
        <v>-</v>
      </c>
      <c r="X117" s="74" t="str">
        <f t="shared" si="16"/>
        <v>-</v>
      </c>
      <c r="Y117" s="74" t="str">
        <f t="shared" si="17"/>
        <v>-</v>
      </c>
      <c r="Z117" s="74" t="str">
        <f t="shared" si="13"/>
        <v>-</v>
      </c>
      <c r="AB117" s="158" t="s">
        <v>4384</v>
      </c>
      <c r="AC117" s="158" t="s">
        <v>4385</v>
      </c>
      <c r="AD117" s="158">
        <v>0</v>
      </c>
      <c r="AF117" s="13"/>
      <c r="AG117" s="13"/>
      <c r="AI117" s="41">
        <v>341.77574745253725</v>
      </c>
      <c r="AJ117" s="41">
        <v>5</v>
      </c>
      <c r="AK117" s="41">
        <v>6</v>
      </c>
      <c r="AL117" s="40" t="s">
        <v>4214</v>
      </c>
      <c r="AM117" s="53" t="s">
        <v>2</v>
      </c>
      <c r="AN117" s="67" t="s">
        <v>2</v>
      </c>
      <c r="AO117" s="64" t="s">
        <v>5575</v>
      </c>
      <c r="AP117" s="65" t="s">
        <v>2</v>
      </c>
    </row>
    <row r="118" spans="1:42" ht="30" x14ac:dyDescent="0.25">
      <c r="A118" s="10" t="s">
        <v>628</v>
      </c>
      <c r="B118" s="11" t="s">
        <v>2377</v>
      </c>
      <c r="C118" s="94" t="s">
        <v>2</v>
      </c>
      <c r="D118" s="94">
        <v>1922.8396725565674</v>
      </c>
      <c r="E118" s="94">
        <v>1922.8396725565674</v>
      </c>
      <c r="F118" s="94">
        <v>2158.4607055155466</v>
      </c>
      <c r="G118" s="15" t="s">
        <v>2088</v>
      </c>
      <c r="H118" s="49">
        <v>683</v>
      </c>
      <c r="I118" s="15">
        <v>853</v>
      </c>
      <c r="J118" s="15">
        <v>44</v>
      </c>
      <c r="K118" s="46" t="s">
        <v>2</v>
      </c>
      <c r="L118" s="46">
        <v>1922.8229043775229</v>
      </c>
      <c r="M118" s="46">
        <v>1922.8229043775229</v>
      </c>
      <c r="N118" s="46">
        <v>2158.4418825964613</v>
      </c>
      <c r="O118" s="95" t="str">
        <f t="shared" si="14"/>
        <v>-</v>
      </c>
      <c r="P118" s="95">
        <f t="shared" si="14"/>
        <v>8.7206050054522422E-6</v>
      </c>
      <c r="Q118" s="95">
        <f t="shared" si="14"/>
        <v>8.7206050054522422E-6</v>
      </c>
      <c r="R118" s="95">
        <f t="shared" si="14"/>
        <v>8.7206050054522422E-6</v>
      </c>
      <c r="S118" s="46" t="s">
        <v>2</v>
      </c>
      <c r="T118" s="46" t="s">
        <v>2</v>
      </c>
      <c r="U118" s="46" t="s">
        <v>2</v>
      </c>
      <c r="V118" s="46" t="s">
        <v>2</v>
      </c>
      <c r="W118" s="74" t="str">
        <f t="shared" si="15"/>
        <v>-</v>
      </c>
      <c r="X118" s="74" t="str">
        <f t="shared" si="16"/>
        <v>-</v>
      </c>
      <c r="Y118" s="74" t="str">
        <f t="shared" si="17"/>
        <v>-</v>
      </c>
      <c r="Z118" s="74" t="str">
        <f t="shared" si="13"/>
        <v>-</v>
      </c>
      <c r="AA118" s="27"/>
      <c r="AB118" s="158" t="s">
        <v>4384</v>
      </c>
      <c r="AC118" s="158" t="s">
        <v>4385</v>
      </c>
      <c r="AD118" s="158">
        <v>0</v>
      </c>
      <c r="AF118" s="13"/>
      <c r="AG118" s="13"/>
      <c r="AI118" s="41">
        <v>221.39491200467239</v>
      </c>
      <c r="AJ118" s="41">
        <v>5</v>
      </c>
      <c r="AK118" s="41">
        <v>11</v>
      </c>
      <c r="AL118" s="40" t="s">
        <v>4214</v>
      </c>
      <c r="AM118" s="53" t="s">
        <v>2</v>
      </c>
      <c r="AN118" s="67" t="s">
        <v>2</v>
      </c>
      <c r="AO118" s="64" t="s">
        <v>5568</v>
      </c>
      <c r="AP118" s="65" t="s">
        <v>2</v>
      </c>
    </row>
    <row r="119" spans="1:42" ht="30" x14ac:dyDescent="0.25">
      <c r="A119" s="10" t="s">
        <v>629</v>
      </c>
      <c r="B119" s="11" t="s">
        <v>2378</v>
      </c>
      <c r="C119" s="94">
        <v>137.34597888253953</v>
      </c>
      <c r="D119" s="94">
        <v>969.47162889090339</v>
      </c>
      <c r="E119" s="94">
        <v>969.47162889090339</v>
      </c>
      <c r="F119" s="94">
        <v>760.53919177142302</v>
      </c>
      <c r="G119" s="15">
        <v>797</v>
      </c>
      <c r="H119" s="49">
        <v>2790</v>
      </c>
      <c r="I119" s="15">
        <v>904</v>
      </c>
      <c r="J119" s="15">
        <v>121</v>
      </c>
      <c r="K119" s="46">
        <v>137.34478115295354</v>
      </c>
      <c r="L119" s="46">
        <v>969.46317458549049</v>
      </c>
      <c r="M119" s="46">
        <v>969.46317458549049</v>
      </c>
      <c r="N119" s="46">
        <v>760.53255946737806</v>
      </c>
      <c r="O119" s="95">
        <f t="shared" si="14"/>
        <v>8.7206050054522422E-6</v>
      </c>
      <c r="P119" s="95">
        <f t="shared" si="14"/>
        <v>8.7206050054522422E-6</v>
      </c>
      <c r="Q119" s="95">
        <f t="shared" si="14"/>
        <v>8.7206050054522422E-6</v>
      </c>
      <c r="R119" s="95">
        <f t="shared" si="14"/>
        <v>8.7206050054522422E-6</v>
      </c>
      <c r="S119" s="46" t="s">
        <v>2</v>
      </c>
      <c r="T119" s="46" t="s">
        <v>2</v>
      </c>
      <c r="U119" s="46" t="s">
        <v>2</v>
      </c>
      <c r="V119" s="46" t="s">
        <v>2</v>
      </c>
      <c r="W119" s="74" t="str">
        <f t="shared" si="15"/>
        <v>-</v>
      </c>
      <c r="X119" s="74" t="str">
        <f t="shared" si="16"/>
        <v>-</v>
      </c>
      <c r="Y119" s="74" t="str">
        <f t="shared" si="17"/>
        <v>-</v>
      </c>
      <c r="Z119" s="74" t="str">
        <f t="shared" si="13"/>
        <v>-</v>
      </c>
      <c r="AA119" s="27"/>
      <c r="AB119" s="158" t="s">
        <v>4384</v>
      </c>
      <c r="AC119" s="158" t="s">
        <v>4385</v>
      </c>
      <c r="AD119" s="158">
        <v>0</v>
      </c>
      <c r="AF119" s="13"/>
      <c r="AG119" s="13"/>
      <c r="AI119" s="41">
        <v>221.39491200467239</v>
      </c>
      <c r="AJ119" s="41">
        <v>5</v>
      </c>
      <c r="AK119" s="41">
        <v>5</v>
      </c>
      <c r="AL119" s="40" t="s">
        <v>4214</v>
      </c>
      <c r="AM119" s="53" t="s">
        <v>2</v>
      </c>
      <c r="AN119" s="67" t="s">
        <v>2</v>
      </c>
      <c r="AO119" s="64" t="s">
        <v>5675</v>
      </c>
      <c r="AP119" s="65" t="s">
        <v>2</v>
      </c>
    </row>
    <row r="120" spans="1:42" ht="30" x14ac:dyDescent="0.25">
      <c r="A120" s="10" t="s">
        <v>630</v>
      </c>
      <c r="B120" s="11" t="s">
        <v>2379</v>
      </c>
      <c r="C120" s="94" t="s">
        <v>2</v>
      </c>
      <c r="D120" s="94">
        <v>1903.8597954945926</v>
      </c>
      <c r="E120" s="94">
        <v>1903.8597954945926</v>
      </c>
      <c r="F120" s="94">
        <v>2343.9916630547209</v>
      </c>
      <c r="G120" s="15" t="s">
        <v>2088</v>
      </c>
      <c r="H120" s="49">
        <v>192</v>
      </c>
      <c r="I120" s="15">
        <v>727</v>
      </c>
      <c r="J120" s="15">
        <v>4455</v>
      </c>
      <c r="K120" s="46" t="s">
        <v>2</v>
      </c>
      <c r="L120" s="46">
        <v>1903.8431928301156</v>
      </c>
      <c r="M120" s="46">
        <v>1903.8431928301156</v>
      </c>
      <c r="N120" s="46">
        <v>2343.9712222075477</v>
      </c>
      <c r="O120" s="95" t="str">
        <f t="shared" ref="O120:O157" si="18">IFERROR(C120/K120-1,"-")</f>
        <v>-</v>
      </c>
      <c r="P120" s="95">
        <f t="shared" ref="P120:P157" si="19">IFERROR(D120/L120-1,"-")</f>
        <v>8.7206050054522422E-6</v>
      </c>
      <c r="Q120" s="95">
        <f t="shared" ref="Q120:Q157" si="20">IFERROR(E120/M120-1,"-")</f>
        <v>8.7206050054522422E-6</v>
      </c>
      <c r="R120" s="95">
        <f t="shared" ref="R120:R157" si="21">IFERROR(F120/N120-1,"-")</f>
        <v>8.7206050054522422E-6</v>
      </c>
      <c r="S120" s="46" t="s">
        <v>2</v>
      </c>
      <c r="T120" s="46" t="s">
        <v>2</v>
      </c>
      <c r="U120" s="46" t="s">
        <v>2</v>
      </c>
      <c r="V120" s="46" t="s">
        <v>2</v>
      </c>
      <c r="W120" s="74" t="str">
        <f t="shared" ref="W120:W157" si="22">IFERROR((C120/S120-1),"-")</f>
        <v>-</v>
      </c>
      <c r="X120" s="74" t="str">
        <f t="shared" ref="X120:X157" si="23">IFERROR((D120/T120-1),"-")</f>
        <v>-</v>
      </c>
      <c r="Y120" s="74" t="str">
        <f t="shared" ref="Y120:Y157" si="24">IFERROR((E120/U120-1),"-")</f>
        <v>-</v>
      </c>
      <c r="Z120" s="74" t="str">
        <f t="shared" ref="Z120:Z157" si="25">IFERROR((F120/V120-1),"-")</f>
        <v>-</v>
      </c>
      <c r="AA120" s="27"/>
      <c r="AB120" s="158" t="s">
        <v>4384</v>
      </c>
      <c r="AC120" s="158" t="s">
        <v>4385</v>
      </c>
      <c r="AD120" s="158">
        <v>0</v>
      </c>
      <c r="AF120" s="13"/>
      <c r="AG120" s="13"/>
      <c r="AI120" s="41">
        <v>221.39491200467239</v>
      </c>
      <c r="AJ120" s="41">
        <v>5</v>
      </c>
      <c r="AK120" s="41">
        <v>5</v>
      </c>
      <c r="AL120" s="40" t="s">
        <v>4214</v>
      </c>
      <c r="AM120" s="53" t="s">
        <v>2</v>
      </c>
      <c r="AN120" s="67" t="s">
        <v>2</v>
      </c>
      <c r="AO120" s="64" t="s">
        <v>5575</v>
      </c>
      <c r="AP120" s="65" t="s">
        <v>2</v>
      </c>
    </row>
    <row r="121" spans="1:42" ht="30" x14ac:dyDescent="0.25">
      <c r="A121" s="10" t="s">
        <v>631</v>
      </c>
      <c r="B121" s="11" t="s">
        <v>2380</v>
      </c>
      <c r="C121" s="94" t="s">
        <v>2</v>
      </c>
      <c r="D121" s="94">
        <v>1584.6766392475083</v>
      </c>
      <c r="E121" s="94">
        <v>1584.6766392475083</v>
      </c>
      <c r="F121" s="94">
        <v>1654.3730475004188</v>
      </c>
      <c r="G121" s="15" t="s">
        <v>2088</v>
      </c>
      <c r="H121" s="49">
        <v>149</v>
      </c>
      <c r="I121" s="15">
        <v>1005</v>
      </c>
      <c r="J121" s="15">
        <v>405</v>
      </c>
      <c r="K121" s="46" t="s">
        <v>2</v>
      </c>
      <c r="L121" s="46">
        <v>1584.6628200289881</v>
      </c>
      <c r="M121" s="46">
        <v>1584.6628200289881</v>
      </c>
      <c r="N121" s="46">
        <v>1654.3586204923522</v>
      </c>
      <c r="O121" s="95" t="str">
        <f t="shared" si="18"/>
        <v>-</v>
      </c>
      <c r="P121" s="95">
        <f t="shared" si="19"/>
        <v>8.7206050054522422E-6</v>
      </c>
      <c r="Q121" s="95">
        <f t="shared" si="20"/>
        <v>8.7206050054522422E-6</v>
      </c>
      <c r="R121" s="95">
        <f t="shared" si="21"/>
        <v>8.7206050054522422E-6</v>
      </c>
      <c r="S121" s="46" t="s">
        <v>2</v>
      </c>
      <c r="T121" s="46" t="s">
        <v>2</v>
      </c>
      <c r="U121" s="46" t="s">
        <v>2</v>
      </c>
      <c r="V121" s="46" t="s">
        <v>2</v>
      </c>
      <c r="W121" s="74" t="str">
        <f t="shared" si="22"/>
        <v>-</v>
      </c>
      <c r="X121" s="74" t="str">
        <f t="shared" si="23"/>
        <v>-</v>
      </c>
      <c r="Y121" s="74" t="str">
        <f t="shared" si="24"/>
        <v>-</v>
      </c>
      <c r="Z121" s="74" t="str">
        <f t="shared" si="25"/>
        <v>-</v>
      </c>
      <c r="AA121" s="27"/>
      <c r="AB121" s="158" t="s">
        <v>4384</v>
      </c>
      <c r="AC121" s="158" t="s">
        <v>4385</v>
      </c>
      <c r="AD121" s="158">
        <v>0</v>
      </c>
      <c r="AF121" s="13"/>
      <c r="AG121" s="13"/>
      <c r="AI121" s="41">
        <v>221.39491200467239</v>
      </c>
      <c r="AJ121" s="41">
        <v>5</v>
      </c>
      <c r="AK121" s="41">
        <v>5</v>
      </c>
      <c r="AL121" s="40" t="s">
        <v>4214</v>
      </c>
      <c r="AM121" s="53" t="s">
        <v>2</v>
      </c>
      <c r="AN121" s="67" t="s">
        <v>2</v>
      </c>
      <c r="AO121" s="64" t="s">
        <v>5575</v>
      </c>
      <c r="AP121" s="65" t="s">
        <v>2</v>
      </c>
    </row>
    <row r="122" spans="1:42" ht="30" x14ac:dyDescent="0.25">
      <c r="A122" s="10" t="s">
        <v>632</v>
      </c>
      <c r="B122" s="11" t="s">
        <v>2381</v>
      </c>
      <c r="C122" s="94">
        <v>116.32983646768211</v>
      </c>
      <c r="D122" s="94">
        <v>577.0062431493036</v>
      </c>
      <c r="E122" s="94">
        <v>577.0062431493036</v>
      </c>
      <c r="F122" s="94">
        <v>691.13732449659176</v>
      </c>
      <c r="G122" s="15">
        <v>2014</v>
      </c>
      <c r="H122" s="49">
        <v>6714</v>
      </c>
      <c r="I122" s="15">
        <v>385</v>
      </c>
      <c r="J122" s="15">
        <v>339</v>
      </c>
      <c r="K122" s="46">
        <v>116.32882200997462</v>
      </c>
      <c r="L122" s="46">
        <v>577.00121134965173</v>
      </c>
      <c r="M122" s="46">
        <v>577.00121134965173</v>
      </c>
      <c r="N122" s="46">
        <v>691.1312974135401</v>
      </c>
      <c r="O122" s="95">
        <f t="shared" si="18"/>
        <v>8.7206050054522422E-6</v>
      </c>
      <c r="P122" s="95">
        <f t="shared" si="19"/>
        <v>8.7206050054522422E-6</v>
      </c>
      <c r="Q122" s="95">
        <f t="shared" si="20"/>
        <v>8.7206050054522422E-6</v>
      </c>
      <c r="R122" s="95">
        <f t="shared" si="21"/>
        <v>8.7206050054522422E-6</v>
      </c>
      <c r="S122" s="46" t="s">
        <v>2</v>
      </c>
      <c r="T122" s="46" t="s">
        <v>2</v>
      </c>
      <c r="U122" s="46" t="s">
        <v>2</v>
      </c>
      <c r="V122" s="46" t="s">
        <v>2</v>
      </c>
      <c r="W122" s="74" t="str">
        <f t="shared" si="22"/>
        <v>-</v>
      </c>
      <c r="X122" s="74" t="str">
        <f t="shared" si="23"/>
        <v>-</v>
      </c>
      <c r="Y122" s="74" t="str">
        <f t="shared" si="24"/>
        <v>-</v>
      </c>
      <c r="Z122" s="74" t="str">
        <f t="shared" si="25"/>
        <v>-</v>
      </c>
      <c r="AA122" s="27"/>
      <c r="AB122" s="158" t="s">
        <v>4384</v>
      </c>
      <c r="AC122" s="158" t="s">
        <v>4385</v>
      </c>
      <c r="AD122" s="158">
        <v>0</v>
      </c>
      <c r="AF122" s="13"/>
      <c r="AG122" s="13"/>
      <c r="AI122" s="41">
        <v>221.39491200467239</v>
      </c>
      <c r="AJ122" s="41">
        <v>5</v>
      </c>
      <c r="AK122" s="41">
        <v>5</v>
      </c>
      <c r="AL122" s="40" t="s">
        <v>4214</v>
      </c>
      <c r="AM122" s="53" t="s">
        <v>2</v>
      </c>
      <c r="AN122" s="67" t="s">
        <v>2</v>
      </c>
      <c r="AO122" s="64" t="s">
        <v>5575</v>
      </c>
      <c r="AP122" s="65" t="s">
        <v>2</v>
      </c>
    </row>
    <row r="123" spans="1:42" ht="45" x14ac:dyDescent="0.25">
      <c r="A123" s="10" t="s">
        <v>633</v>
      </c>
      <c r="B123" s="11" t="s">
        <v>2382</v>
      </c>
      <c r="C123" s="94" t="s">
        <v>2</v>
      </c>
      <c r="D123" s="94">
        <v>9545.4780906453125</v>
      </c>
      <c r="E123" s="94">
        <v>9545.4780906453125</v>
      </c>
      <c r="F123" s="94">
        <v>9800.4446078152778</v>
      </c>
      <c r="G123" s="15" t="s">
        <v>2088</v>
      </c>
      <c r="H123" s="49">
        <v>0</v>
      </c>
      <c r="I123" s="15">
        <v>90</v>
      </c>
      <c r="J123" s="15">
        <v>275</v>
      </c>
      <c r="K123" s="46" t="s">
        <v>2</v>
      </c>
      <c r="L123" s="46">
        <v>9545.3948490272123</v>
      </c>
      <c r="M123" s="46">
        <v>9545.3948490272123</v>
      </c>
      <c r="N123" s="46">
        <v>9800.3591427542815</v>
      </c>
      <c r="O123" s="95" t="str">
        <f t="shared" si="18"/>
        <v>-</v>
      </c>
      <c r="P123" s="95">
        <f t="shared" si="19"/>
        <v>8.7206050054522422E-6</v>
      </c>
      <c r="Q123" s="95">
        <f t="shared" si="20"/>
        <v>8.7206050054522422E-6</v>
      </c>
      <c r="R123" s="95">
        <f t="shared" si="21"/>
        <v>8.7206050054522422E-6</v>
      </c>
      <c r="S123" s="46" t="s">
        <v>2</v>
      </c>
      <c r="T123" s="46" t="s">
        <v>2</v>
      </c>
      <c r="U123" s="46" t="s">
        <v>2</v>
      </c>
      <c r="V123" s="46" t="s">
        <v>2</v>
      </c>
      <c r="W123" s="74" t="str">
        <f t="shared" si="22"/>
        <v>-</v>
      </c>
      <c r="X123" s="74" t="str">
        <f t="shared" si="23"/>
        <v>-</v>
      </c>
      <c r="Y123" s="74" t="str">
        <f t="shared" si="24"/>
        <v>-</v>
      </c>
      <c r="Z123" s="74" t="str">
        <f t="shared" si="25"/>
        <v>-</v>
      </c>
      <c r="AA123" s="27"/>
      <c r="AB123" s="158" t="s">
        <v>4384</v>
      </c>
      <c r="AC123" s="158" t="s">
        <v>4385</v>
      </c>
      <c r="AD123" s="158">
        <v>0</v>
      </c>
      <c r="AF123" s="13"/>
      <c r="AG123" s="13"/>
      <c r="AI123" s="41">
        <v>221.39491200467239</v>
      </c>
      <c r="AJ123" s="41">
        <v>74</v>
      </c>
      <c r="AK123" s="41">
        <v>82</v>
      </c>
      <c r="AL123" s="40" t="s">
        <v>4215</v>
      </c>
      <c r="AM123" s="53">
        <v>0.30000000000000004</v>
      </c>
      <c r="AN123" s="67" t="s">
        <v>2</v>
      </c>
      <c r="AO123" s="64" t="s">
        <v>5700</v>
      </c>
      <c r="AP123" s="65" t="s">
        <v>2</v>
      </c>
    </row>
    <row r="124" spans="1:42" ht="45" x14ac:dyDescent="0.25">
      <c r="A124" s="10" t="s">
        <v>634</v>
      </c>
      <c r="B124" s="11" t="s">
        <v>2383</v>
      </c>
      <c r="C124" s="94" t="s">
        <v>2</v>
      </c>
      <c r="D124" s="94">
        <v>4281.1471989129186</v>
      </c>
      <c r="E124" s="94">
        <v>4281.1471989129186</v>
      </c>
      <c r="F124" s="94">
        <v>6717.056288655408</v>
      </c>
      <c r="G124" s="15" t="s">
        <v>2088</v>
      </c>
      <c r="H124" s="49">
        <v>0</v>
      </c>
      <c r="I124" s="15">
        <v>269</v>
      </c>
      <c r="J124" s="15">
        <v>268</v>
      </c>
      <c r="K124" s="46" t="s">
        <v>2</v>
      </c>
      <c r="L124" s="46">
        <v>4281.1098650448002</v>
      </c>
      <c r="M124" s="46">
        <v>4281.1098650448002</v>
      </c>
      <c r="N124" s="46">
        <v>6716.9977123715362</v>
      </c>
      <c r="O124" s="95" t="str">
        <f t="shared" si="18"/>
        <v>-</v>
      </c>
      <c r="P124" s="95">
        <f t="shared" si="19"/>
        <v>8.7206050054522422E-6</v>
      </c>
      <c r="Q124" s="95">
        <f t="shared" si="20"/>
        <v>8.7206050054522422E-6</v>
      </c>
      <c r="R124" s="95">
        <f t="shared" si="21"/>
        <v>8.7206050054522422E-6</v>
      </c>
      <c r="S124" s="46" t="s">
        <v>2</v>
      </c>
      <c r="T124" s="46" t="s">
        <v>2</v>
      </c>
      <c r="U124" s="46" t="s">
        <v>2</v>
      </c>
      <c r="V124" s="46" t="s">
        <v>2</v>
      </c>
      <c r="W124" s="74" t="str">
        <f t="shared" si="22"/>
        <v>-</v>
      </c>
      <c r="X124" s="74" t="str">
        <f t="shared" si="23"/>
        <v>-</v>
      </c>
      <c r="Y124" s="74" t="str">
        <f t="shared" si="24"/>
        <v>-</v>
      </c>
      <c r="Z124" s="74" t="str">
        <f t="shared" si="25"/>
        <v>-</v>
      </c>
      <c r="AA124" s="27"/>
      <c r="AB124" s="158" t="s">
        <v>4384</v>
      </c>
      <c r="AC124" s="158" t="s">
        <v>4385</v>
      </c>
      <c r="AD124" s="158">
        <v>0</v>
      </c>
      <c r="AF124" s="13"/>
      <c r="AG124" s="13"/>
      <c r="AI124" s="41">
        <v>221.39491200467239</v>
      </c>
      <c r="AJ124" s="41">
        <v>21</v>
      </c>
      <c r="AK124" s="41">
        <v>45</v>
      </c>
      <c r="AL124" s="40" t="s">
        <v>4215</v>
      </c>
      <c r="AM124" s="53">
        <v>0.30000000000000004</v>
      </c>
      <c r="AN124" s="67" t="s">
        <v>2</v>
      </c>
      <c r="AO124" s="64" t="s">
        <v>5675</v>
      </c>
      <c r="AP124" s="65" t="s">
        <v>2</v>
      </c>
    </row>
    <row r="125" spans="1:42" ht="45" x14ac:dyDescent="0.25">
      <c r="A125" s="10" t="s">
        <v>635</v>
      </c>
      <c r="B125" s="11" t="s">
        <v>2384</v>
      </c>
      <c r="C125" s="94" t="s">
        <v>2</v>
      </c>
      <c r="D125" s="94">
        <v>2809.6530181248695</v>
      </c>
      <c r="E125" s="94">
        <v>2809.6530181248695</v>
      </c>
      <c r="F125" s="94">
        <v>4292.005037802126</v>
      </c>
      <c r="G125" s="15" t="s">
        <v>2088</v>
      </c>
      <c r="H125" s="49">
        <v>4</v>
      </c>
      <c r="I125" s="15">
        <v>944</v>
      </c>
      <c r="J125" s="15">
        <v>357</v>
      </c>
      <c r="K125" s="46" t="s">
        <v>2</v>
      </c>
      <c r="L125" s="46">
        <v>2809.6285164643655</v>
      </c>
      <c r="M125" s="46">
        <v>2809.6285164643655</v>
      </c>
      <c r="N125" s="46">
        <v>4291.9676092479094</v>
      </c>
      <c r="O125" s="95" t="str">
        <f t="shared" si="18"/>
        <v>-</v>
      </c>
      <c r="P125" s="95">
        <f t="shared" si="19"/>
        <v>8.7206050054522422E-6</v>
      </c>
      <c r="Q125" s="95">
        <f t="shared" si="20"/>
        <v>8.7206050054522422E-6</v>
      </c>
      <c r="R125" s="95">
        <f t="shared" si="21"/>
        <v>8.7206050054522422E-6</v>
      </c>
      <c r="S125" s="46" t="s">
        <v>2</v>
      </c>
      <c r="T125" s="46" t="s">
        <v>2</v>
      </c>
      <c r="U125" s="46" t="s">
        <v>2</v>
      </c>
      <c r="V125" s="46" t="s">
        <v>2</v>
      </c>
      <c r="W125" s="74" t="str">
        <f t="shared" si="22"/>
        <v>-</v>
      </c>
      <c r="X125" s="74" t="str">
        <f t="shared" si="23"/>
        <v>-</v>
      </c>
      <c r="Y125" s="74" t="str">
        <f t="shared" si="24"/>
        <v>-</v>
      </c>
      <c r="Z125" s="74" t="str">
        <f t="shared" si="25"/>
        <v>-</v>
      </c>
      <c r="AA125" s="27"/>
      <c r="AB125" s="158" t="s">
        <v>4384</v>
      </c>
      <c r="AC125" s="158" t="s">
        <v>4385</v>
      </c>
      <c r="AD125" s="158">
        <v>0</v>
      </c>
      <c r="AF125" s="13"/>
      <c r="AG125" s="13"/>
      <c r="AI125" s="41">
        <v>221.39491200467239</v>
      </c>
      <c r="AJ125" s="41">
        <v>10</v>
      </c>
      <c r="AK125" s="41">
        <v>29</v>
      </c>
      <c r="AL125" s="40" t="s">
        <v>4215</v>
      </c>
      <c r="AM125" s="53">
        <v>0.30000000000000004</v>
      </c>
      <c r="AN125" s="67" t="s">
        <v>2</v>
      </c>
      <c r="AO125" s="64" t="s">
        <v>5701</v>
      </c>
      <c r="AP125" s="65" t="s">
        <v>2</v>
      </c>
    </row>
    <row r="126" spans="1:42" ht="45" x14ac:dyDescent="0.25">
      <c r="A126" s="10" t="s">
        <v>636</v>
      </c>
      <c r="B126" s="11" t="s">
        <v>2385</v>
      </c>
      <c r="C126" s="94" t="s">
        <v>2</v>
      </c>
      <c r="D126" s="94">
        <v>4590.2707995340979</v>
      </c>
      <c r="E126" s="94">
        <v>4590.2707995340979</v>
      </c>
      <c r="F126" s="94">
        <v>4841.4797715897121</v>
      </c>
      <c r="G126" s="15" t="s">
        <v>2088</v>
      </c>
      <c r="H126" s="49">
        <v>7</v>
      </c>
      <c r="I126" s="15">
        <v>72</v>
      </c>
      <c r="J126" s="15">
        <v>391</v>
      </c>
      <c r="K126" s="46" t="s">
        <v>2</v>
      </c>
      <c r="L126" s="46">
        <v>4590.2307699446692</v>
      </c>
      <c r="M126" s="46">
        <v>4590.2307699446692</v>
      </c>
      <c r="N126" s="46">
        <v>4841.437551325168</v>
      </c>
      <c r="O126" s="95" t="str">
        <f t="shared" si="18"/>
        <v>-</v>
      </c>
      <c r="P126" s="95">
        <f t="shared" si="19"/>
        <v>8.7206050054522422E-6</v>
      </c>
      <c r="Q126" s="95">
        <f t="shared" si="20"/>
        <v>8.7206050054522422E-6</v>
      </c>
      <c r="R126" s="95">
        <f t="shared" si="21"/>
        <v>8.7206050054522422E-6</v>
      </c>
      <c r="S126" s="46" t="s">
        <v>2</v>
      </c>
      <c r="T126" s="46" t="s">
        <v>2</v>
      </c>
      <c r="U126" s="46" t="s">
        <v>2</v>
      </c>
      <c r="V126" s="46" t="s">
        <v>2</v>
      </c>
      <c r="W126" s="74" t="str">
        <f t="shared" si="22"/>
        <v>-</v>
      </c>
      <c r="X126" s="74" t="str">
        <f t="shared" si="23"/>
        <v>-</v>
      </c>
      <c r="Y126" s="74" t="str">
        <f t="shared" si="24"/>
        <v>-</v>
      </c>
      <c r="Z126" s="74" t="str">
        <f t="shared" si="25"/>
        <v>-</v>
      </c>
      <c r="AA126" s="27"/>
      <c r="AB126" s="158" t="s">
        <v>4384</v>
      </c>
      <c r="AC126" s="158" t="s">
        <v>4385</v>
      </c>
      <c r="AD126" s="158">
        <v>0</v>
      </c>
      <c r="AF126" s="13"/>
      <c r="AG126" s="13"/>
      <c r="AI126" s="41">
        <v>221.39491200467239</v>
      </c>
      <c r="AJ126" s="41">
        <v>50</v>
      </c>
      <c r="AK126" s="41">
        <v>45</v>
      </c>
      <c r="AL126" s="40" t="s">
        <v>4215</v>
      </c>
      <c r="AM126" s="53">
        <v>0.30000000000000004</v>
      </c>
      <c r="AN126" s="67" t="s">
        <v>2</v>
      </c>
      <c r="AO126" s="64" t="s">
        <v>5688</v>
      </c>
      <c r="AP126" s="65" t="s">
        <v>2</v>
      </c>
    </row>
    <row r="127" spans="1:42" ht="45" x14ac:dyDescent="0.25">
      <c r="A127" s="10" t="s">
        <v>637</v>
      </c>
      <c r="B127" s="11" t="s">
        <v>2386</v>
      </c>
      <c r="C127" s="94" t="s">
        <v>2</v>
      </c>
      <c r="D127" s="94">
        <v>1970.5587564927334</v>
      </c>
      <c r="E127" s="94">
        <v>1970.5587564927334</v>
      </c>
      <c r="F127" s="94">
        <v>3164.2004520742498</v>
      </c>
      <c r="G127" s="15" t="s">
        <v>2088</v>
      </c>
      <c r="H127" s="49">
        <v>99</v>
      </c>
      <c r="I127" s="15">
        <v>499</v>
      </c>
      <c r="J127" s="15">
        <v>758</v>
      </c>
      <c r="K127" s="46" t="s">
        <v>2</v>
      </c>
      <c r="L127" s="46">
        <v>1970.5415721780357</v>
      </c>
      <c r="M127" s="46">
        <v>1970.5415721780357</v>
      </c>
      <c r="N127" s="46">
        <v>3164.1728585725814</v>
      </c>
      <c r="O127" s="95" t="str">
        <f t="shared" si="18"/>
        <v>-</v>
      </c>
      <c r="P127" s="95">
        <f t="shared" si="19"/>
        <v>8.7206050054522422E-6</v>
      </c>
      <c r="Q127" s="95">
        <f t="shared" si="20"/>
        <v>8.7206050054522422E-6</v>
      </c>
      <c r="R127" s="95">
        <f t="shared" si="21"/>
        <v>8.7206050054522422E-6</v>
      </c>
      <c r="S127" s="46" t="s">
        <v>2</v>
      </c>
      <c r="T127" s="46" t="s">
        <v>2</v>
      </c>
      <c r="U127" s="46" t="s">
        <v>2</v>
      </c>
      <c r="V127" s="46" t="s">
        <v>2</v>
      </c>
      <c r="W127" s="74" t="str">
        <f t="shared" si="22"/>
        <v>-</v>
      </c>
      <c r="X127" s="74" t="str">
        <f t="shared" si="23"/>
        <v>-</v>
      </c>
      <c r="Y127" s="74" t="str">
        <f t="shared" si="24"/>
        <v>-</v>
      </c>
      <c r="Z127" s="74" t="str">
        <f t="shared" si="25"/>
        <v>-</v>
      </c>
      <c r="AA127" s="27"/>
      <c r="AB127" s="158" t="s">
        <v>4384</v>
      </c>
      <c r="AC127" s="158" t="s">
        <v>4385</v>
      </c>
      <c r="AD127" s="158">
        <v>0</v>
      </c>
      <c r="AF127" s="13"/>
      <c r="AG127" s="13"/>
      <c r="AI127" s="41">
        <v>221.39491200467239</v>
      </c>
      <c r="AJ127" s="41">
        <v>12</v>
      </c>
      <c r="AK127" s="41">
        <v>27</v>
      </c>
      <c r="AL127" s="40" t="s">
        <v>4215</v>
      </c>
      <c r="AM127" s="53">
        <v>0.30000000000000004</v>
      </c>
      <c r="AN127" s="67" t="s">
        <v>2</v>
      </c>
      <c r="AO127" s="64" t="s">
        <v>5688</v>
      </c>
      <c r="AP127" s="65" t="s">
        <v>2</v>
      </c>
    </row>
    <row r="128" spans="1:42" ht="45" x14ac:dyDescent="0.25">
      <c r="A128" s="10" t="s">
        <v>638</v>
      </c>
      <c r="B128" s="11" t="s">
        <v>2387</v>
      </c>
      <c r="C128" s="94" t="s">
        <v>2</v>
      </c>
      <c r="D128" s="94">
        <v>1102.522513950026</v>
      </c>
      <c r="E128" s="94">
        <v>1102.522513950026</v>
      </c>
      <c r="F128" s="94">
        <v>2242.1861172035742</v>
      </c>
      <c r="G128" s="15" t="s">
        <v>2088</v>
      </c>
      <c r="H128" s="49">
        <v>722</v>
      </c>
      <c r="I128" s="15">
        <v>2637</v>
      </c>
      <c r="J128" s="15">
        <v>1025</v>
      </c>
      <c r="K128" s="46" t="s">
        <v>2</v>
      </c>
      <c r="L128" s="46">
        <v>1102.5128993705171</v>
      </c>
      <c r="M128" s="46">
        <v>1102.5128993705171</v>
      </c>
      <c r="N128" s="46">
        <v>2242.1665641546119</v>
      </c>
      <c r="O128" s="95" t="str">
        <f t="shared" si="18"/>
        <v>-</v>
      </c>
      <c r="P128" s="95">
        <f t="shared" si="19"/>
        <v>8.7206050054522422E-6</v>
      </c>
      <c r="Q128" s="95">
        <f t="shared" si="20"/>
        <v>8.7206050054522422E-6</v>
      </c>
      <c r="R128" s="95">
        <f t="shared" si="21"/>
        <v>8.7206050054522422E-6</v>
      </c>
      <c r="S128" s="46" t="s">
        <v>2</v>
      </c>
      <c r="T128" s="46" t="s">
        <v>2</v>
      </c>
      <c r="U128" s="46" t="s">
        <v>2</v>
      </c>
      <c r="V128" s="46" t="s">
        <v>2</v>
      </c>
      <c r="W128" s="74" t="str">
        <f t="shared" si="22"/>
        <v>-</v>
      </c>
      <c r="X128" s="74" t="str">
        <f t="shared" si="23"/>
        <v>-</v>
      </c>
      <c r="Y128" s="74" t="str">
        <f t="shared" si="24"/>
        <v>-</v>
      </c>
      <c r="Z128" s="74" t="str">
        <f t="shared" si="25"/>
        <v>-</v>
      </c>
      <c r="AA128" s="27"/>
      <c r="AB128" s="158" t="s">
        <v>4384</v>
      </c>
      <c r="AC128" s="158" t="s">
        <v>4385</v>
      </c>
      <c r="AD128" s="158">
        <v>0</v>
      </c>
      <c r="AF128" s="13"/>
      <c r="AG128" s="13"/>
      <c r="AI128" s="41">
        <v>221.39491200467239</v>
      </c>
      <c r="AJ128" s="41">
        <v>11</v>
      </c>
      <c r="AK128" s="41">
        <v>14</v>
      </c>
      <c r="AL128" s="40" t="s">
        <v>4215</v>
      </c>
      <c r="AM128" s="53">
        <v>0.30000000000000004</v>
      </c>
      <c r="AN128" s="67" t="s">
        <v>2</v>
      </c>
      <c r="AO128" s="64" t="s">
        <v>5688</v>
      </c>
      <c r="AP128" s="65" t="s">
        <v>2</v>
      </c>
    </row>
    <row r="129" spans="1:42" ht="45" x14ac:dyDescent="0.25">
      <c r="A129" s="10" t="s">
        <v>639</v>
      </c>
      <c r="B129" s="11" t="s">
        <v>2388</v>
      </c>
      <c r="C129" s="94" t="s">
        <v>2</v>
      </c>
      <c r="D129" s="94">
        <v>2842.0929619019862</v>
      </c>
      <c r="E129" s="94">
        <v>2842.0929619019862</v>
      </c>
      <c r="F129" s="94">
        <v>3270.9151239421244</v>
      </c>
      <c r="G129" s="15" t="s">
        <v>2088</v>
      </c>
      <c r="H129" s="49">
        <v>4</v>
      </c>
      <c r="I129" s="15">
        <v>418</v>
      </c>
      <c r="J129" s="15">
        <v>4597</v>
      </c>
      <c r="K129" s="46" t="s">
        <v>2</v>
      </c>
      <c r="L129" s="46">
        <v>2842.0681773480128</v>
      </c>
      <c r="M129" s="46">
        <v>2842.0681773480128</v>
      </c>
      <c r="N129" s="46">
        <v>3270.8865998320698</v>
      </c>
      <c r="O129" s="95" t="str">
        <f t="shared" si="18"/>
        <v>-</v>
      </c>
      <c r="P129" s="95">
        <f t="shared" si="19"/>
        <v>8.7206050054522422E-6</v>
      </c>
      <c r="Q129" s="95">
        <f t="shared" si="20"/>
        <v>8.7206050054522422E-6</v>
      </c>
      <c r="R129" s="95">
        <f t="shared" si="21"/>
        <v>8.7206050054522422E-6</v>
      </c>
      <c r="S129" s="46" t="s">
        <v>2</v>
      </c>
      <c r="T129" s="46" t="s">
        <v>2</v>
      </c>
      <c r="U129" s="46" t="s">
        <v>2</v>
      </c>
      <c r="V129" s="46" t="s">
        <v>2</v>
      </c>
      <c r="W129" s="74" t="str">
        <f t="shared" si="22"/>
        <v>-</v>
      </c>
      <c r="X129" s="74" t="str">
        <f t="shared" si="23"/>
        <v>-</v>
      </c>
      <c r="Y129" s="74" t="str">
        <f t="shared" si="24"/>
        <v>-</v>
      </c>
      <c r="Z129" s="74" t="str">
        <f t="shared" si="25"/>
        <v>-</v>
      </c>
      <c r="AA129" s="27"/>
      <c r="AB129" s="158" t="s">
        <v>4384</v>
      </c>
      <c r="AC129" s="158" t="s">
        <v>4385</v>
      </c>
      <c r="AD129" s="158">
        <v>0</v>
      </c>
      <c r="AF129" s="13"/>
      <c r="AG129" s="13"/>
      <c r="AI129" s="41">
        <v>221.39491200467239</v>
      </c>
      <c r="AJ129" s="41">
        <v>15</v>
      </c>
      <c r="AK129" s="41">
        <v>31</v>
      </c>
      <c r="AL129" s="40" t="s">
        <v>4215</v>
      </c>
      <c r="AM129" s="53">
        <v>0.30000000000000004</v>
      </c>
      <c r="AN129" s="67" t="s">
        <v>2</v>
      </c>
      <c r="AO129" s="64" t="s">
        <v>5702</v>
      </c>
      <c r="AP129" s="65" t="s">
        <v>2</v>
      </c>
    </row>
    <row r="130" spans="1:42" ht="45" x14ac:dyDescent="0.25">
      <c r="A130" s="10" t="s">
        <v>640</v>
      </c>
      <c r="B130" s="11" t="s">
        <v>2389</v>
      </c>
      <c r="C130" s="94" t="s">
        <v>2</v>
      </c>
      <c r="D130" s="94">
        <v>1689.5316760232165</v>
      </c>
      <c r="E130" s="94">
        <v>1689.5316760232165</v>
      </c>
      <c r="F130" s="94">
        <v>1689.5316760232165</v>
      </c>
      <c r="G130" s="15" t="s">
        <v>2088</v>
      </c>
      <c r="H130" s="49">
        <v>50</v>
      </c>
      <c r="I130" s="15">
        <v>1202</v>
      </c>
      <c r="J130" s="15">
        <v>7618</v>
      </c>
      <c r="K130" s="46" t="s">
        <v>2</v>
      </c>
      <c r="L130" s="46">
        <v>1749.6539849327667</v>
      </c>
      <c r="M130" s="46">
        <v>1749.6539849327667</v>
      </c>
      <c r="N130" s="46">
        <v>1679.6335639367619</v>
      </c>
      <c r="O130" s="95" t="str">
        <f t="shared" si="18"/>
        <v>-</v>
      </c>
      <c r="P130" s="95">
        <f t="shared" si="19"/>
        <v>-3.4362399324264326E-2</v>
      </c>
      <c r="Q130" s="95">
        <f t="shared" si="20"/>
        <v>-3.4362399324264326E-2</v>
      </c>
      <c r="R130" s="95">
        <f t="shared" si="21"/>
        <v>5.8930187506227583E-3</v>
      </c>
      <c r="S130" s="46" t="s">
        <v>2</v>
      </c>
      <c r="T130" s="46" t="s">
        <v>2</v>
      </c>
      <c r="U130" s="46" t="s">
        <v>2</v>
      </c>
      <c r="V130" s="46" t="s">
        <v>2</v>
      </c>
      <c r="W130" s="74" t="str">
        <f t="shared" si="22"/>
        <v>-</v>
      </c>
      <c r="X130" s="74" t="str">
        <f t="shared" si="23"/>
        <v>-</v>
      </c>
      <c r="Y130" s="74" t="str">
        <f t="shared" si="24"/>
        <v>-</v>
      </c>
      <c r="Z130" s="74" t="str">
        <f t="shared" si="25"/>
        <v>-</v>
      </c>
      <c r="AA130" s="27"/>
      <c r="AB130" s="158" t="s">
        <v>4374</v>
      </c>
      <c r="AC130" s="158" t="s">
        <v>4386</v>
      </c>
      <c r="AD130" s="158" t="s">
        <v>4338</v>
      </c>
      <c r="AF130" s="13"/>
      <c r="AG130" s="13"/>
      <c r="AI130" s="41">
        <v>221.39491200467239</v>
      </c>
      <c r="AJ130" s="41">
        <v>7</v>
      </c>
      <c r="AK130" s="41">
        <v>7</v>
      </c>
      <c r="AL130" s="40" t="s">
        <v>4215</v>
      </c>
      <c r="AM130" s="53">
        <v>0.4</v>
      </c>
      <c r="AN130" s="67" t="s">
        <v>2</v>
      </c>
      <c r="AO130" s="64" t="s">
        <v>5575</v>
      </c>
      <c r="AP130" s="65" t="s">
        <v>2</v>
      </c>
    </row>
    <row r="131" spans="1:42" ht="45" x14ac:dyDescent="0.25">
      <c r="A131" s="10" t="s">
        <v>641</v>
      </c>
      <c r="B131" s="11" t="s">
        <v>2390</v>
      </c>
      <c r="C131" s="94" t="s">
        <v>2</v>
      </c>
      <c r="D131" s="94">
        <v>1433.3417096400976</v>
      </c>
      <c r="E131" s="94">
        <v>1433.3417096400976</v>
      </c>
      <c r="F131" s="94">
        <v>1447.1624317999331</v>
      </c>
      <c r="G131" s="15" t="s">
        <v>2088</v>
      </c>
      <c r="H131" s="49">
        <v>60</v>
      </c>
      <c r="I131" s="15">
        <v>883</v>
      </c>
      <c r="J131" s="15">
        <v>4956</v>
      </c>
      <c r="K131" s="46" t="s">
        <v>2</v>
      </c>
      <c r="L131" s="46">
        <v>1433.3292101422132</v>
      </c>
      <c r="M131" s="46">
        <v>1433.3292101422132</v>
      </c>
      <c r="N131" s="46">
        <v>1447.1498117780409</v>
      </c>
      <c r="O131" s="95" t="str">
        <f t="shared" si="18"/>
        <v>-</v>
      </c>
      <c r="P131" s="95">
        <f t="shared" si="19"/>
        <v>8.7206050054522422E-6</v>
      </c>
      <c r="Q131" s="95">
        <f t="shared" si="20"/>
        <v>8.7206050054522422E-6</v>
      </c>
      <c r="R131" s="95">
        <f t="shared" si="21"/>
        <v>8.7206050054522422E-6</v>
      </c>
      <c r="S131" s="46" t="s">
        <v>2</v>
      </c>
      <c r="T131" s="46" t="s">
        <v>2</v>
      </c>
      <c r="U131" s="46" t="s">
        <v>2</v>
      </c>
      <c r="V131" s="46" t="s">
        <v>2</v>
      </c>
      <c r="W131" s="74" t="str">
        <f t="shared" si="22"/>
        <v>-</v>
      </c>
      <c r="X131" s="74" t="str">
        <f t="shared" si="23"/>
        <v>-</v>
      </c>
      <c r="Y131" s="74" t="str">
        <f t="shared" si="24"/>
        <v>-</v>
      </c>
      <c r="Z131" s="74" t="str">
        <f t="shared" si="25"/>
        <v>-</v>
      </c>
      <c r="AA131" s="27"/>
      <c r="AB131" s="158" t="s">
        <v>4384</v>
      </c>
      <c r="AC131" s="158" t="s">
        <v>4385</v>
      </c>
      <c r="AD131" s="158">
        <v>0</v>
      </c>
      <c r="AF131" s="13"/>
      <c r="AG131" s="13"/>
      <c r="AI131" s="41">
        <v>221.39491200467239</v>
      </c>
      <c r="AJ131" s="41">
        <v>5</v>
      </c>
      <c r="AK131" s="41">
        <v>5</v>
      </c>
      <c r="AL131" s="40" t="s">
        <v>4215</v>
      </c>
      <c r="AM131" s="53">
        <v>0.4</v>
      </c>
      <c r="AN131" s="67" t="s">
        <v>2</v>
      </c>
      <c r="AO131" s="64" t="s">
        <v>5575</v>
      </c>
      <c r="AP131" s="65" t="s">
        <v>2</v>
      </c>
    </row>
    <row r="132" spans="1:42" ht="45" x14ac:dyDescent="0.25">
      <c r="A132" s="10" t="s">
        <v>642</v>
      </c>
      <c r="B132" s="11" t="s">
        <v>2391</v>
      </c>
      <c r="C132" s="94" t="s">
        <v>2</v>
      </c>
      <c r="D132" s="94">
        <v>775.47026386843118</v>
      </c>
      <c r="E132" s="94">
        <v>775.47026386843118</v>
      </c>
      <c r="F132" s="94">
        <v>1500.01073724561</v>
      </c>
      <c r="G132" s="15" t="s">
        <v>2088</v>
      </c>
      <c r="H132" s="49">
        <v>241</v>
      </c>
      <c r="I132" s="15">
        <v>157</v>
      </c>
      <c r="J132" s="15">
        <v>19755</v>
      </c>
      <c r="K132" s="46" t="s">
        <v>2</v>
      </c>
      <c r="L132" s="46">
        <v>775.46350135753971</v>
      </c>
      <c r="M132" s="46">
        <v>775.46350135753971</v>
      </c>
      <c r="N132" s="46">
        <v>1499.9976563585399</v>
      </c>
      <c r="O132" s="95" t="str">
        <f t="shared" si="18"/>
        <v>-</v>
      </c>
      <c r="P132" s="95">
        <f t="shared" si="19"/>
        <v>8.7206050054522422E-6</v>
      </c>
      <c r="Q132" s="95">
        <f t="shared" si="20"/>
        <v>8.7206050054522422E-6</v>
      </c>
      <c r="R132" s="95">
        <f t="shared" si="21"/>
        <v>8.7206050054522422E-6</v>
      </c>
      <c r="S132" s="46" t="s">
        <v>2</v>
      </c>
      <c r="T132" s="46" t="s">
        <v>2</v>
      </c>
      <c r="U132" s="46" t="s">
        <v>2</v>
      </c>
      <c r="V132" s="46" t="s">
        <v>2</v>
      </c>
      <c r="W132" s="74" t="str">
        <f t="shared" si="22"/>
        <v>-</v>
      </c>
      <c r="X132" s="74" t="str">
        <f t="shared" si="23"/>
        <v>-</v>
      </c>
      <c r="Y132" s="74" t="str">
        <f t="shared" si="24"/>
        <v>-</v>
      </c>
      <c r="Z132" s="74" t="str">
        <f t="shared" si="25"/>
        <v>-</v>
      </c>
      <c r="AA132" s="27"/>
      <c r="AB132" s="158" t="s">
        <v>4384</v>
      </c>
      <c r="AC132" s="158" t="s">
        <v>4385</v>
      </c>
      <c r="AD132" s="158">
        <v>0</v>
      </c>
      <c r="AF132" s="13"/>
      <c r="AG132" s="13"/>
      <c r="AI132" s="41">
        <v>221.39491200467239</v>
      </c>
      <c r="AJ132" s="41">
        <v>5</v>
      </c>
      <c r="AK132" s="41">
        <v>10</v>
      </c>
      <c r="AL132" s="40" t="s">
        <v>4215</v>
      </c>
      <c r="AM132" s="53">
        <v>0.4</v>
      </c>
      <c r="AN132" s="67" t="s">
        <v>2</v>
      </c>
      <c r="AO132" s="64" t="s">
        <v>5688</v>
      </c>
      <c r="AP132" s="65" t="s">
        <v>2</v>
      </c>
    </row>
    <row r="133" spans="1:42" ht="45" x14ac:dyDescent="0.25">
      <c r="A133" s="10" t="s">
        <v>643</v>
      </c>
      <c r="B133" s="11" t="s">
        <v>2392</v>
      </c>
      <c r="C133" s="94" t="s">
        <v>2</v>
      </c>
      <c r="D133" s="94">
        <v>419.69345249244878</v>
      </c>
      <c r="E133" s="94">
        <v>419.69345249244878</v>
      </c>
      <c r="F133" s="94">
        <v>535.35582724272945</v>
      </c>
      <c r="G133" s="15" t="s">
        <v>2088</v>
      </c>
      <c r="H133" s="49">
        <v>1472</v>
      </c>
      <c r="I133" s="15">
        <v>437</v>
      </c>
      <c r="J133" s="15">
        <v>50946</v>
      </c>
      <c r="K133" s="46" t="s">
        <v>2</v>
      </c>
      <c r="L133" s="46">
        <v>419.68979254354321</v>
      </c>
      <c r="M133" s="46">
        <v>419.68979254354321</v>
      </c>
      <c r="N133" s="46">
        <v>535.35115865673561</v>
      </c>
      <c r="O133" s="95" t="str">
        <f t="shared" si="18"/>
        <v>-</v>
      </c>
      <c r="P133" s="95">
        <f t="shared" si="19"/>
        <v>8.7206050054522422E-6</v>
      </c>
      <c r="Q133" s="95">
        <f t="shared" si="20"/>
        <v>8.7206050054522422E-6</v>
      </c>
      <c r="R133" s="95">
        <f t="shared" si="21"/>
        <v>8.7206050054522422E-6</v>
      </c>
      <c r="S133" s="46" t="s">
        <v>2</v>
      </c>
      <c r="T133" s="46" t="s">
        <v>2</v>
      </c>
      <c r="U133" s="46" t="s">
        <v>2</v>
      </c>
      <c r="V133" s="46" t="s">
        <v>2</v>
      </c>
      <c r="W133" s="74" t="str">
        <f t="shared" si="22"/>
        <v>-</v>
      </c>
      <c r="X133" s="74" t="str">
        <f t="shared" si="23"/>
        <v>-</v>
      </c>
      <c r="Y133" s="74" t="str">
        <f t="shared" si="24"/>
        <v>-</v>
      </c>
      <c r="Z133" s="74" t="str">
        <f t="shared" si="25"/>
        <v>-</v>
      </c>
      <c r="AA133" s="27"/>
      <c r="AB133" s="158" t="s">
        <v>4384</v>
      </c>
      <c r="AC133" s="158" t="s">
        <v>4385</v>
      </c>
      <c r="AD133" s="158">
        <v>0</v>
      </c>
      <c r="AF133" s="13"/>
      <c r="AG133" s="13"/>
      <c r="AI133" s="41">
        <v>221.39491200467239</v>
      </c>
      <c r="AJ133" s="41">
        <v>5</v>
      </c>
      <c r="AK133" s="41">
        <v>5</v>
      </c>
      <c r="AL133" s="40" t="s">
        <v>4215</v>
      </c>
      <c r="AM133" s="53">
        <v>1</v>
      </c>
      <c r="AN133" s="67" t="s">
        <v>2</v>
      </c>
      <c r="AO133" s="64" t="s">
        <v>5688</v>
      </c>
      <c r="AP133" s="65" t="s">
        <v>2</v>
      </c>
    </row>
    <row r="134" spans="1:42" ht="45" x14ac:dyDescent="0.25">
      <c r="A134" s="10" t="s">
        <v>644</v>
      </c>
      <c r="B134" s="11" t="s">
        <v>2393</v>
      </c>
      <c r="C134" s="94" t="s">
        <v>2</v>
      </c>
      <c r="D134" s="94">
        <v>308.86811311904944</v>
      </c>
      <c r="E134" s="94">
        <v>308.86811311904944</v>
      </c>
      <c r="F134" s="94">
        <v>458.92057556533132</v>
      </c>
      <c r="G134" s="15" t="s">
        <v>2088</v>
      </c>
      <c r="H134" s="49">
        <v>2559</v>
      </c>
      <c r="I134" s="15">
        <v>295</v>
      </c>
      <c r="J134" s="15">
        <v>33083</v>
      </c>
      <c r="K134" s="46" t="s">
        <v>2</v>
      </c>
      <c r="L134" s="46">
        <v>308.86541962572505</v>
      </c>
      <c r="M134" s="46">
        <v>308.86541962572505</v>
      </c>
      <c r="N134" s="46">
        <v>458.91657353516308</v>
      </c>
      <c r="O134" s="95" t="str">
        <f t="shared" si="18"/>
        <v>-</v>
      </c>
      <c r="P134" s="95">
        <f t="shared" si="19"/>
        <v>8.7206050054522422E-6</v>
      </c>
      <c r="Q134" s="95">
        <f t="shared" si="20"/>
        <v>8.7206050054522422E-6</v>
      </c>
      <c r="R134" s="95">
        <f t="shared" si="21"/>
        <v>8.7206050054522422E-6</v>
      </c>
      <c r="S134" s="46" t="s">
        <v>2</v>
      </c>
      <c r="T134" s="46" t="s">
        <v>2</v>
      </c>
      <c r="U134" s="46" t="s">
        <v>2</v>
      </c>
      <c r="V134" s="46" t="s">
        <v>2</v>
      </c>
      <c r="W134" s="74" t="str">
        <f t="shared" si="22"/>
        <v>-</v>
      </c>
      <c r="X134" s="74" t="str">
        <f t="shared" si="23"/>
        <v>-</v>
      </c>
      <c r="Y134" s="74" t="str">
        <f t="shared" si="24"/>
        <v>-</v>
      </c>
      <c r="Z134" s="74" t="str">
        <f t="shared" si="25"/>
        <v>-</v>
      </c>
      <c r="AA134" s="27"/>
      <c r="AB134" s="158" t="s">
        <v>4384</v>
      </c>
      <c r="AC134" s="158" t="s">
        <v>4385</v>
      </c>
      <c r="AD134" s="158">
        <v>0</v>
      </c>
      <c r="AF134" s="13"/>
      <c r="AG134" s="13"/>
      <c r="AI134" s="41">
        <v>221.39491200467239</v>
      </c>
      <c r="AJ134" s="41">
        <v>5</v>
      </c>
      <c r="AK134" s="41">
        <v>5</v>
      </c>
      <c r="AL134" s="40" t="s">
        <v>4215</v>
      </c>
      <c r="AM134" s="53">
        <v>1</v>
      </c>
      <c r="AN134" s="67" t="s">
        <v>2</v>
      </c>
      <c r="AO134" s="64" t="s">
        <v>5688</v>
      </c>
      <c r="AP134" s="65" t="s">
        <v>2</v>
      </c>
    </row>
    <row r="135" spans="1:42" ht="45" x14ac:dyDescent="0.25">
      <c r="A135" s="10" t="s">
        <v>645</v>
      </c>
      <c r="B135" s="11" t="s">
        <v>2394</v>
      </c>
      <c r="C135" s="94">
        <v>107.72198211609189</v>
      </c>
      <c r="D135" s="94">
        <v>710.53285610954435</v>
      </c>
      <c r="E135" s="94">
        <v>710.53285610954435</v>
      </c>
      <c r="F135" s="94">
        <v>1304.7481382925316</v>
      </c>
      <c r="G135" s="15">
        <v>9480</v>
      </c>
      <c r="H135" s="49">
        <v>26391</v>
      </c>
      <c r="I135" s="15">
        <v>955</v>
      </c>
      <c r="J135" s="15">
        <v>63</v>
      </c>
      <c r="K135" s="46">
        <v>107.72104272342753</v>
      </c>
      <c r="L135" s="46">
        <v>701.96453574358986</v>
      </c>
      <c r="M135" s="46">
        <v>701.96453574358986</v>
      </c>
      <c r="N135" s="46">
        <v>1304.7367601986098</v>
      </c>
      <c r="O135" s="95">
        <f t="shared" si="18"/>
        <v>8.7206050054522422E-6</v>
      </c>
      <c r="P135" s="95">
        <f t="shared" si="19"/>
        <v>1.2206201210547052E-2</v>
      </c>
      <c r="Q135" s="95">
        <f t="shared" si="20"/>
        <v>1.2206201210547052E-2</v>
      </c>
      <c r="R135" s="95">
        <f t="shared" si="21"/>
        <v>8.7206050054522422E-6</v>
      </c>
      <c r="S135" s="46" t="s">
        <v>2</v>
      </c>
      <c r="T135" s="46" t="s">
        <v>2</v>
      </c>
      <c r="U135" s="46" t="s">
        <v>2</v>
      </c>
      <c r="V135" s="46" t="s">
        <v>2</v>
      </c>
      <c r="W135" s="74" t="str">
        <f t="shared" si="22"/>
        <v>-</v>
      </c>
      <c r="X135" s="74" t="str">
        <f t="shared" si="23"/>
        <v>-</v>
      </c>
      <c r="Y135" s="74" t="str">
        <f t="shared" si="24"/>
        <v>-</v>
      </c>
      <c r="Z135" s="74" t="str">
        <f t="shared" si="25"/>
        <v>-</v>
      </c>
      <c r="AA135" s="27"/>
      <c r="AB135" s="158" t="s">
        <v>4390</v>
      </c>
      <c r="AC135" s="158" t="s">
        <v>4378</v>
      </c>
      <c r="AD135" s="158" t="s">
        <v>4391</v>
      </c>
      <c r="AF135" s="13"/>
      <c r="AG135" s="13"/>
      <c r="AI135" s="41">
        <v>221.39491200467239</v>
      </c>
      <c r="AJ135" s="41">
        <v>5</v>
      </c>
      <c r="AK135" s="41">
        <v>5</v>
      </c>
      <c r="AL135" s="40" t="s">
        <v>4214</v>
      </c>
      <c r="AM135" s="53" t="s">
        <v>2</v>
      </c>
      <c r="AN135" s="67" t="s">
        <v>2</v>
      </c>
      <c r="AO135" s="64" t="s">
        <v>5575</v>
      </c>
      <c r="AP135" s="65" t="s">
        <v>2</v>
      </c>
    </row>
    <row r="136" spans="1:42" ht="75" x14ac:dyDescent="0.25">
      <c r="A136" s="10" t="s">
        <v>646</v>
      </c>
      <c r="B136" s="11" t="s">
        <v>2395</v>
      </c>
      <c r="C136" s="94">
        <v>154.76188708941513</v>
      </c>
      <c r="D136" s="94">
        <v>938.57993285352734</v>
      </c>
      <c r="E136" s="94">
        <v>938.57993285352734</v>
      </c>
      <c r="F136" s="94">
        <v>1219.4121670692882</v>
      </c>
      <c r="G136" s="15">
        <v>154</v>
      </c>
      <c r="H136" s="49">
        <v>1239</v>
      </c>
      <c r="I136" s="15">
        <v>93</v>
      </c>
      <c r="J136" s="15">
        <v>4</v>
      </c>
      <c r="K136" s="46">
        <v>154.76053748389731</v>
      </c>
      <c r="L136" s="46">
        <v>938.57174794004425</v>
      </c>
      <c r="M136" s="46">
        <v>938.57174794004425</v>
      </c>
      <c r="N136" s="46">
        <v>1219.4015331501746</v>
      </c>
      <c r="O136" s="95">
        <f t="shared" si="18"/>
        <v>8.7206050054522422E-6</v>
      </c>
      <c r="P136" s="95">
        <f t="shared" si="19"/>
        <v>8.7206050054522422E-6</v>
      </c>
      <c r="Q136" s="95">
        <f t="shared" si="20"/>
        <v>8.7206050054522422E-6</v>
      </c>
      <c r="R136" s="95">
        <f t="shared" si="21"/>
        <v>8.7206050054522422E-6</v>
      </c>
      <c r="S136" s="46" t="s">
        <v>2</v>
      </c>
      <c r="T136" s="46" t="s">
        <v>2</v>
      </c>
      <c r="U136" s="46" t="s">
        <v>2</v>
      </c>
      <c r="V136" s="46" t="s">
        <v>2</v>
      </c>
      <c r="W136" s="74" t="str">
        <f t="shared" si="22"/>
        <v>-</v>
      </c>
      <c r="X136" s="74" t="str">
        <f t="shared" si="23"/>
        <v>-</v>
      </c>
      <c r="Y136" s="74" t="str">
        <f t="shared" si="24"/>
        <v>-</v>
      </c>
      <c r="Z136" s="74" t="str">
        <f t="shared" si="25"/>
        <v>-</v>
      </c>
      <c r="AA136" s="27"/>
      <c r="AB136" s="158" t="s">
        <v>4390</v>
      </c>
      <c r="AC136" s="158" t="s">
        <v>4378</v>
      </c>
      <c r="AD136" s="158" t="s">
        <v>4392</v>
      </c>
      <c r="AF136" s="13"/>
      <c r="AG136" s="13"/>
      <c r="AI136" s="41">
        <v>341.77574745253725</v>
      </c>
      <c r="AJ136" s="41">
        <v>5</v>
      </c>
      <c r="AK136" s="41">
        <v>5</v>
      </c>
      <c r="AL136" s="40" t="s">
        <v>4214</v>
      </c>
      <c r="AM136" s="53" t="s">
        <v>2</v>
      </c>
      <c r="AN136" s="67" t="s">
        <v>2</v>
      </c>
      <c r="AO136" s="64" t="s">
        <v>5575</v>
      </c>
      <c r="AP136" s="65" t="s">
        <v>2</v>
      </c>
    </row>
    <row r="137" spans="1:42" ht="165" x14ac:dyDescent="0.25">
      <c r="A137" s="10" t="s">
        <v>647</v>
      </c>
      <c r="B137" s="11" t="s">
        <v>2396</v>
      </c>
      <c r="C137" s="94">
        <v>116.30566439857355</v>
      </c>
      <c r="D137" s="94">
        <v>710.53285610954435</v>
      </c>
      <c r="E137" s="94">
        <v>710.53285610954435</v>
      </c>
      <c r="F137" s="94">
        <v>789.98485572453569</v>
      </c>
      <c r="G137" s="15">
        <v>13837</v>
      </c>
      <c r="H137" s="49">
        <v>3038</v>
      </c>
      <c r="I137" s="15">
        <v>363</v>
      </c>
      <c r="J137" s="15">
        <v>73</v>
      </c>
      <c r="K137" s="46">
        <v>116.30465015165929</v>
      </c>
      <c r="L137" s="46">
        <v>779.37107236326358</v>
      </c>
      <c r="M137" s="46">
        <v>779.37107236326358</v>
      </c>
      <c r="N137" s="46">
        <v>789.97796663872566</v>
      </c>
      <c r="O137" s="95">
        <f t="shared" si="18"/>
        <v>8.7206050054522422E-6</v>
      </c>
      <c r="P137" s="95">
        <f t="shared" si="19"/>
        <v>-8.8325341669383661E-2</v>
      </c>
      <c r="Q137" s="95">
        <f t="shared" si="20"/>
        <v>-8.8325341669383661E-2</v>
      </c>
      <c r="R137" s="95">
        <f t="shared" si="21"/>
        <v>8.7206050054522422E-6</v>
      </c>
      <c r="S137" s="46" t="s">
        <v>2</v>
      </c>
      <c r="T137" s="46" t="s">
        <v>2</v>
      </c>
      <c r="U137" s="46" t="s">
        <v>2</v>
      </c>
      <c r="V137" s="46" t="s">
        <v>2</v>
      </c>
      <c r="W137" s="74" t="str">
        <f t="shared" si="22"/>
        <v>-</v>
      </c>
      <c r="X137" s="74" t="str">
        <f t="shared" si="23"/>
        <v>-</v>
      </c>
      <c r="Y137" s="74" t="str">
        <f t="shared" si="24"/>
        <v>-</v>
      </c>
      <c r="Z137" s="74" t="str">
        <f t="shared" si="25"/>
        <v>-</v>
      </c>
      <c r="AA137" s="27"/>
      <c r="AB137" s="158">
        <v>0</v>
      </c>
      <c r="AC137" s="158">
        <v>0</v>
      </c>
      <c r="AD137" s="159" t="s">
        <v>4393</v>
      </c>
      <c r="AF137" s="13"/>
      <c r="AG137" s="13"/>
      <c r="AI137" s="41">
        <v>221.39491200467239</v>
      </c>
      <c r="AJ137" s="41">
        <v>5</v>
      </c>
      <c r="AK137" s="41">
        <v>5</v>
      </c>
      <c r="AL137" s="40" t="s">
        <v>4214</v>
      </c>
      <c r="AM137" s="53" t="s">
        <v>2</v>
      </c>
      <c r="AN137" s="67" t="s">
        <v>2</v>
      </c>
      <c r="AO137" s="64" t="s">
        <v>5675</v>
      </c>
      <c r="AP137" s="65" t="s">
        <v>2</v>
      </c>
    </row>
    <row r="138" spans="1:42" ht="60" x14ac:dyDescent="0.25">
      <c r="A138" s="10" t="s">
        <v>648</v>
      </c>
      <c r="B138" s="11" t="s">
        <v>2397</v>
      </c>
      <c r="C138" s="94">
        <v>109.15170084685296</v>
      </c>
      <c r="D138" s="94">
        <v>869.87297029781666</v>
      </c>
      <c r="E138" s="94">
        <v>869.87297029781666</v>
      </c>
      <c r="F138" s="94">
        <v>869.87297029781666</v>
      </c>
      <c r="G138" s="15">
        <v>41818</v>
      </c>
      <c r="H138" s="49">
        <v>1277</v>
      </c>
      <c r="I138" s="15">
        <v>56</v>
      </c>
      <c r="J138" s="15">
        <v>71</v>
      </c>
      <c r="K138" s="46">
        <v>109.15074898628501</v>
      </c>
      <c r="L138" s="46">
        <v>872.45317118359469</v>
      </c>
      <c r="M138" s="46">
        <v>872.45317118359469</v>
      </c>
      <c r="N138" s="46">
        <v>821.28060160557607</v>
      </c>
      <c r="O138" s="95">
        <f t="shared" si="18"/>
        <v>8.7206050054522422E-6</v>
      </c>
      <c r="P138" s="95">
        <f t="shared" si="19"/>
        <v>-2.9574090289311572E-3</v>
      </c>
      <c r="Q138" s="95">
        <f t="shared" si="20"/>
        <v>-2.9574090289311572E-3</v>
      </c>
      <c r="R138" s="95">
        <f t="shared" si="21"/>
        <v>5.916658520515905E-2</v>
      </c>
      <c r="S138" s="46" t="s">
        <v>2</v>
      </c>
      <c r="T138" s="46" t="s">
        <v>2</v>
      </c>
      <c r="U138" s="46" t="s">
        <v>2</v>
      </c>
      <c r="V138" s="46" t="s">
        <v>2</v>
      </c>
      <c r="W138" s="74" t="str">
        <f t="shared" si="22"/>
        <v>-</v>
      </c>
      <c r="X138" s="74" t="str">
        <f t="shared" si="23"/>
        <v>-</v>
      </c>
      <c r="Y138" s="74" t="str">
        <f t="shared" si="24"/>
        <v>-</v>
      </c>
      <c r="Z138" s="74" t="str">
        <f t="shared" si="25"/>
        <v>-</v>
      </c>
      <c r="AA138" s="27"/>
      <c r="AB138" s="158" t="s">
        <v>4374</v>
      </c>
      <c r="AC138" s="158" t="s">
        <v>4386</v>
      </c>
      <c r="AD138" s="158" t="s">
        <v>4394</v>
      </c>
      <c r="AF138" s="13"/>
      <c r="AG138" s="13"/>
      <c r="AI138" s="41">
        <v>341.77574745253725</v>
      </c>
      <c r="AJ138" s="41">
        <v>5</v>
      </c>
      <c r="AK138" s="41">
        <v>5</v>
      </c>
      <c r="AL138" s="40" t="s">
        <v>4214</v>
      </c>
      <c r="AM138" s="53" t="s">
        <v>2</v>
      </c>
      <c r="AN138" s="67" t="s">
        <v>2</v>
      </c>
      <c r="AO138" s="64" t="s">
        <v>5575</v>
      </c>
      <c r="AP138" s="65" t="s">
        <v>2</v>
      </c>
    </row>
    <row r="139" spans="1:42" ht="30" x14ac:dyDescent="0.25">
      <c r="A139" s="10" t="s">
        <v>649</v>
      </c>
      <c r="B139" s="11" t="s">
        <v>2398</v>
      </c>
      <c r="C139" s="94">
        <v>103.32906242599239</v>
      </c>
      <c r="D139" s="94">
        <v>327.31350980428914</v>
      </c>
      <c r="E139" s="94">
        <v>327.31350980428914</v>
      </c>
      <c r="F139" s="94">
        <v>431.62002172502019</v>
      </c>
      <c r="G139" s="15">
        <v>140969</v>
      </c>
      <c r="H139" s="49">
        <v>3753</v>
      </c>
      <c r="I139" s="15">
        <v>47</v>
      </c>
      <c r="J139" s="15">
        <v>267</v>
      </c>
      <c r="K139" s="46">
        <v>103.32816134191138</v>
      </c>
      <c r="L139" s="46">
        <v>327.31065545734884</v>
      </c>
      <c r="M139" s="46">
        <v>327.31065545734884</v>
      </c>
      <c r="N139" s="46">
        <v>431.61625777012227</v>
      </c>
      <c r="O139" s="95">
        <f t="shared" si="18"/>
        <v>8.7206050054522422E-6</v>
      </c>
      <c r="P139" s="95">
        <f t="shared" si="19"/>
        <v>8.7206050054522422E-6</v>
      </c>
      <c r="Q139" s="95">
        <f t="shared" si="20"/>
        <v>8.7206050054522422E-6</v>
      </c>
      <c r="R139" s="95">
        <f t="shared" si="21"/>
        <v>8.7206050054522422E-6</v>
      </c>
      <c r="S139" s="46" t="s">
        <v>2</v>
      </c>
      <c r="T139" s="46" t="s">
        <v>2</v>
      </c>
      <c r="U139" s="46" t="s">
        <v>2</v>
      </c>
      <c r="V139" s="46" t="s">
        <v>2</v>
      </c>
      <c r="W139" s="74" t="str">
        <f t="shared" si="22"/>
        <v>-</v>
      </c>
      <c r="X139" s="74" t="str">
        <f t="shared" si="23"/>
        <v>-</v>
      </c>
      <c r="Y139" s="74" t="str">
        <f t="shared" si="24"/>
        <v>-</v>
      </c>
      <c r="Z139" s="74" t="str">
        <f t="shared" si="25"/>
        <v>-</v>
      </c>
      <c r="AA139" s="27"/>
      <c r="AB139" s="158">
        <v>0</v>
      </c>
      <c r="AC139" s="158">
        <v>0</v>
      </c>
      <c r="AD139" s="158">
        <v>0</v>
      </c>
      <c r="AF139" s="13"/>
      <c r="AG139" s="13"/>
      <c r="AI139" s="41">
        <v>221.39491200467239</v>
      </c>
      <c r="AJ139" s="41">
        <v>5</v>
      </c>
      <c r="AK139" s="41">
        <v>5</v>
      </c>
      <c r="AL139" s="40" t="s">
        <v>4214</v>
      </c>
      <c r="AM139" s="53" t="s">
        <v>2</v>
      </c>
      <c r="AN139" s="67" t="s">
        <v>2</v>
      </c>
      <c r="AO139" s="64" t="s">
        <v>5675</v>
      </c>
      <c r="AP139" s="65" t="s">
        <v>2</v>
      </c>
    </row>
    <row r="140" spans="1:42" ht="30" x14ac:dyDescent="0.25">
      <c r="A140" s="10" t="s">
        <v>650</v>
      </c>
      <c r="B140" s="11" t="s">
        <v>2399</v>
      </c>
      <c r="C140" s="94">
        <v>95.577346349609741</v>
      </c>
      <c r="D140" s="94">
        <v>336.74630934759153</v>
      </c>
      <c r="E140" s="94">
        <v>336.74630934759153</v>
      </c>
      <c r="F140" s="94">
        <v>566.74088534570603</v>
      </c>
      <c r="G140" s="15">
        <v>141433</v>
      </c>
      <c r="H140" s="49">
        <v>1295</v>
      </c>
      <c r="I140" s="15">
        <v>15</v>
      </c>
      <c r="J140" s="15">
        <v>52</v>
      </c>
      <c r="K140" s="46">
        <v>95.576512864593255</v>
      </c>
      <c r="L140" s="46">
        <v>336.74337274164964</v>
      </c>
      <c r="M140" s="46">
        <v>336.74337274164964</v>
      </c>
      <c r="N140" s="46">
        <v>566.73594306540417</v>
      </c>
      <c r="O140" s="95">
        <f t="shared" si="18"/>
        <v>8.7206050054522422E-6</v>
      </c>
      <c r="P140" s="95">
        <f t="shared" si="19"/>
        <v>8.7206050054522422E-6</v>
      </c>
      <c r="Q140" s="95">
        <f t="shared" si="20"/>
        <v>8.7206050054522422E-6</v>
      </c>
      <c r="R140" s="95">
        <f t="shared" si="21"/>
        <v>8.7206050054522422E-6</v>
      </c>
      <c r="S140" s="46" t="s">
        <v>2</v>
      </c>
      <c r="T140" s="46" t="s">
        <v>2</v>
      </c>
      <c r="U140" s="46" t="s">
        <v>2</v>
      </c>
      <c r="V140" s="46" t="s">
        <v>2</v>
      </c>
      <c r="W140" s="74" t="str">
        <f t="shared" si="22"/>
        <v>-</v>
      </c>
      <c r="X140" s="74" t="str">
        <f t="shared" si="23"/>
        <v>-</v>
      </c>
      <c r="Y140" s="74" t="str">
        <f t="shared" si="24"/>
        <v>-</v>
      </c>
      <c r="Z140" s="74" t="str">
        <f t="shared" si="25"/>
        <v>-</v>
      </c>
      <c r="AA140" s="27"/>
      <c r="AB140" s="158">
        <v>0</v>
      </c>
      <c r="AC140" s="158">
        <v>0</v>
      </c>
      <c r="AD140" s="158">
        <v>0</v>
      </c>
      <c r="AF140" s="13"/>
      <c r="AG140" s="13"/>
      <c r="AI140" s="41">
        <v>341.77574745253725</v>
      </c>
      <c r="AJ140" s="41">
        <v>5</v>
      </c>
      <c r="AK140" s="41">
        <v>5</v>
      </c>
      <c r="AL140" s="40" t="s">
        <v>4214</v>
      </c>
      <c r="AM140" s="53" t="s">
        <v>2</v>
      </c>
      <c r="AN140" s="67" t="s">
        <v>2</v>
      </c>
      <c r="AO140" s="64" t="s">
        <v>5682</v>
      </c>
      <c r="AP140" s="65" t="s">
        <v>2</v>
      </c>
    </row>
    <row r="141" spans="1:42" ht="30" x14ac:dyDescent="0.25">
      <c r="A141" s="10" t="s">
        <v>651</v>
      </c>
      <c r="B141" s="11" t="s">
        <v>2400</v>
      </c>
      <c r="C141" s="94">
        <v>121.2984260536311</v>
      </c>
      <c r="D141" s="94">
        <v>620.97954451187627</v>
      </c>
      <c r="E141" s="94">
        <v>620.97954451187627</v>
      </c>
      <c r="F141" s="94">
        <v>1337.4836194056545</v>
      </c>
      <c r="G141" s="15">
        <v>11160</v>
      </c>
      <c r="H141" s="49">
        <v>33918</v>
      </c>
      <c r="I141" s="15">
        <v>1196</v>
      </c>
      <c r="J141" s="15">
        <v>473</v>
      </c>
      <c r="K141" s="46">
        <v>121.29736826719424</v>
      </c>
      <c r="L141" s="46">
        <v>620.9741292417765</v>
      </c>
      <c r="M141" s="46">
        <v>620.9741292417765</v>
      </c>
      <c r="N141" s="46">
        <v>1337.4719558410218</v>
      </c>
      <c r="O141" s="95">
        <f t="shared" si="18"/>
        <v>8.7206050054522422E-6</v>
      </c>
      <c r="P141" s="95">
        <f t="shared" si="19"/>
        <v>8.7206050054522422E-6</v>
      </c>
      <c r="Q141" s="95">
        <f t="shared" si="20"/>
        <v>8.7206050054522422E-6</v>
      </c>
      <c r="R141" s="95">
        <f t="shared" si="21"/>
        <v>8.7206050054522422E-6</v>
      </c>
      <c r="S141" s="46" t="s">
        <v>2</v>
      </c>
      <c r="T141" s="46" t="s">
        <v>2</v>
      </c>
      <c r="U141" s="46" t="s">
        <v>2</v>
      </c>
      <c r="V141" s="46" t="s">
        <v>2</v>
      </c>
      <c r="W141" s="74" t="str">
        <f t="shared" si="22"/>
        <v>-</v>
      </c>
      <c r="X141" s="74" t="str">
        <f t="shared" si="23"/>
        <v>-</v>
      </c>
      <c r="Y141" s="74" t="str">
        <f t="shared" si="24"/>
        <v>-</v>
      </c>
      <c r="Z141" s="74" t="str">
        <f t="shared" si="25"/>
        <v>-</v>
      </c>
      <c r="AA141" s="27"/>
      <c r="AB141" s="158" t="s">
        <v>4395</v>
      </c>
      <c r="AC141" s="158" t="s">
        <v>4389</v>
      </c>
      <c r="AD141" s="158">
        <v>0</v>
      </c>
      <c r="AF141" s="13"/>
      <c r="AG141" s="13"/>
      <c r="AI141" s="41">
        <v>221.39491200467239</v>
      </c>
      <c r="AJ141" s="41">
        <v>5</v>
      </c>
      <c r="AK141" s="41">
        <v>5</v>
      </c>
      <c r="AL141" s="40" t="s">
        <v>4214</v>
      </c>
      <c r="AM141" s="53" t="s">
        <v>2</v>
      </c>
      <c r="AN141" s="67" t="s">
        <v>2</v>
      </c>
      <c r="AO141" s="64" t="s">
        <v>5575</v>
      </c>
      <c r="AP141" s="65" t="s">
        <v>2</v>
      </c>
    </row>
    <row r="142" spans="1:42" ht="30" x14ac:dyDescent="0.25">
      <c r="A142" s="10" t="s">
        <v>652</v>
      </c>
      <c r="B142" s="11" t="s">
        <v>2401</v>
      </c>
      <c r="C142" s="94">
        <v>118.90944055795363</v>
      </c>
      <c r="D142" s="94">
        <v>901.64940340190753</v>
      </c>
      <c r="E142" s="94">
        <v>901.64940340190753</v>
      </c>
      <c r="F142" s="94">
        <v>1205.8177038013798</v>
      </c>
      <c r="G142" s="15">
        <v>135</v>
      </c>
      <c r="H142" s="49">
        <v>5413</v>
      </c>
      <c r="I142" s="15">
        <v>204</v>
      </c>
      <c r="J142" s="15">
        <v>15</v>
      </c>
      <c r="K142" s="46">
        <v>118.90840360473396</v>
      </c>
      <c r="L142" s="46">
        <v>901.6415405421759</v>
      </c>
      <c r="M142" s="46">
        <v>901.6415405421759</v>
      </c>
      <c r="N142" s="46">
        <v>1205.8071884331769</v>
      </c>
      <c r="O142" s="95">
        <f t="shared" si="18"/>
        <v>8.7206050054522422E-6</v>
      </c>
      <c r="P142" s="95">
        <f t="shared" si="19"/>
        <v>8.7206050054522422E-6</v>
      </c>
      <c r="Q142" s="95">
        <f t="shared" si="20"/>
        <v>8.7206050054522422E-6</v>
      </c>
      <c r="R142" s="95">
        <f t="shared" si="21"/>
        <v>8.7206050054522422E-6</v>
      </c>
      <c r="S142" s="46" t="s">
        <v>2</v>
      </c>
      <c r="T142" s="46" t="s">
        <v>2</v>
      </c>
      <c r="U142" s="46" t="s">
        <v>2</v>
      </c>
      <c r="V142" s="46" t="s">
        <v>2</v>
      </c>
      <c r="W142" s="74" t="str">
        <f t="shared" si="22"/>
        <v>-</v>
      </c>
      <c r="X142" s="74" t="str">
        <f t="shared" si="23"/>
        <v>-</v>
      </c>
      <c r="Y142" s="74" t="str">
        <f t="shared" si="24"/>
        <v>-</v>
      </c>
      <c r="Z142" s="74" t="str">
        <f t="shared" si="25"/>
        <v>-</v>
      </c>
      <c r="AA142" s="27"/>
      <c r="AB142" s="158" t="s">
        <v>4395</v>
      </c>
      <c r="AC142" s="158" t="s">
        <v>4389</v>
      </c>
      <c r="AD142" s="158">
        <v>0</v>
      </c>
      <c r="AF142" s="13"/>
      <c r="AG142" s="13"/>
      <c r="AI142" s="41">
        <v>341.77574745253725</v>
      </c>
      <c r="AJ142" s="41">
        <v>5</v>
      </c>
      <c r="AK142" s="41">
        <v>5</v>
      </c>
      <c r="AL142" s="40" t="s">
        <v>4214</v>
      </c>
      <c r="AM142" s="53" t="s">
        <v>2</v>
      </c>
      <c r="AN142" s="67" t="s">
        <v>2</v>
      </c>
      <c r="AO142" s="64" t="s">
        <v>5575</v>
      </c>
      <c r="AP142" s="65" t="s">
        <v>2</v>
      </c>
    </row>
    <row r="143" spans="1:42" ht="30" x14ac:dyDescent="0.25">
      <c r="A143" s="10" t="s">
        <v>653</v>
      </c>
      <c r="B143" s="11" t="s">
        <v>2402</v>
      </c>
      <c r="C143" s="94">
        <v>122.17588302531486</v>
      </c>
      <c r="D143" s="94">
        <v>428.50445097105182</v>
      </c>
      <c r="E143" s="94">
        <v>428.50445097105182</v>
      </c>
      <c r="F143" s="94">
        <v>840.7813337503195</v>
      </c>
      <c r="G143" s="15">
        <v>27283</v>
      </c>
      <c r="H143" s="49">
        <v>24118</v>
      </c>
      <c r="I143" s="15">
        <v>556</v>
      </c>
      <c r="J143" s="15">
        <v>284</v>
      </c>
      <c r="K143" s="46">
        <v>122.17481758698906</v>
      </c>
      <c r="L143" s="46">
        <v>428.50071418557883</v>
      </c>
      <c r="M143" s="46">
        <v>428.50071418557883</v>
      </c>
      <c r="N143" s="46">
        <v>840.77400169235193</v>
      </c>
      <c r="O143" s="95">
        <f t="shared" si="18"/>
        <v>8.7206050054522422E-6</v>
      </c>
      <c r="P143" s="95">
        <f t="shared" si="19"/>
        <v>8.7206050054522422E-6</v>
      </c>
      <c r="Q143" s="95">
        <f t="shared" si="20"/>
        <v>8.7206050054522422E-6</v>
      </c>
      <c r="R143" s="95">
        <f t="shared" si="21"/>
        <v>8.7206050054522422E-6</v>
      </c>
      <c r="S143" s="46" t="s">
        <v>2</v>
      </c>
      <c r="T143" s="46" t="s">
        <v>2</v>
      </c>
      <c r="U143" s="46" t="s">
        <v>2</v>
      </c>
      <c r="V143" s="46" t="s">
        <v>2</v>
      </c>
      <c r="W143" s="74" t="str">
        <f t="shared" si="22"/>
        <v>-</v>
      </c>
      <c r="X143" s="74" t="str">
        <f t="shared" si="23"/>
        <v>-</v>
      </c>
      <c r="Y143" s="74" t="str">
        <f t="shared" si="24"/>
        <v>-</v>
      </c>
      <c r="Z143" s="74" t="str">
        <f t="shared" si="25"/>
        <v>-</v>
      </c>
      <c r="AA143" s="27"/>
      <c r="AB143" s="158">
        <v>0</v>
      </c>
      <c r="AC143" s="158">
        <v>0</v>
      </c>
      <c r="AD143" s="158">
        <v>0</v>
      </c>
      <c r="AF143" s="13"/>
      <c r="AG143" s="13"/>
      <c r="AI143" s="41">
        <v>221.39491200467239</v>
      </c>
      <c r="AJ143" s="41">
        <v>5</v>
      </c>
      <c r="AK143" s="41">
        <v>5</v>
      </c>
      <c r="AL143" s="40" t="s">
        <v>4214</v>
      </c>
      <c r="AM143" s="53" t="s">
        <v>2</v>
      </c>
      <c r="AN143" s="67" t="s">
        <v>2</v>
      </c>
      <c r="AO143" s="64" t="s">
        <v>5675</v>
      </c>
      <c r="AP143" s="65" t="s">
        <v>2</v>
      </c>
    </row>
    <row r="144" spans="1:42" ht="30" x14ac:dyDescent="0.25">
      <c r="A144" s="10" t="s">
        <v>654</v>
      </c>
      <c r="B144" s="11" t="s">
        <v>2403</v>
      </c>
      <c r="C144" s="94">
        <v>117.69263475329601</v>
      </c>
      <c r="D144" s="94">
        <v>755.09172045584592</v>
      </c>
      <c r="E144" s="94">
        <v>755.09172045584592</v>
      </c>
      <c r="F144" s="94">
        <v>840.2829690966787</v>
      </c>
      <c r="G144" s="15">
        <v>1355</v>
      </c>
      <c r="H144" s="49">
        <v>9751</v>
      </c>
      <c r="I144" s="15">
        <v>306</v>
      </c>
      <c r="J144" s="15">
        <v>141</v>
      </c>
      <c r="K144" s="46">
        <v>117.6916084112666</v>
      </c>
      <c r="L144" s="46">
        <v>755.08513565663236</v>
      </c>
      <c r="M144" s="46">
        <v>755.08513565663236</v>
      </c>
      <c r="N144" s="46">
        <v>840.2756413847145</v>
      </c>
      <c r="O144" s="95">
        <f t="shared" si="18"/>
        <v>8.7206050054522422E-6</v>
      </c>
      <c r="P144" s="95">
        <f t="shared" si="19"/>
        <v>8.7206050054522422E-6</v>
      </c>
      <c r="Q144" s="95">
        <f t="shared" si="20"/>
        <v>8.7206050054522422E-6</v>
      </c>
      <c r="R144" s="95">
        <f t="shared" si="21"/>
        <v>8.7206050054522422E-6</v>
      </c>
      <c r="S144" s="46" t="s">
        <v>2</v>
      </c>
      <c r="T144" s="46" t="s">
        <v>2</v>
      </c>
      <c r="U144" s="46" t="s">
        <v>2</v>
      </c>
      <c r="V144" s="46" t="s">
        <v>2</v>
      </c>
      <c r="W144" s="74" t="str">
        <f t="shared" si="22"/>
        <v>-</v>
      </c>
      <c r="X144" s="74" t="str">
        <f t="shared" si="23"/>
        <v>-</v>
      </c>
      <c r="Y144" s="74" t="str">
        <f t="shared" si="24"/>
        <v>-</v>
      </c>
      <c r="Z144" s="74" t="str">
        <f t="shared" si="25"/>
        <v>-</v>
      </c>
      <c r="AA144" s="27"/>
      <c r="AB144" s="158">
        <v>0</v>
      </c>
      <c r="AC144" s="158">
        <v>0</v>
      </c>
      <c r="AD144" s="158">
        <v>0</v>
      </c>
      <c r="AF144" s="13"/>
      <c r="AG144" s="13"/>
      <c r="AI144" s="41">
        <v>341.77574745253725</v>
      </c>
      <c r="AJ144" s="41">
        <v>5</v>
      </c>
      <c r="AK144" s="41">
        <v>5</v>
      </c>
      <c r="AL144" s="40" t="s">
        <v>4214</v>
      </c>
      <c r="AM144" s="53" t="s">
        <v>2</v>
      </c>
      <c r="AN144" s="67" t="s">
        <v>2</v>
      </c>
      <c r="AO144" s="64" t="s">
        <v>5575</v>
      </c>
      <c r="AP144" s="65" t="s">
        <v>2</v>
      </c>
    </row>
    <row r="145" spans="1:42" ht="30" x14ac:dyDescent="0.25">
      <c r="A145" s="10" t="s">
        <v>655</v>
      </c>
      <c r="B145" s="11" t="s">
        <v>2404</v>
      </c>
      <c r="C145" s="94">
        <v>119.09629012876827</v>
      </c>
      <c r="D145" s="94">
        <v>670.48399760050211</v>
      </c>
      <c r="E145" s="94">
        <v>670.48399760050211</v>
      </c>
      <c r="F145" s="94">
        <v>937.71826053933398</v>
      </c>
      <c r="G145" s="15">
        <v>15365</v>
      </c>
      <c r="H145" s="49">
        <v>18177</v>
      </c>
      <c r="I145" s="15">
        <v>1376</v>
      </c>
      <c r="J145" s="15">
        <v>297</v>
      </c>
      <c r="K145" s="46">
        <v>119.09525154612152</v>
      </c>
      <c r="L145" s="46">
        <v>670.47815062538575</v>
      </c>
      <c r="M145" s="46">
        <v>670.47815062538575</v>
      </c>
      <c r="N145" s="46">
        <v>937.7100831400893</v>
      </c>
      <c r="O145" s="95">
        <f t="shared" si="18"/>
        <v>8.7206050054522422E-6</v>
      </c>
      <c r="P145" s="95">
        <f t="shared" si="19"/>
        <v>8.7206050054522422E-6</v>
      </c>
      <c r="Q145" s="95">
        <f t="shared" si="20"/>
        <v>8.7206050054522422E-6</v>
      </c>
      <c r="R145" s="95">
        <f t="shared" si="21"/>
        <v>8.7206050054522422E-6</v>
      </c>
      <c r="S145" s="46" t="s">
        <v>2</v>
      </c>
      <c r="T145" s="46" t="s">
        <v>2</v>
      </c>
      <c r="U145" s="46" t="s">
        <v>2</v>
      </c>
      <c r="V145" s="46" t="s">
        <v>2</v>
      </c>
      <c r="W145" s="74" t="str">
        <f t="shared" si="22"/>
        <v>-</v>
      </c>
      <c r="X145" s="74" t="str">
        <f t="shared" si="23"/>
        <v>-</v>
      </c>
      <c r="Y145" s="74" t="str">
        <f t="shared" si="24"/>
        <v>-</v>
      </c>
      <c r="Z145" s="74" t="str">
        <f t="shared" si="25"/>
        <v>-</v>
      </c>
      <c r="AA145" s="27"/>
      <c r="AB145" s="158" t="s">
        <v>4395</v>
      </c>
      <c r="AC145" s="158" t="s">
        <v>4389</v>
      </c>
      <c r="AD145" s="158">
        <v>0</v>
      </c>
      <c r="AF145" s="13"/>
      <c r="AG145" s="13"/>
      <c r="AI145" s="41">
        <v>221.39491200467239</v>
      </c>
      <c r="AJ145" s="41">
        <v>5</v>
      </c>
      <c r="AK145" s="41">
        <v>5</v>
      </c>
      <c r="AL145" s="40" t="s">
        <v>4214</v>
      </c>
      <c r="AM145" s="53" t="s">
        <v>2</v>
      </c>
      <c r="AN145" s="67" t="s">
        <v>2</v>
      </c>
      <c r="AO145" s="64" t="s">
        <v>5675</v>
      </c>
      <c r="AP145" s="65" t="s">
        <v>2</v>
      </c>
    </row>
    <row r="146" spans="1:42" ht="30" x14ac:dyDescent="0.25">
      <c r="A146" s="10" t="s">
        <v>656</v>
      </c>
      <c r="B146" s="11" t="s">
        <v>2405</v>
      </c>
      <c r="C146" s="94">
        <v>105.87905965539697</v>
      </c>
      <c r="D146" s="94">
        <v>614.28274287726742</v>
      </c>
      <c r="E146" s="94">
        <v>614.28274287726742</v>
      </c>
      <c r="F146" s="94">
        <v>765.37048856488502</v>
      </c>
      <c r="G146" s="15">
        <v>993</v>
      </c>
      <c r="H146" s="49">
        <v>38518</v>
      </c>
      <c r="I146" s="15">
        <v>768</v>
      </c>
      <c r="J146" s="15">
        <v>808</v>
      </c>
      <c r="K146" s="46">
        <v>105.87813633399129</v>
      </c>
      <c r="L146" s="46">
        <v>614.27738600682028</v>
      </c>
      <c r="M146" s="46">
        <v>614.27738600682028</v>
      </c>
      <c r="N146" s="46">
        <v>765.36381412937658</v>
      </c>
      <c r="O146" s="95">
        <f t="shared" si="18"/>
        <v>8.7206050054522422E-6</v>
      </c>
      <c r="P146" s="95">
        <f t="shared" si="19"/>
        <v>8.7206050054522422E-6</v>
      </c>
      <c r="Q146" s="95">
        <f t="shared" si="20"/>
        <v>8.7206050054522422E-6</v>
      </c>
      <c r="R146" s="95">
        <f t="shared" si="21"/>
        <v>8.7206050054522422E-6</v>
      </c>
      <c r="S146" s="46" t="s">
        <v>2</v>
      </c>
      <c r="T146" s="46" t="s">
        <v>2</v>
      </c>
      <c r="U146" s="46" t="s">
        <v>2</v>
      </c>
      <c r="V146" s="46" t="s">
        <v>2</v>
      </c>
      <c r="W146" s="74" t="str">
        <f t="shared" si="22"/>
        <v>-</v>
      </c>
      <c r="X146" s="74" t="str">
        <f t="shared" si="23"/>
        <v>-</v>
      </c>
      <c r="Y146" s="74" t="str">
        <f t="shared" si="24"/>
        <v>-</v>
      </c>
      <c r="Z146" s="74" t="str">
        <f t="shared" si="25"/>
        <v>-</v>
      </c>
      <c r="AA146" s="27"/>
      <c r="AB146" s="158" t="s">
        <v>4395</v>
      </c>
      <c r="AC146" s="158" t="s">
        <v>4389</v>
      </c>
      <c r="AD146" s="158">
        <v>0</v>
      </c>
      <c r="AF146" s="13"/>
      <c r="AG146" s="13"/>
      <c r="AI146" s="41">
        <v>341.77574745253725</v>
      </c>
      <c r="AJ146" s="41">
        <v>5</v>
      </c>
      <c r="AK146" s="41">
        <v>5</v>
      </c>
      <c r="AL146" s="40" t="s">
        <v>4214</v>
      </c>
      <c r="AM146" s="53" t="s">
        <v>2</v>
      </c>
      <c r="AN146" s="67" t="s">
        <v>2</v>
      </c>
      <c r="AO146" s="64" t="s">
        <v>5575</v>
      </c>
      <c r="AP146" s="65" t="s">
        <v>2</v>
      </c>
    </row>
    <row r="147" spans="1:42" ht="30" x14ac:dyDescent="0.25">
      <c r="A147" s="10" t="s">
        <v>657</v>
      </c>
      <c r="B147" s="11" t="s">
        <v>2406</v>
      </c>
      <c r="C147" s="94">
        <v>113.07054808326815</v>
      </c>
      <c r="D147" s="94">
        <v>316.13663884151572</v>
      </c>
      <c r="E147" s="94">
        <v>316.13663884151572</v>
      </c>
      <c r="F147" s="94">
        <v>512.16717027404422</v>
      </c>
      <c r="G147" s="15">
        <v>21685</v>
      </c>
      <c r="H147" s="49">
        <v>10747</v>
      </c>
      <c r="I147" s="15">
        <v>91</v>
      </c>
      <c r="J147" s="15">
        <v>123</v>
      </c>
      <c r="K147" s="46">
        <v>113.06956204827939</v>
      </c>
      <c r="L147" s="46">
        <v>316.13388196280226</v>
      </c>
      <c r="M147" s="46">
        <v>316.13388196280226</v>
      </c>
      <c r="N147" s="46">
        <v>512.1627039054049</v>
      </c>
      <c r="O147" s="95">
        <f t="shared" si="18"/>
        <v>8.7206050054522422E-6</v>
      </c>
      <c r="P147" s="95">
        <f t="shared" si="19"/>
        <v>8.7206050054522422E-6</v>
      </c>
      <c r="Q147" s="95">
        <f t="shared" si="20"/>
        <v>8.7206050054522422E-6</v>
      </c>
      <c r="R147" s="95">
        <f t="shared" si="21"/>
        <v>8.7206050054522422E-6</v>
      </c>
      <c r="S147" s="46" t="s">
        <v>2</v>
      </c>
      <c r="T147" s="46" t="s">
        <v>2</v>
      </c>
      <c r="U147" s="46" t="s">
        <v>2</v>
      </c>
      <c r="V147" s="46" t="s">
        <v>2</v>
      </c>
      <c r="W147" s="74" t="str">
        <f t="shared" si="22"/>
        <v>-</v>
      </c>
      <c r="X147" s="74" t="str">
        <f t="shared" si="23"/>
        <v>-</v>
      </c>
      <c r="Y147" s="74" t="str">
        <f t="shared" si="24"/>
        <v>-</v>
      </c>
      <c r="Z147" s="74" t="str">
        <f t="shared" si="25"/>
        <v>-</v>
      </c>
      <c r="AA147" s="27"/>
      <c r="AB147" s="158">
        <v>0</v>
      </c>
      <c r="AC147" s="158">
        <v>0</v>
      </c>
      <c r="AD147" s="158">
        <v>0</v>
      </c>
      <c r="AF147" s="13"/>
      <c r="AG147" s="13"/>
      <c r="AI147" s="41">
        <v>221.39491200467239</v>
      </c>
      <c r="AJ147" s="41">
        <v>5</v>
      </c>
      <c r="AK147" s="41">
        <v>5</v>
      </c>
      <c r="AL147" s="40" t="s">
        <v>4214</v>
      </c>
      <c r="AM147" s="53" t="s">
        <v>2</v>
      </c>
      <c r="AN147" s="67" t="s">
        <v>2</v>
      </c>
      <c r="AO147" s="64" t="s">
        <v>5675</v>
      </c>
      <c r="AP147" s="65" t="s">
        <v>2</v>
      </c>
    </row>
    <row r="148" spans="1:42" ht="30" x14ac:dyDescent="0.25">
      <c r="A148" s="10" t="s">
        <v>658</v>
      </c>
      <c r="B148" s="11" t="s">
        <v>2407</v>
      </c>
      <c r="C148" s="94">
        <v>117.90044524847281</v>
      </c>
      <c r="D148" s="94">
        <v>409.45971787088774</v>
      </c>
      <c r="E148" s="94">
        <v>409.45971787088774</v>
      </c>
      <c r="F148" s="94">
        <v>596.47196941760933</v>
      </c>
      <c r="G148" s="15">
        <v>2052</v>
      </c>
      <c r="H148" s="49">
        <v>5025</v>
      </c>
      <c r="I148" s="15">
        <v>49</v>
      </c>
      <c r="J148" s="15">
        <v>147</v>
      </c>
      <c r="K148" s="46">
        <v>117.89941709422595</v>
      </c>
      <c r="L148" s="46">
        <v>409.45614716556128</v>
      </c>
      <c r="M148" s="46">
        <v>409.45614716556128</v>
      </c>
      <c r="N148" s="46">
        <v>596.4667678665279</v>
      </c>
      <c r="O148" s="95">
        <f t="shared" si="18"/>
        <v>8.7206050054522422E-6</v>
      </c>
      <c r="P148" s="95">
        <f t="shared" si="19"/>
        <v>8.7206050054522422E-6</v>
      </c>
      <c r="Q148" s="95">
        <f t="shared" si="20"/>
        <v>8.7206050054522422E-6</v>
      </c>
      <c r="R148" s="95">
        <f t="shared" si="21"/>
        <v>8.7206050054522422E-6</v>
      </c>
      <c r="S148" s="46" t="s">
        <v>2</v>
      </c>
      <c r="T148" s="46" t="s">
        <v>2</v>
      </c>
      <c r="U148" s="46" t="s">
        <v>2</v>
      </c>
      <c r="V148" s="46" t="s">
        <v>2</v>
      </c>
      <c r="W148" s="74" t="str">
        <f t="shared" si="22"/>
        <v>-</v>
      </c>
      <c r="X148" s="74" t="str">
        <f t="shared" si="23"/>
        <v>-</v>
      </c>
      <c r="Y148" s="74" t="str">
        <f t="shared" si="24"/>
        <v>-</v>
      </c>
      <c r="Z148" s="74" t="str">
        <f t="shared" si="25"/>
        <v>-</v>
      </c>
      <c r="AA148" s="27"/>
      <c r="AB148" s="158">
        <v>0</v>
      </c>
      <c r="AC148" s="158">
        <v>0</v>
      </c>
      <c r="AD148" s="158">
        <v>0</v>
      </c>
      <c r="AF148" s="13"/>
      <c r="AG148" s="13"/>
      <c r="AI148" s="41">
        <v>341.77574745253725</v>
      </c>
      <c r="AJ148" s="41">
        <v>5</v>
      </c>
      <c r="AK148" s="41">
        <v>5</v>
      </c>
      <c r="AL148" s="40" t="s">
        <v>4214</v>
      </c>
      <c r="AM148" s="53" t="s">
        <v>2</v>
      </c>
      <c r="AN148" s="67" t="s">
        <v>2</v>
      </c>
      <c r="AO148" s="64" t="s">
        <v>5575</v>
      </c>
      <c r="AP148" s="65" t="s">
        <v>2</v>
      </c>
    </row>
    <row r="149" spans="1:42" x14ac:dyDescent="0.25">
      <c r="A149" s="10" t="s">
        <v>659</v>
      </c>
      <c r="B149" s="11" t="s">
        <v>2408</v>
      </c>
      <c r="C149" s="94">
        <v>151.48439845457963</v>
      </c>
      <c r="D149" s="94">
        <v>330.89271987491799</v>
      </c>
      <c r="E149" s="94">
        <v>330.89271987491799</v>
      </c>
      <c r="F149" s="94">
        <v>400.96507239555137</v>
      </c>
      <c r="G149" s="15">
        <v>2873</v>
      </c>
      <c r="H149" s="49">
        <v>1075</v>
      </c>
      <c r="I149" s="15">
        <v>10</v>
      </c>
      <c r="J149" s="15">
        <v>7</v>
      </c>
      <c r="K149" s="46">
        <v>151.48307743049637</v>
      </c>
      <c r="L149" s="46">
        <v>330.88983431537258</v>
      </c>
      <c r="M149" s="46">
        <v>330.88983431537258</v>
      </c>
      <c r="N149" s="46">
        <v>400.96157576802676</v>
      </c>
      <c r="O149" s="95">
        <f t="shared" si="18"/>
        <v>8.7206050054522422E-6</v>
      </c>
      <c r="P149" s="95">
        <f t="shared" si="19"/>
        <v>8.7206050054522422E-6</v>
      </c>
      <c r="Q149" s="95">
        <f t="shared" si="20"/>
        <v>8.7206050054522422E-6</v>
      </c>
      <c r="R149" s="95">
        <f t="shared" si="21"/>
        <v>8.7206050054522422E-6</v>
      </c>
      <c r="S149" s="46" t="s">
        <v>2</v>
      </c>
      <c r="T149" s="46" t="s">
        <v>2</v>
      </c>
      <c r="U149" s="46" t="s">
        <v>2</v>
      </c>
      <c r="V149" s="46" t="s">
        <v>2</v>
      </c>
      <c r="W149" s="74" t="str">
        <f t="shared" si="22"/>
        <v>-</v>
      </c>
      <c r="X149" s="74" t="str">
        <f t="shared" si="23"/>
        <v>-</v>
      </c>
      <c r="Y149" s="74" t="str">
        <f t="shared" si="24"/>
        <v>-</v>
      </c>
      <c r="Z149" s="74" t="str">
        <f t="shared" si="25"/>
        <v>-</v>
      </c>
      <c r="AA149" s="27"/>
      <c r="AB149" s="158">
        <v>0</v>
      </c>
      <c r="AC149" s="158">
        <v>0</v>
      </c>
      <c r="AD149" s="158">
        <v>0</v>
      </c>
      <c r="AF149" s="13"/>
      <c r="AG149" s="13"/>
      <c r="AI149" s="41">
        <v>221.39491200467239</v>
      </c>
      <c r="AJ149" s="41">
        <v>5</v>
      </c>
      <c r="AK149" s="41">
        <v>5</v>
      </c>
      <c r="AL149" s="40" t="s">
        <v>4214</v>
      </c>
      <c r="AM149" s="53" t="s">
        <v>2</v>
      </c>
      <c r="AN149" s="67" t="s">
        <v>2</v>
      </c>
      <c r="AO149" s="64" t="s">
        <v>5575</v>
      </c>
      <c r="AP149" s="65" t="s">
        <v>2</v>
      </c>
    </row>
    <row r="150" spans="1:42" ht="30" x14ac:dyDescent="0.25">
      <c r="A150" s="10" t="s">
        <v>660</v>
      </c>
      <c r="B150" s="11" t="s">
        <v>2409</v>
      </c>
      <c r="C150" s="94">
        <v>109.63208997425245</v>
      </c>
      <c r="D150" s="94">
        <v>485.02892190708172</v>
      </c>
      <c r="E150" s="94">
        <v>485.02892190708172</v>
      </c>
      <c r="F150" s="94">
        <v>1233.0291454520725</v>
      </c>
      <c r="G150" s="15">
        <v>9407</v>
      </c>
      <c r="H150" s="49">
        <v>2698</v>
      </c>
      <c r="I150" s="15">
        <v>21</v>
      </c>
      <c r="J150" s="15">
        <v>7</v>
      </c>
      <c r="K150" s="46">
        <v>109.63113392443719</v>
      </c>
      <c r="L150" s="46">
        <v>485.02469219832318</v>
      </c>
      <c r="M150" s="46">
        <v>485.02469219832318</v>
      </c>
      <c r="N150" s="46">
        <v>1233.0183927857045</v>
      </c>
      <c r="O150" s="95">
        <f t="shared" si="18"/>
        <v>8.7206050054522422E-6</v>
      </c>
      <c r="P150" s="95">
        <f t="shared" si="19"/>
        <v>8.7206050054522422E-6</v>
      </c>
      <c r="Q150" s="95">
        <f t="shared" si="20"/>
        <v>8.7206050054522422E-6</v>
      </c>
      <c r="R150" s="95">
        <f t="shared" si="21"/>
        <v>8.7206050054522422E-6</v>
      </c>
      <c r="S150" s="46" t="s">
        <v>2</v>
      </c>
      <c r="T150" s="46" t="s">
        <v>2</v>
      </c>
      <c r="U150" s="46" t="s">
        <v>2</v>
      </c>
      <c r="V150" s="46" t="s">
        <v>2</v>
      </c>
      <c r="W150" s="74" t="str">
        <f t="shared" si="22"/>
        <v>-</v>
      </c>
      <c r="X150" s="74" t="str">
        <f t="shared" si="23"/>
        <v>-</v>
      </c>
      <c r="Y150" s="74" t="str">
        <f t="shared" si="24"/>
        <v>-</v>
      </c>
      <c r="Z150" s="74" t="str">
        <f t="shared" si="25"/>
        <v>-</v>
      </c>
      <c r="AA150" s="27"/>
      <c r="AB150" s="158" t="s">
        <v>4395</v>
      </c>
      <c r="AC150" s="158" t="s">
        <v>4389</v>
      </c>
      <c r="AD150" s="158">
        <v>0</v>
      </c>
      <c r="AF150" s="13"/>
      <c r="AG150" s="13"/>
      <c r="AI150" s="41">
        <v>221.39491200467239</v>
      </c>
      <c r="AJ150" s="41">
        <v>5</v>
      </c>
      <c r="AK150" s="41">
        <v>5</v>
      </c>
      <c r="AL150" s="40" t="s">
        <v>4214</v>
      </c>
      <c r="AM150" s="53" t="s">
        <v>2</v>
      </c>
      <c r="AN150" s="67" t="s">
        <v>2</v>
      </c>
      <c r="AO150" s="64" t="s">
        <v>5575</v>
      </c>
      <c r="AP150" s="65" t="s">
        <v>2</v>
      </c>
    </row>
    <row r="151" spans="1:42" ht="30" x14ac:dyDescent="0.25">
      <c r="A151" s="10" t="s">
        <v>661</v>
      </c>
      <c r="B151" s="11" t="s">
        <v>2410</v>
      </c>
      <c r="C151" s="94">
        <v>105.97702684623175</v>
      </c>
      <c r="D151" s="94">
        <v>434.75691506000487</v>
      </c>
      <c r="E151" s="94">
        <v>434.75691506000487</v>
      </c>
      <c r="F151" s="94">
        <v>571.06037550209123</v>
      </c>
      <c r="G151" s="15">
        <v>7946</v>
      </c>
      <c r="H151" s="49">
        <v>3024</v>
      </c>
      <c r="I151" s="15">
        <v>18</v>
      </c>
      <c r="J151" s="15">
        <v>14</v>
      </c>
      <c r="K151" s="46">
        <v>105.97610267050034</v>
      </c>
      <c r="L151" s="46">
        <v>434.75312374973777</v>
      </c>
      <c r="M151" s="46">
        <v>434.75312374973777</v>
      </c>
      <c r="N151" s="46">
        <v>571.0553955535504</v>
      </c>
      <c r="O151" s="95">
        <f t="shared" si="18"/>
        <v>8.7206050054522422E-6</v>
      </c>
      <c r="P151" s="95">
        <f t="shared" si="19"/>
        <v>8.7206050054522422E-6</v>
      </c>
      <c r="Q151" s="95">
        <f t="shared" si="20"/>
        <v>8.7206050054522422E-6</v>
      </c>
      <c r="R151" s="95">
        <f t="shared" si="21"/>
        <v>8.7206050054522422E-6</v>
      </c>
      <c r="S151" s="46" t="s">
        <v>2</v>
      </c>
      <c r="T151" s="46" t="s">
        <v>2</v>
      </c>
      <c r="U151" s="46" t="s">
        <v>2</v>
      </c>
      <c r="V151" s="46" t="s">
        <v>2</v>
      </c>
      <c r="W151" s="74" t="str">
        <f t="shared" si="22"/>
        <v>-</v>
      </c>
      <c r="X151" s="74" t="str">
        <f t="shared" si="23"/>
        <v>-</v>
      </c>
      <c r="Y151" s="74" t="str">
        <f t="shared" si="24"/>
        <v>-</v>
      </c>
      <c r="Z151" s="74" t="str">
        <f t="shared" si="25"/>
        <v>-</v>
      </c>
      <c r="AA151" s="27"/>
      <c r="AB151" s="158" t="s">
        <v>4395</v>
      </c>
      <c r="AC151" s="158" t="s">
        <v>4389</v>
      </c>
      <c r="AD151" s="158">
        <v>0</v>
      </c>
      <c r="AF151" s="13"/>
      <c r="AG151" s="13"/>
      <c r="AI151" s="41">
        <v>341.77574745253725</v>
      </c>
      <c r="AJ151" s="41">
        <v>5</v>
      </c>
      <c r="AK151" s="41">
        <v>5</v>
      </c>
      <c r="AL151" s="40" t="s">
        <v>4214</v>
      </c>
      <c r="AM151" s="53" t="s">
        <v>2</v>
      </c>
      <c r="AN151" s="67" t="s">
        <v>2</v>
      </c>
      <c r="AO151" s="64" t="s">
        <v>5575</v>
      </c>
      <c r="AP151" s="65" t="s">
        <v>2</v>
      </c>
    </row>
    <row r="152" spans="1:42" ht="30" x14ac:dyDescent="0.25">
      <c r="A152" s="10" t="s">
        <v>662</v>
      </c>
      <c r="B152" s="11" t="s">
        <v>2411</v>
      </c>
      <c r="C152" s="94">
        <v>119.08514963770565</v>
      </c>
      <c r="D152" s="94">
        <v>438.76653428971696</v>
      </c>
      <c r="E152" s="94">
        <v>438.76653428971696</v>
      </c>
      <c r="F152" s="94">
        <v>438.76653428971696</v>
      </c>
      <c r="G152" s="15">
        <v>20233</v>
      </c>
      <c r="H152" s="49">
        <v>184</v>
      </c>
      <c r="I152" s="15">
        <v>5</v>
      </c>
      <c r="J152" s="15">
        <v>0</v>
      </c>
      <c r="K152" s="46">
        <v>119.08411115220987</v>
      </c>
      <c r="L152" s="46">
        <v>438.76270801344924</v>
      </c>
      <c r="M152" s="46">
        <v>438.76270801344924</v>
      </c>
      <c r="N152" s="46">
        <v>438.76270801344924</v>
      </c>
      <c r="O152" s="95">
        <f t="shared" si="18"/>
        <v>8.7206050054522422E-6</v>
      </c>
      <c r="P152" s="95">
        <f t="shared" si="19"/>
        <v>8.7206050054522422E-6</v>
      </c>
      <c r="Q152" s="95">
        <f t="shared" si="20"/>
        <v>8.7206050054522422E-6</v>
      </c>
      <c r="R152" s="95">
        <f t="shared" si="21"/>
        <v>8.7206050054522422E-6</v>
      </c>
      <c r="S152" s="46" t="s">
        <v>2</v>
      </c>
      <c r="T152" s="46" t="s">
        <v>2</v>
      </c>
      <c r="U152" s="46" t="s">
        <v>2</v>
      </c>
      <c r="V152" s="46" t="s">
        <v>2</v>
      </c>
      <c r="W152" s="74" t="str">
        <f t="shared" si="22"/>
        <v>-</v>
      </c>
      <c r="X152" s="74" t="str">
        <f t="shared" si="23"/>
        <v>-</v>
      </c>
      <c r="Y152" s="74" t="str">
        <f t="shared" si="24"/>
        <v>-</v>
      </c>
      <c r="Z152" s="74" t="str">
        <f t="shared" si="25"/>
        <v>-</v>
      </c>
      <c r="AA152" s="27"/>
      <c r="AB152" s="158" t="s">
        <v>4395</v>
      </c>
      <c r="AC152" s="158" t="s">
        <v>4389</v>
      </c>
      <c r="AD152" s="158">
        <v>0</v>
      </c>
      <c r="AF152" s="13"/>
      <c r="AG152" s="13"/>
      <c r="AI152" s="41">
        <v>221.39491200467239</v>
      </c>
      <c r="AJ152" s="41">
        <v>5</v>
      </c>
      <c r="AK152" s="41">
        <v>5</v>
      </c>
      <c r="AL152" s="40" t="s">
        <v>4214</v>
      </c>
      <c r="AM152" s="53" t="s">
        <v>2</v>
      </c>
      <c r="AN152" s="67" t="s">
        <v>2</v>
      </c>
      <c r="AO152" s="64" t="s">
        <v>5500</v>
      </c>
      <c r="AP152" s="65" t="s">
        <v>2</v>
      </c>
    </row>
    <row r="153" spans="1:42" ht="30" x14ac:dyDescent="0.25">
      <c r="A153" s="10" t="s">
        <v>663</v>
      </c>
      <c r="B153" s="11" t="s">
        <v>2412</v>
      </c>
      <c r="C153" s="94">
        <v>111.12519205589074</v>
      </c>
      <c r="D153" s="94">
        <v>542.06823824946366</v>
      </c>
      <c r="E153" s="94">
        <v>542.06823824946366</v>
      </c>
      <c r="F153" s="94">
        <v>542.06823824946366</v>
      </c>
      <c r="G153" s="15">
        <v>22837</v>
      </c>
      <c r="H153" s="49">
        <v>29</v>
      </c>
      <c r="I153" s="15">
        <v>0</v>
      </c>
      <c r="J153" s="15">
        <v>0</v>
      </c>
      <c r="K153" s="46">
        <v>111.12422298543554</v>
      </c>
      <c r="L153" s="46">
        <v>542.06351112769528</v>
      </c>
      <c r="M153" s="46">
        <v>542.06351112769528</v>
      </c>
      <c r="N153" s="46">
        <v>542.06351112769528</v>
      </c>
      <c r="O153" s="95">
        <f t="shared" si="18"/>
        <v>8.7206050054522422E-6</v>
      </c>
      <c r="P153" s="95">
        <f t="shared" si="19"/>
        <v>8.7206050054522422E-6</v>
      </c>
      <c r="Q153" s="95">
        <f t="shared" si="20"/>
        <v>8.7206050054522422E-6</v>
      </c>
      <c r="R153" s="95">
        <f t="shared" si="21"/>
        <v>8.7206050054522422E-6</v>
      </c>
      <c r="S153" s="46" t="s">
        <v>2</v>
      </c>
      <c r="T153" s="46" t="s">
        <v>2</v>
      </c>
      <c r="U153" s="46" t="s">
        <v>2</v>
      </c>
      <c r="V153" s="46" t="s">
        <v>2</v>
      </c>
      <c r="W153" s="74" t="str">
        <f t="shared" si="22"/>
        <v>-</v>
      </c>
      <c r="X153" s="74" t="str">
        <f t="shared" si="23"/>
        <v>-</v>
      </c>
      <c r="Y153" s="74" t="str">
        <f t="shared" si="24"/>
        <v>-</v>
      </c>
      <c r="Z153" s="74" t="str">
        <f t="shared" si="25"/>
        <v>-</v>
      </c>
      <c r="AA153" s="27"/>
      <c r="AB153" s="158" t="s">
        <v>4395</v>
      </c>
      <c r="AC153" s="158" t="s">
        <v>4389</v>
      </c>
      <c r="AD153" s="158">
        <v>0</v>
      </c>
      <c r="AF153" s="13"/>
      <c r="AG153" s="13"/>
      <c r="AI153" s="41">
        <v>341.77574745253725</v>
      </c>
      <c r="AJ153" s="41">
        <v>5</v>
      </c>
      <c r="AK153" s="41">
        <v>5</v>
      </c>
      <c r="AL153" s="40" t="s">
        <v>4214</v>
      </c>
      <c r="AM153" s="53" t="s">
        <v>2</v>
      </c>
      <c r="AN153" s="67" t="s">
        <v>2</v>
      </c>
      <c r="AO153" s="64" t="s">
        <v>5500</v>
      </c>
      <c r="AP153" s="65" t="s">
        <v>2</v>
      </c>
    </row>
    <row r="154" spans="1:42" ht="30" x14ac:dyDescent="0.25">
      <c r="A154" s="10" t="s">
        <v>664</v>
      </c>
      <c r="B154" s="11" t="s">
        <v>2413</v>
      </c>
      <c r="C154" s="94">
        <v>114.632872009385</v>
      </c>
      <c r="D154" s="94">
        <v>600.66483710066734</v>
      </c>
      <c r="E154" s="94">
        <v>600.66483710066734</v>
      </c>
      <c r="F154" s="94">
        <v>566.72369009527404</v>
      </c>
      <c r="G154" s="15">
        <v>29499</v>
      </c>
      <c r="H154" s="49">
        <v>189</v>
      </c>
      <c r="I154" s="15">
        <v>7</v>
      </c>
      <c r="J154" s="15">
        <v>7</v>
      </c>
      <c r="K154" s="46">
        <v>114.6318723501052</v>
      </c>
      <c r="L154" s="46">
        <v>600.65959898556184</v>
      </c>
      <c r="M154" s="46">
        <v>600.65959898556184</v>
      </c>
      <c r="N154" s="46">
        <v>566.71874796492386</v>
      </c>
      <c r="O154" s="95">
        <f t="shared" si="18"/>
        <v>8.7206050054522422E-6</v>
      </c>
      <c r="P154" s="95">
        <f t="shared" si="19"/>
        <v>8.7206050054522422E-6</v>
      </c>
      <c r="Q154" s="95">
        <f t="shared" si="20"/>
        <v>8.7206050054522422E-6</v>
      </c>
      <c r="R154" s="95">
        <f t="shared" si="21"/>
        <v>8.7206050054522422E-6</v>
      </c>
      <c r="S154" s="46" t="s">
        <v>2</v>
      </c>
      <c r="T154" s="46" t="s">
        <v>2</v>
      </c>
      <c r="U154" s="46" t="s">
        <v>2</v>
      </c>
      <c r="V154" s="46" t="s">
        <v>2</v>
      </c>
      <c r="W154" s="74" t="str">
        <f t="shared" si="22"/>
        <v>-</v>
      </c>
      <c r="X154" s="74" t="str">
        <f t="shared" si="23"/>
        <v>-</v>
      </c>
      <c r="Y154" s="74" t="str">
        <f t="shared" si="24"/>
        <v>-</v>
      </c>
      <c r="Z154" s="74" t="str">
        <f t="shared" si="25"/>
        <v>-</v>
      </c>
      <c r="AA154" s="27"/>
      <c r="AB154" s="158" t="s">
        <v>4395</v>
      </c>
      <c r="AC154" s="158" t="s">
        <v>4389</v>
      </c>
      <c r="AD154" s="158">
        <v>0</v>
      </c>
      <c r="AF154" s="13"/>
      <c r="AG154" s="13"/>
      <c r="AI154" s="41">
        <v>221.39491200467239</v>
      </c>
      <c r="AJ154" s="41">
        <v>5</v>
      </c>
      <c r="AK154" s="41">
        <v>5</v>
      </c>
      <c r="AL154" s="40" t="s">
        <v>4214</v>
      </c>
      <c r="AM154" s="53" t="s">
        <v>2</v>
      </c>
      <c r="AN154" s="67" t="s">
        <v>2</v>
      </c>
      <c r="AO154" s="64" t="s">
        <v>5675</v>
      </c>
      <c r="AP154" s="65" t="s">
        <v>2</v>
      </c>
    </row>
    <row r="155" spans="1:42" ht="45" x14ac:dyDescent="0.25">
      <c r="A155" s="10" t="s">
        <v>665</v>
      </c>
      <c r="B155" s="11" t="s">
        <v>2414</v>
      </c>
      <c r="C155" s="94">
        <v>104.78009934007858</v>
      </c>
      <c r="D155" s="94">
        <v>425.09858430464203</v>
      </c>
      <c r="E155" s="94">
        <v>425.09858430464203</v>
      </c>
      <c r="F155" s="94">
        <v>425.09858430464203</v>
      </c>
      <c r="G155" s="15">
        <v>59932</v>
      </c>
      <c r="H155" s="49">
        <v>211</v>
      </c>
      <c r="I155" s="15">
        <v>3</v>
      </c>
      <c r="J155" s="15">
        <v>1</v>
      </c>
      <c r="K155" s="46">
        <v>104.77918560218815</v>
      </c>
      <c r="L155" s="46">
        <v>427.08130188003508</v>
      </c>
      <c r="M155" s="46">
        <v>427.08130188003508</v>
      </c>
      <c r="N155" s="46">
        <v>0</v>
      </c>
      <c r="O155" s="95">
        <f t="shared" si="18"/>
        <v>8.7206050054522422E-6</v>
      </c>
      <c r="P155" s="95">
        <f t="shared" si="19"/>
        <v>-4.642482746645693E-3</v>
      </c>
      <c r="Q155" s="95">
        <f t="shared" si="20"/>
        <v>-4.642482746645693E-3</v>
      </c>
      <c r="R155" s="95" t="str">
        <f t="shared" si="21"/>
        <v>-</v>
      </c>
      <c r="S155" s="46" t="s">
        <v>2</v>
      </c>
      <c r="T155" s="46" t="s">
        <v>2</v>
      </c>
      <c r="U155" s="46" t="s">
        <v>2</v>
      </c>
      <c r="V155" s="46" t="s">
        <v>2</v>
      </c>
      <c r="W155" s="74" t="str">
        <f t="shared" si="22"/>
        <v>-</v>
      </c>
      <c r="X155" s="74" t="str">
        <f t="shared" si="23"/>
        <v>-</v>
      </c>
      <c r="Y155" s="74" t="str">
        <f t="shared" si="24"/>
        <v>-</v>
      </c>
      <c r="Z155" s="74" t="str">
        <f t="shared" si="25"/>
        <v>-</v>
      </c>
      <c r="AA155" s="27"/>
      <c r="AB155" s="158" t="s">
        <v>4396</v>
      </c>
      <c r="AC155" s="158" t="s">
        <v>4397</v>
      </c>
      <c r="AD155" s="158" t="s">
        <v>4397</v>
      </c>
      <c r="AF155" s="13"/>
      <c r="AG155" s="13"/>
      <c r="AI155" s="41">
        <v>341.77574745253725</v>
      </c>
      <c r="AJ155" s="41">
        <v>5</v>
      </c>
      <c r="AK155" s="41">
        <v>5</v>
      </c>
      <c r="AL155" s="40" t="s">
        <v>4214</v>
      </c>
      <c r="AM155" s="53" t="s">
        <v>2</v>
      </c>
      <c r="AN155" s="67" t="s">
        <v>2</v>
      </c>
      <c r="AO155" s="64" t="s">
        <v>5575</v>
      </c>
      <c r="AP155" s="65" t="s">
        <v>2</v>
      </c>
    </row>
    <row r="156" spans="1:42" ht="30" x14ac:dyDescent="0.25">
      <c r="A156" s="10" t="s">
        <v>666</v>
      </c>
      <c r="B156" s="11" t="s">
        <v>2415</v>
      </c>
      <c r="C156" s="94">
        <v>108.46116343722693</v>
      </c>
      <c r="D156" s="94">
        <v>474.15382912383097</v>
      </c>
      <c r="E156" s="94">
        <v>474.15382912383097</v>
      </c>
      <c r="F156" s="94">
        <v>474.15382912383097</v>
      </c>
      <c r="G156" s="15">
        <v>47393</v>
      </c>
      <c r="H156" s="49">
        <v>10</v>
      </c>
      <c r="I156" s="15">
        <v>1</v>
      </c>
      <c r="J156" s="15">
        <v>0</v>
      </c>
      <c r="K156" s="46">
        <v>108.46021759851045</v>
      </c>
      <c r="L156" s="46">
        <v>474.14969425163395</v>
      </c>
      <c r="M156" s="46">
        <v>474.14969425163395</v>
      </c>
      <c r="N156" s="46">
        <v>474.14969425163395</v>
      </c>
      <c r="O156" s="95">
        <f t="shared" si="18"/>
        <v>8.7206050054522422E-6</v>
      </c>
      <c r="P156" s="95">
        <f t="shared" si="19"/>
        <v>8.7206050054522422E-6</v>
      </c>
      <c r="Q156" s="95">
        <f t="shared" si="20"/>
        <v>8.7206050054522422E-6</v>
      </c>
      <c r="R156" s="95">
        <f t="shared" si="21"/>
        <v>8.7206050054522422E-6</v>
      </c>
      <c r="S156" s="46" t="s">
        <v>2</v>
      </c>
      <c r="T156" s="46" t="s">
        <v>2</v>
      </c>
      <c r="U156" s="46" t="s">
        <v>2</v>
      </c>
      <c r="V156" s="46" t="s">
        <v>2</v>
      </c>
      <c r="W156" s="74" t="str">
        <f t="shared" si="22"/>
        <v>-</v>
      </c>
      <c r="X156" s="74" t="str">
        <f t="shared" si="23"/>
        <v>-</v>
      </c>
      <c r="Y156" s="74" t="str">
        <f t="shared" si="24"/>
        <v>-</v>
      </c>
      <c r="Z156" s="74" t="str">
        <f t="shared" si="25"/>
        <v>-</v>
      </c>
      <c r="AA156" s="27"/>
      <c r="AB156" s="158" t="s">
        <v>4395</v>
      </c>
      <c r="AC156" s="158" t="s">
        <v>4389</v>
      </c>
      <c r="AD156" s="158">
        <v>0</v>
      </c>
      <c r="AF156" s="13"/>
      <c r="AG156" s="13"/>
      <c r="AI156" s="41">
        <v>221.39491200467239</v>
      </c>
      <c r="AJ156" s="41">
        <v>5</v>
      </c>
      <c r="AK156" s="41">
        <v>5</v>
      </c>
      <c r="AL156" s="40" t="s">
        <v>4214</v>
      </c>
      <c r="AM156" s="53" t="s">
        <v>2</v>
      </c>
      <c r="AN156" s="67" t="s">
        <v>2</v>
      </c>
      <c r="AO156" s="64" t="s">
        <v>5500</v>
      </c>
      <c r="AP156" s="65" t="s">
        <v>2</v>
      </c>
    </row>
    <row r="157" spans="1:42" ht="30" x14ac:dyDescent="0.25">
      <c r="A157" s="10" t="s">
        <v>667</v>
      </c>
      <c r="B157" s="11" t="s">
        <v>2416</v>
      </c>
      <c r="C157" s="94">
        <v>103.91664293104836</v>
      </c>
      <c r="D157" s="94">
        <v>556.60768071383109</v>
      </c>
      <c r="E157" s="94">
        <v>556.60768071383109</v>
      </c>
      <c r="F157" s="94">
        <v>99.857853695857784</v>
      </c>
      <c r="G157" s="15">
        <v>172189</v>
      </c>
      <c r="H157" s="49">
        <v>7</v>
      </c>
      <c r="I157" s="15">
        <v>0</v>
      </c>
      <c r="J157" s="15">
        <v>2</v>
      </c>
      <c r="K157" s="46">
        <v>103.91573672295455</v>
      </c>
      <c r="L157" s="46">
        <v>556.6028268004336</v>
      </c>
      <c r="M157" s="46">
        <v>556.6028268004336</v>
      </c>
      <c r="N157" s="46">
        <v>99.856982882553027</v>
      </c>
      <c r="O157" s="95">
        <f t="shared" si="18"/>
        <v>8.7206050054522422E-6</v>
      </c>
      <c r="P157" s="95">
        <f t="shared" si="19"/>
        <v>8.7206050054522422E-6</v>
      </c>
      <c r="Q157" s="95">
        <f t="shared" si="20"/>
        <v>8.7206050054522422E-6</v>
      </c>
      <c r="R157" s="95">
        <f t="shared" si="21"/>
        <v>8.7206050054522422E-6</v>
      </c>
      <c r="S157" s="46" t="s">
        <v>2</v>
      </c>
      <c r="T157" s="46" t="s">
        <v>2</v>
      </c>
      <c r="U157" s="46" t="s">
        <v>2</v>
      </c>
      <c r="V157" s="46" t="s">
        <v>2</v>
      </c>
      <c r="W157" s="74" t="str">
        <f t="shared" si="22"/>
        <v>-</v>
      </c>
      <c r="X157" s="74" t="str">
        <f t="shared" si="23"/>
        <v>-</v>
      </c>
      <c r="Y157" s="74" t="str">
        <f t="shared" si="24"/>
        <v>-</v>
      </c>
      <c r="Z157" s="74" t="str">
        <f t="shared" si="25"/>
        <v>-</v>
      </c>
      <c r="AA157" s="27"/>
      <c r="AB157" s="158" t="s">
        <v>4395</v>
      </c>
      <c r="AC157" s="158" t="s">
        <v>4389</v>
      </c>
      <c r="AD157" s="158">
        <v>0</v>
      </c>
      <c r="AF157" s="13"/>
      <c r="AG157" s="13"/>
      <c r="AI157" s="41">
        <v>341.77574745253725</v>
      </c>
      <c r="AJ157" s="41">
        <v>5</v>
      </c>
      <c r="AK157" s="41">
        <v>5</v>
      </c>
      <c r="AL157" s="40" t="s">
        <v>4214</v>
      </c>
      <c r="AM157" s="53" t="s">
        <v>2</v>
      </c>
      <c r="AN157" s="67" t="s">
        <v>2</v>
      </c>
      <c r="AO157" s="64" t="s">
        <v>5575</v>
      </c>
      <c r="AP157" s="65" t="s">
        <v>2</v>
      </c>
    </row>
  </sheetData>
  <autoFilter ref="A3:AP157"/>
  <dataConsolidate/>
  <conditionalFormatting sqref="G4:J1967">
    <cfRule type="expression" dxfId="220" priority="6">
      <formula>IF(ISNUMBER(G4),G4&lt;$H$2)</formula>
    </cfRule>
    <cfRule type="expression" dxfId="219" priority="7">
      <formula>IF(ISNUMBER(G4),G4&gt;$J$2)</formula>
    </cfRule>
  </conditionalFormatting>
  <conditionalFormatting sqref="AP4:AP157">
    <cfRule type="expression" dxfId="218" priority="5">
      <formula>IF(AP4="OPROC &lt; OPATT",1,0)</formula>
    </cfRule>
  </conditionalFormatting>
  <conditionalFormatting sqref="W4:Z9974">
    <cfRule type="expression" dxfId="217" priority="8">
      <formula>IF(ISNUMBER(W4),W4&lt;=$X$2)</formula>
    </cfRule>
    <cfRule type="expression" dxfId="216" priority="9">
      <formula>IF(ISNUMBER(W4),W4&gt;=$Z$2)</formula>
    </cfRule>
  </conditionalFormatting>
  <conditionalFormatting sqref="O4:R9999">
    <cfRule type="expression" dxfId="215" priority="3">
      <formula>IF(ISNUMBER(O4),O4&lt;=$P$2)</formula>
    </cfRule>
    <cfRule type="expression" dxfId="214"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704"/>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24.42578125" style="24" customWidth="1"/>
    <col min="31" max="31" width="2.42578125" style="24" customWidth="1"/>
    <col min="32" max="32" width="56.42578125" style="25" customWidth="1"/>
    <col min="33" max="33" width="28.42578125" style="25" customWidth="1"/>
    <col min="34" max="34" width="3.7109375" style="25"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H1" s="26"/>
      <c r="AI1" s="51"/>
      <c r="AJ1" s="58"/>
      <c r="AK1" s="58"/>
      <c r="AL1" s="58"/>
      <c r="AM1" s="58"/>
      <c r="AN1" s="51"/>
      <c r="AO1" s="58"/>
      <c r="AP1" s="58"/>
    </row>
    <row r="2" spans="1:42" s="29" customFormat="1" ht="53.25" customHeight="1" x14ac:dyDescent="0.25">
      <c r="A2" s="27"/>
      <c r="B2" s="28"/>
      <c r="C2" s="37" t="s">
        <v>5768</v>
      </c>
      <c r="D2" s="38"/>
      <c r="E2" s="563"/>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101"/>
      <c r="AC2" s="101"/>
      <c r="AD2" s="101"/>
      <c r="AE2" s="3"/>
      <c r="AF2" s="199" t="s">
        <v>5749</v>
      </c>
      <c r="AG2" s="56"/>
      <c r="AH2" s="2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132"/>
      <c r="AF3" s="54" t="s">
        <v>1944</v>
      </c>
      <c r="AG3" s="54" t="s">
        <v>1916</v>
      </c>
      <c r="AH3" s="26"/>
      <c r="AI3" s="44" t="s">
        <v>2068</v>
      </c>
      <c r="AJ3" s="44" t="s">
        <v>2042</v>
      </c>
      <c r="AK3" s="44" t="s">
        <v>2043</v>
      </c>
      <c r="AL3" s="44" t="s">
        <v>2038</v>
      </c>
      <c r="AM3" s="44" t="s">
        <v>2039</v>
      </c>
      <c r="AN3" s="62" t="s">
        <v>2045</v>
      </c>
      <c r="AO3" s="62" t="s">
        <v>2046</v>
      </c>
      <c r="AP3" s="63" t="s">
        <v>2047</v>
      </c>
    </row>
    <row r="4" spans="1:42" s="31" customFormat="1" ht="51" customHeight="1" x14ac:dyDescent="0.25">
      <c r="A4" s="10" t="s">
        <v>668</v>
      </c>
      <c r="B4" s="11" t="s">
        <v>2417</v>
      </c>
      <c r="C4" s="94" t="s">
        <v>2</v>
      </c>
      <c r="D4" s="94">
        <v>8424.8638961301531</v>
      </c>
      <c r="E4" s="94">
        <v>8424.8638961301531</v>
      </c>
      <c r="F4" s="94">
        <v>10826.765125369506</v>
      </c>
      <c r="G4" s="15" t="s">
        <v>2088</v>
      </c>
      <c r="H4" s="49">
        <v>0</v>
      </c>
      <c r="I4" s="15">
        <v>1626</v>
      </c>
      <c r="J4" s="15">
        <v>313</v>
      </c>
      <c r="K4" s="40" t="s">
        <v>2</v>
      </c>
      <c r="L4" s="40">
        <v>8316.3921875796896</v>
      </c>
      <c r="M4" s="40">
        <v>8316.3921875796896</v>
      </c>
      <c r="N4" s="40">
        <v>10687.368486361147</v>
      </c>
      <c r="O4" s="95" t="str">
        <f>IFERROR(C4/K4-1,"-")</f>
        <v>-</v>
      </c>
      <c r="P4" s="95">
        <f>IFERROR(D4/L4-1,"-")</f>
        <v>1.3043120875475767E-2</v>
      </c>
      <c r="Q4" s="95">
        <f t="shared" ref="Q4:R19" si="0">IFERROR(E4/M4-1,"-")</f>
        <v>1.3043120875475767E-2</v>
      </c>
      <c r="R4" s="95">
        <f t="shared" si="0"/>
        <v>1.3043120875475767E-2</v>
      </c>
      <c r="S4" s="40" t="s">
        <v>2</v>
      </c>
      <c r="T4" s="40" t="s">
        <v>2</v>
      </c>
      <c r="U4" s="40" t="s">
        <v>2</v>
      </c>
      <c r="V4" s="40" t="s">
        <v>2</v>
      </c>
      <c r="W4" s="74" t="str">
        <f t="shared" ref="W4:W35" si="1">IFERROR((C4/S4-1),"-")</f>
        <v>-</v>
      </c>
      <c r="X4" s="74" t="str">
        <f t="shared" ref="X4:X35" si="2">IFERROR((D4/T4-1),"-")</f>
        <v>-</v>
      </c>
      <c r="Y4" s="74" t="str">
        <f t="shared" ref="Y4:Y35" si="3">IFERROR((E4/U4-1),"-")</f>
        <v>-</v>
      </c>
      <c r="Z4" s="74" t="str">
        <f t="shared" ref="Z4:Z35" si="4">IFERROR((F4/V4-1),"-")</f>
        <v>-</v>
      </c>
      <c r="AA4" s="16"/>
      <c r="AB4" s="158" t="s">
        <v>4398</v>
      </c>
      <c r="AC4" s="158">
        <v>0</v>
      </c>
      <c r="AD4" s="158">
        <v>0</v>
      </c>
      <c r="AE4" s="28"/>
      <c r="AF4" s="93"/>
      <c r="AG4" s="93"/>
      <c r="AH4" s="45"/>
      <c r="AI4" s="40">
        <v>191.02126549197223</v>
      </c>
      <c r="AJ4" s="40">
        <v>29</v>
      </c>
      <c r="AK4" s="40">
        <v>59</v>
      </c>
      <c r="AL4" s="40" t="s">
        <v>4214</v>
      </c>
      <c r="AM4" s="53" t="s">
        <v>2</v>
      </c>
      <c r="AN4" s="65" t="s">
        <v>2</v>
      </c>
      <c r="AO4" s="64" t="s">
        <v>5671</v>
      </c>
      <c r="AP4" s="65" t="s">
        <v>2</v>
      </c>
    </row>
    <row r="5" spans="1:42" s="31" customFormat="1" ht="30" x14ac:dyDescent="0.25">
      <c r="A5" s="10" t="s">
        <v>669</v>
      </c>
      <c r="B5" s="11" t="s">
        <v>2418</v>
      </c>
      <c r="C5" s="94" t="s">
        <v>2</v>
      </c>
      <c r="D5" s="94">
        <v>5905.9948962123681</v>
      </c>
      <c r="E5" s="94">
        <v>5905.9948962123681</v>
      </c>
      <c r="F5" s="94">
        <v>6727.1825863749491</v>
      </c>
      <c r="G5" s="15" t="s">
        <v>2088</v>
      </c>
      <c r="H5" s="49">
        <v>7</v>
      </c>
      <c r="I5" s="15">
        <v>2875</v>
      </c>
      <c r="J5" s="15">
        <v>384</v>
      </c>
      <c r="K5" s="46" t="s">
        <v>2</v>
      </c>
      <c r="L5" s="46">
        <v>5829.9541001851776</v>
      </c>
      <c r="M5" s="46">
        <v>5829.9541001851776</v>
      </c>
      <c r="N5" s="46">
        <v>6640.5688442573819</v>
      </c>
      <c r="O5" s="95" t="str">
        <f t="shared" ref="O5:R68" si="5">IFERROR(C5/K5-1,"-")</f>
        <v>-</v>
      </c>
      <c r="P5" s="95">
        <f t="shared" si="5"/>
        <v>1.3043120875475767E-2</v>
      </c>
      <c r="Q5" s="95">
        <f t="shared" si="0"/>
        <v>1.3043120875475767E-2</v>
      </c>
      <c r="R5" s="95">
        <f t="shared" si="0"/>
        <v>1.3043120875475767E-2</v>
      </c>
      <c r="S5" s="46" t="s">
        <v>2</v>
      </c>
      <c r="T5" s="46" t="s">
        <v>2</v>
      </c>
      <c r="U5" s="46" t="s">
        <v>2</v>
      </c>
      <c r="V5" s="46" t="s">
        <v>2</v>
      </c>
      <c r="W5" s="74" t="str">
        <f t="shared" si="1"/>
        <v>-</v>
      </c>
      <c r="X5" s="74" t="str">
        <f t="shared" si="2"/>
        <v>-</v>
      </c>
      <c r="Y5" s="74" t="str">
        <f t="shared" si="3"/>
        <v>-</v>
      </c>
      <c r="Z5" s="74" t="str">
        <f t="shared" si="4"/>
        <v>-</v>
      </c>
      <c r="AA5" s="16"/>
      <c r="AB5" s="158">
        <v>0</v>
      </c>
      <c r="AC5" s="158">
        <v>0</v>
      </c>
      <c r="AD5" s="158">
        <v>0</v>
      </c>
      <c r="AE5" s="28"/>
      <c r="AF5" s="93"/>
      <c r="AG5" s="93"/>
      <c r="AH5" s="197"/>
      <c r="AI5" s="41">
        <v>191.02126549197223</v>
      </c>
      <c r="AJ5" s="41">
        <v>17</v>
      </c>
      <c r="AK5" s="41">
        <v>29</v>
      </c>
      <c r="AL5" s="40" t="s">
        <v>4214</v>
      </c>
      <c r="AM5" s="53" t="s">
        <v>2</v>
      </c>
      <c r="AN5" s="65" t="s">
        <v>2</v>
      </c>
      <c r="AO5" s="64" t="s">
        <v>5423</v>
      </c>
      <c r="AP5" s="65" t="s">
        <v>2</v>
      </c>
    </row>
    <row r="6" spans="1:42" s="31" customFormat="1" ht="30" x14ac:dyDescent="0.25">
      <c r="A6" s="10" t="s">
        <v>670</v>
      </c>
      <c r="B6" s="11" t="s">
        <v>2419</v>
      </c>
      <c r="C6" s="94" t="s">
        <v>2</v>
      </c>
      <c r="D6" s="94">
        <v>5260.8865398033877</v>
      </c>
      <c r="E6" s="94">
        <v>5260.8865398033877</v>
      </c>
      <c r="F6" s="94">
        <v>5427.1948666214275</v>
      </c>
      <c r="G6" s="15" t="s">
        <v>2088</v>
      </c>
      <c r="H6" s="49">
        <v>35</v>
      </c>
      <c r="I6" s="15">
        <v>3765</v>
      </c>
      <c r="J6" s="15">
        <v>682</v>
      </c>
      <c r="K6" s="46" t="s">
        <v>2</v>
      </c>
      <c r="L6" s="46">
        <v>5193.1516352995013</v>
      </c>
      <c r="M6" s="46">
        <v>5193.1516352995013</v>
      </c>
      <c r="N6" s="46">
        <v>5357.3187111040497</v>
      </c>
      <c r="O6" s="95" t="str">
        <f t="shared" si="5"/>
        <v>-</v>
      </c>
      <c r="P6" s="95">
        <f t="shared" si="5"/>
        <v>1.3043120875475767E-2</v>
      </c>
      <c r="Q6" s="95">
        <f t="shared" si="0"/>
        <v>1.3043120875475767E-2</v>
      </c>
      <c r="R6" s="95">
        <f t="shared" si="0"/>
        <v>1.3043120875475767E-2</v>
      </c>
      <c r="S6" s="46" t="s">
        <v>2</v>
      </c>
      <c r="T6" s="46" t="s">
        <v>2</v>
      </c>
      <c r="U6" s="46" t="s">
        <v>2</v>
      </c>
      <c r="V6" s="46" t="s">
        <v>2</v>
      </c>
      <c r="W6" s="74" t="str">
        <f t="shared" si="1"/>
        <v>-</v>
      </c>
      <c r="X6" s="74" t="str">
        <f t="shared" si="2"/>
        <v>-</v>
      </c>
      <c r="Y6" s="74" t="str">
        <f t="shared" si="3"/>
        <v>-</v>
      </c>
      <c r="Z6" s="74" t="str">
        <f t="shared" si="4"/>
        <v>-</v>
      </c>
      <c r="AA6" s="16"/>
      <c r="AB6" s="158">
        <v>0</v>
      </c>
      <c r="AC6" s="158">
        <v>0</v>
      </c>
      <c r="AD6" s="158">
        <v>0</v>
      </c>
      <c r="AE6" s="28"/>
      <c r="AF6" s="93"/>
      <c r="AG6" s="93"/>
      <c r="AH6" s="197"/>
      <c r="AI6" s="41">
        <v>191.02126549197223</v>
      </c>
      <c r="AJ6" s="41">
        <v>12</v>
      </c>
      <c r="AK6" s="41">
        <v>20</v>
      </c>
      <c r="AL6" s="40" t="s">
        <v>4214</v>
      </c>
      <c r="AM6" s="53" t="s">
        <v>2</v>
      </c>
      <c r="AN6" s="67" t="s">
        <v>2</v>
      </c>
      <c r="AO6" s="64" t="s">
        <v>5672</v>
      </c>
      <c r="AP6" s="65" t="s">
        <v>2</v>
      </c>
    </row>
    <row r="7" spans="1:42" s="31" customFormat="1" ht="30" x14ac:dyDescent="0.25">
      <c r="A7" s="10" t="s">
        <v>671</v>
      </c>
      <c r="B7" s="11" t="s">
        <v>2420</v>
      </c>
      <c r="C7" s="94" t="s">
        <v>2</v>
      </c>
      <c r="D7" s="94">
        <v>4956.1789198759398</v>
      </c>
      <c r="E7" s="94">
        <v>4956.1789198759398</v>
      </c>
      <c r="F7" s="94">
        <v>6528.8841072656423</v>
      </c>
      <c r="G7" s="15" t="s">
        <v>2088</v>
      </c>
      <c r="H7" s="49">
        <v>2</v>
      </c>
      <c r="I7" s="15">
        <v>182</v>
      </c>
      <c r="J7" s="15">
        <v>129</v>
      </c>
      <c r="K7" s="46" t="s">
        <v>2</v>
      </c>
      <c r="L7" s="46">
        <v>4892.3671833364715</v>
      </c>
      <c r="M7" s="46">
        <v>4892.3671833364715</v>
      </c>
      <c r="N7" s="46">
        <v>6444.823495394111</v>
      </c>
      <c r="O7" s="95" t="str">
        <f t="shared" si="5"/>
        <v>-</v>
      </c>
      <c r="P7" s="95">
        <f t="shared" si="5"/>
        <v>1.3043120875475767E-2</v>
      </c>
      <c r="Q7" s="95">
        <f t="shared" si="0"/>
        <v>1.3043120875475767E-2</v>
      </c>
      <c r="R7" s="95">
        <f t="shared" si="0"/>
        <v>1.3043120875475767E-2</v>
      </c>
      <c r="S7" s="46" t="s">
        <v>2</v>
      </c>
      <c r="T7" s="46" t="s">
        <v>2</v>
      </c>
      <c r="U7" s="46" t="s">
        <v>2</v>
      </c>
      <c r="V7" s="46" t="s">
        <v>2</v>
      </c>
      <c r="W7" s="74" t="str">
        <f t="shared" si="1"/>
        <v>-</v>
      </c>
      <c r="X7" s="74" t="str">
        <f t="shared" si="2"/>
        <v>-</v>
      </c>
      <c r="Y7" s="74" t="str">
        <f t="shared" si="3"/>
        <v>-</v>
      </c>
      <c r="Z7" s="74" t="str">
        <f t="shared" si="4"/>
        <v>-</v>
      </c>
      <c r="AA7" s="16"/>
      <c r="AB7" s="158">
        <v>0</v>
      </c>
      <c r="AC7" s="158">
        <v>0</v>
      </c>
      <c r="AD7" s="158">
        <v>0</v>
      </c>
      <c r="AE7" s="28"/>
      <c r="AF7" s="93"/>
      <c r="AG7" s="93"/>
      <c r="AH7" s="197"/>
      <c r="AI7" s="41">
        <v>285.21702347169247</v>
      </c>
      <c r="AJ7" s="41">
        <v>11</v>
      </c>
      <c r="AK7" s="41">
        <v>25</v>
      </c>
      <c r="AL7" s="40" t="s">
        <v>4214</v>
      </c>
      <c r="AM7" s="53" t="s">
        <v>2</v>
      </c>
      <c r="AN7" s="67" t="s">
        <v>2</v>
      </c>
      <c r="AO7" s="64" t="s">
        <v>5377</v>
      </c>
      <c r="AP7" s="65" t="s">
        <v>2</v>
      </c>
    </row>
    <row r="8" spans="1:42" s="31" customFormat="1" ht="30" x14ac:dyDescent="0.25">
      <c r="A8" s="10" t="s">
        <v>672</v>
      </c>
      <c r="B8" s="11" t="s">
        <v>2421</v>
      </c>
      <c r="C8" s="94" t="s">
        <v>2</v>
      </c>
      <c r="D8" s="94">
        <v>5660.3985298867792</v>
      </c>
      <c r="E8" s="94">
        <v>5660.3985298867792</v>
      </c>
      <c r="F8" s="94">
        <v>8705.8249805062042</v>
      </c>
      <c r="G8" s="15" t="s">
        <v>2088</v>
      </c>
      <c r="H8" s="49">
        <v>2</v>
      </c>
      <c r="I8" s="15">
        <v>86</v>
      </c>
      <c r="J8" s="15">
        <v>46</v>
      </c>
      <c r="K8" s="46" t="s">
        <v>2</v>
      </c>
      <c r="L8" s="46">
        <v>5587.5198333068402</v>
      </c>
      <c r="M8" s="46">
        <v>5587.5198333068402</v>
      </c>
      <c r="N8" s="46">
        <v>8593.7358451065702</v>
      </c>
      <c r="O8" s="95" t="str">
        <f t="shared" si="5"/>
        <v>-</v>
      </c>
      <c r="P8" s="95">
        <f t="shared" si="5"/>
        <v>1.3043120875475767E-2</v>
      </c>
      <c r="Q8" s="95">
        <f t="shared" si="0"/>
        <v>1.3043120875475767E-2</v>
      </c>
      <c r="R8" s="95">
        <f t="shared" si="0"/>
        <v>1.3043120875475767E-2</v>
      </c>
      <c r="S8" s="46" t="s">
        <v>2</v>
      </c>
      <c r="T8" s="46" t="s">
        <v>2</v>
      </c>
      <c r="U8" s="46" t="s">
        <v>2</v>
      </c>
      <c r="V8" s="46" t="s">
        <v>2</v>
      </c>
      <c r="W8" s="74" t="str">
        <f t="shared" si="1"/>
        <v>-</v>
      </c>
      <c r="X8" s="74" t="str">
        <f t="shared" si="2"/>
        <v>-</v>
      </c>
      <c r="Y8" s="74" t="str">
        <f t="shared" si="3"/>
        <v>-</v>
      </c>
      <c r="Z8" s="74" t="str">
        <f t="shared" si="4"/>
        <v>-</v>
      </c>
      <c r="AA8" s="16"/>
      <c r="AB8" s="158">
        <v>0</v>
      </c>
      <c r="AC8" s="158">
        <v>0</v>
      </c>
      <c r="AD8" s="158">
        <v>0</v>
      </c>
      <c r="AE8" s="28"/>
      <c r="AF8" s="93"/>
      <c r="AG8" s="93"/>
      <c r="AH8" s="197"/>
      <c r="AI8" s="41">
        <v>285.21702347169247</v>
      </c>
      <c r="AJ8" s="41">
        <v>8</v>
      </c>
      <c r="AK8" s="41">
        <v>31</v>
      </c>
      <c r="AL8" s="40" t="s">
        <v>4214</v>
      </c>
      <c r="AM8" s="53" t="s">
        <v>2</v>
      </c>
      <c r="AN8" s="67" t="s">
        <v>2</v>
      </c>
      <c r="AO8" s="64" t="s">
        <v>5377</v>
      </c>
      <c r="AP8" s="65" t="s">
        <v>2</v>
      </c>
    </row>
    <row r="9" spans="1:42" s="31" customFormat="1" ht="60" x14ac:dyDescent="0.25">
      <c r="A9" s="10" t="s">
        <v>673</v>
      </c>
      <c r="B9" s="11" t="s">
        <v>2422</v>
      </c>
      <c r="C9" s="94">
        <v>593.20506602775231</v>
      </c>
      <c r="D9" s="94">
        <v>593.20506602775231</v>
      </c>
      <c r="E9" s="94">
        <v>593.20506602775231</v>
      </c>
      <c r="F9" s="94">
        <v>711.64206373147601</v>
      </c>
      <c r="G9" s="15">
        <v>1434</v>
      </c>
      <c r="H9" s="49">
        <v>10017</v>
      </c>
      <c r="I9" s="15">
        <v>3168</v>
      </c>
      <c r="J9" s="15">
        <v>4188</v>
      </c>
      <c r="K9" s="46">
        <v>228.42121406652845</v>
      </c>
      <c r="L9" s="46">
        <v>624.41064632474934</v>
      </c>
      <c r="M9" s="46">
        <v>624.41064632474934</v>
      </c>
      <c r="N9" s="46">
        <v>702.47953820215685</v>
      </c>
      <c r="O9" s="95">
        <f t="shared" si="5"/>
        <v>1.5969788684118424</v>
      </c>
      <c r="P9" s="95">
        <f t="shared" si="5"/>
        <v>-4.9976054189132646E-2</v>
      </c>
      <c r="Q9" s="95">
        <f t="shared" si="0"/>
        <v>-4.9976054189132646E-2</v>
      </c>
      <c r="R9" s="95">
        <f t="shared" si="0"/>
        <v>1.3043120875475767E-2</v>
      </c>
      <c r="S9" s="46" t="s">
        <v>2</v>
      </c>
      <c r="T9" s="46" t="s">
        <v>2</v>
      </c>
      <c r="U9" s="46" t="s">
        <v>2</v>
      </c>
      <c r="V9" s="46" t="s">
        <v>2</v>
      </c>
      <c r="W9" s="74" t="str">
        <f t="shared" si="1"/>
        <v>-</v>
      </c>
      <c r="X9" s="74" t="str">
        <f t="shared" si="2"/>
        <v>-</v>
      </c>
      <c r="Y9" s="74" t="str">
        <f t="shared" si="3"/>
        <v>-</v>
      </c>
      <c r="Z9" s="74" t="str">
        <f t="shared" si="4"/>
        <v>-</v>
      </c>
      <c r="AA9" s="16"/>
      <c r="AB9" s="158" t="s">
        <v>4399</v>
      </c>
      <c r="AC9" s="158" t="s">
        <v>4400</v>
      </c>
      <c r="AD9" s="158" t="s">
        <v>4401</v>
      </c>
      <c r="AE9" s="28"/>
      <c r="AF9" s="93"/>
      <c r="AG9" s="93"/>
      <c r="AH9" s="197"/>
      <c r="AI9" s="41">
        <v>191.02126549197223</v>
      </c>
      <c r="AJ9" s="41">
        <v>5</v>
      </c>
      <c r="AK9" s="41">
        <v>5</v>
      </c>
      <c r="AL9" s="40" t="s">
        <v>4214</v>
      </c>
      <c r="AM9" s="53" t="s">
        <v>2</v>
      </c>
      <c r="AN9" s="67" t="s">
        <v>2</v>
      </c>
      <c r="AO9" s="64" t="s">
        <v>5377</v>
      </c>
      <c r="AP9" s="65" t="s">
        <v>2</v>
      </c>
    </row>
    <row r="10" spans="1:42" s="31" customFormat="1" ht="105" x14ac:dyDescent="0.25">
      <c r="A10" s="10" t="s">
        <v>674</v>
      </c>
      <c r="B10" s="11" t="s">
        <v>2423</v>
      </c>
      <c r="C10" s="94" t="s">
        <v>2</v>
      </c>
      <c r="D10" s="94">
        <v>1552.2046478737798</v>
      </c>
      <c r="E10" s="94">
        <v>1552.2046478737798</v>
      </c>
      <c r="F10" s="94">
        <v>1552.2046478737798</v>
      </c>
      <c r="G10" s="15" t="s">
        <v>2088</v>
      </c>
      <c r="H10" s="49">
        <v>49</v>
      </c>
      <c r="I10" s="15">
        <v>60</v>
      </c>
      <c r="J10" s="15">
        <v>239</v>
      </c>
      <c r="K10" s="46" t="s">
        <v>2</v>
      </c>
      <c r="L10" s="46">
        <v>2022.9881152701241</v>
      </c>
      <c r="M10" s="46">
        <v>2022.9881152701241</v>
      </c>
      <c r="N10" s="46">
        <v>1308.3964782021221</v>
      </c>
      <c r="O10" s="95" t="str">
        <f t="shared" si="5"/>
        <v>-</v>
      </c>
      <c r="P10" s="95">
        <f t="shared" si="5"/>
        <v>-0.23271687255240348</v>
      </c>
      <c r="Q10" s="95">
        <f t="shared" si="0"/>
        <v>-0.23271687255240348</v>
      </c>
      <c r="R10" s="95">
        <f t="shared" si="0"/>
        <v>0.18634119988359821</v>
      </c>
      <c r="S10" s="46" t="s">
        <v>2</v>
      </c>
      <c r="T10" s="46" t="s">
        <v>2</v>
      </c>
      <c r="U10" s="46" t="s">
        <v>2</v>
      </c>
      <c r="V10" s="46" t="s">
        <v>2</v>
      </c>
      <c r="W10" s="74" t="str">
        <f t="shared" si="1"/>
        <v>-</v>
      </c>
      <c r="X10" s="74" t="str">
        <f t="shared" si="2"/>
        <v>-</v>
      </c>
      <c r="Y10" s="74" t="str">
        <f t="shared" si="3"/>
        <v>-</v>
      </c>
      <c r="Z10" s="74" t="str">
        <f t="shared" si="4"/>
        <v>-</v>
      </c>
      <c r="AA10" s="16"/>
      <c r="AB10" s="158" t="s">
        <v>4402</v>
      </c>
      <c r="AC10" s="158" t="s">
        <v>4403</v>
      </c>
      <c r="AD10" s="158" t="s">
        <v>4404</v>
      </c>
      <c r="AE10" s="28"/>
      <c r="AF10" s="93"/>
      <c r="AG10" s="93"/>
      <c r="AH10" s="197"/>
      <c r="AI10" s="41">
        <v>285.21702347169247</v>
      </c>
      <c r="AJ10" s="41">
        <v>5</v>
      </c>
      <c r="AK10" s="41">
        <v>5</v>
      </c>
      <c r="AL10" s="40" t="s">
        <v>4214</v>
      </c>
      <c r="AM10" s="53" t="s">
        <v>2</v>
      </c>
      <c r="AN10" s="67" t="s">
        <v>2</v>
      </c>
      <c r="AO10" s="64" t="s">
        <v>5377</v>
      </c>
      <c r="AP10" s="65" t="s">
        <v>2</v>
      </c>
    </row>
    <row r="11" spans="1:42" s="31" customFormat="1" ht="33" customHeight="1" x14ac:dyDescent="0.25">
      <c r="A11" s="10" t="s">
        <v>27</v>
      </c>
      <c r="B11" s="11" t="s">
        <v>2424</v>
      </c>
      <c r="C11" s="94" t="s">
        <v>2</v>
      </c>
      <c r="D11" s="94">
        <v>540.23880664263993</v>
      </c>
      <c r="E11" s="94">
        <v>540.23880664263993</v>
      </c>
      <c r="F11" s="94">
        <v>593.79426579536039</v>
      </c>
      <c r="G11" s="15">
        <v>509</v>
      </c>
      <c r="H11" s="49">
        <v>32918</v>
      </c>
      <c r="I11" s="15">
        <v>637</v>
      </c>
      <c r="J11" s="15">
        <v>545</v>
      </c>
      <c r="K11" s="46">
        <v>211.78446690507823</v>
      </c>
      <c r="L11" s="46">
        <v>533.28313031311393</v>
      </c>
      <c r="M11" s="46">
        <v>533.28313031311393</v>
      </c>
      <c r="N11" s="46">
        <v>586.14905284801807</v>
      </c>
      <c r="O11" s="95" t="str">
        <f t="shared" si="5"/>
        <v>-</v>
      </c>
      <c r="P11" s="95">
        <f t="shared" si="5"/>
        <v>1.3043120875475767E-2</v>
      </c>
      <c r="Q11" s="95">
        <f t="shared" si="0"/>
        <v>1.3043120875475767E-2</v>
      </c>
      <c r="R11" s="95">
        <f t="shared" si="0"/>
        <v>1.3043120875475767E-2</v>
      </c>
      <c r="S11" s="46" t="s">
        <v>2</v>
      </c>
      <c r="T11" s="46">
        <v>488.83788208262058</v>
      </c>
      <c r="U11" s="46">
        <v>488.83788208262058</v>
      </c>
      <c r="V11" s="46">
        <v>321.21124747260166</v>
      </c>
      <c r="W11" s="74" t="str">
        <f t="shared" si="1"/>
        <v>-</v>
      </c>
      <c r="X11" s="74">
        <f>IFERROR((D11/T11-1),"-")</f>
        <v>0.10514922522173076</v>
      </c>
      <c r="Y11" s="74">
        <f t="shared" si="3"/>
        <v>0.10514922522173076</v>
      </c>
      <c r="Z11" s="74">
        <f t="shared" si="4"/>
        <v>0.84860981820385728</v>
      </c>
      <c r="AA11" s="16"/>
      <c r="AB11" s="158" t="s">
        <v>4405</v>
      </c>
      <c r="AC11" s="158" t="s">
        <v>5769</v>
      </c>
      <c r="AD11" s="158" t="s">
        <v>4406</v>
      </c>
      <c r="AE11" s="28"/>
      <c r="AF11" s="93"/>
      <c r="AG11" s="93"/>
      <c r="AH11" s="197"/>
      <c r="AI11" s="41">
        <v>191.02126549197223</v>
      </c>
      <c r="AJ11" s="41">
        <v>5</v>
      </c>
      <c r="AK11" s="41">
        <v>15</v>
      </c>
      <c r="AL11" s="40" t="s">
        <v>4214</v>
      </c>
      <c r="AM11" s="53" t="s">
        <v>2</v>
      </c>
      <c r="AN11" s="67" t="s">
        <v>2</v>
      </c>
      <c r="AO11" s="64" t="s">
        <v>5377</v>
      </c>
      <c r="AP11" s="65" t="s">
        <v>2</v>
      </c>
    </row>
    <row r="12" spans="1:42" s="31" customFormat="1" ht="30" x14ac:dyDescent="0.25">
      <c r="A12" s="10" t="s">
        <v>28</v>
      </c>
      <c r="B12" s="11" t="s">
        <v>2425</v>
      </c>
      <c r="C12" s="94" t="s">
        <v>2</v>
      </c>
      <c r="D12" s="94">
        <v>1105.9061769543894</v>
      </c>
      <c r="E12" s="94">
        <v>1105.9061769543894</v>
      </c>
      <c r="F12" s="94">
        <v>1861.053733910122</v>
      </c>
      <c r="G12" s="15" t="s">
        <v>2088</v>
      </c>
      <c r="H12" s="49">
        <v>694</v>
      </c>
      <c r="I12" s="15">
        <v>184</v>
      </c>
      <c r="J12" s="15">
        <v>30</v>
      </c>
      <c r="K12" s="46" t="s">
        <v>2</v>
      </c>
      <c r="L12" s="46">
        <v>1091.6674267514506</v>
      </c>
      <c r="M12" s="46">
        <v>1091.6674267514506</v>
      </c>
      <c r="N12" s="46">
        <v>1837.0923167631722</v>
      </c>
      <c r="O12" s="95" t="str">
        <f t="shared" si="5"/>
        <v>-</v>
      </c>
      <c r="P12" s="95">
        <f t="shared" si="5"/>
        <v>1.3043120875475767E-2</v>
      </c>
      <c r="Q12" s="95">
        <f t="shared" si="0"/>
        <v>1.3043120875475767E-2</v>
      </c>
      <c r="R12" s="95">
        <f t="shared" si="0"/>
        <v>1.3043120875475767E-2</v>
      </c>
      <c r="S12" s="46" t="s">
        <v>2</v>
      </c>
      <c r="T12" s="46">
        <v>1080.3580481933679</v>
      </c>
      <c r="U12" s="46">
        <v>1080.3580481933679</v>
      </c>
      <c r="V12" s="46">
        <v>1783.3367619243897</v>
      </c>
      <c r="W12" s="74" t="str">
        <f t="shared" si="1"/>
        <v>-</v>
      </c>
      <c r="X12" s="74">
        <f t="shared" si="2"/>
        <v>2.3647834904126697E-2</v>
      </c>
      <c r="Y12" s="74">
        <f t="shared" si="3"/>
        <v>2.3647834904126697E-2</v>
      </c>
      <c r="Z12" s="74">
        <f t="shared" si="4"/>
        <v>4.3579526674405678E-2</v>
      </c>
      <c r="AA12" s="16"/>
      <c r="AB12" s="158" t="s">
        <v>4407</v>
      </c>
      <c r="AC12" s="158" t="s">
        <v>4408</v>
      </c>
      <c r="AD12" s="158" t="s">
        <v>4408</v>
      </c>
      <c r="AE12" s="28"/>
      <c r="AF12" s="93"/>
      <c r="AG12" s="93"/>
      <c r="AH12" s="197"/>
      <c r="AI12" s="41">
        <v>285.21702347169247</v>
      </c>
      <c r="AJ12" s="41">
        <v>5</v>
      </c>
      <c r="AK12" s="41">
        <v>5</v>
      </c>
      <c r="AL12" s="40" t="s">
        <v>4214</v>
      </c>
      <c r="AM12" s="53" t="s">
        <v>2</v>
      </c>
      <c r="AN12" s="67" t="s">
        <v>2</v>
      </c>
      <c r="AO12" s="64" t="s">
        <v>5377</v>
      </c>
      <c r="AP12" s="65" t="s">
        <v>2</v>
      </c>
    </row>
    <row r="13" spans="1:42" s="31" customFormat="1" ht="90" x14ac:dyDescent="0.25">
      <c r="A13" s="10" t="s">
        <v>29</v>
      </c>
      <c r="B13" s="11" t="s">
        <v>2426</v>
      </c>
      <c r="C13" s="94" t="s">
        <v>2</v>
      </c>
      <c r="D13" s="94">
        <v>1015.697105540665</v>
      </c>
      <c r="E13" s="94">
        <v>1015.697105540665</v>
      </c>
      <c r="F13" s="94">
        <v>1443.8605797549828</v>
      </c>
      <c r="G13" s="15" t="s">
        <v>2088</v>
      </c>
      <c r="H13" s="49">
        <v>327</v>
      </c>
      <c r="I13" s="15">
        <v>603</v>
      </c>
      <c r="J13" s="15">
        <v>57</v>
      </c>
      <c r="K13" s="46" t="s">
        <v>2</v>
      </c>
      <c r="L13" s="46">
        <v>1179.5527224859313</v>
      </c>
      <c r="M13" s="46">
        <v>1179.5527224859313</v>
      </c>
      <c r="N13" s="46">
        <v>1696.7507178568981</v>
      </c>
      <c r="O13" s="95" t="str">
        <f t="shared" si="5"/>
        <v>-</v>
      </c>
      <c r="P13" s="95">
        <f t="shared" si="5"/>
        <v>-0.1389133472558457</v>
      </c>
      <c r="Q13" s="95">
        <f t="shared" si="0"/>
        <v>-0.1389133472558457</v>
      </c>
      <c r="R13" s="95">
        <f t="shared" si="0"/>
        <v>-0.14904377846460037</v>
      </c>
      <c r="S13" s="46" t="s">
        <v>2</v>
      </c>
      <c r="T13" s="46">
        <v>1127.7498715909649</v>
      </c>
      <c r="U13" s="46">
        <v>1127.7498715909649</v>
      </c>
      <c r="V13" s="46">
        <v>1158.4667941634814</v>
      </c>
      <c r="W13" s="74" t="str">
        <f t="shared" si="1"/>
        <v>-</v>
      </c>
      <c r="X13" s="74">
        <f t="shared" si="2"/>
        <v>-9.9359591052067486E-2</v>
      </c>
      <c r="Y13" s="74">
        <f t="shared" si="3"/>
        <v>-9.9359591052067486E-2</v>
      </c>
      <c r="Z13" s="74">
        <f t="shared" si="4"/>
        <v>0.24635473975547284</v>
      </c>
      <c r="AA13" s="16"/>
      <c r="AB13" s="158" t="s">
        <v>4409</v>
      </c>
      <c r="AC13" s="158" t="s">
        <v>4410</v>
      </c>
      <c r="AD13" s="158" t="s">
        <v>4411</v>
      </c>
      <c r="AE13" s="28"/>
      <c r="AF13" s="93"/>
      <c r="AG13" s="93"/>
      <c r="AH13" s="197"/>
      <c r="AI13" s="41">
        <v>191.02126549197223</v>
      </c>
      <c r="AJ13" s="41">
        <v>5</v>
      </c>
      <c r="AK13" s="41">
        <v>5</v>
      </c>
      <c r="AL13" s="40" t="s">
        <v>4214</v>
      </c>
      <c r="AM13" s="53" t="s">
        <v>2</v>
      </c>
      <c r="AN13" s="67" t="s">
        <v>2</v>
      </c>
      <c r="AO13" s="64" t="s">
        <v>5377</v>
      </c>
      <c r="AP13" s="65" t="s">
        <v>2</v>
      </c>
    </row>
    <row r="14" spans="1:42" s="31" customFormat="1" ht="120" x14ac:dyDescent="0.25">
      <c r="A14" s="10" t="s">
        <v>675</v>
      </c>
      <c r="B14" s="11" t="s">
        <v>2427</v>
      </c>
      <c r="C14" s="94" t="s">
        <v>2</v>
      </c>
      <c r="D14" s="94">
        <v>5122.2931904785391</v>
      </c>
      <c r="E14" s="94">
        <v>5122.2931904785391</v>
      </c>
      <c r="F14" s="94">
        <v>6260.5659441542248</v>
      </c>
      <c r="G14" s="15" t="s">
        <v>2088</v>
      </c>
      <c r="H14" s="49">
        <v>0</v>
      </c>
      <c r="I14" s="15">
        <v>12</v>
      </c>
      <c r="J14" s="15">
        <v>1069</v>
      </c>
      <c r="K14" s="46" t="s">
        <v>2</v>
      </c>
      <c r="L14" s="46">
        <v>7632.6762392233204</v>
      </c>
      <c r="M14" s="46">
        <v>7632.6762392233204</v>
      </c>
      <c r="N14" s="46">
        <v>6179.9599791406899</v>
      </c>
      <c r="O14" s="95" t="str">
        <f t="shared" si="5"/>
        <v>-</v>
      </c>
      <c r="P14" s="95">
        <f t="shared" si="5"/>
        <v>-0.32889945414483224</v>
      </c>
      <c r="Q14" s="95">
        <f t="shared" si="0"/>
        <v>-0.32889945414483224</v>
      </c>
      <c r="R14" s="95">
        <f t="shared" si="0"/>
        <v>1.3043120875475767E-2</v>
      </c>
      <c r="S14" s="46" t="s">
        <v>2</v>
      </c>
      <c r="T14" s="46" t="s">
        <v>2</v>
      </c>
      <c r="U14" s="46" t="s">
        <v>2</v>
      </c>
      <c r="V14" s="46" t="s">
        <v>2</v>
      </c>
      <c r="W14" s="74" t="str">
        <f t="shared" si="1"/>
        <v>-</v>
      </c>
      <c r="X14" s="74" t="str">
        <f t="shared" si="2"/>
        <v>-</v>
      </c>
      <c r="Y14" s="74" t="str">
        <f t="shared" si="3"/>
        <v>-</v>
      </c>
      <c r="Z14" s="74" t="str">
        <f t="shared" si="4"/>
        <v>-</v>
      </c>
      <c r="AA14" s="16"/>
      <c r="AB14" s="158" t="s">
        <v>4412</v>
      </c>
      <c r="AC14" s="158" t="s">
        <v>4413</v>
      </c>
      <c r="AD14" s="158" t="s">
        <v>4414</v>
      </c>
      <c r="AE14" s="28"/>
      <c r="AF14" s="93"/>
      <c r="AG14" s="93"/>
      <c r="AH14" s="197"/>
      <c r="AI14" s="41">
        <v>191.02126549197223</v>
      </c>
      <c r="AJ14" s="41">
        <v>77</v>
      </c>
      <c r="AK14" s="41">
        <v>59</v>
      </c>
      <c r="AL14" s="40" t="s">
        <v>4215</v>
      </c>
      <c r="AM14" s="53">
        <v>0.30000000000000004</v>
      </c>
      <c r="AN14" s="67" t="s">
        <v>2</v>
      </c>
      <c r="AO14" s="64" t="s">
        <v>5377</v>
      </c>
      <c r="AP14" s="65" t="s">
        <v>2</v>
      </c>
    </row>
    <row r="15" spans="1:42" s="31" customFormat="1" ht="45" x14ac:dyDescent="0.25">
      <c r="A15" s="10" t="s">
        <v>676</v>
      </c>
      <c r="B15" s="11" t="s">
        <v>2428</v>
      </c>
      <c r="C15" s="94" t="s">
        <v>2</v>
      </c>
      <c r="D15" s="94">
        <v>3323.5787402124274</v>
      </c>
      <c r="E15" s="94">
        <v>3323.5787402124274</v>
      </c>
      <c r="F15" s="94">
        <v>3992.0263280047202</v>
      </c>
      <c r="G15" s="15" t="s">
        <v>2088</v>
      </c>
      <c r="H15" s="49">
        <v>4</v>
      </c>
      <c r="I15" s="15">
        <v>23</v>
      </c>
      <c r="J15" s="15">
        <v>1859</v>
      </c>
      <c r="K15" s="46" t="s">
        <v>2</v>
      </c>
      <c r="L15" s="46">
        <v>3280.7870383051195</v>
      </c>
      <c r="M15" s="46">
        <v>3280.7870383051195</v>
      </c>
      <c r="N15" s="46">
        <v>3940.6282375766941</v>
      </c>
      <c r="O15" s="95" t="str">
        <f t="shared" si="5"/>
        <v>-</v>
      </c>
      <c r="P15" s="95">
        <f t="shared" si="5"/>
        <v>1.3043120875475767E-2</v>
      </c>
      <c r="Q15" s="95">
        <f t="shared" si="0"/>
        <v>1.3043120875475767E-2</v>
      </c>
      <c r="R15" s="95">
        <f t="shared" si="0"/>
        <v>1.3043120875475767E-2</v>
      </c>
      <c r="S15" s="46" t="s">
        <v>2</v>
      </c>
      <c r="T15" s="46" t="s">
        <v>2</v>
      </c>
      <c r="U15" s="46" t="s">
        <v>2</v>
      </c>
      <c r="V15" s="46" t="s">
        <v>2</v>
      </c>
      <c r="W15" s="74" t="str">
        <f t="shared" si="1"/>
        <v>-</v>
      </c>
      <c r="X15" s="74" t="str">
        <f t="shared" si="2"/>
        <v>-</v>
      </c>
      <c r="Y15" s="74" t="str">
        <f t="shared" si="3"/>
        <v>-</v>
      </c>
      <c r="Z15" s="74" t="str">
        <f t="shared" si="4"/>
        <v>-</v>
      </c>
      <c r="AA15" s="16"/>
      <c r="AB15" s="158" t="s">
        <v>4415</v>
      </c>
      <c r="AC15" s="158">
        <v>0</v>
      </c>
      <c r="AD15" s="158" t="s">
        <v>4408</v>
      </c>
      <c r="AE15" s="28"/>
      <c r="AF15" s="93"/>
      <c r="AG15" s="93"/>
      <c r="AH15" s="197"/>
      <c r="AI15" s="41">
        <v>191.02126549197223</v>
      </c>
      <c r="AJ15" s="41">
        <v>32</v>
      </c>
      <c r="AK15" s="41">
        <v>31</v>
      </c>
      <c r="AL15" s="40" t="s">
        <v>4215</v>
      </c>
      <c r="AM15" s="53">
        <v>0.30000000000000004</v>
      </c>
      <c r="AN15" s="67" t="s">
        <v>2</v>
      </c>
      <c r="AO15" s="64" t="s">
        <v>5377</v>
      </c>
      <c r="AP15" s="65" t="s">
        <v>2</v>
      </c>
    </row>
    <row r="16" spans="1:42" s="31" customFormat="1" ht="45" x14ac:dyDescent="0.25">
      <c r="A16" s="10" t="s">
        <v>677</v>
      </c>
      <c r="B16" s="11" t="s">
        <v>2429</v>
      </c>
      <c r="C16" s="94" t="s">
        <v>2</v>
      </c>
      <c r="D16" s="94">
        <v>2477.4294398688908</v>
      </c>
      <c r="E16" s="94">
        <v>2477.4294398688908</v>
      </c>
      <c r="F16" s="94">
        <v>3557.2010515688107</v>
      </c>
      <c r="G16" s="15" t="s">
        <v>2088</v>
      </c>
      <c r="H16" s="49">
        <v>26</v>
      </c>
      <c r="I16" s="15">
        <v>60</v>
      </c>
      <c r="J16" s="15">
        <v>4325</v>
      </c>
      <c r="K16" s="46" t="s">
        <v>2</v>
      </c>
      <c r="L16" s="46">
        <v>2445.5320694817874</v>
      </c>
      <c r="M16" s="46">
        <v>2445.5320694817874</v>
      </c>
      <c r="N16" s="46">
        <v>2939.3951267587172</v>
      </c>
      <c r="O16" s="95" t="str">
        <f t="shared" si="5"/>
        <v>-</v>
      </c>
      <c r="P16" s="95">
        <f t="shared" si="5"/>
        <v>1.3043120875475767E-2</v>
      </c>
      <c r="Q16" s="95">
        <f t="shared" si="0"/>
        <v>1.3043120875475767E-2</v>
      </c>
      <c r="R16" s="95">
        <f t="shared" si="0"/>
        <v>0.21018131219784353</v>
      </c>
      <c r="S16" s="46" t="s">
        <v>2</v>
      </c>
      <c r="T16" s="46" t="s">
        <v>2</v>
      </c>
      <c r="U16" s="46" t="s">
        <v>2</v>
      </c>
      <c r="V16" s="46" t="s">
        <v>2</v>
      </c>
      <c r="W16" s="74" t="str">
        <f t="shared" si="1"/>
        <v>-</v>
      </c>
      <c r="X16" s="74" t="str">
        <f t="shared" si="2"/>
        <v>-</v>
      </c>
      <c r="Y16" s="74" t="str">
        <f t="shared" si="3"/>
        <v>-</v>
      </c>
      <c r="Z16" s="74" t="str">
        <f t="shared" si="4"/>
        <v>-</v>
      </c>
      <c r="AA16" s="16"/>
      <c r="AB16" s="158" t="s">
        <v>4416</v>
      </c>
      <c r="AC16" s="158" t="s">
        <v>4417</v>
      </c>
      <c r="AD16" s="158" t="s">
        <v>4418</v>
      </c>
      <c r="AE16" s="28"/>
      <c r="AF16" s="93"/>
      <c r="AG16" s="93"/>
      <c r="AH16" s="197"/>
      <c r="AI16" s="41">
        <v>191.02126549197223</v>
      </c>
      <c r="AJ16" s="41">
        <v>25</v>
      </c>
      <c r="AK16" s="41">
        <v>23</v>
      </c>
      <c r="AL16" s="40" t="s">
        <v>4215</v>
      </c>
      <c r="AM16" s="53">
        <v>0.30000000000000004</v>
      </c>
      <c r="AN16" s="67" t="s">
        <v>2</v>
      </c>
      <c r="AO16" s="64" t="s">
        <v>5377</v>
      </c>
      <c r="AP16" s="65" t="s">
        <v>2</v>
      </c>
    </row>
    <row r="17" spans="1:42" s="31" customFormat="1" ht="30" x14ac:dyDescent="0.25">
      <c r="A17" s="10" t="s">
        <v>678</v>
      </c>
      <c r="B17" s="11" t="s">
        <v>2430</v>
      </c>
      <c r="C17" s="94" t="s">
        <v>2</v>
      </c>
      <c r="D17" s="94">
        <v>852.2522043609091</v>
      </c>
      <c r="E17" s="94">
        <v>852.2522043609091</v>
      </c>
      <c r="F17" s="94">
        <v>2233.4004268028734</v>
      </c>
      <c r="G17" s="15" t="s">
        <v>2088</v>
      </c>
      <c r="H17" s="49">
        <v>126</v>
      </c>
      <c r="I17" s="15">
        <v>127</v>
      </c>
      <c r="J17" s="15">
        <v>8461</v>
      </c>
      <c r="K17" s="46" t="s">
        <v>2</v>
      </c>
      <c r="L17" s="46">
        <v>841.27929680267653</v>
      </c>
      <c r="M17" s="46">
        <v>841.27929680267653</v>
      </c>
      <c r="N17" s="46">
        <v>2204.6449758947674</v>
      </c>
      <c r="O17" s="95" t="str">
        <f t="shared" si="5"/>
        <v>-</v>
      </c>
      <c r="P17" s="95">
        <f t="shared" si="5"/>
        <v>1.3043120875475767E-2</v>
      </c>
      <c r="Q17" s="95">
        <f t="shared" si="0"/>
        <v>1.3043120875475767E-2</v>
      </c>
      <c r="R17" s="95">
        <f t="shared" si="0"/>
        <v>1.3043120875475767E-2</v>
      </c>
      <c r="S17" s="46" t="s">
        <v>2</v>
      </c>
      <c r="T17" s="46" t="s">
        <v>2</v>
      </c>
      <c r="U17" s="46" t="s">
        <v>2</v>
      </c>
      <c r="V17" s="46" t="s">
        <v>2</v>
      </c>
      <c r="W17" s="74" t="str">
        <f t="shared" si="1"/>
        <v>-</v>
      </c>
      <c r="X17" s="74" t="str">
        <f t="shared" si="2"/>
        <v>-</v>
      </c>
      <c r="Y17" s="74" t="str">
        <f t="shared" si="3"/>
        <v>-</v>
      </c>
      <c r="Z17" s="74" t="str">
        <f t="shared" si="4"/>
        <v>-</v>
      </c>
      <c r="AA17" s="16"/>
      <c r="AB17" s="158">
        <v>0</v>
      </c>
      <c r="AC17" s="158">
        <v>0</v>
      </c>
      <c r="AD17" s="158">
        <v>0</v>
      </c>
      <c r="AE17" s="28"/>
      <c r="AF17" s="93"/>
      <c r="AG17" s="93"/>
      <c r="AH17" s="197"/>
      <c r="AI17" s="41">
        <v>191.02126549197223</v>
      </c>
      <c r="AJ17" s="41">
        <v>5</v>
      </c>
      <c r="AK17" s="41">
        <v>17</v>
      </c>
      <c r="AL17" s="40" t="s">
        <v>4215</v>
      </c>
      <c r="AM17" s="53">
        <v>0.30000000000000004</v>
      </c>
      <c r="AN17" s="67" t="s">
        <v>2</v>
      </c>
      <c r="AO17" s="64" t="s">
        <v>5377</v>
      </c>
      <c r="AP17" s="65" t="s">
        <v>2</v>
      </c>
    </row>
    <row r="18" spans="1:42" s="31" customFormat="1" ht="30" x14ac:dyDescent="0.25">
      <c r="A18" s="10" t="s">
        <v>679</v>
      </c>
      <c r="B18" s="11" t="s">
        <v>2431</v>
      </c>
      <c r="C18" s="94" t="s">
        <v>2</v>
      </c>
      <c r="D18" s="94">
        <v>511.40046686958362</v>
      </c>
      <c r="E18" s="94">
        <v>511.40046686958362</v>
      </c>
      <c r="F18" s="94">
        <v>1592.7509921577812</v>
      </c>
      <c r="G18" s="15" t="s">
        <v>2088</v>
      </c>
      <c r="H18" s="49">
        <v>163</v>
      </c>
      <c r="I18" s="15">
        <v>140</v>
      </c>
      <c r="J18" s="15">
        <v>9417</v>
      </c>
      <c r="K18" s="46" t="s">
        <v>2</v>
      </c>
      <c r="L18" s="46">
        <v>504.81608959313536</v>
      </c>
      <c r="M18" s="46">
        <v>504.81608959313536</v>
      </c>
      <c r="N18" s="46">
        <v>1572.2440233159273</v>
      </c>
      <c r="O18" s="95" t="str">
        <f t="shared" si="5"/>
        <v>-</v>
      </c>
      <c r="P18" s="95">
        <f t="shared" si="5"/>
        <v>1.3043120875475767E-2</v>
      </c>
      <c r="Q18" s="95">
        <f t="shared" si="0"/>
        <v>1.3043120875475767E-2</v>
      </c>
      <c r="R18" s="95">
        <f t="shared" si="0"/>
        <v>1.3043120875475767E-2</v>
      </c>
      <c r="S18" s="46" t="s">
        <v>2</v>
      </c>
      <c r="T18" s="46" t="s">
        <v>2</v>
      </c>
      <c r="U18" s="46" t="s">
        <v>2</v>
      </c>
      <c r="V18" s="46" t="s">
        <v>2</v>
      </c>
      <c r="W18" s="74" t="str">
        <f t="shared" si="1"/>
        <v>-</v>
      </c>
      <c r="X18" s="74" t="str">
        <f t="shared" si="2"/>
        <v>-</v>
      </c>
      <c r="Y18" s="74" t="str">
        <f t="shared" si="3"/>
        <v>-</v>
      </c>
      <c r="Z18" s="74" t="str">
        <f t="shared" si="4"/>
        <v>-</v>
      </c>
      <c r="AA18" s="16"/>
      <c r="AB18" s="158">
        <v>0</v>
      </c>
      <c r="AC18" s="158">
        <v>0</v>
      </c>
      <c r="AD18" s="158">
        <v>0</v>
      </c>
      <c r="AE18" s="28"/>
      <c r="AF18" s="93"/>
      <c r="AG18" s="93"/>
      <c r="AH18" s="197"/>
      <c r="AI18" s="41">
        <v>191.02126549197223</v>
      </c>
      <c r="AJ18" s="41">
        <v>5</v>
      </c>
      <c r="AK18" s="41">
        <v>13</v>
      </c>
      <c r="AL18" s="40" t="s">
        <v>4215</v>
      </c>
      <c r="AM18" s="53">
        <v>0.4</v>
      </c>
      <c r="AN18" s="67" t="s">
        <v>2</v>
      </c>
      <c r="AO18" s="64" t="s">
        <v>5377</v>
      </c>
      <c r="AP18" s="65" t="s">
        <v>2</v>
      </c>
    </row>
    <row r="19" spans="1:42" s="31" customFormat="1" ht="75" x14ac:dyDescent="0.25">
      <c r="A19" s="10" t="s">
        <v>680</v>
      </c>
      <c r="B19" s="11" t="s">
        <v>2432</v>
      </c>
      <c r="C19" s="94" t="s">
        <v>2</v>
      </c>
      <c r="D19" s="94">
        <v>5135.8792634071433</v>
      </c>
      <c r="E19" s="94">
        <v>5135.8792634071433</v>
      </c>
      <c r="F19" s="94">
        <v>7158.4773782527545</v>
      </c>
      <c r="G19" s="15" t="s">
        <v>2088</v>
      </c>
      <c r="H19" s="49">
        <v>1</v>
      </c>
      <c r="I19" s="15">
        <v>10</v>
      </c>
      <c r="J19" s="15">
        <v>408</v>
      </c>
      <c r="K19" s="46" t="s">
        <v>2</v>
      </c>
      <c r="L19" s="46">
        <v>10148.43832796481</v>
      </c>
      <c r="M19" s="46">
        <v>10148.43832796481</v>
      </c>
      <c r="N19" s="46">
        <v>7839.4357923442594</v>
      </c>
      <c r="O19" s="95" t="str">
        <f t="shared" si="5"/>
        <v>-</v>
      </c>
      <c r="P19" s="95">
        <f t="shared" si="5"/>
        <v>-0.49392417853544723</v>
      </c>
      <c r="Q19" s="95">
        <f t="shared" si="0"/>
        <v>-0.49392417853544723</v>
      </c>
      <c r="R19" s="95">
        <f t="shared" si="0"/>
        <v>-8.6863191705263687E-2</v>
      </c>
      <c r="S19" s="46" t="s">
        <v>2</v>
      </c>
      <c r="T19" s="46" t="s">
        <v>2</v>
      </c>
      <c r="U19" s="46" t="s">
        <v>2</v>
      </c>
      <c r="V19" s="46" t="s">
        <v>2</v>
      </c>
      <c r="W19" s="74" t="str">
        <f t="shared" si="1"/>
        <v>-</v>
      </c>
      <c r="X19" s="74" t="str">
        <f t="shared" si="2"/>
        <v>-</v>
      </c>
      <c r="Y19" s="74" t="str">
        <f t="shared" si="3"/>
        <v>-</v>
      </c>
      <c r="Z19" s="74" t="str">
        <f t="shared" si="4"/>
        <v>-</v>
      </c>
      <c r="AA19" s="16"/>
      <c r="AB19" s="158" t="s">
        <v>4419</v>
      </c>
      <c r="AC19" s="158" t="s">
        <v>4420</v>
      </c>
      <c r="AD19" s="158" t="s">
        <v>4421</v>
      </c>
      <c r="AE19" s="90"/>
      <c r="AF19" s="93"/>
      <c r="AG19" s="93"/>
      <c r="AH19" s="197"/>
      <c r="AI19" s="41">
        <v>191.02126549197223</v>
      </c>
      <c r="AJ19" s="41">
        <v>47</v>
      </c>
      <c r="AK19" s="41">
        <v>65</v>
      </c>
      <c r="AL19" s="40" t="s">
        <v>4215</v>
      </c>
      <c r="AM19" s="53">
        <v>0.30000000000000004</v>
      </c>
      <c r="AN19" s="67" t="s">
        <v>2</v>
      </c>
      <c r="AO19" s="64" t="s">
        <v>5377</v>
      </c>
      <c r="AP19" s="65" t="s">
        <v>2</v>
      </c>
    </row>
    <row r="20" spans="1:42" s="31" customFormat="1" ht="75" x14ac:dyDescent="0.25">
      <c r="A20" s="10" t="s">
        <v>681</v>
      </c>
      <c r="B20" s="11" t="s">
        <v>2433</v>
      </c>
      <c r="C20" s="94" t="s">
        <v>2</v>
      </c>
      <c r="D20" s="94">
        <v>4089.5196745277076</v>
      </c>
      <c r="E20" s="94">
        <v>4089.5196745277076</v>
      </c>
      <c r="F20" s="94">
        <v>5230.0998497643077</v>
      </c>
      <c r="G20" s="15" t="s">
        <v>2088</v>
      </c>
      <c r="H20" s="49">
        <v>10</v>
      </c>
      <c r="I20" s="15">
        <v>32</v>
      </c>
      <c r="J20" s="15">
        <v>353</v>
      </c>
      <c r="K20" s="46" t="s">
        <v>2</v>
      </c>
      <c r="L20" s="46">
        <v>4713.1799805360015</v>
      </c>
      <c r="M20" s="46">
        <v>4713.1799805360015</v>
      </c>
      <c r="N20" s="46">
        <v>5162.7613296899299</v>
      </c>
      <c r="O20" s="95" t="str">
        <f t="shared" si="5"/>
        <v>-</v>
      </c>
      <c r="P20" s="95">
        <f t="shared" si="5"/>
        <v>-0.13232261627687059</v>
      </c>
      <c r="Q20" s="95">
        <f t="shared" si="5"/>
        <v>-0.13232261627687059</v>
      </c>
      <c r="R20" s="95">
        <f t="shared" si="5"/>
        <v>1.3043120875475767E-2</v>
      </c>
      <c r="S20" s="46" t="s">
        <v>2</v>
      </c>
      <c r="T20" s="46" t="s">
        <v>2</v>
      </c>
      <c r="U20" s="46" t="s">
        <v>2</v>
      </c>
      <c r="V20" s="46" t="s">
        <v>2</v>
      </c>
      <c r="W20" s="74" t="str">
        <f t="shared" si="1"/>
        <v>-</v>
      </c>
      <c r="X20" s="74" t="str">
        <f t="shared" si="2"/>
        <v>-</v>
      </c>
      <c r="Y20" s="74" t="str">
        <f t="shared" si="3"/>
        <v>-</v>
      </c>
      <c r="Z20" s="74" t="str">
        <f t="shared" si="4"/>
        <v>-</v>
      </c>
      <c r="AA20" s="16"/>
      <c r="AB20" s="158" t="s">
        <v>4419</v>
      </c>
      <c r="AC20" s="158" t="s">
        <v>4420</v>
      </c>
      <c r="AD20" s="158" t="s">
        <v>4422</v>
      </c>
      <c r="AE20" s="28"/>
      <c r="AF20" s="93"/>
      <c r="AG20" s="93"/>
      <c r="AH20" s="197"/>
      <c r="AI20" s="41">
        <v>191.02126549197223</v>
      </c>
      <c r="AJ20" s="41">
        <v>52</v>
      </c>
      <c r="AK20" s="41">
        <v>41</v>
      </c>
      <c r="AL20" s="40" t="s">
        <v>4215</v>
      </c>
      <c r="AM20" s="53">
        <v>0.30000000000000004</v>
      </c>
      <c r="AN20" s="67" t="s">
        <v>2</v>
      </c>
      <c r="AO20" s="64" t="s">
        <v>5377</v>
      </c>
      <c r="AP20" s="65" t="s">
        <v>2</v>
      </c>
    </row>
    <row r="21" spans="1:42" s="31" customFormat="1" ht="75" x14ac:dyDescent="0.25">
      <c r="A21" s="10" t="s">
        <v>682</v>
      </c>
      <c r="B21" s="11" t="s">
        <v>2434</v>
      </c>
      <c r="C21" s="94" t="s">
        <v>2</v>
      </c>
      <c r="D21" s="94">
        <v>2977.1098445516568</v>
      </c>
      <c r="E21" s="94">
        <v>2977.1098445516568</v>
      </c>
      <c r="F21" s="94">
        <v>4167.9537823723194</v>
      </c>
      <c r="G21" s="15" t="s">
        <v>2088</v>
      </c>
      <c r="H21" s="49">
        <v>31</v>
      </c>
      <c r="I21" s="15">
        <v>58</v>
      </c>
      <c r="J21" s="15">
        <v>798</v>
      </c>
      <c r="K21" s="46" t="s">
        <v>2</v>
      </c>
      <c r="L21" s="46">
        <v>2205.1650209498484</v>
      </c>
      <c r="M21" s="46">
        <v>2205.1650209498484</v>
      </c>
      <c r="N21" s="46">
        <v>4114.2905928529062</v>
      </c>
      <c r="O21" s="95" t="str">
        <f t="shared" si="5"/>
        <v>-</v>
      </c>
      <c r="P21" s="95">
        <f t="shared" si="5"/>
        <v>0.3500621569216178</v>
      </c>
      <c r="Q21" s="95">
        <f t="shared" si="5"/>
        <v>0.3500621569216178</v>
      </c>
      <c r="R21" s="95">
        <f t="shared" si="5"/>
        <v>1.3043120875475767E-2</v>
      </c>
      <c r="S21" s="46" t="s">
        <v>2</v>
      </c>
      <c r="T21" s="46" t="s">
        <v>2</v>
      </c>
      <c r="U21" s="46" t="s">
        <v>2</v>
      </c>
      <c r="V21" s="46" t="s">
        <v>2</v>
      </c>
      <c r="W21" s="74" t="str">
        <f t="shared" si="1"/>
        <v>-</v>
      </c>
      <c r="X21" s="74" t="str">
        <f t="shared" si="2"/>
        <v>-</v>
      </c>
      <c r="Y21" s="74" t="str">
        <f t="shared" si="3"/>
        <v>-</v>
      </c>
      <c r="Z21" s="74" t="str">
        <f t="shared" si="4"/>
        <v>-</v>
      </c>
      <c r="AA21" s="16"/>
      <c r="AB21" s="158" t="s">
        <v>4419</v>
      </c>
      <c r="AC21" s="158" t="s">
        <v>4423</v>
      </c>
      <c r="AD21" s="158" t="s">
        <v>4424</v>
      </c>
      <c r="AE21" s="28"/>
      <c r="AF21" s="93"/>
      <c r="AG21" s="93"/>
      <c r="AH21" s="197"/>
      <c r="AI21" s="41">
        <v>191.02126549197223</v>
      </c>
      <c r="AJ21" s="41">
        <v>21</v>
      </c>
      <c r="AK21" s="41">
        <v>31</v>
      </c>
      <c r="AL21" s="40" t="s">
        <v>4215</v>
      </c>
      <c r="AM21" s="53">
        <v>0.30000000000000004</v>
      </c>
      <c r="AN21" s="67" t="s">
        <v>2</v>
      </c>
      <c r="AO21" s="64" t="s">
        <v>5377</v>
      </c>
      <c r="AP21" s="65" t="s">
        <v>2</v>
      </c>
    </row>
    <row r="22" spans="1:42" s="31" customFormat="1" ht="60" x14ac:dyDescent="0.25">
      <c r="A22" s="10" t="s">
        <v>683</v>
      </c>
      <c r="B22" s="11" t="s">
        <v>2435</v>
      </c>
      <c r="C22" s="94" t="s">
        <v>2</v>
      </c>
      <c r="D22" s="94">
        <v>2209.7258034789411</v>
      </c>
      <c r="E22" s="94">
        <v>2209.7258034789411</v>
      </c>
      <c r="F22" s="94">
        <v>3093.6161248705175</v>
      </c>
      <c r="G22" s="15" t="s">
        <v>2088</v>
      </c>
      <c r="H22" s="49">
        <v>111</v>
      </c>
      <c r="I22" s="15">
        <v>64</v>
      </c>
      <c r="J22" s="15">
        <v>438</v>
      </c>
      <c r="K22" s="46" t="s">
        <v>2</v>
      </c>
      <c r="L22" s="46">
        <v>1033.0720711327813</v>
      </c>
      <c r="M22" s="46">
        <v>1033.0720711327813</v>
      </c>
      <c r="N22" s="46">
        <v>3053.785234923665</v>
      </c>
      <c r="O22" s="95" t="str">
        <f t="shared" si="5"/>
        <v>-</v>
      </c>
      <c r="P22" s="95">
        <f t="shared" si="5"/>
        <v>1.1389851349441078</v>
      </c>
      <c r="Q22" s="95">
        <f t="shared" si="5"/>
        <v>1.1389851349441078</v>
      </c>
      <c r="R22" s="95">
        <f t="shared" si="5"/>
        <v>1.3043120875475767E-2</v>
      </c>
      <c r="S22" s="46" t="s">
        <v>2</v>
      </c>
      <c r="T22" s="46" t="s">
        <v>2</v>
      </c>
      <c r="U22" s="46" t="s">
        <v>2</v>
      </c>
      <c r="V22" s="46" t="s">
        <v>2</v>
      </c>
      <c r="W22" s="74" t="str">
        <f t="shared" si="1"/>
        <v>-</v>
      </c>
      <c r="X22" s="74" t="str">
        <f t="shared" si="2"/>
        <v>-</v>
      </c>
      <c r="Y22" s="74" t="str">
        <f t="shared" si="3"/>
        <v>-</v>
      </c>
      <c r="Z22" s="74" t="str">
        <f t="shared" si="4"/>
        <v>-</v>
      </c>
      <c r="AA22" s="16"/>
      <c r="AB22" s="158" t="s">
        <v>4419</v>
      </c>
      <c r="AC22" s="158" t="s">
        <v>4423</v>
      </c>
      <c r="AD22" s="158" t="s">
        <v>4425</v>
      </c>
      <c r="AE22" s="28"/>
      <c r="AF22" s="93"/>
      <c r="AG22" s="93"/>
      <c r="AH22" s="197"/>
      <c r="AI22" s="41">
        <v>191.02126549197223</v>
      </c>
      <c r="AJ22" s="41">
        <v>8</v>
      </c>
      <c r="AK22" s="41">
        <v>22</v>
      </c>
      <c r="AL22" s="40" t="s">
        <v>4215</v>
      </c>
      <c r="AM22" s="53">
        <v>0.30000000000000004</v>
      </c>
      <c r="AN22" s="67" t="s">
        <v>2</v>
      </c>
      <c r="AO22" s="64" t="s">
        <v>5377</v>
      </c>
      <c r="AP22" s="65" t="s">
        <v>2</v>
      </c>
    </row>
    <row r="23" spans="1:42" s="31" customFormat="1" ht="60" x14ac:dyDescent="0.25">
      <c r="A23" s="10" t="s">
        <v>684</v>
      </c>
      <c r="B23" s="11" t="s">
        <v>2436</v>
      </c>
      <c r="C23" s="94" t="s">
        <v>2</v>
      </c>
      <c r="D23" s="94">
        <v>6187.5317228056501</v>
      </c>
      <c r="E23" s="94">
        <v>6187.5317228056501</v>
      </c>
      <c r="F23" s="94">
        <v>7361.0269790979064</v>
      </c>
      <c r="G23" s="15" t="s">
        <v>2088</v>
      </c>
      <c r="H23" s="49">
        <v>0</v>
      </c>
      <c r="I23" s="15">
        <v>71</v>
      </c>
      <c r="J23" s="15">
        <v>8884</v>
      </c>
      <c r="K23" s="46" t="s">
        <v>2</v>
      </c>
      <c r="L23" s="46">
        <v>12215.732174279732</v>
      </c>
      <c r="M23" s="46">
        <v>12215.732174279732</v>
      </c>
      <c r="N23" s="46">
        <v>7266.2523711098083</v>
      </c>
      <c r="O23" s="95" t="str">
        <f t="shared" si="5"/>
        <v>-</v>
      </c>
      <c r="P23" s="95">
        <f t="shared" si="5"/>
        <v>-0.49347843956226212</v>
      </c>
      <c r="Q23" s="95">
        <f t="shared" si="5"/>
        <v>-0.49347843956226212</v>
      </c>
      <c r="R23" s="95">
        <f t="shared" si="5"/>
        <v>1.3043120875475767E-2</v>
      </c>
      <c r="S23" s="46" t="s">
        <v>2</v>
      </c>
      <c r="T23" s="46" t="s">
        <v>2</v>
      </c>
      <c r="U23" s="46" t="s">
        <v>2</v>
      </c>
      <c r="V23" s="46" t="s">
        <v>2</v>
      </c>
      <c r="W23" s="74" t="str">
        <f t="shared" si="1"/>
        <v>-</v>
      </c>
      <c r="X23" s="74" t="str">
        <f t="shared" si="2"/>
        <v>-</v>
      </c>
      <c r="Y23" s="74" t="str">
        <f t="shared" si="3"/>
        <v>-</v>
      </c>
      <c r="Z23" s="74" t="str">
        <f t="shared" si="4"/>
        <v>-</v>
      </c>
      <c r="AA23" s="16"/>
      <c r="AB23" s="158" t="s">
        <v>4419</v>
      </c>
      <c r="AC23" s="158" t="s">
        <v>4426</v>
      </c>
      <c r="AD23" s="158" t="s">
        <v>4427</v>
      </c>
      <c r="AE23" s="28"/>
      <c r="AF23" s="93"/>
      <c r="AG23" s="93"/>
      <c r="AH23" s="197"/>
      <c r="AI23" s="41">
        <v>191.02126549197223</v>
      </c>
      <c r="AJ23" s="41">
        <v>105</v>
      </c>
      <c r="AK23" s="41">
        <v>77</v>
      </c>
      <c r="AL23" s="40" t="s">
        <v>4215</v>
      </c>
      <c r="AM23" s="53">
        <v>0.30000000000000004</v>
      </c>
      <c r="AN23" s="67" t="s">
        <v>2</v>
      </c>
      <c r="AO23" s="64" t="s">
        <v>5377</v>
      </c>
      <c r="AP23" s="65" t="s">
        <v>2</v>
      </c>
    </row>
    <row r="24" spans="1:42" s="31" customFormat="1" ht="75" x14ac:dyDescent="0.25">
      <c r="A24" s="10" t="s">
        <v>685</v>
      </c>
      <c r="B24" s="11" t="s">
        <v>2437</v>
      </c>
      <c r="C24" s="94" t="s">
        <v>2</v>
      </c>
      <c r="D24" s="94">
        <v>4440.4451565650015</v>
      </c>
      <c r="E24" s="94">
        <v>4440.4451565650015</v>
      </c>
      <c r="F24" s="94">
        <v>5328.5341878780018</v>
      </c>
      <c r="G24" s="15" t="s">
        <v>2088</v>
      </c>
      <c r="H24" s="49">
        <v>3</v>
      </c>
      <c r="I24" s="15">
        <v>119</v>
      </c>
      <c r="J24" s="15">
        <v>14989</v>
      </c>
      <c r="K24" s="46" t="s">
        <v>2</v>
      </c>
      <c r="L24" s="46">
        <v>7000.2027623898102</v>
      </c>
      <c r="M24" s="46">
        <v>7000.2027623898102</v>
      </c>
      <c r="N24" s="46">
        <v>5259.9283071712307</v>
      </c>
      <c r="O24" s="95" t="str">
        <f t="shared" si="5"/>
        <v>-</v>
      </c>
      <c r="P24" s="95">
        <f t="shared" si="5"/>
        <v>-0.36566906598444426</v>
      </c>
      <c r="Q24" s="95">
        <f t="shared" si="5"/>
        <v>-0.36566906598444426</v>
      </c>
      <c r="R24" s="95">
        <f t="shared" si="5"/>
        <v>1.3043120875475767E-2</v>
      </c>
      <c r="S24" s="46" t="s">
        <v>2</v>
      </c>
      <c r="T24" s="46" t="s">
        <v>2</v>
      </c>
      <c r="U24" s="46" t="s">
        <v>2</v>
      </c>
      <c r="V24" s="46" t="s">
        <v>2</v>
      </c>
      <c r="W24" s="74" t="str">
        <f t="shared" si="1"/>
        <v>-</v>
      </c>
      <c r="X24" s="74" t="str">
        <f t="shared" si="2"/>
        <v>-</v>
      </c>
      <c r="Y24" s="74" t="str">
        <f t="shared" si="3"/>
        <v>-</v>
      </c>
      <c r="Z24" s="74" t="str">
        <f t="shared" si="4"/>
        <v>-</v>
      </c>
      <c r="AA24" s="16"/>
      <c r="AB24" s="158" t="s">
        <v>4419</v>
      </c>
      <c r="AC24" s="158" t="s">
        <v>4413</v>
      </c>
      <c r="AD24" s="158" t="s">
        <v>4428</v>
      </c>
      <c r="AE24" s="28"/>
      <c r="AF24" s="93"/>
      <c r="AG24" s="93"/>
      <c r="AH24" s="197"/>
      <c r="AI24" s="41">
        <v>191.02126549197223</v>
      </c>
      <c r="AJ24" s="41">
        <v>48</v>
      </c>
      <c r="AK24" s="41">
        <v>52</v>
      </c>
      <c r="AL24" s="40" t="s">
        <v>4215</v>
      </c>
      <c r="AM24" s="53">
        <v>0.30000000000000004</v>
      </c>
      <c r="AN24" s="67" t="s">
        <v>2</v>
      </c>
      <c r="AO24" s="64" t="s">
        <v>5377</v>
      </c>
      <c r="AP24" s="65" t="s">
        <v>2</v>
      </c>
    </row>
    <row r="25" spans="1:42" s="31" customFormat="1" ht="75" x14ac:dyDescent="0.25">
      <c r="A25" s="10" t="s">
        <v>686</v>
      </c>
      <c r="B25" s="11" t="s">
        <v>2438</v>
      </c>
      <c r="C25" s="94" t="s">
        <v>2</v>
      </c>
      <c r="D25" s="94">
        <v>3277.334461532103</v>
      </c>
      <c r="E25" s="94">
        <v>3277.334461532103</v>
      </c>
      <c r="F25" s="94">
        <v>3932.8013538385235</v>
      </c>
      <c r="G25" s="15" t="s">
        <v>2088</v>
      </c>
      <c r="H25" s="49">
        <v>56</v>
      </c>
      <c r="I25" s="15">
        <v>199</v>
      </c>
      <c r="J25" s="15">
        <v>29849</v>
      </c>
      <c r="K25" s="46" t="s">
        <v>2</v>
      </c>
      <c r="L25" s="46">
        <v>4443.6232964190995</v>
      </c>
      <c r="M25" s="46">
        <v>4443.6232964190995</v>
      </c>
      <c r="N25" s="46">
        <v>3882.1657961013361</v>
      </c>
      <c r="O25" s="95" t="str">
        <f t="shared" si="5"/>
        <v>-</v>
      </c>
      <c r="P25" s="95">
        <f t="shared" si="5"/>
        <v>-0.26246348015747689</v>
      </c>
      <c r="Q25" s="95">
        <f t="shared" si="5"/>
        <v>-0.26246348015747689</v>
      </c>
      <c r="R25" s="95">
        <f t="shared" si="5"/>
        <v>1.3043120875475767E-2</v>
      </c>
      <c r="S25" s="46" t="s">
        <v>2</v>
      </c>
      <c r="T25" s="46" t="s">
        <v>2</v>
      </c>
      <c r="U25" s="46" t="s">
        <v>2</v>
      </c>
      <c r="V25" s="46" t="s">
        <v>2</v>
      </c>
      <c r="W25" s="74" t="str">
        <f t="shared" si="1"/>
        <v>-</v>
      </c>
      <c r="X25" s="74" t="str">
        <f t="shared" si="2"/>
        <v>-</v>
      </c>
      <c r="Y25" s="74" t="str">
        <f t="shared" si="3"/>
        <v>-</v>
      </c>
      <c r="Z25" s="74" t="str">
        <f t="shared" si="4"/>
        <v>-</v>
      </c>
      <c r="AA25" s="16"/>
      <c r="AB25" s="158" t="s">
        <v>4419</v>
      </c>
      <c r="AC25" s="158" t="s">
        <v>4429</v>
      </c>
      <c r="AD25" s="158" t="s">
        <v>4428</v>
      </c>
      <c r="AE25" s="28"/>
      <c r="AF25" s="93"/>
      <c r="AG25" s="93"/>
      <c r="AH25" s="197"/>
      <c r="AI25" s="41">
        <v>191.02126549197223</v>
      </c>
      <c r="AJ25" s="41">
        <v>46</v>
      </c>
      <c r="AK25" s="41">
        <v>35</v>
      </c>
      <c r="AL25" s="40" t="s">
        <v>4215</v>
      </c>
      <c r="AM25" s="53">
        <v>0.30000000000000004</v>
      </c>
      <c r="AN25" s="67" t="s">
        <v>2</v>
      </c>
      <c r="AO25" s="64" t="s">
        <v>5377</v>
      </c>
      <c r="AP25" s="65" t="s">
        <v>2</v>
      </c>
    </row>
    <row r="26" spans="1:42" s="31" customFormat="1" ht="60" x14ac:dyDescent="0.25">
      <c r="A26" s="10" t="s">
        <v>687</v>
      </c>
      <c r="B26" s="11" t="s">
        <v>2439</v>
      </c>
      <c r="C26" s="94" t="s">
        <v>2</v>
      </c>
      <c r="D26" s="94">
        <v>2966.3596180235222</v>
      </c>
      <c r="E26" s="94">
        <v>2966.3596180235222</v>
      </c>
      <c r="F26" s="94">
        <v>2966.3596180235222</v>
      </c>
      <c r="G26" s="15" t="s">
        <v>2088</v>
      </c>
      <c r="H26" s="49">
        <v>63</v>
      </c>
      <c r="I26" s="15">
        <v>326</v>
      </c>
      <c r="J26" s="15">
        <v>47216</v>
      </c>
      <c r="K26" s="46" t="s">
        <v>2</v>
      </c>
      <c r="L26" s="46">
        <v>3470.7752169988717</v>
      </c>
      <c r="M26" s="46">
        <v>3470.7752169988717</v>
      </c>
      <c r="N26" s="46">
        <v>2923.6967770119563</v>
      </c>
      <c r="O26" s="95" t="str">
        <f t="shared" si="5"/>
        <v>-</v>
      </c>
      <c r="P26" s="95">
        <f t="shared" si="5"/>
        <v>-0.14533225790735882</v>
      </c>
      <c r="Q26" s="95">
        <f t="shared" si="5"/>
        <v>-0.14533225790735882</v>
      </c>
      <c r="R26" s="95">
        <f t="shared" si="5"/>
        <v>1.4592088121794689E-2</v>
      </c>
      <c r="S26" s="46" t="s">
        <v>2</v>
      </c>
      <c r="T26" s="46" t="s">
        <v>2</v>
      </c>
      <c r="U26" s="46" t="s">
        <v>2</v>
      </c>
      <c r="V26" s="46" t="s">
        <v>2</v>
      </c>
      <c r="W26" s="74" t="str">
        <f t="shared" si="1"/>
        <v>-</v>
      </c>
      <c r="X26" s="74" t="str">
        <f t="shared" si="2"/>
        <v>-</v>
      </c>
      <c r="Y26" s="74" t="str">
        <f t="shared" si="3"/>
        <v>-</v>
      </c>
      <c r="Z26" s="74" t="str">
        <f t="shared" si="4"/>
        <v>-</v>
      </c>
      <c r="AA26" s="16"/>
      <c r="AB26" s="158" t="s">
        <v>4419</v>
      </c>
      <c r="AC26" s="158" t="s">
        <v>4429</v>
      </c>
      <c r="AD26" s="158" t="s">
        <v>4430</v>
      </c>
      <c r="AE26" s="28"/>
      <c r="AF26" s="93"/>
      <c r="AG26" s="93"/>
      <c r="AH26" s="197"/>
      <c r="AI26" s="41">
        <v>191.02126549197223</v>
      </c>
      <c r="AJ26" s="41">
        <v>26</v>
      </c>
      <c r="AK26" s="41">
        <v>26</v>
      </c>
      <c r="AL26" s="40" t="s">
        <v>4215</v>
      </c>
      <c r="AM26" s="53">
        <v>0.30000000000000004</v>
      </c>
      <c r="AN26" s="67" t="s">
        <v>2</v>
      </c>
      <c r="AO26" s="64" t="s">
        <v>5377</v>
      </c>
      <c r="AP26" s="65" t="s">
        <v>2</v>
      </c>
    </row>
    <row r="27" spans="1:42" s="31" customFormat="1" ht="60" x14ac:dyDescent="0.25">
      <c r="A27" s="10" t="s">
        <v>688</v>
      </c>
      <c r="B27" s="11" t="s">
        <v>2440</v>
      </c>
      <c r="C27" s="94" t="s">
        <v>2</v>
      </c>
      <c r="D27" s="94">
        <v>2233.0330336129205</v>
      </c>
      <c r="E27" s="94">
        <v>2233.0330336129205</v>
      </c>
      <c r="F27" s="94">
        <v>2233.0330336129205</v>
      </c>
      <c r="G27" s="15" t="s">
        <v>2088</v>
      </c>
      <c r="H27" s="49">
        <v>186</v>
      </c>
      <c r="I27" s="15">
        <v>500</v>
      </c>
      <c r="J27" s="15">
        <v>50985</v>
      </c>
      <c r="K27" s="46" t="s">
        <v>2</v>
      </c>
      <c r="L27" s="46">
        <v>2416.5955248730997</v>
      </c>
      <c r="M27" s="46">
        <v>2416.5955248730997</v>
      </c>
      <c r="N27" s="46">
        <v>2201.4256519164464</v>
      </c>
      <c r="O27" s="95" t="str">
        <f t="shared" si="5"/>
        <v>-</v>
      </c>
      <c r="P27" s="95">
        <f t="shared" si="5"/>
        <v>-7.5959129018836724E-2</v>
      </c>
      <c r="Q27" s="95">
        <f t="shared" si="5"/>
        <v>-7.5959129018836724E-2</v>
      </c>
      <c r="R27" s="95">
        <f t="shared" si="5"/>
        <v>1.4357687559858334E-2</v>
      </c>
      <c r="S27" s="46" t="s">
        <v>2</v>
      </c>
      <c r="T27" s="46" t="s">
        <v>2</v>
      </c>
      <c r="U27" s="46" t="s">
        <v>2</v>
      </c>
      <c r="V27" s="46" t="s">
        <v>2</v>
      </c>
      <c r="W27" s="74" t="str">
        <f t="shared" si="1"/>
        <v>-</v>
      </c>
      <c r="X27" s="74" t="str">
        <f t="shared" si="2"/>
        <v>-</v>
      </c>
      <c r="Y27" s="74" t="str">
        <f t="shared" si="3"/>
        <v>-</v>
      </c>
      <c r="Z27" s="74" t="str">
        <f t="shared" si="4"/>
        <v>-</v>
      </c>
      <c r="AA27" s="16"/>
      <c r="AB27" s="158" t="s">
        <v>4419</v>
      </c>
      <c r="AC27" s="158" t="s">
        <v>4429</v>
      </c>
      <c r="AD27" s="158" t="s">
        <v>4431</v>
      </c>
      <c r="AE27" s="28"/>
      <c r="AF27" s="93"/>
      <c r="AG27" s="93"/>
      <c r="AH27" s="197"/>
      <c r="AI27" s="41">
        <v>191.02126549197223</v>
      </c>
      <c r="AJ27" s="41">
        <v>17</v>
      </c>
      <c r="AK27" s="41">
        <v>17</v>
      </c>
      <c r="AL27" s="40" t="s">
        <v>4215</v>
      </c>
      <c r="AM27" s="53">
        <v>0.30000000000000004</v>
      </c>
      <c r="AN27" s="67" t="s">
        <v>2</v>
      </c>
      <c r="AO27" s="64" t="s">
        <v>5377</v>
      </c>
      <c r="AP27" s="65" t="s">
        <v>2</v>
      </c>
    </row>
    <row r="28" spans="1:42" s="31" customFormat="1" ht="30" x14ac:dyDescent="0.25">
      <c r="A28" s="10" t="s">
        <v>689</v>
      </c>
      <c r="B28" s="11" t="s">
        <v>2441</v>
      </c>
      <c r="C28" s="94" t="s">
        <v>2</v>
      </c>
      <c r="D28" s="94">
        <v>1018.633648097131</v>
      </c>
      <c r="E28" s="94">
        <v>1018.633648097131</v>
      </c>
      <c r="F28" s="94">
        <v>1494.7860934646235</v>
      </c>
      <c r="G28" s="15" t="s">
        <v>2088</v>
      </c>
      <c r="H28" s="49">
        <v>369</v>
      </c>
      <c r="I28" s="15">
        <v>269</v>
      </c>
      <c r="J28" s="15">
        <v>28027</v>
      </c>
      <c r="K28" s="46" t="s">
        <v>2</v>
      </c>
      <c r="L28" s="46">
        <v>1005.5185481313213</v>
      </c>
      <c r="M28" s="46">
        <v>1005.5185481313213</v>
      </c>
      <c r="N28" s="46">
        <v>1475.5404411342565</v>
      </c>
      <c r="O28" s="95" t="str">
        <f t="shared" si="5"/>
        <v>-</v>
      </c>
      <c r="P28" s="95">
        <f t="shared" si="5"/>
        <v>1.3043120875475767E-2</v>
      </c>
      <c r="Q28" s="95">
        <f t="shared" si="5"/>
        <v>1.3043120875475767E-2</v>
      </c>
      <c r="R28" s="95">
        <f t="shared" si="5"/>
        <v>1.3043120875475767E-2</v>
      </c>
      <c r="S28" s="46" t="s">
        <v>2</v>
      </c>
      <c r="T28" s="46" t="s">
        <v>2</v>
      </c>
      <c r="U28" s="46" t="s">
        <v>2</v>
      </c>
      <c r="V28" s="46" t="s">
        <v>2</v>
      </c>
      <c r="W28" s="74" t="str">
        <f t="shared" si="1"/>
        <v>-</v>
      </c>
      <c r="X28" s="74" t="str">
        <f t="shared" si="2"/>
        <v>-</v>
      </c>
      <c r="Y28" s="74" t="str">
        <f t="shared" si="3"/>
        <v>-</v>
      </c>
      <c r="Z28" s="74" t="str">
        <f t="shared" si="4"/>
        <v>-</v>
      </c>
      <c r="AA28" s="16"/>
      <c r="AB28" s="158">
        <v>0</v>
      </c>
      <c r="AC28" s="158">
        <v>0</v>
      </c>
      <c r="AD28" s="158" t="s">
        <v>4432</v>
      </c>
      <c r="AE28" s="28"/>
      <c r="AF28" s="93"/>
      <c r="AG28" s="93"/>
      <c r="AH28" s="197"/>
      <c r="AI28" s="41">
        <v>191.02126549197223</v>
      </c>
      <c r="AJ28" s="41">
        <v>10</v>
      </c>
      <c r="AK28" s="41">
        <v>11</v>
      </c>
      <c r="AL28" s="40" t="s">
        <v>4215</v>
      </c>
      <c r="AM28" s="53">
        <v>0.4</v>
      </c>
      <c r="AN28" s="67" t="s">
        <v>2</v>
      </c>
      <c r="AO28" s="64" t="s">
        <v>5377</v>
      </c>
      <c r="AP28" s="65" t="s">
        <v>2</v>
      </c>
    </row>
    <row r="29" spans="1:42" s="31" customFormat="1" ht="60" x14ac:dyDescent="0.25">
      <c r="A29" s="10" t="s">
        <v>690</v>
      </c>
      <c r="B29" s="11" t="s">
        <v>2442</v>
      </c>
      <c r="C29" s="94" t="s">
        <v>2</v>
      </c>
      <c r="D29" s="94">
        <v>3659.6545966241229</v>
      </c>
      <c r="E29" s="94">
        <v>3659.6545966241229</v>
      </c>
      <c r="F29" s="94">
        <v>4426.9877971011292</v>
      </c>
      <c r="G29" s="15" t="s">
        <v>2088</v>
      </c>
      <c r="H29" s="49">
        <v>36</v>
      </c>
      <c r="I29" s="15">
        <v>141</v>
      </c>
      <c r="J29" s="15">
        <v>1436</v>
      </c>
      <c r="K29" s="46" t="s">
        <v>2</v>
      </c>
      <c r="L29" s="46">
        <v>4964.8660768023656</v>
      </c>
      <c r="M29" s="46">
        <v>4964.8660768023656</v>
      </c>
      <c r="N29" s="46">
        <v>4369.989495881784</v>
      </c>
      <c r="O29" s="95" t="str">
        <f t="shared" si="5"/>
        <v>-</v>
      </c>
      <c r="P29" s="95">
        <f t="shared" si="5"/>
        <v>-0.26288956438858613</v>
      </c>
      <c r="Q29" s="95">
        <f t="shared" si="5"/>
        <v>-0.26288956438858613</v>
      </c>
      <c r="R29" s="95">
        <f t="shared" si="5"/>
        <v>1.3043120875475767E-2</v>
      </c>
      <c r="S29" s="46" t="s">
        <v>2</v>
      </c>
      <c r="T29" s="46" t="s">
        <v>2</v>
      </c>
      <c r="U29" s="46" t="s">
        <v>2</v>
      </c>
      <c r="V29" s="46" t="s">
        <v>2</v>
      </c>
      <c r="W29" s="74" t="str">
        <f t="shared" si="1"/>
        <v>-</v>
      </c>
      <c r="X29" s="74" t="str">
        <f t="shared" si="2"/>
        <v>-</v>
      </c>
      <c r="Y29" s="74" t="str">
        <f t="shared" si="3"/>
        <v>-</v>
      </c>
      <c r="Z29" s="74" t="str">
        <f t="shared" si="4"/>
        <v>-</v>
      </c>
      <c r="AA29" s="16"/>
      <c r="AB29" s="158" t="s">
        <v>4419</v>
      </c>
      <c r="AC29" s="158" t="s">
        <v>4429</v>
      </c>
      <c r="AD29" s="158" t="s">
        <v>4433</v>
      </c>
      <c r="AE29" s="28"/>
      <c r="AF29" s="93"/>
      <c r="AG29" s="93"/>
      <c r="AH29" s="197"/>
      <c r="AI29" s="41">
        <v>191.02126549197223</v>
      </c>
      <c r="AJ29" s="41">
        <v>36</v>
      </c>
      <c r="AK29" s="41">
        <v>41</v>
      </c>
      <c r="AL29" s="40" t="s">
        <v>4215</v>
      </c>
      <c r="AM29" s="53">
        <v>0.30000000000000004</v>
      </c>
      <c r="AN29" s="67" t="s">
        <v>2</v>
      </c>
      <c r="AO29" s="64" t="s">
        <v>5377</v>
      </c>
      <c r="AP29" s="65" t="s">
        <v>2</v>
      </c>
    </row>
    <row r="30" spans="1:42" s="31" customFormat="1" ht="165" x14ac:dyDescent="0.25">
      <c r="A30" s="10" t="s">
        <v>691</v>
      </c>
      <c r="B30" s="11" t="s">
        <v>2443</v>
      </c>
      <c r="C30" s="94" t="s">
        <v>2</v>
      </c>
      <c r="D30" s="94">
        <v>2144.9923156588325</v>
      </c>
      <c r="E30" s="94">
        <v>2144.9923156588325</v>
      </c>
      <c r="F30" s="94">
        <v>3050.3596679155298</v>
      </c>
      <c r="G30" s="15" t="s">
        <v>2088</v>
      </c>
      <c r="H30" s="49">
        <v>178</v>
      </c>
      <c r="I30" s="15">
        <v>311</v>
      </c>
      <c r="J30" s="15">
        <v>2066</v>
      </c>
      <c r="K30" s="46" t="s">
        <v>2</v>
      </c>
      <c r="L30" s="46">
        <v>2467.9757743240302</v>
      </c>
      <c r="M30" s="46">
        <v>2467.9757743240302</v>
      </c>
      <c r="N30" s="46">
        <v>3011.0857129945243</v>
      </c>
      <c r="O30" s="95" t="str">
        <f t="shared" si="5"/>
        <v>-</v>
      </c>
      <c r="P30" s="95">
        <f t="shared" si="5"/>
        <v>-0.13086978487609413</v>
      </c>
      <c r="Q30" s="95">
        <f t="shared" si="5"/>
        <v>-0.13086978487609413</v>
      </c>
      <c r="R30" s="95">
        <f t="shared" si="5"/>
        <v>1.3043120875475767E-2</v>
      </c>
      <c r="S30" s="46" t="s">
        <v>2</v>
      </c>
      <c r="T30" s="46" t="s">
        <v>2</v>
      </c>
      <c r="U30" s="46" t="s">
        <v>2</v>
      </c>
      <c r="V30" s="46" t="s">
        <v>2</v>
      </c>
      <c r="W30" s="74" t="str">
        <f t="shared" si="1"/>
        <v>-</v>
      </c>
      <c r="X30" s="74" t="str">
        <f t="shared" si="2"/>
        <v>-</v>
      </c>
      <c r="Y30" s="74" t="str">
        <f t="shared" si="3"/>
        <v>-</v>
      </c>
      <c r="Z30" s="74" t="str">
        <f t="shared" si="4"/>
        <v>-</v>
      </c>
      <c r="AA30" s="16"/>
      <c r="AB30" s="158">
        <v>0</v>
      </c>
      <c r="AC30" s="158" t="s">
        <v>4434</v>
      </c>
      <c r="AD30" s="158" t="s">
        <v>4435</v>
      </c>
      <c r="AE30" s="28"/>
      <c r="AF30" s="93"/>
      <c r="AG30" s="93"/>
      <c r="AH30" s="197"/>
      <c r="AI30" s="41">
        <v>191.02126549197223</v>
      </c>
      <c r="AJ30" s="41">
        <v>25</v>
      </c>
      <c r="AK30" s="41">
        <v>27</v>
      </c>
      <c r="AL30" s="40" t="s">
        <v>4215</v>
      </c>
      <c r="AM30" s="53">
        <v>0.30000000000000004</v>
      </c>
      <c r="AN30" s="67" t="s">
        <v>2</v>
      </c>
      <c r="AO30" s="64" t="s">
        <v>5377</v>
      </c>
      <c r="AP30" s="65" t="s">
        <v>2</v>
      </c>
    </row>
    <row r="31" spans="1:42" s="31" customFormat="1" x14ac:dyDescent="0.25">
      <c r="A31" s="10" t="s">
        <v>692</v>
      </c>
      <c r="B31" s="11" t="s">
        <v>2444</v>
      </c>
      <c r="C31" s="94" t="s">
        <v>2</v>
      </c>
      <c r="D31" s="94">
        <v>1529.5920520435384</v>
      </c>
      <c r="E31" s="94">
        <v>1529.5920520435384</v>
      </c>
      <c r="F31" s="94">
        <v>2501.359412510531</v>
      </c>
      <c r="G31" s="15" t="s">
        <v>2088</v>
      </c>
      <c r="H31" s="49">
        <v>734</v>
      </c>
      <c r="I31" s="15">
        <v>570</v>
      </c>
      <c r="J31" s="15">
        <v>3007</v>
      </c>
      <c r="K31" s="46" t="s">
        <v>2</v>
      </c>
      <c r="L31" s="46">
        <v>1509.8982664446298</v>
      </c>
      <c r="M31" s="46">
        <v>1509.8982664446298</v>
      </c>
      <c r="N31" s="46">
        <v>2469.153939221113</v>
      </c>
      <c r="O31" s="95" t="str">
        <f t="shared" si="5"/>
        <v>-</v>
      </c>
      <c r="P31" s="95">
        <f t="shared" si="5"/>
        <v>1.3043120875475767E-2</v>
      </c>
      <c r="Q31" s="95">
        <f t="shared" si="5"/>
        <v>1.3043120875475767E-2</v>
      </c>
      <c r="R31" s="95">
        <f t="shared" si="5"/>
        <v>1.3043120875475767E-2</v>
      </c>
      <c r="S31" s="46" t="s">
        <v>2</v>
      </c>
      <c r="T31" s="46" t="s">
        <v>2</v>
      </c>
      <c r="U31" s="46" t="s">
        <v>2</v>
      </c>
      <c r="V31" s="46" t="s">
        <v>2</v>
      </c>
      <c r="W31" s="74" t="str">
        <f t="shared" si="1"/>
        <v>-</v>
      </c>
      <c r="X31" s="74" t="str">
        <f t="shared" si="2"/>
        <v>-</v>
      </c>
      <c r="Y31" s="74" t="str">
        <f t="shared" si="3"/>
        <v>-</v>
      </c>
      <c r="Z31" s="74" t="str">
        <f t="shared" si="4"/>
        <v>-</v>
      </c>
      <c r="AA31" s="16"/>
      <c r="AB31" s="158">
        <v>0</v>
      </c>
      <c r="AC31" s="158">
        <v>0</v>
      </c>
      <c r="AD31" s="158">
        <v>0</v>
      </c>
      <c r="AE31" s="28"/>
      <c r="AF31" s="93"/>
      <c r="AG31" s="93"/>
      <c r="AH31" s="197"/>
      <c r="AI31" s="41">
        <v>191.02126549197223</v>
      </c>
      <c r="AJ31" s="41">
        <v>20</v>
      </c>
      <c r="AK31" s="41">
        <v>22</v>
      </c>
      <c r="AL31" s="40" t="s">
        <v>4215</v>
      </c>
      <c r="AM31" s="53">
        <v>0.30000000000000004</v>
      </c>
      <c r="AN31" s="67" t="s">
        <v>2</v>
      </c>
      <c r="AO31" s="64" t="s">
        <v>5377</v>
      </c>
      <c r="AP31" s="65" t="s">
        <v>2</v>
      </c>
    </row>
    <row r="32" spans="1:42" s="31" customFormat="1" ht="45" x14ac:dyDescent="0.25">
      <c r="A32" s="10" t="s">
        <v>693</v>
      </c>
      <c r="B32" s="11" t="s">
        <v>2445</v>
      </c>
      <c r="C32" s="94" t="s">
        <v>2</v>
      </c>
      <c r="D32" s="94">
        <v>606.8707224811327</v>
      </c>
      <c r="E32" s="94">
        <v>606.8707224811327</v>
      </c>
      <c r="F32" s="94">
        <v>2046.1734144413565</v>
      </c>
      <c r="G32" s="15" t="s">
        <v>2088</v>
      </c>
      <c r="H32" s="49">
        <v>1006</v>
      </c>
      <c r="I32" s="15">
        <v>245</v>
      </c>
      <c r="J32" s="15">
        <v>968</v>
      </c>
      <c r="K32" s="46" t="s">
        <v>2</v>
      </c>
      <c r="L32" s="46">
        <v>467.47288111594577</v>
      </c>
      <c r="M32" s="46">
        <v>467.47288111594577</v>
      </c>
      <c r="N32" s="46">
        <v>2019.8285465608271</v>
      </c>
      <c r="O32" s="95" t="str">
        <f t="shared" si="5"/>
        <v>-</v>
      </c>
      <c r="P32" s="95">
        <f t="shared" si="5"/>
        <v>0.29819449853950464</v>
      </c>
      <c r="Q32" s="95">
        <f t="shared" si="5"/>
        <v>0.29819449853950464</v>
      </c>
      <c r="R32" s="95">
        <f t="shared" si="5"/>
        <v>1.3043120875475767E-2</v>
      </c>
      <c r="S32" s="46" t="s">
        <v>2</v>
      </c>
      <c r="T32" s="46" t="s">
        <v>2</v>
      </c>
      <c r="U32" s="46" t="s">
        <v>2</v>
      </c>
      <c r="V32" s="46" t="s">
        <v>2</v>
      </c>
      <c r="W32" s="74" t="str">
        <f t="shared" si="1"/>
        <v>-</v>
      </c>
      <c r="X32" s="74" t="str">
        <f t="shared" si="2"/>
        <v>-</v>
      </c>
      <c r="Y32" s="74" t="str">
        <f t="shared" si="3"/>
        <v>-</v>
      </c>
      <c r="Z32" s="74" t="str">
        <f t="shared" si="4"/>
        <v>-</v>
      </c>
      <c r="AA32" s="16"/>
      <c r="AB32" s="158" t="s">
        <v>4436</v>
      </c>
      <c r="AC32" s="158" t="s">
        <v>4437</v>
      </c>
      <c r="AD32" s="158" t="s">
        <v>4438</v>
      </c>
      <c r="AE32" s="28"/>
      <c r="AF32" s="93"/>
      <c r="AG32" s="93"/>
      <c r="AH32" s="197"/>
      <c r="AI32" s="41">
        <v>191.02126549197223</v>
      </c>
      <c r="AJ32" s="41">
        <v>5</v>
      </c>
      <c r="AK32" s="41">
        <v>18</v>
      </c>
      <c r="AL32" s="40" t="s">
        <v>4215</v>
      </c>
      <c r="AM32" s="53">
        <v>0.30000000000000004</v>
      </c>
      <c r="AN32" s="67" t="s">
        <v>2</v>
      </c>
      <c r="AO32" s="64" t="s">
        <v>5377</v>
      </c>
      <c r="AP32" s="65" t="s">
        <v>2</v>
      </c>
    </row>
    <row r="33" spans="1:42" s="31" customFormat="1" ht="75" x14ac:dyDescent="0.25">
      <c r="A33" s="10" t="s">
        <v>694</v>
      </c>
      <c r="B33" s="11" t="s">
        <v>2446</v>
      </c>
      <c r="C33" s="94" t="s">
        <v>2</v>
      </c>
      <c r="D33" s="94">
        <v>2547.8185224840386</v>
      </c>
      <c r="E33" s="94">
        <v>2547.8185224840386</v>
      </c>
      <c r="F33" s="94">
        <v>5397.1868856974006</v>
      </c>
      <c r="G33" s="15" t="s">
        <v>2088</v>
      </c>
      <c r="H33" s="49">
        <v>6</v>
      </c>
      <c r="I33" s="15">
        <v>32</v>
      </c>
      <c r="J33" s="15">
        <v>595</v>
      </c>
      <c r="K33" s="46" t="s">
        <v>2</v>
      </c>
      <c r="L33" s="46">
        <v>5030.0297588165922</v>
      </c>
      <c r="M33" s="46">
        <v>5030.0297588165922</v>
      </c>
      <c r="N33" s="46">
        <v>5327.6970885830906</v>
      </c>
      <c r="O33" s="95" t="str">
        <f t="shared" si="5"/>
        <v>-</v>
      </c>
      <c r="P33" s="95">
        <f t="shared" si="5"/>
        <v>-0.49347843956226212</v>
      </c>
      <c r="Q33" s="95">
        <f t="shared" si="5"/>
        <v>-0.49347843956226212</v>
      </c>
      <c r="R33" s="95">
        <f t="shared" si="5"/>
        <v>1.3043120875475767E-2</v>
      </c>
      <c r="S33" s="46" t="s">
        <v>2</v>
      </c>
      <c r="T33" s="46" t="s">
        <v>2</v>
      </c>
      <c r="U33" s="46" t="s">
        <v>2</v>
      </c>
      <c r="V33" s="46" t="s">
        <v>2</v>
      </c>
      <c r="W33" s="74" t="str">
        <f t="shared" si="1"/>
        <v>-</v>
      </c>
      <c r="X33" s="74" t="str">
        <f t="shared" si="2"/>
        <v>-</v>
      </c>
      <c r="Y33" s="74" t="str">
        <f t="shared" si="3"/>
        <v>-</v>
      </c>
      <c r="Z33" s="74" t="str">
        <f t="shared" si="4"/>
        <v>-</v>
      </c>
      <c r="AA33" s="16"/>
      <c r="AB33" s="158" t="s">
        <v>4419</v>
      </c>
      <c r="AC33" s="158" t="s">
        <v>4439</v>
      </c>
      <c r="AD33" s="158" t="s">
        <v>4440</v>
      </c>
      <c r="AE33" s="28"/>
      <c r="AF33" s="93"/>
      <c r="AG33" s="93"/>
      <c r="AH33" s="197"/>
      <c r="AI33" s="41">
        <v>191.02126549197223</v>
      </c>
      <c r="AJ33" s="41">
        <v>38</v>
      </c>
      <c r="AK33" s="41">
        <v>39</v>
      </c>
      <c r="AL33" s="40" t="s">
        <v>4215</v>
      </c>
      <c r="AM33" s="53">
        <v>0.30000000000000004</v>
      </c>
      <c r="AN33" s="67" t="s">
        <v>2</v>
      </c>
      <c r="AO33" s="64" t="s">
        <v>5377</v>
      </c>
      <c r="AP33" s="65" t="s">
        <v>2</v>
      </c>
    </row>
    <row r="34" spans="1:42" s="31" customFormat="1" ht="30" x14ac:dyDescent="0.25">
      <c r="A34" s="10" t="s">
        <v>695</v>
      </c>
      <c r="B34" s="11" t="s">
        <v>2447</v>
      </c>
      <c r="C34" s="94" t="s">
        <v>2</v>
      </c>
      <c r="D34" s="94">
        <v>1844.3365956859636</v>
      </c>
      <c r="E34" s="94">
        <v>1844.3365956859636</v>
      </c>
      <c r="F34" s="94">
        <v>3845.0929552894004</v>
      </c>
      <c r="G34" s="15" t="s">
        <v>2088</v>
      </c>
      <c r="H34" s="49">
        <v>47</v>
      </c>
      <c r="I34" s="15">
        <v>52</v>
      </c>
      <c r="J34" s="15">
        <v>728</v>
      </c>
      <c r="K34" s="46" t="s">
        <v>2</v>
      </c>
      <c r="L34" s="46">
        <v>1820.5904148404668</v>
      </c>
      <c r="M34" s="46">
        <v>1820.5904148404668</v>
      </c>
      <c r="N34" s="46">
        <v>3795.5866596936726</v>
      </c>
      <c r="O34" s="95" t="str">
        <f t="shared" si="5"/>
        <v>-</v>
      </c>
      <c r="P34" s="95">
        <f t="shared" si="5"/>
        <v>1.3043120875475767E-2</v>
      </c>
      <c r="Q34" s="95">
        <f t="shared" si="5"/>
        <v>1.3043120875475767E-2</v>
      </c>
      <c r="R34" s="95">
        <f t="shared" si="5"/>
        <v>1.3043120875475767E-2</v>
      </c>
      <c r="S34" s="46" t="s">
        <v>2</v>
      </c>
      <c r="T34" s="46" t="s">
        <v>2</v>
      </c>
      <c r="U34" s="46" t="s">
        <v>2</v>
      </c>
      <c r="V34" s="46" t="s">
        <v>2</v>
      </c>
      <c r="W34" s="74" t="str">
        <f t="shared" si="1"/>
        <v>-</v>
      </c>
      <c r="X34" s="74" t="str">
        <f t="shared" si="2"/>
        <v>-</v>
      </c>
      <c r="Y34" s="74" t="str">
        <f t="shared" si="3"/>
        <v>-</v>
      </c>
      <c r="Z34" s="74" t="str">
        <f t="shared" si="4"/>
        <v>-</v>
      </c>
      <c r="AA34" s="16"/>
      <c r="AB34" s="158">
        <v>0</v>
      </c>
      <c r="AC34" s="158">
        <v>0</v>
      </c>
      <c r="AD34" s="158">
        <v>0</v>
      </c>
      <c r="AE34" s="28"/>
      <c r="AF34" s="93"/>
      <c r="AG34" s="93"/>
      <c r="AH34" s="197"/>
      <c r="AI34" s="41">
        <v>191.02126549197223</v>
      </c>
      <c r="AJ34" s="41">
        <v>18</v>
      </c>
      <c r="AK34" s="41">
        <v>27</v>
      </c>
      <c r="AL34" s="40" t="s">
        <v>4215</v>
      </c>
      <c r="AM34" s="53">
        <v>0.30000000000000004</v>
      </c>
      <c r="AN34" s="67" t="s">
        <v>2</v>
      </c>
      <c r="AO34" s="64" t="s">
        <v>5377</v>
      </c>
      <c r="AP34" s="65" t="s">
        <v>2</v>
      </c>
    </row>
    <row r="35" spans="1:42" s="31" customFormat="1" ht="30" x14ac:dyDescent="0.25">
      <c r="A35" s="10" t="s">
        <v>696</v>
      </c>
      <c r="B35" s="11" t="s">
        <v>2448</v>
      </c>
      <c r="C35" s="94" t="s">
        <v>2</v>
      </c>
      <c r="D35" s="94">
        <v>546.86034575007636</v>
      </c>
      <c r="E35" s="94">
        <v>546.86034575007636</v>
      </c>
      <c r="F35" s="94">
        <v>2813.4354260171394</v>
      </c>
      <c r="G35" s="15" t="s">
        <v>2088</v>
      </c>
      <c r="H35" s="49">
        <v>482</v>
      </c>
      <c r="I35" s="15">
        <v>74</v>
      </c>
      <c r="J35" s="15">
        <v>723</v>
      </c>
      <c r="K35" s="46" t="s">
        <v>2</v>
      </c>
      <c r="L35" s="46">
        <v>539.81941585811035</v>
      </c>
      <c r="M35" s="46">
        <v>539.81941585811035</v>
      </c>
      <c r="N35" s="46">
        <v>2777.2119153089534</v>
      </c>
      <c r="O35" s="95" t="str">
        <f t="shared" si="5"/>
        <v>-</v>
      </c>
      <c r="P35" s="95">
        <f t="shared" si="5"/>
        <v>1.3043120875475767E-2</v>
      </c>
      <c r="Q35" s="95">
        <f t="shared" si="5"/>
        <v>1.3043120875475767E-2</v>
      </c>
      <c r="R35" s="95">
        <f t="shared" si="5"/>
        <v>1.3043120875475767E-2</v>
      </c>
      <c r="S35" s="46" t="s">
        <v>2</v>
      </c>
      <c r="T35" s="46" t="s">
        <v>2</v>
      </c>
      <c r="U35" s="46" t="s">
        <v>2</v>
      </c>
      <c r="V35" s="46" t="s">
        <v>2</v>
      </c>
      <c r="W35" s="74" t="str">
        <f t="shared" si="1"/>
        <v>-</v>
      </c>
      <c r="X35" s="74" t="str">
        <f t="shared" si="2"/>
        <v>-</v>
      </c>
      <c r="Y35" s="74" t="str">
        <f t="shared" si="3"/>
        <v>-</v>
      </c>
      <c r="Z35" s="74" t="str">
        <f t="shared" si="4"/>
        <v>-</v>
      </c>
      <c r="AA35" s="16"/>
      <c r="AB35" s="158">
        <v>0</v>
      </c>
      <c r="AC35" s="158">
        <v>0</v>
      </c>
      <c r="AD35" s="158">
        <v>0</v>
      </c>
      <c r="AE35" s="28"/>
      <c r="AF35" s="93"/>
      <c r="AG35" s="93"/>
      <c r="AH35" s="197"/>
      <c r="AI35" s="41">
        <v>191.02126549197223</v>
      </c>
      <c r="AJ35" s="41">
        <v>5</v>
      </c>
      <c r="AK35" s="41">
        <v>20</v>
      </c>
      <c r="AL35" s="40" t="s">
        <v>4215</v>
      </c>
      <c r="AM35" s="53">
        <v>0.30000000000000004</v>
      </c>
      <c r="AN35" s="67" t="s">
        <v>2</v>
      </c>
      <c r="AO35" s="64" t="s">
        <v>5377</v>
      </c>
      <c r="AP35" s="65" t="s">
        <v>2</v>
      </c>
    </row>
    <row r="36" spans="1:42" s="31" customFormat="1" x14ac:dyDescent="0.25">
      <c r="A36" s="10" t="s">
        <v>697</v>
      </c>
      <c r="B36" s="11" t="s">
        <v>2449</v>
      </c>
      <c r="C36" s="94" t="s">
        <v>2</v>
      </c>
      <c r="D36" s="94">
        <v>2323.0009127411918</v>
      </c>
      <c r="E36" s="94">
        <v>2323.0009127411918</v>
      </c>
      <c r="F36" s="94">
        <v>2323.0009127411918</v>
      </c>
      <c r="G36" s="15" t="s">
        <v>2088</v>
      </c>
      <c r="H36" s="49">
        <v>0</v>
      </c>
      <c r="I36" s="15">
        <v>0</v>
      </c>
      <c r="J36" s="15">
        <v>212</v>
      </c>
      <c r="K36" s="46" t="s">
        <v>2</v>
      </c>
      <c r="L36" s="46">
        <v>2293.0918387103261</v>
      </c>
      <c r="M36" s="46">
        <v>2293.0918387103261</v>
      </c>
      <c r="N36" s="46">
        <v>2293.0918387103261</v>
      </c>
      <c r="O36" s="95" t="str">
        <f t="shared" si="5"/>
        <v>-</v>
      </c>
      <c r="P36" s="95">
        <f t="shared" si="5"/>
        <v>1.3043120875475767E-2</v>
      </c>
      <c r="Q36" s="95">
        <f t="shared" si="5"/>
        <v>1.3043120875475767E-2</v>
      </c>
      <c r="R36" s="95">
        <f t="shared" si="5"/>
        <v>1.3043120875475767E-2</v>
      </c>
      <c r="S36" s="46" t="s">
        <v>2</v>
      </c>
      <c r="T36" s="46" t="s">
        <v>2</v>
      </c>
      <c r="U36" s="46" t="s">
        <v>2</v>
      </c>
      <c r="V36" s="46" t="s">
        <v>2</v>
      </c>
      <c r="W36" s="74" t="str">
        <f t="shared" ref="W36:W67" si="6">IFERROR((C36/S36-1),"-")</f>
        <v>-</v>
      </c>
      <c r="X36" s="74" t="str">
        <f t="shared" ref="X36:X67" si="7">IFERROR((D36/T36-1),"-")</f>
        <v>-</v>
      </c>
      <c r="Y36" s="74" t="str">
        <f t="shared" ref="Y36:Y67" si="8">IFERROR((E36/U36-1),"-")</f>
        <v>-</v>
      </c>
      <c r="Z36" s="74" t="str">
        <f t="shared" ref="Z36:Z67" si="9">IFERROR((F36/V36-1),"-")</f>
        <v>-</v>
      </c>
      <c r="AA36" s="16"/>
      <c r="AB36" s="158">
        <v>0</v>
      </c>
      <c r="AC36" s="158">
        <v>0</v>
      </c>
      <c r="AD36" s="158">
        <v>0</v>
      </c>
      <c r="AE36" s="28"/>
      <c r="AF36" s="93"/>
      <c r="AG36" s="93"/>
      <c r="AH36" s="197"/>
      <c r="AI36" s="41">
        <v>191.02126549197223</v>
      </c>
      <c r="AJ36" s="41">
        <v>29</v>
      </c>
      <c r="AK36" s="41">
        <v>29</v>
      </c>
      <c r="AL36" s="40" t="s">
        <v>4215</v>
      </c>
      <c r="AM36" s="53">
        <v>0.30000000000000004</v>
      </c>
      <c r="AN36" s="67" t="s">
        <v>2</v>
      </c>
      <c r="AO36" s="64" t="s">
        <v>5377</v>
      </c>
      <c r="AP36" s="65" t="s">
        <v>2</v>
      </c>
    </row>
    <row r="37" spans="1:42" s="31" customFormat="1" ht="60" x14ac:dyDescent="0.25">
      <c r="A37" s="10" t="s">
        <v>698</v>
      </c>
      <c r="B37" s="11" t="s">
        <v>2450</v>
      </c>
      <c r="C37" s="94" t="s">
        <v>2</v>
      </c>
      <c r="D37" s="94">
        <v>3466.5978743651667</v>
      </c>
      <c r="E37" s="94">
        <v>3466.5978743651667</v>
      </c>
      <c r="F37" s="94">
        <v>3458.2644805402674</v>
      </c>
      <c r="G37" s="15" t="s">
        <v>2088</v>
      </c>
      <c r="H37" s="49">
        <v>1</v>
      </c>
      <c r="I37" s="15">
        <v>39</v>
      </c>
      <c r="J37" s="15">
        <v>853</v>
      </c>
      <c r="K37" s="46" t="s">
        <v>2</v>
      </c>
      <c r="L37" s="46">
        <v>6843.9295483677324</v>
      </c>
      <c r="M37" s="46">
        <v>6843.9295483677324</v>
      </c>
      <c r="N37" s="46">
        <v>3413.7386743731322</v>
      </c>
      <c r="O37" s="95" t="str">
        <f t="shared" si="5"/>
        <v>-</v>
      </c>
      <c r="P37" s="95">
        <f t="shared" si="5"/>
        <v>-0.49347843956226212</v>
      </c>
      <c r="Q37" s="95">
        <f t="shared" si="5"/>
        <v>-0.49347843956226212</v>
      </c>
      <c r="R37" s="95">
        <f t="shared" si="5"/>
        <v>1.3043120875475767E-2</v>
      </c>
      <c r="S37" s="46" t="s">
        <v>2</v>
      </c>
      <c r="T37" s="46" t="s">
        <v>2</v>
      </c>
      <c r="U37" s="46" t="s">
        <v>2</v>
      </c>
      <c r="V37" s="46" t="s">
        <v>2</v>
      </c>
      <c r="W37" s="74" t="str">
        <f t="shared" si="6"/>
        <v>-</v>
      </c>
      <c r="X37" s="74" t="str">
        <f t="shared" si="7"/>
        <v>-</v>
      </c>
      <c r="Y37" s="74" t="str">
        <f t="shared" si="8"/>
        <v>-</v>
      </c>
      <c r="Z37" s="74" t="str">
        <f t="shared" si="9"/>
        <v>-</v>
      </c>
      <c r="AA37" s="16"/>
      <c r="AB37" s="158" t="s">
        <v>4407</v>
      </c>
      <c r="AC37" s="158" t="s">
        <v>4441</v>
      </c>
      <c r="AD37" s="158" t="s">
        <v>4442</v>
      </c>
      <c r="AE37" s="28"/>
      <c r="AF37" s="93"/>
      <c r="AG37" s="93"/>
      <c r="AH37" s="197"/>
      <c r="AI37" s="41">
        <v>191.02126549197223</v>
      </c>
      <c r="AJ37" s="41">
        <v>32</v>
      </c>
      <c r="AK37" s="41">
        <v>34</v>
      </c>
      <c r="AL37" s="40" t="s">
        <v>4215</v>
      </c>
      <c r="AM37" s="53">
        <v>0.30000000000000004</v>
      </c>
      <c r="AN37" s="67" t="s">
        <v>2</v>
      </c>
      <c r="AO37" s="64" t="s">
        <v>5377</v>
      </c>
      <c r="AP37" s="65" t="s">
        <v>2</v>
      </c>
    </row>
    <row r="38" spans="1:42" s="31" customFormat="1" ht="75" x14ac:dyDescent="0.25">
      <c r="A38" s="10" t="s">
        <v>699</v>
      </c>
      <c r="B38" s="11" t="s">
        <v>2451</v>
      </c>
      <c r="C38" s="94" t="s">
        <v>2</v>
      </c>
      <c r="D38" s="94">
        <v>2009.5404033958002</v>
      </c>
      <c r="E38" s="94">
        <v>2009.5404033958002</v>
      </c>
      <c r="F38" s="94">
        <v>2154.0285067493846</v>
      </c>
      <c r="G38" s="15" t="s">
        <v>2088</v>
      </c>
      <c r="H38" s="49">
        <v>44</v>
      </c>
      <c r="I38" s="15">
        <v>76</v>
      </c>
      <c r="J38" s="15">
        <v>2307</v>
      </c>
      <c r="K38" s="46" t="s">
        <v>2</v>
      </c>
      <c r="L38" s="46">
        <v>2254.1672641230034</v>
      </c>
      <c r="M38" s="46">
        <v>2254.1672641230034</v>
      </c>
      <c r="N38" s="46">
        <v>2126.2949842528569</v>
      </c>
      <c r="O38" s="95" t="str">
        <f t="shared" si="5"/>
        <v>-</v>
      </c>
      <c r="P38" s="95">
        <f t="shared" si="5"/>
        <v>-0.10852205362958134</v>
      </c>
      <c r="Q38" s="95">
        <f t="shared" si="5"/>
        <v>-0.10852205362958134</v>
      </c>
      <c r="R38" s="95">
        <f t="shared" si="5"/>
        <v>1.3043120875475767E-2</v>
      </c>
      <c r="S38" s="46" t="s">
        <v>2</v>
      </c>
      <c r="T38" s="46" t="s">
        <v>2</v>
      </c>
      <c r="U38" s="46" t="s">
        <v>2</v>
      </c>
      <c r="V38" s="46" t="s">
        <v>2</v>
      </c>
      <c r="W38" s="74" t="str">
        <f t="shared" si="6"/>
        <v>-</v>
      </c>
      <c r="X38" s="74" t="str">
        <f t="shared" si="7"/>
        <v>-</v>
      </c>
      <c r="Y38" s="74" t="str">
        <f t="shared" si="8"/>
        <v>-</v>
      </c>
      <c r="Z38" s="74" t="str">
        <f t="shared" si="9"/>
        <v>-</v>
      </c>
      <c r="AA38" s="16"/>
      <c r="AB38" s="158" t="s">
        <v>4407</v>
      </c>
      <c r="AC38" s="158" t="s">
        <v>4443</v>
      </c>
      <c r="AD38" s="158" t="s">
        <v>4444</v>
      </c>
      <c r="AE38" s="28"/>
      <c r="AF38" s="93"/>
      <c r="AG38" s="93"/>
      <c r="AH38" s="197"/>
      <c r="AI38" s="41">
        <v>191.02126549197223</v>
      </c>
      <c r="AJ38" s="41">
        <v>28</v>
      </c>
      <c r="AK38" s="41">
        <v>17</v>
      </c>
      <c r="AL38" s="40" t="s">
        <v>4215</v>
      </c>
      <c r="AM38" s="53">
        <v>0.30000000000000004</v>
      </c>
      <c r="AN38" s="67" t="s">
        <v>2</v>
      </c>
      <c r="AO38" s="64" t="s">
        <v>5377</v>
      </c>
      <c r="AP38" s="65" t="s">
        <v>2</v>
      </c>
    </row>
    <row r="39" spans="1:42" s="31" customFormat="1" ht="30" x14ac:dyDescent="0.25">
      <c r="A39" s="10" t="s">
        <v>700</v>
      </c>
      <c r="B39" s="11" t="s">
        <v>2452</v>
      </c>
      <c r="C39" s="94" t="s">
        <v>2</v>
      </c>
      <c r="D39" s="94">
        <v>995.96526330530776</v>
      </c>
      <c r="E39" s="94">
        <v>995.96526330530776</v>
      </c>
      <c r="F39" s="94">
        <v>1612.5665433544855</v>
      </c>
      <c r="G39" s="15" t="s">
        <v>2088</v>
      </c>
      <c r="H39" s="49">
        <v>462</v>
      </c>
      <c r="I39" s="15">
        <v>262</v>
      </c>
      <c r="J39" s="15">
        <v>7817</v>
      </c>
      <c r="K39" s="46" t="s">
        <v>2</v>
      </c>
      <c r="L39" s="46">
        <v>983.14202306076641</v>
      </c>
      <c r="M39" s="46">
        <v>983.14202306076641</v>
      </c>
      <c r="N39" s="46">
        <v>1591.8044455609147</v>
      </c>
      <c r="O39" s="95" t="str">
        <f t="shared" si="5"/>
        <v>-</v>
      </c>
      <c r="P39" s="95">
        <f t="shared" si="5"/>
        <v>1.3043120875475767E-2</v>
      </c>
      <c r="Q39" s="95">
        <f t="shared" si="5"/>
        <v>1.3043120875475767E-2</v>
      </c>
      <c r="R39" s="95">
        <f t="shared" si="5"/>
        <v>1.3043120875475767E-2</v>
      </c>
      <c r="S39" s="46" t="s">
        <v>2</v>
      </c>
      <c r="T39" s="46" t="s">
        <v>2</v>
      </c>
      <c r="U39" s="46" t="s">
        <v>2</v>
      </c>
      <c r="V39" s="46" t="s">
        <v>2</v>
      </c>
      <c r="W39" s="74" t="str">
        <f t="shared" si="6"/>
        <v>-</v>
      </c>
      <c r="X39" s="74" t="str">
        <f t="shared" si="7"/>
        <v>-</v>
      </c>
      <c r="Y39" s="74" t="str">
        <f t="shared" si="8"/>
        <v>-</v>
      </c>
      <c r="Z39" s="74" t="str">
        <f t="shared" si="9"/>
        <v>-</v>
      </c>
      <c r="AA39" s="16"/>
      <c r="AB39" s="158">
        <v>0</v>
      </c>
      <c r="AC39" s="158">
        <v>0</v>
      </c>
      <c r="AD39" s="158">
        <v>0</v>
      </c>
      <c r="AE39" s="28"/>
      <c r="AF39" s="93"/>
      <c r="AG39" s="93"/>
      <c r="AH39" s="197"/>
      <c r="AI39" s="41">
        <v>191.02126549197223</v>
      </c>
      <c r="AJ39" s="41">
        <v>10</v>
      </c>
      <c r="AK39" s="41">
        <v>14</v>
      </c>
      <c r="AL39" s="40" t="s">
        <v>4215</v>
      </c>
      <c r="AM39" s="53">
        <v>0.4</v>
      </c>
      <c r="AN39" s="67" t="s">
        <v>2</v>
      </c>
      <c r="AO39" s="64" t="s">
        <v>5377</v>
      </c>
      <c r="AP39" s="65" t="s">
        <v>2</v>
      </c>
    </row>
    <row r="40" spans="1:42" s="31" customFormat="1" ht="30" x14ac:dyDescent="0.25">
      <c r="A40" s="10" t="s">
        <v>701</v>
      </c>
      <c r="B40" s="11" t="s">
        <v>2453</v>
      </c>
      <c r="C40" s="94" t="s">
        <v>2</v>
      </c>
      <c r="D40" s="94">
        <v>354.82367498524485</v>
      </c>
      <c r="E40" s="94">
        <v>354.82367498524485</v>
      </c>
      <c r="F40" s="94">
        <v>982.86066973134882</v>
      </c>
      <c r="G40" s="15" t="s">
        <v>2088</v>
      </c>
      <c r="H40" s="49">
        <v>3236</v>
      </c>
      <c r="I40" s="15">
        <v>449</v>
      </c>
      <c r="J40" s="15">
        <v>22270</v>
      </c>
      <c r="K40" s="46" t="s">
        <v>2</v>
      </c>
      <c r="L40" s="46">
        <v>350.2552533781631</v>
      </c>
      <c r="M40" s="46">
        <v>350.2552533781631</v>
      </c>
      <c r="N40" s="46">
        <v>970.20615359586748</v>
      </c>
      <c r="O40" s="95" t="str">
        <f t="shared" si="5"/>
        <v>-</v>
      </c>
      <c r="P40" s="95">
        <f t="shared" si="5"/>
        <v>1.3043120875475767E-2</v>
      </c>
      <c r="Q40" s="95">
        <f t="shared" si="5"/>
        <v>1.3043120875475767E-2</v>
      </c>
      <c r="R40" s="95">
        <f t="shared" si="5"/>
        <v>1.3043120875475767E-2</v>
      </c>
      <c r="S40" s="46" t="s">
        <v>2</v>
      </c>
      <c r="T40" s="46" t="s">
        <v>2</v>
      </c>
      <c r="U40" s="46" t="s">
        <v>2</v>
      </c>
      <c r="V40" s="46" t="s">
        <v>2</v>
      </c>
      <c r="W40" s="74" t="str">
        <f t="shared" si="6"/>
        <v>-</v>
      </c>
      <c r="X40" s="74" t="str">
        <f t="shared" si="7"/>
        <v>-</v>
      </c>
      <c r="Y40" s="74" t="str">
        <f t="shared" si="8"/>
        <v>-</v>
      </c>
      <c r="Z40" s="74" t="str">
        <f t="shared" si="9"/>
        <v>-</v>
      </c>
      <c r="AA40" s="16"/>
      <c r="AB40" s="158">
        <v>0</v>
      </c>
      <c r="AC40" s="158">
        <v>0</v>
      </c>
      <c r="AD40" s="158">
        <v>0</v>
      </c>
      <c r="AE40" s="28"/>
      <c r="AF40" s="93"/>
      <c r="AG40" s="93"/>
      <c r="AH40" s="197"/>
      <c r="AI40" s="41">
        <v>191.02126549197223</v>
      </c>
      <c r="AJ40" s="41">
        <v>5</v>
      </c>
      <c r="AK40" s="41">
        <v>8</v>
      </c>
      <c r="AL40" s="40" t="s">
        <v>4215</v>
      </c>
      <c r="AM40" s="53">
        <v>0.65</v>
      </c>
      <c r="AN40" s="67" t="s">
        <v>2</v>
      </c>
      <c r="AO40" s="64" t="s">
        <v>5377</v>
      </c>
      <c r="AP40" s="65" t="s">
        <v>2</v>
      </c>
    </row>
    <row r="41" spans="1:42" s="31" customFormat="1" ht="45" x14ac:dyDescent="0.25">
      <c r="A41" s="10" t="s">
        <v>702</v>
      </c>
      <c r="B41" s="11" t="s">
        <v>2454</v>
      </c>
      <c r="C41" s="94" t="s">
        <v>2</v>
      </c>
      <c r="D41" s="94">
        <v>6171.818070744971</v>
      </c>
      <c r="E41" s="94">
        <v>6171.818070744971</v>
      </c>
      <c r="F41" s="94">
        <v>6416.3465479129691</v>
      </c>
      <c r="G41" s="15" t="s">
        <v>2088</v>
      </c>
      <c r="H41" s="49">
        <v>1</v>
      </c>
      <c r="I41" s="15">
        <v>48</v>
      </c>
      <c r="J41" s="15">
        <v>1544</v>
      </c>
      <c r="K41" s="46" t="s">
        <v>2</v>
      </c>
      <c r="L41" s="46">
        <v>8123.1396684098536</v>
      </c>
      <c r="M41" s="46">
        <v>8123.1396684098536</v>
      </c>
      <c r="N41" s="46">
        <v>6333.7348783020589</v>
      </c>
      <c r="O41" s="95" t="str">
        <f t="shared" si="5"/>
        <v>-</v>
      </c>
      <c r="P41" s="95">
        <f t="shared" si="5"/>
        <v>-0.24021765934339323</v>
      </c>
      <c r="Q41" s="95">
        <f t="shared" si="5"/>
        <v>-0.24021765934339323</v>
      </c>
      <c r="R41" s="95">
        <f t="shared" si="5"/>
        <v>1.3043120875475767E-2</v>
      </c>
      <c r="S41" s="46" t="s">
        <v>2</v>
      </c>
      <c r="T41" s="46" t="s">
        <v>2</v>
      </c>
      <c r="U41" s="46" t="s">
        <v>2</v>
      </c>
      <c r="V41" s="46" t="s">
        <v>2</v>
      </c>
      <c r="W41" s="74" t="str">
        <f t="shared" si="6"/>
        <v>-</v>
      </c>
      <c r="X41" s="74" t="str">
        <f t="shared" si="7"/>
        <v>-</v>
      </c>
      <c r="Y41" s="74" t="str">
        <f t="shared" si="8"/>
        <v>-</v>
      </c>
      <c r="Z41" s="74" t="str">
        <f t="shared" si="9"/>
        <v>-</v>
      </c>
      <c r="AA41" s="16"/>
      <c r="AB41" s="158" t="s">
        <v>4419</v>
      </c>
      <c r="AC41" s="158" t="s">
        <v>4445</v>
      </c>
      <c r="AD41" s="158" t="s">
        <v>4446</v>
      </c>
      <c r="AE41" s="28"/>
      <c r="AF41" s="93"/>
      <c r="AG41" s="93"/>
      <c r="AH41" s="197"/>
      <c r="AI41" s="41">
        <v>191.02126549197223</v>
      </c>
      <c r="AJ41" s="41">
        <v>58</v>
      </c>
      <c r="AK41" s="41">
        <v>58</v>
      </c>
      <c r="AL41" s="40" t="s">
        <v>4215</v>
      </c>
      <c r="AM41" s="53">
        <v>0.30000000000000004</v>
      </c>
      <c r="AN41" s="67" t="s">
        <v>2</v>
      </c>
      <c r="AO41" s="64" t="s">
        <v>5377</v>
      </c>
      <c r="AP41" s="65" t="s">
        <v>2</v>
      </c>
    </row>
    <row r="42" spans="1:42" s="31" customFormat="1" ht="75" x14ac:dyDescent="0.25">
      <c r="A42" s="10" t="s">
        <v>703</v>
      </c>
      <c r="B42" s="11" t="s">
        <v>2455</v>
      </c>
      <c r="C42" s="94" t="s">
        <v>2</v>
      </c>
      <c r="D42" s="94">
        <v>3148.3606966669076</v>
      </c>
      <c r="E42" s="94">
        <v>3148.3606966669076</v>
      </c>
      <c r="F42" s="94">
        <v>3992.6395144804965</v>
      </c>
      <c r="G42" s="15" t="s">
        <v>2088</v>
      </c>
      <c r="H42" s="49">
        <v>17</v>
      </c>
      <c r="I42" s="15">
        <v>193</v>
      </c>
      <c r="J42" s="15">
        <v>3406</v>
      </c>
      <c r="K42" s="46" t="s">
        <v>2</v>
      </c>
      <c r="L42" s="46">
        <v>3271.394694792752</v>
      </c>
      <c r="M42" s="46">
        <v>3271.394694792752</v>
      </c>
      <c r="N42" s="46">
        <v>3941.2335291611694</v>
      </c>
      <c r="O42" s="95" t="str">
        <f t="shared" si="5"/>
        <v>-</v>
      </c>
      <c r="P42" s="95">
        <f t="shared" si="5"/>
        <v>-3.7609035168298055E-2</v>
      </c>
      <c r="Q42" s="95">
        <f t="shared" si="5"/>
        <v>-3.7609035168298055E-2</v>
      </c>
      <c r="R42" s="95">
        <f t="shared" si="5"/>
        <v>1.3043120875475767E-2</v>
      </c>
      <c r="S42" s="46" t="s">
        <v>2</v>
      </c>
      <c r="T42" s="46" t="s">
        <v>2</v>
      </c>
      <c r="U42" s="46" t="s">
        <v>2</v>
      </c>
      <c r="V42" s="46" t="s">
        <v>2</v>
      </c>
      <c r="W42" s="74" t="str">
        <f t="shared" si="6"/>
        <v>-</v>
      </c>
      <c r="X42" s="74" t="str">
        <f t="shared" si="7"/>
        <v>-</v>
      </c>
      <c r="Y42" s="74" t="str">
        <f t="shared" si="8"/>
        <v>-</v>
      </c>
      <c r="Z42" s="74" t="str">
        <f t="shared" si="9"/>
        <v>-</v>
      </c>
      <c r="AA42" s="16"/>
      <c r="AB42" s="158" t="s">
        <v>4407</v>
      </c>
      <c r="AC42" s="158" t="s">
        <v>4447</v>
      </c>
      <c r="AD42" s="158" t="s">
        <v>4448</v>
      </c>
      <c r="AE42" s="28"/>
      <c r="AF42" s="93"/>
      <c r="AG42" s="93"/>
      <c r="AH42" s="197"/>
      <c r="AI42" s="41">
        <v>191.02126549197223</v>
      </c>
      <c r="AJ42" s="41">
        <v>28</v>
      </c>
      <c r="AK42" s="41">
        <v>33</v>
      </c>
      <c r="AL42" s="40" t="s">
        <v>4215</v>
      </c>
      <c r="AM42" s="53">
        <v>0.30000000000000004</v>
      </c>
      <c r="AN42" s="67" t="s">
        <v>2</v>
      </c>
      <c r="AO42" s="64" t="s">
        <v>5377</v>
      </c>
      <c r="AP42" s="65" t="s">
        <v>2</v>
      </c>
    </row>
    <row r="43" spans="1:42" s="31" customFormat="1" x14ac:dyDescent="0.25">
      <c r="A43" s="10" t="s">
        <v>704</v>
      </c>
      <c r="B43" s="11" t="s">
        <v>2456</v>
      </c>
      <c r="C43" s="94" t="s">
        <v>2</v>
      </c>
      <c r="D43" s="94">
        <v>1889.6894651958989</v>
      </c>
      <c r="E43" s="94">
        <v>1889.6894651958989</v>
      </c>
      <c r="F43" s="94">
        <v>2772.1381045391458</v>
      </c>
      <c r="G43" s="15" t="s">
        <v>2088</v>
      </c>
      <c r="H43" s="49">
        <v>246</v>
      </c>
      <c r="I43" s="15">
        <v>767</v>
      </c>
      <c r="J43" s="15">
        <v>6714</v>
      </c>
      <c r="K43" s="46" t="s">
        <v>2</v>
      </c>
      <c r="L43" s="46">
        <v>1865.3593576182839</v>
      </c>
      <c r="M43" s="46">
        <v>1865.3593576182839</v>
      </c>
      <c r="N43" s="46">
        <v>2736.4463046187543</v>
      </c>
      <c r="O43" s="95" t="str">
        <f t="shared" si="5"/>
        <v>-</v>
      </c>
      <c r="P43" s="95">
        <f t="shared" si="5"/>
        <v>1.3043120875475767E-2</v>
      </c>
      <c r="Q43" s="95">
        <f t="shared" si="5"/>
        <v>1.3043120875475767E-2</v>
      </c>
      <c r="R43" s="95">
        <f t="shared" si="5"/>
        <v>1.3043120875475767E-2</v>
      </c>
      <c r="S43" s="46" t="s">
        <v>2</v>
      </c>
      <c r="T43" s="46" t="s">
        <v>2</v>
      </c>
      <c r="U43" s="46" t="s">
        <v>2</v>
      </c>
      <c r="V43" s="46" t="s">
        <v>2</v>
      </c>
      <c r="W43" s="74" t="str">
        <f t="shared" si="6"/>
        <v>-</v>
      </c>
      <c r="X43" s="74" t="str">
        <f t="shared" si="7"/>
        <v>-</v>
      </c>
      <c r="Y43" s="74" t="str">
        <f t="shared" si="8"/>
        <v>-</v>
      </c>
      <c r="Z43" s="74" t="str">
        <f t="shared" si="9"/>
        <v>-</v>
      </c>
      <c r="AA43" s="16"/>
      <c r="AB43" s="158">
        <v>0</v>
      </c>
      <c r="AC43" s="158">
        <v>0</v>
      </c>
      <c r="AD43" s="158">
        <v>0</v>
      </c>
      <c r="AE43" s="28"/>
      <c r="AF43" s="93"/>
      <c r="AG43" s="93"/>
      <c r="AH43" s="197"/>
      <c r="AI43" s="41">
        <v>191.02126549197223</v>
      </c>
      <c r="AJ43" s="41">
        <v>15</v>
      </c>
      <c r="AK43" s="41">
        <v>23</v>
      </c>
      <c r="AL43" s="40" t="s">
        <v>4215</v>
      </c>
      <c r="AM43" s="53">
        <v>0.30000000000000004</v>
      </c>
      <c r="AN43" s="67" t="s">
        <v>2</v>
      </c>
      <c r="AO43" s="64" t="s">
        <v>5377</v>
      </c>
      <c r="AP43" s="65" t="s">
        <v>2</v>
      </c>
    </row>
    <row r="44" spans="1:42" s="31" customFormat="1" x14ac:dyDescent="0.25">
      <c r="A44" s="10" t="s">
        <v>705</v>
      </c>
      <c r="B44" s="11" t="s">
        <v>2457</v>
      </c>
      <c r="C44" s="94" t="s">
        <v>2</v>
      </c>
      <c r="D44" s="94">
        <v>1280.0171373611142</v>
      </c>
      <c r="E44" s="94">
        <v>1280.0171373611142</v>
      </c>
      <c r="F44" s="94">
        <v>2083.0086258552078</v>
      </c>
      <c r="G44" s="15" t="s">
        <v>2088</v>
      </c>
      <c r="H44" s="49">
        <v>494</v>
      </c>
      <c r="I44" s="15">
        <v>841</v>
      </c>
      <c r="J44" s="15">
        <v>5093</v>
      </c>
      <c r="K44" s="46" t="s">
        <v>2</v>
      </c>
      <c r="L44" s="46">
        <v>1263.5366757684692</v>
      </c>
      <c r="M44" s="46">
        <v>1263.5366757684692</v>
      </c>
      <c r="N44" s="46">
        <v>2056.1894976939025</v>
      </c>
      <c r="O44" s="95" t="str">
        <f t="shared" si="5"/>
        <v>-</v>
      </c>
      <c r="P44" s="95">
        <f t="shared" si="5"/>
        <v>1.3043120875475767E-2</v>
      </c>
      <c r="Q44" s="95">
        <f t="shared" si="5"/>
        <v>1.3043120875475767E-2</v>
      </c>
      <c r="R44" s="95">
        <f t="shared" si="5"/>
        <v>1.3043120875475767E-2</v>
      </c>
      <c r="S44" s="46" t="s">
        <v>2</v>
      </c>
      <c r="T44" s="46" t="s">
        <v>2</v>
      </c>
      <c r="U44" s="46" t="s">
        <v>2</v>
      </c>
      <c r="V44" s="46" t="s">
        <v>2</v>
      </c>
      <c r="W44" s="74" t="str">
        <f t="shared" si="6"/>
        <v>-</v>
      </c>
      <c r="X44" s="74" t="str">
        <f t="shared" si="7"/>
        <v>-</v>
      </c>
      <c r="Y44" s="74" t="str">
        <f t="shared" si="8"/>
        <v>-</v>
      </c>
      <c r="Z44" s="74" t="str">
        <f t="shared" si="9"/>
        <v>-</v>
      </c>
      <c r="AA44" s="16"/>
      <c r="AB44" s="158">
        <v>0</v>
      </c>
      <c r="AC44" s="158">
        <v>0</v>
      </c>
      <c r="AD44" s="158">
        <v>0</v>
      </c>
      <c r="AE44" s="28"/>
      <c r="AF44" s="93"/>
      <c r="AG44" s="93"/>
      <c r="AH44" s="197"/>
      <c r="AI44" s="41">
        <v>191.02126549197223</v>
      </c>
      <c r="AJ44" s="41">
        <v>8</v>
      </c>
      <c r="AK44" s="41">
        <v>16</v>
      </c>
      <c r="AL44" s="40" t="s">
        <v>4215</v>
      </c>
      <c r="AM44" s="53">
        <v>0.30000000000000004</v>
      </c>
      <c r="AN44" s="67" t="s">
        <v>2</v>
      </c>
      <c r="AO44" s="64" t="s">
        <v>5377</v>
      </c>
      <c r="AP44" s="65" t="s">
        <v>2</v>
      </c>
    </row>
    <row r="45" spans="1:42" s="31" customFormat="1" ht="75" x14ac:dyDescent="0.25">
      <c r="A45" s="10" t="s">
        <v>706</v>
      </c>
      <c r="B45" s="11" t="s">
        <v>2458</v>
      </c>
      <c r="C45" s="94" t="s">
        <v>2</v>
      </c>
      <c r="D45" s="94">
        <v>4532.5902608968163</v>
      </c>
      <c r="E45" s="94">
        <v>4532.5902608968163</v>
      </c>
      <c r="F45" s="94">
        <v>5342.1968491503349</v>
      </c>
      <c r="G45" s="15" t="s">
        <v>2088</v>
      </c>
      <c r="H45" s="49">
        <v>13</v>
      </c>
      <c r="I45" s="15">
        <v>97</v>
      </c>
      <c r="J45" s="15">
        <v>3846</v>
      </c>
      <c r="K45" s="46" t="s">
        <v>2</v>
      </c>
      <c r="L45" s="46">
        <v>4971.3692311973346</v>
      </c>
      <c r="M45" s="46">
        <v>4971.3692311973346</v>
      </c>
      <c r="N45" s="46">
        <v>5273.4150591078369</v>
      </c>
      <c r="O45" s="95" t="str">
        <f t="shared" si="5"/>
        <v>-</v>
      </c>
      <c r="P45" s="95">
        <f t="shared" si="5"/>
        <v>-8.8261191212071766E-2</v>
      </c>
      <c r="Q45" s="95">
        <f t="shared" si="5"/>
        <v>-8.8261191212071766E-2</v>
      </c>
      <c r="R45" s="95">
        <f t="shared" si="5"/>
        <v>1.3043120875475767E-2</v>
      </c>
      <c r="S45" s="46" t="s">
        <v>2</v>
      </c>
      <c r="T45" s="46" t="s">
        <v>2</v>
      </c>
      <c r="U45" s="46" t="s">
        <v>2</v>
      </c>
      <c r="V45" s="46" t="s">
        <v>2</v>
      </c>
      <c r="W45" s="74" t="str">
        <f t="shared" si="6"/>
        <v>-</v>
      </c>
      <c r="X45" s="74" t="str">
        <f t="shared" si="7"/>
        <v>-</v>
      </c>
      <c r="Y45" s="74" t="str">
        <f t="shared" si="8"/>
        <v>-</v>
      </c>
      <c r="Z45" s="74" t="str">
        <f t="shared" si="9"/>
        <v>-</v>
      </c>
      <c r="AA45" s="16"/>
      <c r="AB45" s="158" t="s">
        <v>4407</v>
      </c>
      <c r="AC45" s="158" t="s">
        <v>4447</v>
      </c>
      <c r="AD45" s="158" t="s">
        <v>4449</v>
      </c>
      <c r="AE45" s="28"/>
      <c r="AF45" s="93"/>
      <c r="AG45" s="93"/>
      <c r="AH45" s="197"/>
      <c r="AI45" s="41">
        <v>191.02126549197223</v>
      </c>
      <c r="AJ45" s="41">
        <v>39</v>
      </c>
      <c r="AK45" s="41">
        <v>46</v>
      </c>
      <c r="AL45" s="40" t="s">
        <v>4215</v>
      </c>
      <c r="AM45" s="53">
        <v>0.30000000000000004</v>
      </c>
      <c r="AN45" s="67" t="s">
        <v>2</v>
      </c>
      <c r="AO45" s="64" t="s">
        <v>5377</v>
      </c>
      <c r="AP45" s="65" t="s">
        <v>2</v>
      </c>
    </row>
    <row r="46" spans="1:42" s="31" customFormat="1" ht="30" x14ac:dyDescent="0.25">
      <c r="A46" s="10" t="s">
        <v>707</v>
      </c>
      <c r="B46" s="11" t="s">
        <v>2459</v>
      </c>
      <c r="C46" s="94" t="s">
        <v>2</v>
      </c>
      <c r="D46" s="94">
        <v>2634.7101393509843</v>
      </c>
      <c r="E46" s="94">
        <v>2634.7101393509843</v>
      </c>
      <c r="F46" s="94">
        <v>3850.9168583289302</v>
      </c>
      <c r="G46" s="15" t="s">
        <v>2088</v>
      </c>
      <c r="H46" s="49">
        <v>72</v>
      </c>
      <c r="I46" s="15">
        <v>281</v>
      </c>
      <c r="J46" s="15">
        <v>4586</v>
      </c>
      <c r="K46" s="46" t="s">
        <v>2</v>
      </c>
      <c r="L46" s="46">
        <v>2600.7877503516906</v>
      </c>
      <c r="M46" s="46">
        <v>2600.7877503516906</v>
      </c>
      <c r="N46" s="46">
        <v>3801.3355788852828</v>
      </c>
      <c r="O46" s="95" t="str">
        <f t="shared" si="5"/>
        <v>-</v>
      </c>
      <c r="P46" s="95">
        <f t="shared" si="5"/>
        <v>1.3043120875475767E-2</v>
      </c>
      <c r="Q46" s="95">
        <f t="shared" si="5"/>
        <v>1.3043120875475767E-2</v>
      </c>
      <c r="R46" s="95">
        <f t="shared" si="5"/>
        <v>1.3043120875475767E-2</v>
      </c>
      <c r="S46" s="46" t="s">
        <v>2</v>
      </c>
      <c r="T46" s="46" t="s">
        <v>2</v>
      </c>
      <c r="U46" s="46" t="s">
        <v>2</v>
      </c>
      <c r="V46" s="46" t="s">
        <v>2</v>
      </c>
      <c r="W46" s="74" t="str">
        <f t="shared" si="6"/>
        <v>-</v>
      </c>
      <c r="X46" s="74" t="str">
        <f t="shared" si="7"/>
        <v>-</v>
      </c>
      <c r="Y46" s="74" t="str">
        <f t="shared" si="8"/>
        <v>-</v>
      </c>
      <c r="Z46" s="74" t="str">
        <f t="shared" si="9"/>
        <v>-</v>
      </c>
      <c r="AA46" s="16"/>
      <c r="AB46" s="158">
        <v>0</v>
      </c>
      <c r="AC46" s="158">
        <v>0</v>
      </c>
      <c r="AD46" s="158">
        <v>0</v>
      </c>
      <c r="AE46" s="28"/>
      <c r="AF46" s="93"/>
      <c r="AG46" s="93"/>
      <c r="AH46" s="197"/>
      <c r="AI46" s="41">
        <v>191.02126549197223</v>
      </c>
      <c r="AJ46" s="41">
        <v>26</v>
      </c>
      <c r="AK46" s="41">
        <v>33</v>
      </c>
      <c r="AL46" s="40" t="s">
        <v>4215</v>
      </c>
      <c r="AM46" s="53">
        <v>0.30000000000000004</v>
      </c>
      <c r="AN46" s="67" t="s">
        <v>2</v>
      </c>
      <c r="AO46" s="64" t="s">
        <v>5489</v>
      </c>
      <c r="AP46" s="65" t="s">
        <v>2</v>
      </c>
    </row>
    <row r="47" spans="1:42" s="31" customFormat="1" ht="30" x14ac:dyDescent="0.25">
      <c r="A47" s="10" t="s">
        <v>708</v>
      </c>
      <c r="B47" s="11" t="s">
        <v>2460</v>
      </c>
      <c r="C47" s="94" t="s">
        <v>2</v>
      </c>
      <c r="D47" s="94">
        <v>1340.0941531455503</v>
      </c>
      <c r="E47" s="94">
        <v>1340.0941531455503</v>
      </c>
      <c r="F47" s="94">
        <v>3016.7354899752336</v>
      </c>
      <c r="G47" s="15" t="s">
        <v>2088</v>
      </c>
      <c r="H47" s="49">
        <v>692</v>
      </c>
      <c r="I47" s="15">
        <v>850</v>
      </c>
      <c r="J47" s="15">
        <v>6736</v>
      </c>
      <c r="K47" s="46" t="s">
        <v>2</v>
      </c>
      <c r="L47" s="46">
        <v>1322.8401886658446</v>
      </c>
      <c r="M47" s="46">
        <v>1322.8401886658446</v>
      </c>
      <c r="N47" s="46">
        <v>2977.89445267459</v>
      </c>
      <c r="O47" s="95" t="str">
        <f t="shared" si="5"/>
        <v>-</v>
      </c>
      <c r="P47" s="95">
        <f t="shared" si="5"/>
        <v>1.3043120875475767E-2</v>
      </c>
      <c r="Q47" s="95">
        <f t="shared" si="5"/>
        <v>1.3043120875475767E-2</v>
      </c>
      <c r="R47" s="95">
        <f t="shared" si="5"/>
        <v>1.3043120875475767E-2</v>
      </c>
      <c r="S47" s="46" t="s">
        <v>2</v>
      </c>
      <c r="T47" s="46" t="s">
        <v>2</v>
      </c>
      <c r="U47" s="46" t="s">
        <v>2</v>
      </c>
      <c r="V47" s="46" t="s">
        <v>2</v>
      </c>
      <c r="W47" s="74" t="str">
        <f t="shared" si="6"/>
        <v>-</v>
      </c>
      <c r="X47" s="74" t="str">
        <f t="shared" si="7"/>
        <v>-</v>
      </c>
      <c r="Y47" s="74" t="str">
        <f t="shared" si="8"/>
        <v>-</v>
      </c>
      <c r="Z47" s="74" t="str">
        <f t="shared" si="9"/>
        <v>-</v>
      </c>
      <c r="AA47" s="16"/>
      <c r="AB47" s="158">
        <v>0</v>
      </c>
      <c r="AC47" s="158">
        <v>0</v>
      </c>
      <c r="AD47" s="158">
        <v>0</v>
      </c>
      <c r="AE47" s="28"/>
      <c r="AF47" s="93"/>
      <c r="AG47" s="93"/>
      <c r="AH47" s="197"/>
      <c r="AI47" s="41">
        <v>191.02126549197223</v>
      </c>
      <c r="AJ47" s="41">
        <v>8</v>
      </c>
      <c r="AK47" s="41">
        <v>26</v>
      </c>
      <c r="AL47" s="40" t="s">
        <v>4215</v>
      </c>
      <c r="AM47" s="53">
        <v>0.30000000000000004</v>
      </c>
      <c r="AN47" s="67" t="s">
        <v>2</v>
      </c>
      <c r="AO47" s="64" t="s">
        <v>5396</v>
      </c>
      <c r="AP47" s="65" t="s">
        <v>2</v>
      </c>
    </row>
    <row r="48" spans="1:42" s="31" customFormat="1" ht="30" x14ac:dyDescent="0.25">
      <c r="A48" s="10" t="s">
        <v>709</v>
      </c>
      <c r="B48" s="11" t="s">
        <v>2461</v>
      </c>
      <c r="C48" s="94" t="s">
        <v>2</v>
      </c>
      <c r="D48" s="94">
        <v>902.5427029032943</v>
      </c>
      <c r="E48" s="94">
        <v>902.5427029032943</v>
      </c>
      <c r="F48" s="94">
        <v>2425.3962925981341</v>
      </c>
      <c r="G48" s="15" t="s">
        <v>2088</v>
      </c>
      <c r="H48" s="49">
        <v>1490</v>
      </c>
      <c r="I48" s="15">
        <v>1260</v>
      </c>
      <c r="J48" s="15">
        <v>4277</v>
      </c>
      <c r="K48" s="46" t="s">
        <v>2</v>
      </c>
      <c r="L48" s="46">
        <v>890.92229570969641</v>
      </c>
      <c r="M48" s="46">
        <v>890.92229570969641</v>
      </c>
      <c r="N48" s="46">
        <v>2394.1688587768085</v>
      </c>
      <c r="O48" s="95" t="str">
        <f t="shared" si="5"/>
        <v>-</v>
      </c>
      <c r="P48" s="95">
        <f t="shared" si="5"/>
        <v>1.3043120875475767E-2</v>
      </c>
      <c r="Q48" s="95">
        <f t="shared" si="5"/>
        <v>1.3043120875475767E-2</v>
      </c>
      <c r="R48" s="95">
        <f t="shared" si="5"/>
        <v>1.3043120875475767E-2</v>
      </c>
      <c r="S48" s="46" t="s">
        <v>2</v>
      </c>
      <c r="T48" s="46" t="s">
        <v>2</v>
      </c>
      <c r="U48" s="46" t="s">
        <v>2</v>
      </c>
      <c r="V48" s="46" t="s">
        <v>2</v>
      </c>
      <c r="W48" s="74" t="str">
        <f t="shared" si="6"/>
        <v>-</v>
      </c>
      <c r="X48" s="74" t="str">
        <f t="shared" si="7"/>
        <v>-</v>
      </c>
      <c r="Y48" s="74" t="str">
        <f t="shared" si="8"/>
        <v>-</v>
      </c>
      <c r="Z48" s="74" t="str">
        <f t="shared" si="9"/>
        <v>-</v>
      </c>
      <c r="AA48" s="16"/>
      <c r="AB48" s="158">
        <v>0</v>
      </c>
      <c r="AC48" s="158">
        <v>0</v>
      </c>
      <c r="AD48" s="158">
        <v>0</v>
      </c>
      <c r="AE48" s="28"/>
      <c r="AF48" s="93"/>
      <c r="AG48" s="93"/>
      <c r="AH48" s="197"/>
      <c r="AI48" s="41">
        <v>191.02126549197223</v>
      </c>
      <c r="AJ48" s="41">
        <v>5</v>
      </c>
      <c r="AK48" s="41">
        <v>20</v>
      </c>
      <c r="AL48" s="40" t="s">
        <v>4215</v>
      </c>
      <c r="AM48" s="53">
        <v>0.30000000000000004</v>
      </c>
      <c r="AN48" s="67" t="s">
        <v>2</v>
      </c>
      <c r="AO48" s="64" t="s">
        <v>5377</v>
      </c>
      <c r="AP48" s="65" t="s">
        <v>2</v>
      </c>
    </row>
    <row r="49" spans="1:42" s="31" customFormat="1" ht="30" x14ac:dyDescent="0.25">
      <c r="A49" s="10" t="s">
        <v>710</v>
      </c>
      <c r="B49" s="11" t="s">
        <v>2462</v>
      </c>
      <c r="C49" s="94" t="s">
        <v>2</v>
      </c>
      <c r="D49" s="94">
        <v>761.91692695874201</v>
      </c>
      <c r="E49" s="94">
        <v>761.91692695874201</v>
      </c>
      <c r="F49" s="94">
        <v>1970.9483192219484</v>
      </c>
      <c r="G49" s="15" t="s">
        <v>2088</v>
      </c>
      <c r="H49" s="49">
        <v>2089</v>
      </c>
      <c r="I49" s="15">
        <v>1571</v>
      </c>
      <c r="J49" s="15">
        <v>2677</v>
      </c>
      <c r="K49" s="46" t="s">
        <v>2</v>
      </c>
      <c r="L49" s="46">
        <v>752.10710310168281</v>
      </c>
      <c r="M49" s="46">
        <v>752.10710310168281</v>
      </c>
      <c r="N49" s="46">
        <v>1945.5719886026641</v>
      </c>
      <c r="O49" s="95" t="str">
        <f t="shared" si="5"/>
        <v>-</v>
      </c>
      <c r="P49" s="95">
        <f t="shared" si="5"/>
        <v>1.3043120875475767E-2</v>
      </c>
      <c r="Q49" s="95">
        <f t="shared" si="5"/>
        <v>1.3043120875475767E-2</v>
      </c>
      <c r="R49" s="95">
        <f t="shared" si="5"/>
        <v>1.3043120875475767E-2</v>
      </c>
      <c r="S49" s="46" t="s">
        <v>2</v>
      </c>
      <c r="T49" s="46" t="s">
        <v>2</v>
      </c>
      <c r="U49" s="46" t="s">
        <v>2</v>
      </c>
      <c r="V49" s="46" t="s">
        <v>2</v>
      </c>
      <c r="W49" s="74" t="str">
        <f t="shared" si="6"/>
        <v>-</v>
      </c>
      <c r="X49" s="74" t="str">
        <f t="shared" si="7"/>
        <v>-</v>
      </c>
      <c r="Y49" s="74" t="str">
        <f t="shared" si="8"/>
        <v>-</v>
      </c>
      <c r="Z49" s="74" t="str">
        <f t="shared" si="9"/>
        <v>-</v>
      </c>
      <c r="AA49" s="16"/>
      <c r="AB49" s="158">
        <v>0</v>
      </c>
      <c r="AC49" s="158">
        <v>0</v>
      </c>
      <c r="AD49" s="158">
        <v>0</v>
      </c>
      <c r="AE49" s="28"/>
      <c r="AF49" s="93"/>
      <c r="AG49" s="93"/>
      <c r="AH49" s="197"/>
      <c r="AI49" s="41">
        <v>191.02126549197223</v>
      </c>
      <c r="AJ49" s="41">
        <v>5</v>
      </c>
      <c r="AK49" s="41">
        <v>14</v>
      </c>
      <c r="AL49" s="40" t="s">
        <v>4215</v>
      </c>
      <c r="AM49" s="53">
        <v>0.30000000000000004</v>
      </c>
      <c r="AN49" s="67" t="s">
        <v>2</v>
      </c>
      <c r="AO49" s="64" t="s">
        <v>5377</v>
      </c>
      <c r="AP49" s="65" t="s">
        <v>2</v>
      </c>
    </row>
    <row r="50" spans="1:42" s="31" customFormat="1" ht="30" x14ac:dyDescent="0.25">
      <c r="A50" s="10" t="s">
        <v>711</v>
      </c>
      <c r="B50" s="11" t="s">
        <v>2463</v>
      </c>
      <c r="C50" s="94" t="s">
        <v>2</v>
      </c>
      <c r="D50" s="94">
        <v>568.4371653369592</v>
      </c>
      <c r="E50" s="94">
        <v>568.4371653369592</v>
      </c>
      <c r="F50" s="94">
        <v>1471.3636953633809</v>
      </c>
      <c r="G50" s="15" t="s">
        <v>2088</v>
      </c>
      <c r="H50" s="49">
        <v>1337</v>
      </c>
      <c r="I50" s="15">
        <v>604</v>
      </c>
      <c r="J50" s="15">
        <v>488</v>
      </c>
      <c r="K50" s="46" t="s">
        <v>2</v>
      </c>
      <c r="L50" s="46">
        <v>561.11842983121346</v>
      </c>
      <c r="M50" s="46">
        <v>561.11842983121346</v>
      </c>
      <c r="N50" s="46">
        <v>1452.4196108175759</v>
      </c>
      <c r="O50" s="95" t="str">
        <f t="shared" si="5"/>
        <v>-</v>
      </c>
      <c r="P50" s="95">
        <f t="shared" si="5"/>
        <v>1.3043120875475767E-2</v>
      </c>
      <c r="Q50" s="95">
        <f t="shared" si="5"/>
        <v>1.3043120875475767E-2</v>
      </c>
      <c r="R50" s="95">
        <f t="shared" si="5"/>
        <v>1.3043120875475767E-2</v>
      </c>
      <c r="S50" s="46" t="s">
        <v>2</v>
      </c>
      <c r="T50" s="46" t="s">
        <v>2</v>
      </c>
      <c r="U50" s="46" t="s">
        <v>2</v>
      </c>
      <c r="V50" s="46" t="s">
        <v>2</v>
      </c>
      <c r="W50" s="74" t="str">
        <f t="shared" si="6"/>
        <v>-</v>
      </c>
      <c r="X50" s="74" t="str">
        <f t="shared" si="7"/>
        <v>-</v>
      </c>
      <c r="Y50" s="74" t="str">
        <f t="shared" si="8"/>
        <v>-</v>
      </c>
      <c r="Z50" s="74" t="str">
        <f t="shared" si="9"/>
        <v>-</v>
      </c>
      <c r="AA50" s="16"/>
      <c r="AB50" s="158">
        <v>0</v>
      </c>
      <c r="AC50" s="158">
        <v>0</v>
      </c>
      <c r="AD50" s="158">
        <v>0</v>
      </c>
      <c r="AE50" s="28"/>
      <c r="AF50" s="93"/>
      <c r="AG50" s="93"/>
      <c r="AH50" s="197"/>
      <c r="AI50" s="41">
        <v>191.02126549197223</v>
      </c>
      <c r="AJ50" s="41">
        <v>5</v>
      </c>
      <c r="AK50" s="41">
        <v>10</v>
      </c>
      <c r="AL50" s="40" t="s">
        <v>4215</v>
      </c>
      <c r="AM50" s="53">
        <v>0.4</v>
      </c>
      <c r="AN50" s="67" t="s">
        <v>2</v>
      </c>
      <c r="AO50" s="64" t="s">
        <v>5377</v>
      </c>
      <c r="AP50" s="65" t="s">
        <v>2</v>
      </c>
    </row>
    <row r="51" spans="1:42" s="31" customFormat="1" ht="75" x14ac:dyDescent="0.25">
      <c r="A51" s="10" t="s">
        <v>712</v>
      </c>
      <c r="B51" s="11" t="s">
        <v>2464</v>
      </c>
      <c r="C51" s="94" t="s">
        <v>2</v>
      </c>
      <c r="D51" s="94">
        <v>867.67903533615095</v>
      </c>
      <c r="E51" s="94">
        <v>867.67903533615095</v>
      </c>
      <c r="F51" s="94">
        <v>3035.0144395163998</v>
      </c>
      <c r="G51" s="15" t="s">
        <v>2088</v>
      </c>
      <c r="H51" s="49">
        <v>131</v>
      </c>
      <c r="I51" s="15">
        <v>427</v>
      </c>
      <c r="J51" s="15">
        <v>278</v>
      </c>
      <c r="K51" s="46" t="s">
        <v>2</v>
      </c>
      <c r="L51" s="46">
        <v>634.45000327791195</v>
      </c>
      <c r="M51" s="46">
        <v>634.45000327791195</v>
      </c>
      <c r="N51" s="46">
        <v>3328.8200636662255</v>
      </c>
      <c r="O51" s="95" t="str">
        <f t="shared" si="5"/>
        <v>-</v>
      </c>
      <c r="P51" s="95">
        <f t="shared" si="5"/>
        <v>0.36760821318189252</v>
      </c>
      <c r="Q51" s="95">
        <f t="shared" si="5"/>
        <v>0.36760821318189252</v>
      </c>
      <c r="R51" s="95">
        <f t="shared" si="5"/>
        <v>-8.8261191212071766E-2</v>
      </c>
      <c r="S51" s="46" t="s">
        <v>2</v>
      </c>
      <c r="T51" s="46" t="s">
        <v>2</v>
      </c>
      <c r="U51" s="46" t="s">
        <v>2</v>
      </c>
      <c r="V51" s="46" t="s">
        <v>2</v>
      </c>
      <c r="W51" s="74" t="str">
        <f t="shared" si="6"/>
        <v>-</v>
      </c>
      <c r="X51" s="74" t="str">
        <f t="shared" si="7"/>
        <v>-</v>
      </c>
      <c r="Y51" s="74" t="str">
        <f t="shared" si="8"/>
        <v>-</v>
      </c>
      <c r="Z51" s="74" t="str">
        <f t="shared" si="9"/>
        <v>-</v>
      </c>
      <c r="AA51" s="16"/>
      <c r="AB51" s="158" t="s">
        <v>4407</v>
      </c>
      <c r="AC51" s="158" t="s">
        <v>4450</v>
      </c>
      <c r="AD51" s="158" t="s">
        <v>4451</v>
      </c>
      <c r="AE51" s="28"/>
      <c r="AF51" s="93"/>
      <c r="AG51" s="93"/>
      <c r="AH51" s="197"/>
      <c r="AI51" s="41">
        <v>191.02126549197223</v>
      </c>
      <c r="AJ51" s="41">
        <v>5</v>
      </c>
      <c r="AK51" s="41">
        <v>34</v>
      </c>
      <c r="AL51" s="40" t="s">
        <v>4215</v>
      </c>
      <c r="AM51" s="53">
        <v>0.30000000000000004</v>
      </c>
      <c r="AN51" s="67" t="s">
        <v>2</v>
      </c>
      <c r="AO51" s="64" t="s">
        <v>5377</v>
      </c>
      <c r="AP51" s="65" t="s">
        <v>2</v>
      </c>
    </row>
    <row r="52" spans="1:42" s="31" customFormat="1" ht="30" x14ac:dyDescent="0.25">
      <c r="A52" s="10" t="s">
        <v>713</v>
      </c>
      <c r="B52" s="11" t="s">
        <v>2465</v>
      </c>
      <c r="C52" s="94" t="s">
        <v>2</v>
      </c>
      <c r="D52" s="94">
        <v>632.39228415641514</v>
      </c>
      <c r="E52" s="94">
        <v>632.39228415641514</v>
      </c>
      <c r="F52" s="94">
        <v>1631.1837237110769</v>
      </c>
      <c r="G52" s="15" t="s">
        <v>2088</v>
      </c>
      <c r="H52" s="49">
        <v>176</v>
      </c>
      <c r="I52" s="15">
        <v>1305</v>
      </c>
      <c r="J52" s="15">
        <v>179</v>
      </c>
      <c r="K52" s="46" t="s">
        <v>2</v>
      </c>
      <c r="L52" s="46">
        <v>624.25011445702262</v>
      </c>
      <c r="M52" s="46">
        <v>624.25011445702262</v>
      </c>
      <c r="N52" s="46">
        <v>1610.1819262159361</v>
      </c>
      <c r="O52" s="95" t="str">
        <f t="shared" si="5"/>
        <v>-</v>
      </c>
      <c r="P52" s="95">
        <f t="shared" si="5"/>
        <v>1.3043120875475767E-2</v>
      </c>
      <c r="Q52" s="95">
        <f t="shared" si="5"/>
        <v>1.3043120875475767E-2</v>
      </c>
      <c r="R52" s="95">
        <f t="shared" si="5"/>
        <v>1.3043120875475767E-2</v>
      </c>
      <c r="S52" s="46" t="s">
        <v>2</v>
      </c>
      <c r="T52" s="46" t="s">
        <v>2</v>
      </c>
      <c r="U52" s="46" t="s">
        <v>2</v>
      </c>
      <c r="V52" s="46" t="s">
        <v>2</v>
      </c>
      <c r="W52" s="74" t="str">
        <f t="shared" si="6"/>
        <v>-</v>
      </c>
      <c r="X52" s="74" t="str">
        <f t="shared" si="7"/>
        <v>-</v>
      </c>
      <c r="Y52" s="74" t="str">
        <f t="shared" si="8"/>
        <v>-</v>
      </c>
      <c r="Z52" s="74" t="str">
        <f t="shared" si="9"/>
        <v>-</v>
      </c>
      <c r="AA52" s="16"/>
      <c r="AB52" s="158">
        <v>0</v>
      </c>
      <c r="AC52" s="158">
        <v>0</v>
      </c>
      <c r="AD52" s="158">
        <v>0</v>
      </c>
      <c r="AE52" s="28"/>
      <c r="AF52" s="93"/>
      <c r="AG52" s="93"/>
      <c r="AH52" s="197"/>
      <c r="AI52" s="41">
        <v>191.02126549197223</v>
      </c>
      <c r="AJ52" s="41">
        <v>5</v>
      </c>
      <c r="AK52" s="41">
        <v>14</v>
      </c>
      <c r="AL52" s="40" t="s">
        <v>4215</v>
      </c>
      <c r="AM52" s="53">
        <v>0.30000000000000004</v>
      </c>
      <c r="AN52" s="67" t="s">
        <v>2</v>
      </c>
      <c r="AO52" s="64" t="s">
        <v>5377</v>
      </c>
      <c r="AP52" s="65" t="s">
        <v>2</v>
      </c>
    </row>
    <row r="53" spans="1:42" s="31" customFormat="1" ht="90" x14ac:dyDescent="0.25">
      <c r="A53" s="10" t="s">
        <v>714</v>
      </c>
      <c r="B53" s="11" t="s">
        <v>2466</v>
      </c>
      <c r="C53" s="94" t="s">
        <v>2</v>
      </c>
      <c r="D53" s="94">
        <v>575.97334511620852</v>
      </c>
      <c r="E53" s="94">
        <v>575.97334511620852</v>
      </c>
      <c r="F53" s="94">
        <v>853.00539297624948</v>
      </c>
      <c r="G53" s="15" t="s">
        <v>2088</v>
      </c>
      <c r="H53" s="49">
        <v>154</v>
      </c>
      <c r="I53" s="15">
        <v>1372</v>
      </c>
      <c r="J53" s="15">
        <v>59</v>
      </c>
      <c r="K53" s="46" t="s">
        <v>2</v>
      </c>
      <c r="L53" s="46">
        <v>568.55757987720222</v>
      </c>
      <c r="M53" s="46">
        <v>568.55757987720222</v>
      </c>
      <c r="N53" s="46">
        <v>421.01139398640748</v>
      </c>
      <c r="O53" s="95" t="str">
        <f t="shared" si="5"/>
        <v>-</v>
      </c>
      <c r="P53" s="95">
        <f t="shared" si="5"/>
        <v>1.3043120875475767E-2</v>
      </c>
      <c r="Q53" s="95">
        <f t="shared" si="5"/>
        <v>1.3043120875475767E-2</v>
      </c>
      <c r="R53" s="95">
        <f t="shared" si="5"/>
        <v>1.0260862417509515</v>
      </c>
      <c r="S53" s="46" t="s">
        <v>2</v>
      </c>
      <c r="T53" s="46" t="s">
        <v>2</v>
      </c>
      <c r="U53" s="46" t="s">
        <v>2</v>
      </c>
      <c r="V53" s="46" t="s">
        <v>2</v>
      </c>
      <c r="W53" s="74" t="str">
        <f t="shared" si="6"/>
        <v>-</v>
      </c>
      <c r="X53" s="74" t="str">
        <f t="shared" si="7"/>
        <v>-</v>
      </c>
      <c r="Y53" s="74" t="str">
        <f t="shared" si="8"/>
        <v>-</v>
      </c>
      <c r="Z53" s="74" t="str">
        <f t="shared" si="9"/>
        <v>-</v>
      </c>
      <c r="AA53" s="16"/>
      <c r="AB53" s="158" t="s">
        <v>4452</v>
      </c>
      <c r="AC53" s="158" t="s">
        <v>4453</v>
      </c>
      <c r="AD53" s="158" t="s">
        <v>4454</v>
      </c>
      <c r="AE53" s="28"/>
      <c r="AF53" s="93"/>
      <c r="AG53" s="93"/>
      <c r="AH53" s="197"/>
      <c r="AI53" s="41">
        <v>191.02126549197223</v>
      </c>
      <c r="AJ53" s="41">
        <v>5</v>
      </c>
      <c r="AK53" s="41">
        <v>5</v>
      </c>
      <c r="AL53" s="40" t="s">
        <v>4215</v>
      </c>
      <c r="AM53" s="53">
        <v>1</v>
      </c>
      <c r="AN53" s="67" t="s">
        <v>2</v>
      </c>
      <c r="AO53" s="64" t="s">
        <v>5377</v>
      </c>
      <c r="AP53" s="65" t="s">
        <v>2</v>
      </c>
    </row>
    <row r="54" spans="1:42" s="31" customFormat="1" ht="90" x14ac:dyDescent="0.25">
      <c r="A54" s="10" t="s">
        <v>715</v>
      </c>
      <c r="B54" s="11" t="s">
        <v>2467</v>
      </c>
      <c r="C54" s="94" t="s">
        <v>2</v>
      </c>
      <c r="D54" s="94">
        <v>4124.8970664862345</v>
      </c>
      <c r="E54" s="94">
        <v>4124.8970664862345</v>
      </c>
      <c r="F54" s="94">
        <v>4124.8970664862345</v>
      </c>
      <c r="G54" s="15" t="s">
        <v>2088</v>
      </c>
      <c r="H54" s="49">
        <v>2</v>
      </c>
      <c r="I54" s="15">
        <v>18</v>
      </c>
      <c r="J54" s="15">
        <v>580</v>
      </c>
      <c r="K54" s="46" t="s">
        <v>2</v>
      </c>
      <c r="L54" s="46">
        <v>4731.4649372552731</v>
      </c>
      <c r="M54" s="46">
        <v>4731.4649372552731</v>
      </c>
      <c r="N54" s="46">
        <v>4049.040767979619</v>
      </c>
      <c r="O54" s="95" t="str">
        <f t="shared" si="5"/>
        <v>-</v>
      </c>
      <c r="P54" s="95">
        <f t="shared" si="5"/>
        <v>-0.12819874580343171</v>
      </c>
      <c r="Q54" s="95">
        <f t="shared" si="5"/>
        <v>-0.12819874580343171</v>
      </c>
      <c r="R54" s="95">
        <f t="shared" si="5"/>
        <v>1.8734387439735878E-2</v>
      </c>
      <c r="S54" s="46" t="s">
        <v>2</v>
      </c>
      <c r="T54" s="46" t="s">
        <v>2</v>
      </c>
      <c r="U54" s="46" t="s">
        <v>2</v>
      </c>
      <c r="V54" s="46" t="s">
        <v>2</v>
      </c>
      <c r="W54" s="74" t="str">
        <f t="shared" si="6"/>
        <v>-</v>
      </c>
      <c r="X54" s="74" t="str">
        <f t="shared" si="7"/>
        <v>-</v>
      </c>
      <c r="Y54" s="74" t="str">
        <f t="shared" si="8"/>
        <v>-</v>
      </c>
      <c r="Z54" s="74" t="str">
        <f t="shared" si="9"/>
        <v>-</v>
      </c>
      <c r="AA54" s="16"/>
      <c r="AB54" s="158" t="s">
        <v>4455</v>
      </c>
      <c r="AC54" s="158" t="s">
        <v>4453</v>
      </c>
      <c r="AD54" s="158" t="s">
        <v>4456</v>
      </c>
      <c r="AE54" s="28"/>
      <c r="AF54" s="93"/>
      <c r="AG54" s="93"/>
      <c r="AH54" s="197"/>
      <c r="AI54" s="41">
        <v>191.02126549197223</v>
      </c>
      <c r="AJ54" s="41">
        <v>43</v>
      </c>
      <c r="AK54" s="41">
        <v>43</v>
      </c>
      <c r="AL54" s="40" t="s">
        <v>4215</v>
      </c>
      <c r="AM54" s="53">
        <v>0.30000000000000004</v>
      </c>
      <c r="AN54" s="67" t="s">
        <v>2</v>
      </c>
      <c r="AO54" s="64" t="s">
        <v>5377</v>
      </c>
      <c r="AP54" s="65" t="s">
        <v>2</v>
      </c>
    </row>
    <row r="55" spans="1:42" s="31" customFormat="1" ht="30" x14ac:dyDescent="0.25">
      <c r="A55" s="10" t="s">
        <v>716</v>
      </c>
      <c r="B55" s="11" t="s">
        <v>2468</v>
      </c>
      <c r="C55" s="94" t="s">
        <v>2</v>
      </c>
      <c r="D55" s="94">
        <v>1761.1108828419442</v>
      </c>
      <c r="E55" s="94">
        <v>1761.1108828419442</v>
      </c>
      <c r="F55" s="94">
        <v>2332.3196683282513</v>
      </c>
      <c r="G55" s="15" t="s">
        <v>2088</v>
      </c>
      <c r="H55" s="49">
        <v>13</v>
      </c>
      <c r="I55" s="15">
        <v>47</v>
      </c>
      <c r="J55" s="15">
        <v>1501</v>
      </c>
      <c r="K55" s="46" t="s">
        <v>2</v>
      </c>
      <c r="L55" s="46">
        <v>1738.4362487156375</v>
      </c>
      <c r="M55" s="46">
        <v>1738.4362487156375</v>
      </c>
      <c r="N55" s="46">
        <v>2302.2906135650492</v>
      </c>
      <c r="O55" s="95" t="str">
        <f t="shared" si="5"/>
        <v>-</v>
      </c>
      <c r="P55" s="95">
        <f t="shared" si="5"/>
        <v>1.3043120875475767E-2</v>
      </c>
      <c r="Q55" s="95">
        <f t="shared" si="5"/>
        <v>1.3043120875475767E-2</v>
      </c>
      <c r="R55" s="95">
        <f t="shared" si="5"/>
        <v>1.3043120875475767E-2</v>
      </c>
      <c r="S55" s="46" t="s">
        <v>2</v>
      </c>
      <c r="T55" s="46" t="s">
        <v>2</v>
      </c>
      <c r="U55" s="46" t="s">
        <v>2</v>
      </c>
      <c r="V55" s="46" t="s">
        <v>2</v>
      </c>
      <c r="W55" s="74" t="str">
        <f t="shared" si="6"/>
        <v>-</v>
      </c>
      <c r="X55" s="74" t="str">
        <f t="shared" si="7"/>
        <v>-</v>
      </c>
      <c r="Y55" s="74" t="str">
        <f t="shared" si="8"/>
        <v>-</v>
      </c>
      <c r="Z55" s="74" t="str">
        <f t="shared" si="9"/>
        <v>-</v>
      </c>
      <c r="AA55" s="16"/>
      <c r="AB55" s="158">
        <v>0</v>
      </c>
      <c r="AC55" s="158">
        <v>0</v>
      </c>
      <c r="AD55" s="158">
        <v>0</v>
      </c>
      <c r="AE55" s="28"/>
      <c r="AF55" s="93"/>
      <c r="AG55" s="93"/>
      <c r="AH55" s="197"/>
      <c r="AI55" s="41">
        <v>191.02126549197223</v>
      </c>
      <c r="AJ55" s="41">
        <v>8</v>
      </c>
      <c r="AK55" s="41">
        <v>21</v>
      </c>
      <c r="AL55" s="40" t="s">
        <v>4215</v>
      </c>
      <c r="AM55" s="53">
        <v>0.30000000000000004</v>
      </c>
      <c r="AN55" s="67" t="s">
        <v>2</v>
      </c>
      <c r="AO55" s="64" t="s">
        <v>5377</v>
      </c>
      <c r="AP55" s="65" t="s">
        <v>2</v>
      </c>
    </row>
    <row r="56" spans="1:42" s="31" customFormat="1" ht="30" x14ac:dyDescent="0.25">
      <c r="A56" s="10" t="s">
        <v>717</v>
      </c>
      <c r="B56" s="11" t="s">
        <v>2469</v>
      </c>
      <c r="C56" s="94" t="s">
        <v>2</v>
      </c>
      <c r="D56" s="94">
        <v>1396.094213075191</v>
      </c>
      <c r="E56" s="94">
        <v>1396.094213075191</v>
      </c>
      <c r="F56" s="94">
        <v>1553.6914790582787</v>
      </c>
      <c r="G56" s="15" t="s">
        <v>2088</v>
      </c>
      <c r="H56" s="49">
        <v>131</v>
      </c>
      <c r="I56" s="15">
        <v>230</v>
      </c>
      <c r="J56" s="15">
        <v>5068</v>
      </c>
      <c r="K56" s="46" t="s">
        <v>2</v>
      </c>
      <c r="L56" s="46">
        <v>1378.1192372824969</v>
      </c>
      <c r="M56" s="46">
        <v>1378.1192372824969</v>
      </c>
      <c r="N56" s="46">
        <v>1533.6874088001036</v>
      </c>
      <c r="O56" s="95" t="str">
        <f t="shared" si="5"/>
        <v>-</v>
      </c>
      <c r="P56" s="95">
        <f t="shared" si="5"/>
        <v>1.3043120875475767E-2</v>
      </c>
      <c r="Q56" s="95">
        <f t="shared" si="5"/>
        <v>1.3043120875475767E-2</v>
      </c>
      <c r="R56" s="95">
        <f t="shared" si="5"/>
        <v>1.3043120875475767E-2</v>
      </c>
      <c r="S56" s="46" t="s">
        <v>2</v>
      </c>
      <c r="T56" s="46" t="s">
        <v>2</v>
      </c>
      <c r="U56" s="46" t="s">
        <v>2</v>
      </c>
      <c r="V56" s="46" t="s">
        <v>2</v>
      </c>
      <c r="W56" s="74" t="str">
        <f t="shared" si="6"/>
        <v>-</v>
      </c>
      <c r="X56" s="74" t="str">
        <f t="shared" si="7"/>
        <v>-</v>
      </c>
      <c r="Y56" s="74" t="str">
        <f t="shared" si="8"/>
        <v>-</v>
      </c>
      <c r="Z56" s="74" t="str">
        <f t="shared" si="9"/>
        <v>-</v>
      </c>
      <c r="AA56" s="16"/>
      <c r="AB56" s="158">
        <v>0</v>
      </c>
      <c r="AC56" s="158">
        <v>0</v>
      </c>
      <c r="AD56" s="158">
        <v>0</v>
      </c>
      <c r="AE56" s="28"/>
      <c r="AF56" s="93"/>
      <c r="AG56" s="93"/>
      <c r="AH56" s="197"/>
      <c r="AI56" s="41">
        <v>191.02126549197223</v>
      </c>
      <c r="AJ56" s="41">
        <v>8</v>
      </c>
      <c r="AK56" s="41">
        <v>13</v>
      </c>
      <c r="AL56" s="40" t="s">
        <v>4215</v>
      </c>
      <c r="AM56" s="53">
        <v>0.4</v>
      </c>
      <c r="AN56" s="67" t="s">
        <v>2</v>
      </c>
      <c r="AO56" s="64" t="s">
        <v>5377</v>
      </c>
      <c r="AP56" s="65" t="s">
        <v>2</v>
      </c>
    </row>
    <row r="57" spans="1:42" s="31" customFormat="1" ht="60" x14ac:dyDescent="0.25">
      <c r="A57" s="10" t="s">
        <v>718</v>
      </c>
      <c r="B57" s="11" t="s">
        <v>2470</v>
      </c>
      <c r="C57" s="94" t="s">
        <v>2</v>
      </c>
      <c r="D57" s="94">
        <v>580.5297520284937</v>
      </c>
      <c r="E57" s="94">
        <v>580.5297520284937</v>
      </c>
      <c r="F57" s="94">
        <v>580.5297520284937</v>
      </c>
      <c r="G57" s="15" t="s">
        <v>2088</v>
      </c>
      <c r="H57" s="49">
        <v>1981</v>
      </c>
      <c r="I57" s="15">
        <v>1405</v>
      </c>
      <c r="J57" s="15">
        <v>29364</v>
      </c>
      <c r="K57" s="46" t="s">
        <v>2</v>
      </c>
      <c r="L57" s="46">
        <v>818.05314030077818</v>
      </c>
      <c r="M57" s="46">
        <v>818.05314030077818</v>
      </c>
      <c r="N57" s="46">
        <v>544.80431374321324</v>
      </c>
      <c r="O57" s="95" t="str">
        <f t="shared" si="5"/>
        <v>-</v>
      </c>
      <c r="P57" s="95">
        <f t="shared" si="5"/>
        <v>-0.29035202796844339</v>
      </c>
      <c r="Q57" s="95">
        <f t="shared" si="5"/>
        <v>-0.29035202796844339</v>
      </c>
      <c r="R57" s="95">
        <f t="shared" si="5"/>
        <v>6.5574808025692599E-2</v>
      </c>
      <c r="S57" s="46" t="s">
        <v>2</v>
      </c>
      <c r="T57" s="46" t="s">
        <v>2</v>
      </c>
      <c r="U57" s="46" t="s">
        <v>2</v>
      </c>
      <c r="V57" s="46" t="s">
        <v>2</v>
      </c>
      <c r="W57" s="74" t="str">
        <f t="shared" si="6"/>
        <v>-</v>
      </c>
      <c r="X57" s="74" t="str">
        <f t="shared" si="7"/>
        <v>-</v>
      </c>
      <c r="Y57" s="74" t="str">
        <f t="shared" si="8"/>
        <v>-</v>
      </c>
      <c r="Z57" s="74" t="str">
        <f t="shared" si="9"/>
        <v>-</v>
      </c>
      <c r="AA57" s="16"/>
      <c r="AB57" s="158" t="s">
        <v>4407</v>
      </c>
      <c r="AC57" s="158" t="s">
        <v>4457</v>
      </c>
      <c r="AD57" s="158" t="s">
        <v>4458</v>
      </c>
      <c r="AE57" s="28"/>
      <c r="AF57" s="93"/>
      <c r="AG57" s="93"/>
      <c r="AH57" s="197"/>
      <c r="AI57" s="41">
        <v>191.02126549197223</v>
      </c>
      <c r="AJ57" s="41">
        <v>5</v>
      </c>
      <c r="AK57" s="41">
        <v>5</v>
      </c>
      <c r="AL57" s="40" t="s">
        <v>4215</v>
      </c>
      <c r="AM57" s="53">
        <v>1</v>
      </c>
      <c r="AN57" s="67" t="s">
        <v>2</v>
      </c>
      <c r="AO57" s="64" t="s">
        <v>5377</v>
      </c>
      <c r="AP57" s="65" t="s">
        <v>2</v>
      </c>
    </row>
    <row r="58" spans="1:42" s="31" customFormat="1" ht="60" x14ac:dyDescent="0.25">
      <c r="A58" s="10" t="s">
        <v>719</v>
      </c>
      <c r="B58" s="11" t="s">
        <v>2471</v>
      </c>
      <c r="C58" s="94" t="s">
        <v>2</v>
      </c>
      <c r="D58" s="94">
        <v>2962.7103073362582</v>
      </c>
      <c r="E58" s="94">
        <v>2962.7103073362582</v>
      </c>
      <c r="F58" s="94">
        <v>3448.1258377677636</v>
      </c>
      <c r="G58" s="15" t="s">
        <v>2088</v>
      </c>
      <c r="H58" s="49">
        <v>0</v>
      </c>
      <c r="I58" s="15">
        <v>5</v>
      </c>
      <c r="J58" s="15">
        <v>312</v>
      </c>
      <c r="K58" s="46" t="s">
        <v>2</v>
      </c>
      <c r="L58" s="46">
        <v>3249.5165049241518</v>
      </c>
      <c r="M58" s="46">
        <v>3249.5165049241518</v>
      </c>
      <c r="N58" s="46">
        <v>3403.7305685348124</v>
      </c>
      <c r="O58" s="95" t="str">
        <f t="shared" si="5"/>
        <v>-</v>
      </c>
      <c r="P58" s="95">
        <f t="shared" si="5"/>
        <v>-8.8261191212071766E-2</v>
      </c>
      <c r="Q58" s="95">
        <f t="shared" si="5"/>
        <v>-8.8261191212071766E-2</v>
      </c>
      <c r="R58" s="95">
        <f t="shared" si="5"/>
        <v>1.3043120875475767E-2</v>
      </c>
      <c r="S58" s="46" t="s">
        <v>2</v>
      </c>
      <c r="T58" s="46" t="s">
        <v>2</v>
      </c>
      <c r="U58" s="46" t="s">
        <v>2</v>
      </c>
      <c r="V58" s="46" t="s">
        <v>2</v>
      </c>
      <c r="W58" s="74" t="str">
        <f t="shared" si="6"/>
        <v>-</v>
      </c>
      <c r="X58" s="74" t="str">
        <f t="shared" si="7"/>
        <v>-</v>
      </c>
      <c r="Y58" s="74" t="str">
        <f t="shared" si="8"/>
        <v>-</v>
      </c>
      <c r="Z58" s="74" t="str">
        <f t="shared" si="9"/>
        <v>-</v>
      </c>
      <c r="AA58" s="16"/>
      <c r="AB58" s="158" t="s">
        <v>4459</v>
      </c>
      <c r="AC58" s="158" t="s">
        <v>4460</v>
      </c>
      <c r="AD58" s="158" t="s">
        <v>4461</v>
      </c>
      <c r="AE58" s="28"/>
      <c r="AF58" s="93"/>
      <c r="AG58" s="93"/>
      <c r="AH58" s="197"/>
      <c r="AI58" s="41">
        <v>191.02126549197223</v>
      </c>
      <c r="AJ58" s="41">
        <v>38</v>
      </c>
      <c r="AK58" s="41">
        <v>32</v>
      </c>
      <c r="AL58" s="40" t="s">
        <v>4215</v>
      </c>
      <c r="AM58" s="53">
        <v>0.30000000000000004</v>
      </c>
      <c r="AN58" s="67" t="s">
        <v>2</v>
      </c>
      <c r="AO58" s="64" t="s">
        <v>5377</v>
      </c>
      <c r="AP58" s="65" t="s">
        <v>2</v>
      </c>
    </row>
    <row r="59" spans="1:42" s="31" customFormat="1" ht="90" x14ac:dyDescent="0.25">
      <c r="A59" s="10" t="s">
        <v>720</v>
      </c>
      <c r="B59" s="11" t="s">
        <v>2472</v>
      </c>
      <c r="C59" s="94" t="s">
        <v>2</v>
      </c>
      <c r="D59" s="94">
        <v>2300.1030784273626</v>
      </c>
      <c r="E59" s="94">
        <v>2300.1030784273626</v>
      </c>
      <c r="F59" s="94">
        <v>2300.1030784273626</v>
      </c>
      <c r="G59" s="15" t="s">
        <v>2088</v>
      </c>
      <c r="H59" s="49">
        <v>0</v>
      </c>
      <c r="I59" s="15">
        <v>10</v>
      </c>
      <c r="J59" s="15">
        <v>819</v>
      </c>
      <c r="K59" s="46" t="s">
        <v>2</v>
      </c>
      <c r="L59" s="46">
        <v>2737.8563548476031</v>
      </c>
      <c r="M59" s="46">
        <v>2737.8563548476031</v>
      </c>
      <c r="N59" s="46">
        <v>2264.7822549960306</v>
      </c>
      <c r="O59" s="95" t="str">
        <f t="shared" si="5"/>
        <v>-</v>
      </c>
      <c r="P59" s="95">
        <f t="shared" si="5"/>
        <v>-0.1598890590608093</v>
      </c>
      <c r="Q59" s="95">
        <f t="shared" si="5"/>
        <v>-0.1598890590608093</v>
      </c>
      <c r="R59" s="95">
        <f t="shared" si="5"/>
        <v>1.5595681815951723E-2</v>
      </c>
      <c r="S59" s="46" t="s">
        <v>2</v>
      </c>
      <c r="T59" s="46" t="s">
        <v>2</v>
      </c>
      <c r="U59" s="46" t="s">
        <v>2</v>
      </c>
      <c r="V59" s="46" t="s">
        <v>2</v>
      </c>
      <c r="W59" s="74" t="str">
        <f t="shared" si="6"/>
        <v>-</v>
      </c>
      <c r="X59" s="74" t="str">
        <f t="shared" si="7"/>
        <v>-</v>
      </c>
      <c r="Y59" s="74" t="str">
        <f t="shared" si="8"/>
        <v>-</v>
      </c>
      <c r="Z59" s="74" t="str">
        <f t="shared" si="9"/>
        <v>-</v>
      </c>
      <c r="AA59" s="16"/>
      <c r="AB59" s="158" t="s">
        <v>4419</v>
      </c>
      <c r="AC59" s="158" t="s">
        <v>4462</v>
      </c>
      <c r="AD59" s="158" t="s">
        <v>4463</v>
      </c>
      <c r="AE59" s="28"/>
      <c r="AF59" s="93"/>
      <c r="AG59" s="93"/>
      <c r="AH59" s="197"/>
      <c r="AI59" s="41">
        <v>191.02126549197223</v>
      </c>
      <c r="AJ59" s="41">
        <v>17</v>
      </c>
      <c r="AK59" s="41">
        <v>17</v>
      </c>
      <c r="AL59" s="40" t="s">
        <v>4215</v>
      </c>
      <c r="AM59" s="53">
        <v>0.30000000000000004</v>
      </c>
      <c r="AN59" s="67" t="s">
        <v>2</v>
      </c>
      <c r="AO59" s="64" t="s">
        <v>5377</v>
      </c>
      <c r="AP59" s="65" t="s">
        <v>2</v>
      </c>
    </row>
    <row r="60" spans="1:42" s="31" customFormat="1" ht="45" x14ac:dyDescent="0.25">
      <c r="A60" s="10" t="s">
        <v>721</v>
      </c>
      <c r="B60" s="11" t="s">
        <v>2473</v>
      </c>
      <c r="C60" s="94" t="s">
        <v>2</v>
      </c>
      <c r="D60" s="94">
        <v>548.41081812908021</v>
      </c>
      <c r="E60" s="94">
        <v>548.41081812908021</v>
      </c>
      <c r="F60" s="94">
        <v>1538.0214257205405</v>
      </c>
      <c r="G60" s="15" t="s">
        <v>2088</v>
      </c>
      <c r="H60" s="49">
        <v>3</v>
      </c>
      <c r="I60" s="15">
        <v>4</v>
      </c>
      <c r="J60" s="15">
        <v>301</v>
      </c>
      <c r="K60" s="46" t="s">
        <v>2</v>
      </c>
      <c r="L60" s="46">
        <v>541.34992561337515</v>
      </c>
      <c r="M60" s="46">
        <v>541.34992561337515</v>
      </c>
      <c r="N60" s="46">
        <v>1518.2191103488037</v>
      </c>
      <c r="O60" s="95" t="str">
        <f t="shared" si="5"/>
        <v>-</v>
      </c>
      <c r="P60" s="95">
        <f t="shared" si="5"/>
        <v>1.3043120875475767E-2</v>
      </c>
      <c r="Q60" s="95">
        <f t="shared" si="5"/>
        <v>1.3043120875475767E-2</v>
      </c>
      <c r="R60" s="95">
        <f t="shared" si="5"/>
        <v>1.3043120875475767E-2</v>
      </c>
      <c r="S60" s="46" t="s">
        <v>2</v>
      </c>
      <c r="T60" s="46" t="s">
        <v>2</v>
      </c>
      <c r="U60" s="46" t="s">
        <v>2</v>
      </c>
      <c r="V60" s="46" t="s">
        <v>2</v>
      </c>
      <c r="W60" s="74" t="str">
        <f t="shared" si="6"/>
        <v>-</v>
      </c>
      <c r="X60" s="74" t="str">
        <f t="shared" si="7"/>
        <v>-</v>
      </c>
      <c r="Y60" s="74" t="str">
        <f t="shared" si="8"/>
        <v>-</v>
      </c>
      <c r="Z60" s="74" t="str">
        <f t="shared" si="9"/>
        <v>-</v>
      </c>
      <c r="AA60" s="16"/>
      <c r="AB60" s="158" t="s">
        <v>4464</v>
      </c>
      <c r="AC60" s="158" t="s">
        <v>4465</v>
      </c>
      <c r="AD60" s="158" t="s">
        <v>4466</v>
      </c>
      <c r="AE60" s="28"/>
      <c r="AF60" s="93"/>
      <c r="AG60" s="93"/>
      <c r="AH60" s="197"/>
      <c r="AI60" s="41">
        <v>191.02126549197223</v>
      </c>
      <c r="AJ60" s="41">
        <v>23</v>
      </c>
      <c r="AK60" s="41">
        <v>9</v>
      </c>
      <c r="AL60" s="40" t="s">
        <v>4215</v>
      </c>
      <c r="AM60" s="53">
        <v>0.4</v>
      </c>
      <c r="AN60" s="67" t="s">
        <v>2</v>
      </c>
      <c r="AO60" s="64" t="s">
        <v>5377</v>
      </c>
      <c r="AP60" s="65" t="s">
        <v>2</v>
      </c>
    </row>
    <row r="61" spans="1:42" s="31" customFormat="1" ht="60" x14ac:dyDescent="0.25">
      <c r="A61" s="10" t="s">
        <v>30</v>
      </c>
      <c r="B61" s="11" t="s">
        <v>2474</v>
      </c>
      <c r="C61" s="94" t="s">
        <v>2</v>
      </c>
      <c r="D61" s="94">
        <v>407.20856009290338</v>
      </c>
      <c r="E61" s="94">
        <v>407.20856009290338</v>
      </c>
      <c r="F61" s="94">
        <v>545.96718914457301</v>
      </c>
      <c r="G61" s="15" t="s">
        <v>2088</v>
      </c>
      <c r="H61" s="49">
        <v>812</v>
      </c>
      <c r="I61" s="15">
        <v>266</v>
      </c>
      <c r="J61" s="15">
        <v>30448</v>
      </c>
      <c r="K61" s="46" t="s">
        <v>2</v>
      </c>
      <c r="L61" s="46">
        <v>480.69368495035172</v>
      </c>
      <c r="M61" s="46">
        <v>480.69368495035172</v>
      </c>
      <c r="N61" s="46">
        <v>538.93775881202976</v>
      </c>
      <c r="O61" s="95" t="str">
        <f t="shared" si="5"/>
        <v>-</v>
      </c>
      <c r="P61" s="95">
        <f t="shared" si="5"/>
        <v>-0.15287308146150957</v>
      </c>
      <c r="Q61" s="95">
        <f t="shared" si="5"/>
        <v>-0.15287308146150957</v>
      </c>
      <c r="R61" s="95">
        <f t="shared" si="5"/>
        <v>1.3043120875475767E-2</v>
      </c>
      <c r="S61" s="46" t="s">
        <v>2</v>
      </c>
      <c r="T61" s="46">
        <v>505.51278290770097</v>
      </c>
      <c r="U61" s="46">
        <v>505.51278290770097</v>
      </c>
      <c r="V61" s="46">
        <v>495.85889295633865</v>
      </c>
      <c r="W61" s="74" t="str">
        <f t="shared" si="6"/>
        <v>-</v>
      </c>
      <c r="X61" s="74">
        <f t="shared" si="7"/>
        <v>-0.1944643659639097</v>
      </c>
      <c r="Y61" s="74">
        <f t="shared" si="8"/>
        <v>-0.1944643659639097</v>
      </c>
      <c r="Z61" s="74">
        <f t="shared" si="9"/>
        <v>0.10105353942426221</v>
      </c>
      <c r="AA61" s="16"/>
      <c r="AB61" s="158" t="s">
        <v>4467</v>
      </c>
      <c r="AC61" s="158" t="s">
        <v>4468</v>
      </c>
      <c r="AD61" s="158" t="s">
        <v>4469</v>
      </c>
      <c r="AE61" s="28"/>
      <c r="AF61" s="93"/>
      <c r="AG61" s="93"/>
      <c r="AH61" s="197"/>
      <c r="AI61" s="41">
        <v>191.02126549197223</v>
      </c>
      <c r="AJ61" s="41">
        <v>5</v>
      </c>
      <c r="AK61" s="41">
        <v>5</v>
      </c>
      <c r="AL61" s="40" t="s">
        <v>4215</v>
      </c>
      <c r="AM61" s="53">
        <v>1</v>
      </c>
      <c r="AN61" s="67" t="s">
        <v>2</v>
      </c>
      <c r="AO61" s="64" t="s">
        <v>5377</v>
      </c>
      <c r="AP61" s="65" t="s">
        <v>2</v>
      </c>
    </row>
    <row r="62" spans="1:42" s="31" customFormat="1" ht="195" x14ac:dyDescent="0.25">
      <c r="A62" s="10" t="s">
        <v>722</v>
      </c>
      <c r="B62" s="11" t="s">
        <v>2475</v>
      </c>
      <c r="C62" s="94" t="s">
        <v>2</v>
      </c>
      <c r="D62" s="94">
        <v>2574.111282602456</v>
      </c>
      <c r="E62" s="94">
        <v>2574.111282602456</v>
      </c>
      <c r="F62" s="94">
        <v>3562.8136043357349</v>
      </c>
      <c r="G62" s="15" t="s">
        <v>2088</v>
      </c>
      <c r="H62" s="49">
        <v>0</v>
      </c>
      <c r="I62" s="15">
        <v>7</v>
      </c>
      <c r="J62" s="15">
        <v>355</v>
      </c>
      <c r="K62" s="46" t="s">
        <v>2</v>
      </c>
      <c r="L62" s="46">
        <v>10635.22984802807</v>
      </c>
      <c r="M62" s="46">
        <v>10635.22984802807</v>
      </c>
      <c r="N62" s="46">
        <v>4151.8412765258445</v>
      </c>
      <c r="O62" s="95" t="str">
        <f t="shared" si="5"/>
        <v>-</v>
      </c>
      <c r="P62" s="95">
        <f t="shared" si="5"/>
        <v>-0.75796373756043134</v>
      </c>
      <c r="Q62" s="95">
        <f t="shared" si="5"/>
        <v>-0.75796373756043134</v>
      </c>
      <c r="R62" s="95">
        <f t="shared" si="5"/>
        <v>-0.14187143316880191</v>
      </c>
      <c r="S62" s="46" t="s">
        <v>2</v>
      </c>
      <c r="T62" s="46" t="s">
        <v>2</v>
      </c>
      <c r="U62" s="46" t="s">
        <v>2</v>
      </c>
      <c r="V62" s="46" t="s">
        <v>2</v>
      </c>
      <c r="W62" s="74" t="str">
        <f t="shared" si="6"/>
        <v>-</v>
      </c>
      <c r="X62" s="74" t="str">
        <f t="shared" si="7"/>
        <v>-</v>
      </c>
      <c r="Y62" s="74" t="str">
        <f t="shared" si="8"/>
        <v>-</v>
      </c>
      <c r="Z62" s="74" t="str">
        <f t="shared" si="9"/>
        <v>-</v>
      </c>
      <c r="AA62" s="16"/>
      <c r="AB62" s="159" t="s">
        <v>4470</v>
      </c>
      <c r="AC62" s="158" t="s">
        <v>4465</v>
      </c>
      <c r="AD62" s="158" t="s">
        <v>4471</v>
      </c>
      <c r="AE62" s="28"/>
      <c r="AF62" s="93"/>
      <c r="AG62" s="93"/>
      <c r="AH62" s="197"/>
      <c r="AI62" s="41">
        <v>191.02126549197223</v>
      </c>
      <c r="AJ62" s="41">
        <v>56</v>
      </c>
      <c r="AK62" s="41">
        <v>44</v>
      </c>
      <c r="AL62" s="40" t="s">
        <v>4215</v>
      </c>
      <c r="AM62" s="53">
        <v>0.30000000000000004</v>
      </c>
      <c r="AN62" s="67" t="s">
        <v>2</v>
      </c>
      <c r="AO62" s="64" t="s">
        <v>5377</v>
      </c>
      <c r="AP62" s="65" t="s">
        <v>2</v>
      </c>
    </row>
    <row r="63" spans="1:42" s="31" customFormat="1" ht="105" x14ac:dyDescent="0.25">
      <c r="A63" s="10" t="s">
        <v>723</v>
      </c>
      <c r="B63" s="11" t="s">
        <v>2476</v>
      </c>
      <c r="C63" s="94" t="s">
        <v>2</v>
      </c>
      <c r="D63" s="94">
        <v>2867.6067326222978</v>
      </c>
      <c r="E63" s="94">
        <v>2867.6067326222978</v>
      </c>
      <c r="F63" s="94">
        <v>5290.4151244224277</v>
      </c>
      <c r="G63" s="15" t="s">
        <v>2088</v>
      </c>
      <c r="H63" s="49">
        <v>0</v>
      </c>
      <c r="I63" s="15">
        <v>52</v>
      </c>
      <c r="J63" s="15">
        <v>2150</v>
      </c>
      <c r="K63" s="46" t="s">
        <v>2</v>
      </c>
      <c r="L63" s="46">
        <v>4826.8974765439234</v>
      </c>
      <c r="M63" s="46">
        <v>4826.8974765439234</v>
      </c>
      <c r="N63" s="46">
        <v>4857.320938513255</v>
      </c>
      <c r="O63" s="95" t="str">
        <f t="shared" si="5"/>
        <v>-</v>
      </c>
      <c r="P63" s="95">
        <f t="shared" si="5"/>
        <v>-0.4059109921937859</v>
      </c>
      <c r="Q63" s="95">
        <f t="shared" si="5"/>
        <v>-0.4059109921937859</v>
      </c>
      <c r="R63" s="95">
        <f t="shared" si="5"/>
        <v>8.9163180978059087E-2</v>
      </c>
      <c r="S63" s="46" t="s">
        <v>2</v>
      </c>
      <c r="T63" s="46" t="s">
        <v>2</v>
      </c>
      <c r="U63" s="46" t="s">
        <v>2</v>
      </c>
      <c r="V63" s="46" t="s">
        <v>2</v>
      </c>
      <c r="W63" s="74" t="str">
        <f t="shared" si="6"/>
        <v>-</v>
      </c>
      <c r="X63" s="74" t="str">
        <f t="shared" si="7"/>
        <v>-</v>
      </c>
      <c r="Y63" s="74" t="str">
        <f t="shared" si="8"/>
        <v>-</v>
      </c>
      <c r="Z63" s="74" t="str">
        <f t="shared" si="9"/>
        <v>-</v>
      </c>
      <c r="AA63" s="16"/>
      <c r="AB63" s="158" t="s">
        <v>4419</v>
      </c>
      <c r="AC63" s="158" t="s">
        <v>4472</v>
      </c>
      <c r="AD63" s="158" t="s">
        <v>4473</v>
      </c>
      <c r="AE63" s="28"/>
      <c r="AF63" s="93"/>
      <c r="AG63" s="93"/>
      <c r="AH63" s="197"/>
      <c r="AI63" s="41">
        <v>191.02126549197223</v>
      </c>
      <c r="AJ63" s="41">
        <v>44</v>
      </c>
      <c r="AK63" s="41">
        <v>42</v>
      </c>
      <c r="AL63" s="40" t="s">
        <v>4215</v>
      </c>
      <c r="AM63" s="53">
        <v>0.30000000000000004</v>
      </c>
      <c r="AN63" s="67" t="s">
        <v>2</v>
      </c>
      <c r="AO63" s="64" t="s">
        <v>5377</v>
      </c>
      <c r="AP63" s="65" t="s">
        <v>2</v>
      </c>
    </row>
    <row r="64" spans="1:42" s="31" customFormat="1" ht="90" x14ac:dyDescent="0.25">
      <c r="A64" s="10" t="s">
        <v>724</v>
      </c>
      <c r="B64" s="11" t="s">
        <v>2477</v>
      </c>
      <c r="C64" s="94" t="s">
        <v>2</v>
      </c>
      <c r="D64" s="94">
        <v>2142.3851174243437</v>
      </c>
      <c r="E64" s="94">
        <v>2142.3851174243437</v>
      </c>
      <c r="F64" s="94">
        <v>3576.0827882768558</v>
      </c>
      <c r="G64" s="15" t="s">
        <v>2088</v>
      </c>
      <c r="H64" s="49">
        <v>0</v>
      </c>
      <c r="I64" s="15">
        <v>117</v>
      </c>
      <c r="J64" s="15">
        <v>3702</v>
      </c>
      <c r="K64" s="46" t="s">
        <v>2</v>
      </c>
      <c r="L64" s="46">
        <v>2496.5782520625153</v>
      </c>
      <c r="M64" s="46">
        <v>2496.5782520625153</v>
      </c>
      <c r="N64" s="46">
        <v>3095.7116979914176</v>
      </c>
      <c r="O64" s="95" t="str">
        <f t="shared" si="5"/>
        <v>-</v>
      </c>
      <c r="P64" s="95">
        <f t="shared" si="5"/>
        <v>-0.14187143316880202</v>
      </c>
      <c r="Q64" s="95">
        <f t="shared" si="5"/>
        <v>-0.14187143316880202</v>
      </c>
      <c r="R64" s="95">
        <f t="shared" si="5"/>
        <v>0.15517307073430509</v>
      </c>
      <c r="S64" s="46" t="s">
        <v>2</v>
      </c>
      <c r="T64" s="46" t="s">
        <v>2</v>
      </c>
      <c r="U64" s="46" t="s">
        <v>2</v>
      </c>
      <c r="V64" s="46" t="s">
        <v>2</v>
      </c>
      <c r="W64" s="74" t="str">
        <f t="shared" si="6"/>
        <v>-</v>
      </c>
      <c r="X64" s="74" t="str">
        <f t="shared" si="7"/>
        <v>-</v>
      </c>
      <c r="Y64" s="74" t="str">
        <f t="shared" si="8"/>
        <v>-</v>
      </c>
      <c r="Z64" s="74" t="str">
        <f t="shared" si="9"/>
        <v>-</v>
      </c>
      <c r="AA64" s="16"/>
      <c r="AB64" s="158" t="s">
        <v>4419</v>
      </c>
      <c r="AC64" s="158" t="s">
        <v>4474</v>
      </c>
      <c r="AD64" s="158" t="s">
        <v>4475</v>
      </c>
      <c r="AE64" s="28"/>
      <c r="AF64" s="93"/>
      <c r="AG64" s="93"/>
      <c r="AH64" s="197"/>
      <c r="AI64" s="41">
        <v>191.02126549197223</v>
      </c>
      <c r="AJ64" s="41">
        <v>14</v>
      </c>
      <c r="AK64" s="41">
        <v>25</v>
      </c>
      <c r="AL64" s="40" t="s">
        <v>4215</v>
      </c>
      <c r="AM64" s="53">
        <v>0.30000000000000004</v>
      </c>
      <c r="AN64" s="67" t="s">
        <v>2</v>
      </c>
      <c r="AO64" s="64" t="s">
        <v>5377</v>
      </c>
      <c r="AP64" s="65" t="s">
        <v>2</v>
      </c>
    </row>
    <row r="65" spans="1:42" s="31" customFormat="1" ht="90" x14ac:dyDescent="0.25">
      <c r="A65" s="10" t="s">
        <v>725</v>
      </c>
      <c r="B65" s="11" t="s">
        <v>2478</v>
      </c>
      <c r="C65" s="94" t="s">
        <v>2</v>
      </c>
      <c r="D65" s="94">
        <v>1736.711437370227</v>
      </c>
      <c r="E65" s="94">
        <v>1736.711437370227</v>
      </c>
      <c r="F65" s="94">
        <v>2834.5825643750718</v>
      </c>
      <c r="G65" s="15" t="s">
        <v>2088</v>
      </c>
      <c r="H65" s="49">
        <v>0</v>
      </c>
      <c r="I65" s="15">
        <v>76</v>
      </c>
      <c r="J65" s="15">
        <v>2501</v>
      </c>
      <c r="K65" s="46" t="s">
        <v>2</v>
      </c>
      <c r="L65" s="46">
        <v>2223.369064271646</v>
      </c>
      <c r="M65" s="46">
        <v>2223.369064271646</v>
      </c>
      <c r="N65" s="46">
        <v>2550.9971922394939</v>
      </c>
      <c r="O65" s="95" t="str">
        <f t="shared" si="5"/>
        <v>-</v>
      </c>
      <c r="P65" s="95">
        <f t="shared" si="5"/>
        <v>-0.21888297121775568</v>
      </c>
      <c r="Q65" s="95">
        <f t="shared" si="5"/>
        <v>-0.21888297121775568</v>
      </c>
      <c r="R65" s="95">
        <f t="shared" si="5"/>
        <v>0.11116647756347442</v>
      </c>
      <c r="S65" s="46" t="s">
        <v>2</v>
      </c>
      <c r="T65" s="46" t="s">
        <v>2</v>
      </c>
      <c r="U65" s="46" t="s">
        <v>2</v>
      </c>
      <c r="V65" s="46" t="s">
        <v>2</v>
      </c>
      <c r="W65" s="74" t="str">
        <f t="shared" si="6"/>
        <v>-</v>
      </c>
      <c r="X65" s="74" t="str">
        <f t="shared" si="7"/>
        <v>-</v>
      </c>
      <c r="Y65" s="74" t="str">
        <f t="shared" si="8"/>
        <v>-</v>
      </c>
      <c r="Z65" s="74" t="str">
        <f t="shared" si="9"/>
        <v>-</v>
      </c>
      <c r="AA65" s="16"/>
      <c r="AB65" s="158" t="s">
        <v>4419</v>
      </c>
      <c r="AC65" s="158" t="s">
        <v>4474</v>
      </c>
      <c r="AD65" s="158" t="s">
        <v>4476</v>
      </c>
      <c r="AE65" s="28"/>
      <c r="AF65" s="93"/>
      <c r="AG65" s="93"/>
      <c r="AH65" s="197"/>
      <c r="AI65" s="41">
        <v>191.02126549197223</v>
      </c>
      <c r="AJ65" s="41">
        <v>10</v>
      </c>
      <c r="AK65" s="41">
        <v>19</v>
      </c>
      <c r="AL65" s="40" t="s">
        <v>4215</v>
      </c>
      <c r="AM65" s="53">
        <v>0.30000000000000004</v>
      </c>
      <c r="AN65" s="67" t="s">
        <v>2</v>
      </c>
      <c r="AO65" s="64" t="s">
        <v>5377</v>
      </c>
      <c r="AP65" s="65" t="s">
        <v>2</v>
      </c>
    </row>
    <row r="66" spans="1:42" s="31" customFormat="1" ht="90" x14ac:dyDescent="0.25">
      <c r="A66" s="10" t="s">
        <v>726</v>
      </c>
      <c r="B66" s="11" t="s">
        <v>2479</v>
      </c>
      <c r="C66" s="94" t="s">
        <v>2</v>
      </c>
      <c r="D66" s="94">
        <v>5687.3438879487348</v>
      </c>
      <c r="E66" s="94">
        <v>5687.3438879487348</v>
      </c>
      <c r="F66" s="94">
        <v>5687.3438879487348</v>
      </c>
      <c r="G66" s="15" t="s">
        <v>2088</v>
      </c>
      <c r="H66" s="49">
        <v>0</v>
      </c>
      <c r="I66" s="15">
        <v>8</v>
      </c>
      <c r="J66" s="15">
        <v>1790</v>
      </c>
      <c r="K66" s="46" t="s">
        <v>2</v>
      </c>
      <c r="L66" s="46">
        <v>5722.7281306608056</v>
      </c>
      <c r="M66" s="46">
        <v>5722.7281306608056</v>
      </c>
      <c r="N66" s="46">
        <v>5613.6328575899088</v>
      </c>
      <c r="O66" s="95" t="str">
        <f t="shared" si="5"/>
        <v>-</v>
      </c>
      <c r="P66" s="95">
        <f t="shared" si="5"/>
        <v>-6.183107410343669E-3</v>
      </c>
      <c r="Q66" s="95">
        <f t="shared" si="5"/>
        <v>-6.183107410343669E-3</v>
      </c>
      <c r="R66" s="95">
        <f t="shared" si="5"/>
        <v>1.313071806239785E-2</v>
      </c>
      <c r="S66" s="46" t="s">
        <v>2</v>
      </c>
      <c r="T66" s="46" t="s">
        <v>2</v>
      </c>
      <c r="U66" s="46" t="s">
        <v>2</v>
      </c>
      <c r="V66" s="46" t="s">
        <v>2</v>
      </c>
      <c r="W66" s="74" t="str">
        <f t="shared" si="6"/>
        <v>-</v>
      </c>
      <c r="X66" s="74" t="str">
        <f t="shared" si="7"/>
        <v>-</v>
      </c>
      <c r="Y66" s="74" t="str">
        <f t="shared" si="8"/>
        <v>-</v>
      </c>
      <c r="Z66" s="74" t="str">
        <f t="shared" si="9"/>
        <v>-</v>
      </c>
      <c r="AA66" s="16"/>
      <c r="AB66" s="158" t="s">
        <v>4419</v>
      </c>
      <c r="AC66" s="158" t="s">
        <v>4457</v>
      </c>
      <c r="AD66" s="158" t="s">
        <v>4463</v>
      </c>
      <c r="AE66" s="28"/>
      <c r="AF66" s="93"/>
      <c r="AG66" s="93"/>
      <c r="AH66" s="197"/>
      <c r="AI66" s="41">
        <v>191.02126549197223</v>
      </c>
      <c r="AJ66" s="41">
        <v>56</v>
      </c>
      <c r="AK66" s="41">
        <v>56</v>
      </c>
      <c r="AL66" s="40" t="s">
        <v>4215</v>
      </c>
      <c r="AM66" s="53">
        <v>0.30000000000000004</v>
      </c>
      <c r="AN66" s="67" t="s">
        <v>2</v>
      </c>
      <c r="AO66" s="64" t="s">
        <v>5377</v>
      </c>
      <c r="AP66" s="65" t="s">
        <v>2</v>
      </c>
    </row>
    <row r="67" spans="1:42" s="31" customFormat="1" ht="120" x14ac:dyDescent="0.25">
      <c r="A67" s="10" t="s">
        <v>727</v>
      </c>
      <c r="B67" s="11" t="s">
        <v>2480</v>
      </c>
      <c r="C67" s="94" t="s">
        <v>2</v>
      </c>
      <c r="D67" s="94">
        <v>4159.1582634874494</v>
      </c>
      <c r="E67" s="94">
        <v>4159.1582634874494</v>
      </c>
      <c r="F67" s="94">
        <v>4219.3234086895536</v>
      </c>
      <c r="G67" s="15" t="s">
        <v>2088</v>
      </c>
      <c r="H67" s="49">
        <v>0</v>
      </c>
      <c r="I67" s="15">
        <v>62</v>
      </c>
      <c r="J67" s="15">
        <v>4286</v>
      </c>
      <c r="K67" s="46" t="s">
        <v>2</v>
      </c>
      <c r="L67" s="46">
        <v>4927.8476209281253</v>
      </c>
      <c r="M67" s="46">
        <v>4927.8476209281253</v>
      </c>
      <c r="N67" s="46">
        <v>4093.7140489638869</v>
      </c>
      <c r="O67" s="95" t="str">
        <f t="shared" si="5"/>
        <v>-</v>
      </c>
      <c r="P67" s="95">
        <f t="shared" si="5"/>
        <v>-0.15598886503229548</v>
      </c>
      <c r="Q67" s="95">
        <f t="shared" si="5"/>
        <v>-0.15598886503229548</v>
      </c>
      <c r="R67" s="95">
        <f t="shared" si="5"/>
        <v>3.0683471835913467E-2</v>
      </c>
      <c r="S67" s="46" t="s">
        <v>2</v>
      </c>
      <c r="T67" s="46" t="s">
        <v>2</v>
      </c>
      <c r="U67" s="46" t="s">
        <v>2</v>
      </c>
      <c r="V67" s="46" t="s">
        <v>2</v>
      </c>
      <c r="W67" s="74" t="str">
        <f t="shared" si="6"/>
        <v>-</v>
      </c>
      <c r="X67" s="74" t="str">
        <f t="shared" si="7"/>
        <v>-</v>
      </c>
      <c r="Y67" s="74" t="str">
        <f t="shared" si="8"/>
        <v>-</v>
      </c>
      <c r="Z67" s="74" t="str">
        <f t="shared" si="9"/>
        <v>-</v>
      </c>
      <c r="AA67" s="16"/>
      <c r="AB67" s="158" t="s">
        <v>4419</v>
      </c>
      <c r="AC67" s="158" t="s">
        <v>4457</v>
      </c>
      <c r="AD67" s="158" t="s">
        <v>4477</v>
      </c>
      <c r="AE67" s="28"/>
      <c r="AF67" s="93"/>
      <c r="AG67" s="93"/>
      <c r="AH67" s="197"/>
      <c r="AI67" s="41">
        <v>191.02126549197223</v>
      </c>
      <c r="AJ67" s="41">
        <v>35</v>
      </c>
      <c r="AK67" s="41">
        <v>35</v>
      </c>
      <c r="AL67" s="40" t="s">
        <v>4215</v>
      </c>
      <c r="AM67" s="53">
        <v>0.30000000000000004</v>
      </c>
      <c r="AN67" s="67" t="s">
        <v>2</v>
      </c>
      <c r="AO67" s="64" t="s">
        <v>5377</v>
      </c>
      <c r="AP67" s="65" t="s">
        <v>2</v>
      </c>
    </row>
    <row r="68" spans="1:42" s="31" customFormat="1" ht="90" x14ac:dyDescent="0.25">
      <c r="A68" s="10" t="s">
        <v>728</v>
      </c>
      <c r="B68" s="11" t="s">
        <v>2481</v>
      </c>
      <c r="C68" s="94" t="s">
        <v>2</v>
      </c>
      <c r="D68" s="94">
        <v>3208.8244858868752</v>
      </c>
      <c r="E68" s="94">
        <v>3208.8244858868752</v>
      </c>
      <c r="F68" s="94">
        <v>3208.8244858868752</v>
      </c>
      <c r="G68" s="15" t="s">
        <v>2088</v>
      </c>
      <c r="H68" s="49">
        <v>1</v>
      </c>
      <c r="I68" s="15">
        <v>116</v>
      </c>
      <c r="J68" s="15">
        <v>11902</v>
      </c>
      <c r="K68" s="46" t="s">
        <v>2</v>
      </c>
      <c r="L68" s="46">
        <v>4772.1772312281091</v>
      </c>
      <c r="M68" s="46">
        <v>4772.1772312281091</v>
      </c>
      <c r="N68" s="46">
        <v>3151.7359400331538</v>
      </c>
      <c r="O68" s="95" t="str">
        <f t="shared" si="5"/>
        <v>-</v>
      </c>
      <c r="P68" s="95">
        <f t="shared" si="5"/>
        <v>-0.32759737737965544</v>
      </c>
      <c r="Q68" s="95">
        <f t="shared" si="5"/>
        <v>-0.32759737737965544</v>
      </c>
      <c r="R68" s="95">
        <f t="shared" si="5"/>
        <v>1.8113365757767452E-2</v>
      </c>
      <c r="S68" s="46" t="s">
        <v>2</v>
      </c>
      <c r="T68" s="46" t="s">
        <v>2</v>
      </c>
      <c r="U68" s="46" t="s">
        <v>2</v>
      </c>
      <c r="V68" s="46" t="s">
        <v>2</v>
      </c>
      <c r="W68" s="74" t="str">
        <f t="shared" ref="W68:W99" si="10">IFERROR((C68/S68-1),"-")</f>
        <v>-</v>
      </c>
      <c r="X68" s="74" t="str">
        <f t="shared" ref="X68:X99" si="11">IFERROR((D68/T68-1),"-")</f>
        <v>-</v>
      </c>
      <c r="Y68" s="74" t="str">
        <f t="shared" ref="Y68:Y99" si="12">IFERROR((E68/U68-1),"-")</f>
        <v>-</v>
      </c>
      <c r="Z68" s="74" t="str">
        <f t="shared" ref="Z68:Z119" si="13">IFERROR((F68/V68-1),"-")</f>
        <v>-</v>
      </c>
      <c r="AA68" s="16"/>
      <c r="AB68" s="158" t="s">
        <v>4419</v>
      </c>
      <c r="AC68" s="158" t="s">
        <v>4457</v>
      </c>
      <c r="AD68" s="158" t="s">
        <v>4463</v>
      </c>
      <c r="AE68" s="28"/>
      <c r="AF68" s="93"/>
      <c r="AG68" s="93"/>
      <c r="AH68" s="197"/>
      <c r="AI68" s="41">
        <v>191.02126549197223</v>
      </c>
      <c r="AJ68" s="41">
        <v>24</v>
      </c>
      <c r="AK68" s="41">
        <v>24</v>
      </c>
      <c r="AL68" s="40" t="s">
        <v>4215</v>
      </c>
      <c r="AM68" s="53">
        <v>0.30000000000000004</v>
      </c>
      <c r="AN68" s="67" t="s">
        <v>2</v>
      </c>
      <c r="AO68" s="64" t="s">
        <v>5377</v>
      </c>
      <c r="AP68" s="65" t="s">
        <v>2</v>
      </c>
    </row>
    <row r="69" spans="1:42" s="31" customFormat="1" ht="75" x14ac:dyDescent="0.25">
      <c r="A69" s="10" t="s">
        <v>729</v>
      </c>
      <c r="B69" s="11" t="s">
        <v>2482</v>
      </c>
      <c r="C69" s="94" t="s">
        <v>2</v>
      </c>
      <c r="D69" s="94">
        <v>2527.3214349732261</v>
      </c>
      <c r="E69" s="94">
        <v>2527.3214349732261</v>
      </c>
      <c r="F69" s="94">
        <v>2527.3214349732261</v>
      </c>
      <c r="G69" s="15" t="s">
        <v>2088</v>
      </c>
      <c r="H69" s="49">
        <v>1</v>
      </c>
      <c r="I69" s="15">
        <v>246</v>
      </c>
      <c r="J69" s="15">
        <v>25775</v>
      </c>
      <c r="K69" s="46" t="s">
        <v>2</v>
      </c>
      <c r="L69" s="46">
        <v>3634.0921823802528</v>
      </c>
      <c r="M69" s="46">
        <v>3634.0921823802528</v>
      </c>
      <c r="N69" s="46">
        <v>2483.863764033159</v>
      </c>
      <c r="O69" s="95" t="str">
        <f t="shared" ref="O69:R119" si="14">IFERROR(C69/K69-1,"-")</f>
        <v>-</v>
      </c>
      <c r="P69" s="95">
        <f t="shared" si="14"/>
        <v>-0.30455219401785105</v>
      </c>
      <c r="Q69" s="95">
        <f t="shared" si="14"/>
        <v>-0.30455219401785105</v>
      </c>
      <c r="R69" s="95">
        <f t="shared" si="14"/>
        <v>1.7495996185194596E-2</v>
      </c>
      <c r="S69" s="46" t="s">
        <v>2</v>
      </c>
      <c r="T69" s="46" t="s">
        <v>2</v>
      </c>
      <c r="U69" s="46" t="s">
        <v>2</v>
      </c>
      <c r="V69" s="46" t="s">
        <v>2</v>
      </c>
      <c r="W69" s="74" t="str">
        <f t="shared" si="10"/>
        <v>-</v>
      </c>
      <c r="X69" s="74" t="str">
        <f t="shared" si="11"/>
        <v>-</v>
      </c>
      <c r="Y69" s="74" t="str">
        <f t="shared" si="12"/>
        <v>-</v>
      </c>
      <c r="Z69" s="74" t="str">
        <f t="shared" si="13"/>
        <v>-</v>
      </c>
      <c r="AA69" s="16"/>
      <c r="AB69" s="158" t="s">
        <v>4419</v>
      </c>
      <c r="AC69" s="158" t="s">
        <v>4478</v>
      </c>
      <c r="AD69" s="158" t="s">
        <v>4479</v>
      </c>
      <c r="AE69" s="28"/>
      <c r="AF69" s="93"/>
      <c r="AG69" s="93"/>
      <c r="AH69" s="197"/>
      <c r="AI69" s="41">
        <v>191.02126549197223</v>
      </c>
      <c r="AJ69" s="41">
        <v>18</v>
      </c>
      <c r="AK69" s="41">
        <v>18</v>
      </c>
      <c r="AL69" s="40" t="s">
        <v>4215</v>
      </c>
      <c r="AM69" s="53">
        <v>0.30000000000000004</v>
      </c>
      <c r="AN69" s="67" t="s">
        <v>2</v>
      </c>
      <c r="AO69" s="64" t="s">
        <v>5377</v>
      </c>
      <c r="AP69" s="65" t="s">
        <v>2</v>
      </c>
    </row>
    <row r="70" spans="1:42" s="31" customFormat="1" ht="75" x14ac:dyDescent="0.25">
      <c r="A70" s="10" t="s">
        <v>730</v>
      </c>
      <c r="B70" s="11" t="s">
        <v>2483</v>
      </c>
      <c r="C70" s="94" t="s">
        <v>2</v>
      </c>
      <c r="D70" s="94">
        <v>1321.1089846851871</v>
      </c>
      <c r="E70" s="94">
        <v>1321.1089846851871</v>
      </c>
      <c r="F70" s="94">
        <v>1984.0353151275106</v>
      </c>
      <c r="G70" s="15" t="s">
        <v>2088</v>
      </c>
      <c r="H70" s="49">
        <v>1</v>
      </c>
      <c r="I70" s="15">
        <v>359</v>
      </c>
      <c r="J70" s="15">
        <v>33276</v>
      </c>
      <c r="K70" s="46" t="s">
        <v>2</v>
      </c>
      <c r="L70" s="46">
        <v>2608.1989156463146</v>
      </c>
      <c r="M70" s="46">
        <v>2608.1989156463146</v>
      </c>
      <c r="N70" s="46">
        <v>1958.4904869724594</v>
      </c>
      <c r="O70" s="95" t="str">
        <f t="shared" si="14"/>
        <v>-</v>
      </c>
      <c r="P70" s="95">
        <f t="shared" si="14"/>
        <v>-0.49347843956226212</v>
      </c>
      <c r="Q70" s="95">
        <f t="shared" si="14"/>
        <v>-0.49347843956226212</v>
      </c>
      <c r="R70" s="95">
        <f t="shared" si="14"/>
        <v>1.3043120875475767E-2</v>
      </c>
      <c r="S70" s="46" t="s">
        <v>2</v>
      </c>
      <c r="T70" s="46" t="s">
        <v>2</v>
      </c>
      <c r="U70" s="46" t="s">
        <v>2</v>
      </c>
      <c r="V70" s="46" t="s">
        <v>2</v>
      </c>
      <c r="W70" s="74" t="str">
        <f t="shared" si="10"/>
        <v>-</v>
      </c>
      <c r="X70" s="74" t="str">
        <f t="shared" si="11"/>
        <v>-</v>
      </c>
      <c r="Y70" s="74" t="str">
        <f t="shared" si="12"/>
        <v>-</v>
      </c>
      <c r="Z70" s="74" t="str">
        <f t="shared" si="13"/>
        <v>-</v>
      </c>
      <c r="AA70" s="16"/>
      <c r="AB70" s="158" t="s">
        <v>4419</v>
      </c>
      <c r="AC70" s="158" t="s">
        <v>4480</v>
      </c>
      <c r="AD70" s="158" t="s">
        <v>4479</v>
      </c>
      <c r="AE70" s="28"/>
      <c r="AF70" s="93"/>
      <c r="AG70" s="93"/>
      <c r="AH70" s="197"/>
      <c r="AI70" s="41">
        <v>191.02126549197223</v>
      </c>
      <c r="AJ70" s="41">
        <v>21</v>
      </c>
      <c r="AK70" s="41">
        <v>12</v>
      </c>
      <c r="AL70" s="40" t="s">
        <v>4215</v>
      </c>
      <c r="AM70" s="53">
        <v>0.30000000000000004</v>
      </c>
      <c r="AN70" s="67" t="s">
        <v>2</v>
      </c>
      <c r="AO70" s="64" t="s">
        <v>5377</v>
      </c>
      <c r="AP70" s="65" t="s">
        <v>2</v>
      </c>
    </row>
    <row r="71" spans="1:42" s="31" customFormat="1" ht="60" x14ac:dyDescent="0.25">
      <c r="A71" s="10" t="s">
        <v>731</v>
      </c>
      <c r="B71" s="11" t="s">
        <v>2484</v>
      </c>
      <c r="C71" s="94" t="s">
        <v>2</v>
      </c>
      <c r="D71" s="94">
        <v>4082.1006239648705</v>
      </c>
      <c r="E71" s="94">
        <v>4082.1006239648705</v>
      </c>
      <c r="F71" s="94">
        <v>5067.5973145199505</v>
      </c>
      <c r="G71" s="15" t="s">
        <v>2088</v>
      </c>
      <c r="H71" s="49">
        <v>0</v>
      </c>
      <c r="I71" s="15">
        <v>18</v>
      </c>
      <c r="J71" s="15">
        <v>1323</v>
      </c>
      <c r="K71" s="46" t="s">
        <v>2</v>
      </c>
      <c r="L71" s="46">
        <v>8245.432392103261</v>
      </c>
      <c r="M71" s="46">
        <v>8245.432392103261</v>
      </c>
      <c r="N71" s="46">
        <v>5686.6869531138782</v>
      </c>
      <c r="O71" s="95" t="str">
        <f t="shared" si="14"/>
        <v>-</v>
      </c>
      <c r="P71" s="95">
        <f t="shared" si="14"/>
        <v>-0.5049258268281549</v>
      </c>
      <c r="Q71" s="95">
        <f t="shared" si="14"/>
        <v>-0.5049258268281549</v>
      </c>
      <c r="R71" s="95">
        <f t="shared" si="14"/>
        <v>-0.1088664882906788</v>
      </c>
      <c r="S71" s="46" t="s">
        <v>2</v>
      </c>
      <c r="T71" s="46" t="s">
        <v>2</v>
      </c>
      <c r="U71" s="46" t="s">
        <v>2</v>
      </c>
      <c r="V71" s="46" t="s">
        <v>2</v>
      </c>
      <c r="W71" s="74" t="str">
        <f t="shared" si="10"/>
        <v>-</v>
      </c>
      <c r="X71" s="74" t="str">
        <f t="shared" si="11"/>
        <v>-</v>
      </c>
      <c r="Y71" s="74" t="str">
        <f t="shared" si="12"/>
        <v>-</v>
      </c>
      <c r="Z71" s="74" t="str">
        <f t="shared" si="13"/>
        <v>-</v>
      </c>
      <c r="AA71" s="16"/>
      <c r="AB71" s="158" t="s">
        <v>4419</v>
      </c>
      <c r="AC71" s="158" t="s">
        <v>4480</v>
      </c>
      <c r="AD71" s="158" t="s">
        <v>4481</v>
      </c>
      <c r="AE71" s="28"/>
      <c r="AF71" s="93"/>
      <c r="AG71" s="93"/>
      <c r="AH71" s="197"/>
      <c r="AI71" s="41">
        <v>191.02126549197223</v>
      </c>
      <c r="AJ71" s="41">
        <v>95</v>
      </c>
      <c r="AK71" s="41">
        <v>64</v>
      </c>
      <c r="AL71" s="40" t="s">
        <v>4215</v>
      </c>
      <c r="AM71" s="53">
        <v>0.30000000000000004</v>
      </c>
      <c r="AN71" s="67" t="s">
        <v>2</v>
      </c>
      <c r="AO71" s="64" t="s">
        <v>5377</v>
      </c>
      <c r="AP71" s="65" t="s">
        <v>2</v>
      </c>
    </row>
    <row r="72" spans="1:42" s="31" customFormat="1" ht="75" x14ac:dyDescent="0.25">
      <c r="A72" s="10" t="s">
        <v>732</v>
      </c>
      <c r="B72" s="11" t="s">
        <v>2485</v>
      </c>
      <c r="C72" s="94" t="s">
        <v>2</v>
      </c>
      <c r="D72" s="94">
        <v>3034.8015877562671</v>
      </c>
      <c r="E72" s="94">
        <v>3034.8015877562671</v>
      </c>
      <c r="F72" s="94">
        <v>4047.9099917668254</v>
      </c>
      <c r="G72" s="15" t="s">
        <v>2088</v>
      </c>
      <c r="H72" s="49">
        <v>0</v>
      </c>
      <c r="I72" s="15">
        <v>50</v>
      </c>
      <c r="J72" s="15">
        <v>3400</v>
      </c>
      <c r="K72" s="46" t="s">
        <v>2</v>
      </c>
      <c r="L72" s="46">
        <v>7259.2031260200365</v>
      </c>
      <c r="M72" s="46">
        <v>7259.2031260200365</v>
      </c>
      <c r="N72" s="46">
        <v>3914.2200429532331</v>
      </c>
      <c r="O72" s="95" t="str">
        <f t="shared" si="14"/>
        <v>-</v>
      </c>
      <c r="P72" s="95">
        <f t="shared" si="14"/>
        <v>-0.58193736487710868</v>
      </c>
      <c r="Q72" s="95">
        <f t="shared" si="14"/>
        <v>-0.58193736487710868</v>
      </c>
      <c r="R72" s="95">
        <f t="shared" si="14"/>
        <v>3.4154939514520644E-2</v>
      </c>
      <c r="S72" s="46" t="s">
        <v>2</v>
      </c>
      <c r="T72" s="46" t="s">
        <v>2</v>
      </c>
      <c r="U72" s="46" t="s">
        <v>2</v>
      </c>
      <c r="V72" s="46" t="s">
        <v>2</v>
      </c>
      <c r="W72" s="74" t="str">
        <f t="shared" si="10"/>
        <v>-</v>
      </c>
      <c r="X72" s="74" t="str">
        <f t="shared" si="11"/>
        <v>-</v>
      </c>
      <c r="Y72" s="74" t="str">
        <f t="shared" si="12"/>
        <v>-</v>
      </c>
      <c r="Z72" s="74" t="str">
        <f t="shared" si="13"/>
        <v>-</v>
      </c>
      <c r="AA72" s="16"/>
      <c r="AB72" s="158" t="s">
        <v>4419</v>
      </c>
      <c r="AC72" s="158" t="s">
        <v>4480</v>
      </c>
      <c r="AD72" s="158" t="s">
        <v>4482</v>
      </c>
      <c r="AE72" s="28"/>
      <c r="AF72" s="93"/>
      <c r="AG72" s="93"/>
      <c r="AH72" s="197"/>
      <c r="AI72" s="41">
        <v>191.02126549197223</v>
      </c>
      <c r="AJ72" s="41">
        <v>68</v>
      </c>
      <c r="AK72" s="41">
        <v>44</v>
      </c>
      <c r="AL72" s="40" t="s">
        <v>4215</v>
      </c>
      <c r="AM72" s="53">
        <v>0.30000000000000004</v>
      </c>
      <c r="AN72" s="67" t="s">
        <v>2</v>
      </c>
      <c r="AO72" s="64" t="s">
        <v>5377</v>
      </c>
      <c r="AP72" s="65" t="s">
        <v>2</v>
      </c>
    </row>
    <row r="73" spans="1:42" s="31" customFormat="1" ht="75" x14ac:dyDescent="0.25">
      <c r="A73" s="10" t="s">
        <v>733</v>
      </c>
      <c r="B73" s="11" t="s">
        <v>2486</v>
      </c>
      <c r="C73" s="94" t="s">
        <v>2</v>
      </c>
      <c r="D73" s="94">
        <v>2141.0888386124975</v>
      </c>
      <c r="E73" s="94">
        <v>2141.0888386124975</v>
      </c>
      <c r="F73" s="94">
        <v>3051.8990864470979</v>
      </c>
      <c r="G73" s="15" t="s">
        <v>2088</v>
      </c>
      <c r="H73" s="49">
        <v>11</v>
      </c>
      <c r="I73" s="15">
        <v>95</v>
      </c>
      <c r="J73" s="15">
        <v>8171</v>
      </c>
      <c r="K73" s="46" t="s">
        <v>2</v>
      </c>
      <c r="L73" s="46">
        <v>3538.4595961476334</v>
      </c>
      <c r="M73" s="46">
        <v>3538.4595961476334</v>
      </c>
      <c r="N73" s="46">
        <v>2889.6229581249227</v>
      </c>
      <c r="O73" s="95" t="str">
        <f t="shared" si="14"/>
        <v>-</v>
      </c>
      <c r="P73" s="95">
        <f t="shared" si="14"/>
        <v>-0.39490934390107812</v>
      </c>
      <c r="Q73" s="95">
        <f t="shared" si="14"/>
        <v>-0.39490934390107812</v>
      </c>
      <c r="R73" s="95">
        <f t="shared" si="14"/>
        <v>5.6158236099936198E-2</v>
      </c>
      <c r="S73" s="46" t="s">
        <v>2</v>
      </c>
      <c r="T73" s="46" t="s">
        <v>2</v>
      </c>
      <c r="U73" s="46" t="s">
        <v>2</v>
      </c>
      <c r="V73" s="46" t="s">
        <v>2</v>
      </c>
      <c r="W73" s="74" t="str">
        <f t="shared" si="10"/>
        <v>-</v>
      </c>
      <c r="X73" s="74" t="str">
        <f t="shared" si="11"/>
        <v>-</v>
      </c>
      <c r="Y73" s="74" t="str">
        <f t="shared" si="12"/>
        <v>-</v>
      </c>
      <c r="Z73" s="74" t="str">
        <f t="shared" si="13"/>
        <v>-</v>
      </c>
      <c r="AA73" s="16"/>
      <c r="AB73" s="158" t="s">
        <v>4419</v>
      </c>
      <c r="AC73" s="158" t="s">
        <v>4480</v>
      </c>
      <c r="AD73" s="158" t="s">
        <v>4483</v>
      </c>
      <c r="AE73" s="28"/>
      <c r="AF73" s="93"/>
      <c r="AG73" s="93"/>
      <c r="AH73" s="197"/>
      <c r="AI73" s="41">
        <v>191.02126549197223</v>
      </c>
      <c r="AJ73" s="41">
        <v>31</v>
      </c>
      <c r="AK73" s="41">
        <v>28</v>
      </c>
      <c r="AL73" s="40" t="s">
        <v>4215</v>
      </c>
      <c r="AM73" s="53">
        <v>0.30000000000000004</v>
      </c>
      <c r="AN73" s="67" t="s">
        <v>2</v>
      </c>
      <c r="AO73" s="64" t="s">
        <v>5377</v>
      </c>
      <c r="AP73" s="65" t="s">
        <v>2</v>
      </c>
    </row>
    <row r="74" spans="1:42" s="31" customFormat="1" ht="60" x14ac:dyDescent="0.25">
      <c r="A74" s="10" t="s">
        <v>734</v>
      </c>
      <c r="B74" s="11" t="s">
        <v>2487</v>
      </c>
      <c r="C74" s="94" t="s">
        <v>2</v>
      </c>
      <c r="D74" s="94">
        <v>1835.3714787464642</v>
      </c>
      <c r="E74" s="94">
        <v>1835.3714787464642</v>
      </c>
      <c r="F74" s="94">
        <v>2205.0618365307878</v>
      </c>
      <c r="G74" s="15" t="s">
        <v>2088</v>
      </c>
      <c r="H74" s="49">
        <v>39</v>
      </c>
      <c r="I74" s="15">
        <v>210</v>
      </c>
      <c r="J74" s="15">
        <v>17779</v>
      </c>
      <c r="K74" s="46" t="s">
        <v>2</v>
      </c>
      <c r="L74" s="46">
        <v>2489.9545442252106</v>
      </c>
      <c r="M74" s="46">
        <v>2489.9545442252106</v>
      </c>
      <c r="N74" s="46">
        <v>2176.6712503068625</v>
      </c>
      <c r="O74" s="95" t="str">
        <f t="shared" si="14"/>
        <v>-</v>
      </c>
      <c r="P74" s="95">
        <f t="shared" si="14"/>
        <v>-0.26288956438858624</v>
      </c>
      <c r="Q74" s="95">
        <f t="shared" si="14"/>
        <v>-0.26288956438858624</v>
      </c>
      <c r="R74" s="95">
        <f t="shared" si="14"/>
        <v>1.3043120875475767E-2</v>
      </c>
      <c r="S74" s="46" t="s">
        <v>2</v>
      </c>
      <c r="T74" s="46" t="s">
        <v>2</v>
      </c>
      <c r="U74" s="46" t="s">
        <v>2</v>
      </c>
      <c r="V74" s="46" t="s">
        <v>2</v>
      </c>
      <c r="W74" s="74" t="str">
        <f t="shared" si="10"/>
        <v>-</v>
      </c>
      <c r="X74" s="74" t="str">
        <f t="shared" si="11"/>
        <v>-</v>
      </c>
      <c r="Y74" s="74" t="str">
        <f t="shared" si="12"/>
        <v>-</v>
      </c>
      <c r="Z74" s="74" t="str">
        <f t="shared" si="13"/>
        <v>-</v>
      </c>
      <c r="AA74" s="16"/>
      <c r="AB74" s="158" t="s">
        <v>4419</v>
      </c>
      <c r="AC74" s="158" t="s">
        <v>4478</v>
      </c>
      <c r="AD74" s="158" t="s">
        <v>4484</v>
      </c>
      <c r="AE74" s="28"/>
      <c r="AF74" s="93"/>
      <c r="AG74" s="93"/>
      <c r="AH74" s="197"/>
      <c r="AI74" s="41">
        <v>191.02126549197223</v>
      </c>
      <c r="AJ74" s="41">
        <v>22</v>
      </c>
      <c r="AK74" s="41">
        <v>17</v>
      </c>
      <c r="AL74" s="40" t="s">
        <v>4215</v>
      </c>
      <c r="AM74" s="53">
        <v>0.30000000000000004</v>
      </c>
      <c r="AN74" s="67" t="s">
        <v>2</v>
      </c>
      <c r="AO74" s="64" t="s">
        <v>5377</v>
      </c>
      <c r="AP74" s="65" t="s">
        <v>2</v>
      </c>
    </row>
    <row r="75" spans="1:42" s="31" customFormat="1" ht="60" x14ac:dyDescent="0.25">
      <c r="A75" s="10" t="s">
        <v>735</v>
      </c>
      <c r="B75" s="11" t="s">
        <v>2488</v>
      </c>
      <c r="C75" s="94" t="s">
        <v>2</v>
      </c>
      <c r="D75" s="94">
        <v>1024.5687534147776</v>
      </c>
      <c r="E75" s="94">
        <v>1024.5687534147776</v>
      </c>
      <c r="F75" s="94">
        <v>1502.1334436901227</v>
      </c>
      <c r="G75" s="15" t="s">
        <v>2088</v>
      </c>
      <c r="H75" s="49">
        <v>200</v>
      </c>
      <c r="I75" s="15">
        <v>280</v>
      </c>
      <c r="J75" s="15">
        <v>23490</v>
      </c>
      <c r="K75" s="46" t="s">
        <v>2</v>
      </c>
      <c r="L75" s="46">
        <v>1432.7486015735726</v>
      </c>
      <c r="M75" s="46">
        <v>1432.7486015735726</v>
      </c>
      <c r="N75" s="46">
        <v>1482.7931928425448</v>
      </c>
      <c r="O75" s="95" t="str">
        <f t="shared" si="14"/>
        <v>-</v>
      </c>
      <c r="P75" s="95">
        <f t="shared" si="14"/>
        <v>-0.28489286097400157</v>
      </c>
      <c r="Q75" s="95">
        <f t="shared" si="14"/>
        <v>-0.28489286097400157</v>
      </c>
      <c r="R75" s="95">
        <f t="shared" si="14"/>
        <v>1.3043120875475767E-2</v>
      </c>
      <c r="S75" s="46" t="s">
        <v>2</v>
      </c>
      <c r="T75" s="46" t="s">
        <v>2</v>
      </c>
      <c r="U75" s="46" t="s">
        <v>2</v>
      </c>
      <c r="V75" s="46" t="s">
        <v>2</v>
      </c>
      <c r="W75" s="74" t="str">
        <f t="shared" si="10"/>
        <v>-</v>
      </c>
      <c r="X75" s="74" t="str">
        <f t="shared" si="11"/>
        <v>-</v>
      </c>
      <c r="Y75" s="74" t="str">
        <f t="shared" si="12"/>
        <v>-</v>
      </c>
      <c r="Z75" s="74" t="str">
        <f t="shared" si="13"/>
        <v>-</v>
      </c>
      <c r="AA75" s="16"/>
      <c r="AB75" s="158" t="s">
        <v>4419</v>
      </c>
      <c r="AC75" s="158" t="s">
        <v>4478</v>
      </c>
      <c r="AD75" s="158" t="s">
        <v>4485</v>
      </c>
      <c r="AE75" s="28"/>
      <c r="AF75" s="93"/>
      <c r="AG75" s="93"/>
      <c r="AH75" s="197"/>
      <c r="AI75" s="41">
        <v>191.02126549197223</v>
      </c>
      <c r="AJ75" s="41">
        <v>13</v>
      </c>
      <c r="AK75" s="41">
        <v>11</v>
      </c>
      <c r="AL75" s="40" t="s">
        <v>4215</v>
      </c>
      <c r="AM75" s="53">
        <v>0.4</v>
      </c>
      <c r="AN75" s="67" t="s">
        <v>2</v>
      </c>
      <c r="AO75" s="64" t="s">
        <v>5377</v>
      </c>
      <c r="AP75" s="65" t="s">
        <v>2</v>
      </c>
    </row>
    <row r="76" spans="1:42" s="31" customFormat="1" ht="60" x14ac:dyDescent="0.25">
      <c r="A76" s="10" t="s">
        <v>736</v>
      </c>
      <c r="B76" s="11" t="s">
        <v>2489</v>
      </c>
      <c r="C76" s="94" t="s">
        <v>2</v>
      </c>
      <c r="D76" s="94">
        <v>601.31299381145118</v>
      </c>
      <c r="E76" s="94">
        <v>601.31299381145118</v>
      </c>
      <c r="F76" s="94">
        <v>601.31299381145118</v>
      </c>
      <c r="G76" s="15" t="s">
        <v>2088</v>
      </c>
      <c r="H76" s="49">
        <v>115</v>
      </c>
      <c r="I76" s="15">
        <v>145</v>
      </c>
      <c r="J76" s="15">
        <v>13285</v>
      </c>
      <c r="K76" s="46" t="s">
        <v>2</v>
      </c>
      <c r="L76" s="46">
        <v>1138.6295909812291</v>
      </c>
      <c r="M76" s="46">
        <v>1138.6295909812291</v>
      </c>
      <c r="N76" s="46">
        <v>582.90366382404341</v>
      </c>
      <c r="O76" s="95" t="str">
        <f t="shared" si="14"/>
        <v>-</v>
      </c>
      <c r="P76" s="95">
        <f t="shared" si="14"/>
        <v>-0.47189762274379166</v>
      </c>
      <c r="Q76" s="95">
        <f t="shared" si="14"/>
        <v>-0.47189762274379166</v>
      </c>
      <c r="R76" s="95">
        <f t="shared" si="14"/>
        <v>3.1582114043745113E-2</v>
      </c>
      <c r="S76" s="46" t="s">
        <v>2</v>
      </c>
      <c r="T76" s="46" t="s">
        <v>2</v>
      </c>
      <c r="U76" s="46" t="s">
        <v>2</v>
      </c>
      <c r="V76" s="46" t="s">
        <v>2</v>
      </c>
      <c r="W76" s="74" t="str">
        <f t="shared" si="10"/>
        <v>-</v>
      </c>
      <c r="X76" s="74" t="str">
        <f t="shared" si="11"/>
        <v>-</v>
      </c>
      <c r="Y76" s="74" t="str">
        <f t="shared" si="12"/>
        <v>-</v>
      </c>
      <c r="Z76" s="74" t="str">
        <f t="shared" si="13"/>
        <v>-</v>
      </c>
      <c r="AA76" s="16"/>
      <c r="AB76" s="158" t="s">
        <v>4419</v>
      </c>
      <c r="AC76" s="158" t="s">
        <v>4478</v>
      </c>
      <c r="AD76" s="158" t="s">
        <v>4486</v>
      </c>
      <c r="AE76" s="28"/>
      <c r="AF76" s="93"/>
      <c r="AG76" s="93"/>
      <c r="AH76" s="197"/>
      <c r="AI76" s="41">
        <v>191.02126549197223</v>
      </c>
      <c r="AJ76" s="41">
        <v>5</v>
      </c>
      <c r="AK76" s="41">
        <v>5</v>
      </c>
      <c r="AL76" s="40" t="s">
        <v>4215</v>
      </c>
      <c r="AM76" s="53">
        <v>1</v>
      </c>
      <c r="AN76" s="67" t="s">
        <v>2</v>
      </c>
      <c r="AO76" s="64" t="s">
        <v>5377</v>
      </c>
      <c r="AP76" s="65" t="s">
        <v>2</v>
      </c>
    </row>
    <row r="77" spans="1:42" s="31" customFormat="1" ht="60" x14ac:dyDescent="0.25">
      <c r="A77" s="10" t="s">
        <v>737</v>
      </c>
      <c r="B77" s="11" t="s">
        <v>2490</v>
      </c>
      <c r="C77" s="94" t="s">
        <v>2</v>
      </c>
      <c r="D77" s="94">
        <v>4054.6516154801229</v>
      </c>
      <c r="E77" s="94">
        <v>4054.6516154801229</v>
      </c>
      <c r="F77" s="94">
        <v>5869.4856684911429</v>
      </c>
      <c r="G77" s="15" t="s">
        <v>2088</v>
      </c>
      <c r="H77" s="49">
        <v>0</v>
      </c>
      <c r="I77" s="15">
        <v>6</v>
      </c>
      <c r="J77" s="15">
        <v>1234</v>
      </c>
      <c r="K77" s="46" t="s">
        <v>2</v>
      </c>
      <c r="L77" s="46">
        <v>7226.4601391819788</v>
      </c>
      <c r="M77" s="46">
        <v>7226.4601391819788</v>
      </c>
      <c r="N77" s="46">
        <v>5793.9149356433227</v>
      </c>
      <c r="O77" s="95" t="str">
        <f t="shared" si="14"/>
        <v>-</v>
      </c>
      <c r="P77" s="95">
        <f t="shared" si="14"/>
        <v>-0.43891593707190901</v>
      </c>
      <c r="Q77" s="95">
        <f t="shared" si="14"/>
        <v>-0.43891593707190901</v>
      </c>
      <c r="R77" s="95">
        <f t="shared" si="14"/>
        <v>1.3043120875475767E-2</v>
      </c>
      <c r="S77" s="46" t="s">
        <v>2</v>
      </c>
      <c r="T77" s="46" t="s">
        <v>2</v>
      </c>
      <c r="U77" s="46" t="s">
        <v>2</v>
      </c>
      <c r="V77" s="46" t="s">
        <v>2</v>
      </c>
      <c r="W77" s="74" t="str">
        <f t="shared" si="10"/>
        <v>-</v>
      </c>
      <c r="X77" s="74" t="str">
        <f t="shared" si="11"/>
        <v>-</v>
      </c>
      <c r="Y77" s="74" t="str">
        <f t="shared" si="12"/>
        <v>-</v>
      </c>
      <c r="Z77" s="74" t="str">
        <f t="shared" si="13"/>
        <v>-</v>
      </c>
      <c r="AA77" s="16"/>
      <c r="AB77" s="158" t="s">
        <v>4419</v>
      </c>
      <c r="AC77" s="158" t="s">
        <v>4478</v>
      </c>
      <c r="AD77" s="158" t="s">
        <v>4487</v>
      </c>
      <c r="AE77" s="28"/>
      <c r="AF77" s="93"/>
      <c r="AG77" s="93"/>
      <c r="AH77" s="197"/>
      <c r="AI77" s="41">
        <v>191.02126549197223</v>
      </c>
      <c r="AJ77" s="41">
        <v>83</v>
      </c>
      <c r="AK77" s="41">
        <v>61</v>
      </c>
      <c r="AL77" s="40" t="s">
        <v>4215</v>
      </c>
      <c r="AM77" s="53">
        <v>0.30000000000000004</v>
      </c>
      <c r="AN77" s="67" t="s">
        <v>2</v>
      </c>
      <c r="AO77" s="64" t="s">
        <v>5377</v>
      </c>
      <c r="AP77" s="65" t="s">
        <v>2</v>
      </c>
    </row>
    <row r="78" spans="1:42" s="31" customFormat="1" ht="60" x14ac:dyDescent="0.25">
      <c r="A78" s="10" t="s">
        <v>738</v>
      </c>
      <c r="B78" s="11" t="s">
        <v>2491</v>
      </c>
      <c r="C78" s="94" t="s">
        <v>2</v>
      </c>
      <c r="D78" s="94">
        <v>2546.6057844803263</v>
      </c>
      <c r="E78" s="94">
        <v>2546.6057844803263</v>
      </c>
      <c r="F78" s="94">
        <v>3833.1213371565677</v>
      </c>
      <c r="G78" s="15" t="s">
        <v>2088</v>
      </c>
      <c r="H78" s="49">
        <v>0</v>
      </c>
      <c r="I78" s="15">
        <v>12</v>
      </c>
      <c r="J78" s="15">
        <v>2276</v>
      </c>
      <c r="K78" s="46" t="s">
        <v>2</v>
      </c>
      <c r="L78" s="46">
        <v>3923.3039230181766</v>
      </c>
      <c r="M78" s="46">
        <v>3923.3039230181766</v>
      </c>
      <c r="N78" s="46">
        <v>3783.7691783978253</v>
      </c>
      <c r="O78" s="95" t="str">
        <f t="shared" si="14"/>
        <v>-</v>
      </c>
      <c r="P78" s="95">
        <f t="shared" si="14"/>
        <v>-0.35090275073024779</v>
      </c>
      <c r="Q78" s="95">
        <f t="shared" si="14"/>
        <v>-0.35090275073024779</v>
      </c>
      <c r="R78" s="95">
        <f t="shared" si="14"/>
        <v>1.3043120875475767E-2</v>
      </c>
      <c r="S78" s="46" t="s">
        <v>2</v>
      </c>
      <c r="T78" s="46" t="s">
        <v>2</v>
      </c>
      <c r="U78" s="46" t="s">
        <v>2</v>
      </c>
      <c r="V78" s="46" t="s">
        <v>2</v>
      </c>
      <c r="W78" s="74" t="str">
        <f t="shared" si="10"/>
        <v>-</v>
      </c>
      <c r="X78" s="74" t="str">
        <f t="shared" si="11"/>
        <v>-</v>
      </c>
      <c r="Y78" s="74" t="str">
        <f t="shared" si="12"/>
        <v>-</v>
      </c>
      <c r="Z78" s="74" t="str">
        <f t="shared" si="13"/>
        <v>-</v>
      </c>
      <c r="AA78" s="16"/>
      <c r="AB78" s="158" t="s">
        <v>4419</v>
      </c>
      <c r="AC78" s="158" t="s">
        <v>4478</v>
      </c>
      <c r="AD78" s="158" t="s">
        <v>4488</v>
      </c>
      <c r="AE78" s="28"/>
      <c r="AF78" s="93"/>
      <c r="AG78" s="93"/>
      <c r="AH78" s="197"/>
      <c r="AI78" s="41">
        <v>191.02126549197223</v>
      </c>
      <c r="AJ78" s="41">
        <v>57</v>
      </c>
      <c r="AK78" s="41">
        <v>34</v>
      </c>
      <c r="AL78" s="40" t="s">
        <v>4215</v>
      </c>
      <c r="AM78" s="53">
        <v>0.30000000000000004</v>
      </c>
      <c r="AN78" s="67" t="s">
        <v>2</v>
      </c>
      <c r="AO78" s="64" t="s">
        <v>5377</v>
      </c>
      <c r="AP78" s="65" t="s">
        <v>2</v>
      </c>
    </row>
    <row r="79" spans="1:42" s="27" customFormat="1" ht="60" x14ac:dyDescent="0.25">
      <c r="A79" s="10" t="s">
        <v>739</v>
      </c>
      <c r="B79" s="11" t="s">
        <v>2492</v>
      </c>
      <c r="C79" s="94" t="s">
        <v>2</v>
      </c>
      <c r="D79" s="94">
        <v>1839.2801146230713</v>
      </c>
      <c r="E79" s="94">
        <v>1839.2801146230713</v>
      </c>
      <c r="F79" s="94">
        <v>2629.8546236861152</v>
      </c>
      <c r="G79" s="15" t="s">
        <v>2088</v>
      </c>
      <c r="H79" s="49">
        <v>1</v>
      </c>
      <c r="I79" s="15">
        <v>13</v>
      </c>
      <c r="J79" s="15">
        <v>3417</v>
      </c>
      <c r="K79" s="46" t="s">
        <v>2</v>
      </c>
      <c r="L79" s="46">
        <v>2786.3705293478911</v>
      </c>
      <c r="M79" s="46">
        <v>2786.3705293478911</v>
      </c>
      <c r="N79" s="46">
        <v>2595.9947503650042</v>
      </c>
      <c r="O79" s="95" t="str">
        <f t="shared" si="14"/>
        <v>-</v>
      </c>
      <c r="P79" s="95">
        <f t="shared" si="14"/>
        <v>-0.3399011024375399</v>
      </c>
      <c r="Q79" s="95">
        <f t="shared" si="14"/>
        <v>-0.3399011024375399</v>
      </c>
      <c r="R79" s="95">
        <f t="shared" si="14"/>
        <v>1.3043120875475767E-2</v>
      </c>
      <c r="S79" s="46" t="s">
        <v>2</v>
      </c>
      <c r="T79" s="46" t="s">
        <v>2</v>
      </c>
      <c r="U79" s="46" t="s">
        <v>2</v>
      </c>
      <c r="V79" s="46" t="s">
        <v>2</v>
      </c>
      <c r="W79" s="74" t="str">
        <f t="shared" si="10"/>
        <v>-</v>
      </c>
      <c r="X79" s="74" t="str">
        <f t="shared" si="11"/>
        <v>-</v>
      </c>
      <c r="Y79" s="74" t="str">
        <f t="shared" si="12"/>
        <v>-</v>
      </c>
      <c r="Z79" s="74" t="str">
        <f t="shared" si="13"/>
        <v>-</v>
      </c>
      <c r="AB79" s="158" t="s">
        <v>4419</v>
      </c>
      <c r="AC79" s="158" t="s">
        <v>4478</v>
      </c>
      <c r="AD79" s="158" t="s">
        <v>4489</v>
      </c>
      <c r="AE79" s="28"/>
      <c r="AF79" s="90"/>
      <c r="AG79" s="90"/>
      <c r="AH79" s="121"/>
      <c r="AI79" s="41">
        <v>191.02126549197223</v>
      </c>
      <c r="AJ79" s="41">
        <v>33</v>
      </c>
      <c r="AK79" s="41">
        <v>23</v>
      </c>
      <c r="AL79" s="40" t="s">
        <v>4215</v>
      </c>
      <c r="AM79" s="53">
        <v>0.30000000000000004</v>
      </c>
      <c r="AN79" s="67" t="s">
        <v>2</v>
      </c>
      <c r="AO79" s="64" t="s">
        <v>5377</v>
      </c>
      <c r="AP79" s="65" t="s">
        <v>2</v>
      </c>
    </row>
    <row r="80" spans="1:42" s="27" customFormat="1" ht="59.25" customHeight="1" x14ac:dyDescent="0.25">
      <c r="A80" s="10" t="s">
        <v>740</v>
      </c>
      <c r="B80" s="11" t="s">
        <v>2493</v>
      </c>
      <c r="C80" s="94" t="s">
        <v>2</v>
      </c>
      <c r="D80" s="94">
        <v>1020.0020850158911</v>
      </c>
      <c r="E80" s="94">
        <v>1020.0020850158911</v>
      </c>
      <c r="F80" s="94">
        <v>1975.5901451562183</v>
      </c>
      <c r="G80" s="15" t="s">
        <v>2088</v>
      </c>
      <c r="H80" s="49">
        <v>9</v>
      </c>
      <c r="I80" s="15">
        <v>24</v>
      </c>
      <c r="J80" s="15">
        <v>2234</v>
      </c>
      <c r="K80" s="46" t="s">
        <v>2</v>
      </c>
      <c r="L80" s="46">
        <v>1404.7510549795734</v>
      </c>
      <c r="M80" s="46">
        <v>1404.7510549795734</v>
      </c>
      <c r="N80" s="46">
        <v>1950.1540501542577</v>
      </c>
      <c r="O80" s="95" t="str">
        <f t="shared" si="14"/>
        <v>-</v>
      </c>
      <c r="P80" s="95">
        <f t="shared" si="14"/>
        <v>-0.27389121268129391</v>
      </c>
      <c r="Q80" s="95">
        <f t="shared" si="14"/>
        <v>-0.27389121268129391</v>
      </c>
      <c r="R80" s="95">
        <f t="shared" si="14"/>
        <v>1.3043120875475767E-2</v>
      </c>
      <c r="S80" s="46" t="s">
        <v>2</v>
      </c>
      <c r="T80" s="46" t="s">
        <v>2</v>
      </c>
      <c r="U80" s="46" t="s">
        <v>2</v>
      </c>
      <c r="V80" s="46" t="s">
        <v>2</v>
      </c>
      <c r="W80" s="74" t="str">
        <f t="shared" si="10"/>
        <v>-</v>
      </c>
      <c r="X80" s="74" t="str">
        <f t="shared" si="11"/>
        <v>-</v>
      </c>
      <c r="Y80" s="74" t="str">
        <f t="shared" si="12"/>
        <v>-</v>
      </c>
      <c r="Z80" s="74" t="str">
        <f t="shared" si="13"/>
        <v>-</v>
      </c>
      <c r="AB80" s="158" t="s">
        <v>4419</v>
      </c>
      <c r="AC80" s="158" t="s">
        <v>4478</v>
      </c>
      <c r="AD80" s="158" t="s">
        <v>4490</v>
      </c>
      <c r="AE80" s="28"/>
      <c r="AF80" s="90"/>
      <c r="AG80" s="90"/>
      <c r="AH80" s="121"/>
      <c r="AI80" s="41">
        <v>191.02126549197223</v>
      </c>
      <c r="AJ80" s="41">
        <v>34</v>
      </c>
      <c r="AK80" s="41">
        <v>16</v>
      </c>
      <c r="AL80" s="40" t="s">
        <v>4215</v>
      </c>
      <c r="AM80" s="53">
        <v>0.30000000000000004</v>
      </c>
      <c r="AN80" s="67" t="s">
        <v>2</v>
      </c>
      <c r="AO80" s="64" t="s">
        <v>5377</v>
      </c>
      <c r="AP80" s="65" t="s">
        <v>2</v>
      </c>
    </row>
    <row r="81" spans="1:42" s="27" customFormat="1" ht="90" x14ac:dyDescent="0.25">
      <c r="A81" s="10" t="s">
        <v>741</v>
      </c>
      <c r="B81" s="11" t="s">
        <v>2494</v>
      </c>
      <c r="C81" s="94" t="s">
        <v>2</v>
      </c>
      <c r="D81" s="94">
        <v>4616.876687758243</v>
      </c>
      <c r="E81" s="94">
        <v>4616.876687758243</v>
      </c>
      <c r="F81" s="94">
        <v>5129.8629863980477</v>
      </c>
      <c r="G81" s="15" t="s">
        <v>2088</v>
      </c>
      <c r="H81" s="49">
        <v>0</v>
      </c>
      <c r="I81" s="15">
        <v>19</v>
      </c>
      <c r="J81" s="15">
        <v>2721</v>
      </c>
      <c r="K81" s="46" t="s">
        <v>2</v>
      </c>
      <c r="L81" s="46">
        <v>12077.09447123234</v>
      </c>
      <c r="M81" s="46">
        <v>12077.09447123234</v>
      </c>
      <c r="N81" s="46">
        <v>7771.3551792633452</v>
      </c>
      <c r="O81" s="95" t="str">
        <f t="shared" si="14"/>
        <v>-</v>
      </c>
      <c r="P81" s="95">
        <f t="shared" si="14"/>
        <v>-0.61771627283734087</v>
      </c>
      <c r="Q81" s="95">
        <f t="shared" si="14"/>
        <v>-0.61771627283734087</v>
      </c>
      <c r="R81" s="95">
        <f t="shared" si="14"/>
        <v>-0.33990110243754001</v>
      </c>
      <c r="S81" s="46" t="s">
        <v>2</v>
      </c>
      <c r="T81" s="46" t="s">
        <v>2</v>
      </c>
      <c r="U81" s="46" t="s">
        <v>2</v>
      </c>
      <c r="V81" s="46" t="s">
        <v>2</v>
      </c>
      <c r="W81" s="74" t="str">
        <f t="shared" si="10"/>
        <v>-</v>
      </c>
      <c r="X81" s="74" t="str">
        <f t="shared" si="11"/>
        <v>-</v>
      </c>
      <c r="Y81" s="74" t="str">
        <f t="shared" si="12"/>
        <v>-</v>
      </c>
      <c r="Z81" s="74" t="str">
        <f t="shared" si="13"/>
        <v>-</v>
      </c>
      <c r="AB81" s="158" t="s">
        <v>4419</v>
      </c>
      <c r="AC81" s="158" t="s">
        <v>4480</v>
      </c>
      <c r="AD81" s="158" t="s">
        <v>4491</v>
      </c>
      <c r="AE81" s="28"/>
      <c r="AF81" s="90"/>
      <c r="AG81" s="90"/>
      <c r="AH81" s="121"/>
      <c r="AI81" s="41">
        <v>191.02126549197223</v>
      </c>
      <c r="AJ81" s="41">
        <v>209</v>
      </c>
      <c r="AK81" s="41">
        <v>80</v>
      </c>
      <c r="AL81" s="40" t="s">
        <v>4215</v>
      </c>
      <c r="AM81" s="53">
        <v>0.30000000000000004</v>
      </c>
      <c r="AN81" s="67" t="s">
        <v>2</v>
      </c>
      <c r="AO81" s="64" t="s">
        <v>5377</v>
      </c>
      <c r="AP81" s="65" t="s">
        <v>2</v>
      </c>
    </row>
    <row r="82" spans="1:42" s="27" customFormat="1" ht="75" x14ac:dyDescent="0.25">
      <c r="A82" s="10" t="s">
        <v>742</v>
      </c>
      <c r="B82" s="11" t="s">
        <v>2495</v>
      </c>
      <c r="C82" s="94" t="s">
        <v>2</v>
      </c>
      <c r="D82" s="94">
        <v>3412.2299301085804</v>
      </c>
      <c r="E82" s="94">
        <v>3412.2299301085804</v>
      </c>
      <c r="F82" s="94">
        <v>3791.3665890095331</v>
      </c>
      <c r="G82" s="15" t="s">
        <v>2088</v>
      </c>
      <c r="H82" s="49">
        <v>0</v>
      </c>
      <c r="I82" s="15">
        <v>20</v>
      </c>
      <c r="J82" s="15">
        <v>3226</v>
      </c>
      <c r="K82" s="46" t="s">
        <v>2</v>
      </c>
      <c r="L82" s="46">
        <v>5961.7200156020372</v>
      </c>
      <c r="M82" s="46">
        <v>5961.7200156020372</v>
      </c>
      <c r="N82" s="46">
        <v>5221.4856165146703</v>
      </c>
      <c r="O82" s="95" t="str">
        <f t="shared" si="14"/>
        <v>-</v>
      </c>
      <c r="P82" s="95">
        <f t="shared" si="14"/>
        <v>-0.4276433778878157</v>
      </c>
      <c r="Q82" s="95">
        <f t="shared" si="14"/>
        <v>-0.4276433778878157</v>
      </c>
      <c r="R82" s="95">
        <f t="shared" si="14"/>
        <v>-0.27389121268129402</v>
      </c>
      <c r="S82" s="46" t="s">
        <v>2</v>
      </c>
      <c r="T82" s="46" t="s">
        <v>2</v>
      </c>
      <c r="U82" s="46" t="s">
        <v>2</v>
      </c>
      <c r="V82" s="46" t="s">
        <v>2</v>
      </c>
      <c r="W82" s="74" t="str">
        <f t="shared" si="10"/>
        <v>-</v>
      </c>
      <c r="X82" s="74" t="str">
        <f t="shared" si="11"/>
        <v>-</v>
      </c>
      <c r="Y82" s="74" t="str">
        <f t="shared" si="12"/>
        <v>-</v>
      </c>
      <c r="Z82" s="74" t="str">
        <f t="shared" si="13"/>
        <v>-</v>
      </c>
      <c r="AB82" s="158" t="s">
        <v>4419</v>
      </c>
      <c r="AC82" s="158" t="s">
        <v>4480</v>
      </c>
      <c r="AD82" s="158" t="s">
        <v>4492</v>
      </c>
      <c r="AE82" s="28"/>
      <c r="AF82" s="90"/>
      <c r="AG82" s="90"/>
      <c r="AH82" s="121"/>
      <c r="AI82" s="41">
        <v>191.02126549197223</v>
      </c>
      <c r="AJ82" s="41">
        <v>89</v>
      </c>
      <c r="AK82" s="41">
        <v>47</v>
      </c>
      <c r="AL82" s="40" t="s">
        <v>4215</v>
      </c>
      <c r="AM82" s="53">
        <v>0.30000000000000004</v>
      </c>
      <c r="AN82" s="67" t="s">
        <v>2</v>
      </c>
      <c r="AO82" s="64" t="s">
        <v>5377</v>
      </c>
      <c r="AP82" s="65" t="s">
        <v>2</v>
      </c>
    </row>
    <row r="83" spans="1:42" s="27" customFormat="1" ht="60" x14ac:dyDescent="0.25">
      <c r="A83" s="10" t="s">
        <v>743</v>
      </c>
      <c r="B83" s="11" t="s">
        <v>2496</v>
      </c>
      <c r="C83" s="94" t="s">
        <v>2</v>
      </c>
      <c r="D83" s="94">
        <v>2553.4417886601923</v>
      </c>
      <c r="E83" s="94">
        <v>2553.4417886601923</v>
      </c>
      <c r="F83" s="94">
        <v>2837.1575429557693</v>
      </c>
      <c r="G83" s="15" t="s">
        <v>2088</v>
      </c>
      <c r="H83" s="49">
        <v>0</v>
      </c>
      <c r="I83" s="15">
        <v>28</v>
      </c>
      <c r="J83" s="15">
        <v>4887</v>
      </c>
      <c r="K83" s="46" t="s">
        <v>2</v>
      </c>
      <c r="L83" s="46">
        <v>5986.3392511319762</v>
      </c>
      <c r="M83" s="46">
        <v>5986.3392511319762</v>
      </c>
      <c r="N83" s="46">
        <v>4029.4495360361575</v>
      </c>
      <c r="O83" s="95" t="str">
        <f t="shared" si="14"/>
        <v>-</v>
      </c>
      <c r="P83" s="95">
        <f t="shared" si="14"/>
        <v>-0.57345521502521701</v>
      </c>
      <c r="Q83" s="95">
        <f t="shared" si="14"/>
        <v>-0.57345521502521701</v>
      </c>
      <c r="R83" s="95">
        <f t="shared" si="14"/>
        <v>-0.29589450926670924</v>
      </c>
      <c r="S83" s="46" t="s">
        <v>2</v>
      </c>
      <c r="T83" s="46" t="s">
        <v>2</v>
      </c>
      <c r="U83" s="46" t="s">
        <v>2</v>
      </c>
      <c r="V83" s="46" t="s">
        <v>2</v>
      </c>
      <c r="W83" s="74" t="str">
        <f t="shared" si="10"/>
        <v>-</v>
      </c>
      <c r="X83" s="74" t="str">
        <f t="shared" si="11"/>
        <v>-</v>
      </c>
      <c r="Y83" s="74" t="str">
        <f t="shared" si="12"/>
        <v>-</v>
      </c>
      <c r="Z83" s="74" t="str">
        <f t="shared" si="13"/>
        <v>-</v>
      </c>
      <c r="AB83" s="158" t="s">
        <v>4419</v>
      </c>
      <c r="AC83" s="158" t="s">
        <v>4480</v>
      </c>
      <c r="AD83" s="158" t="s">
        <v>4493</v>
      </c>
      <c r="AE83" s="28"/>
      <c r="AF83" s="90"/>
      <c r="AG83" s="90"/>
      <c r="AH83" s="121"/>
      <c r="AI83" s="41">
        <v>191.02126549197223</v>
      </c>
      <c r="AJ83" s="41">
        <v>78</v>
      </c>
      <c r="AK83" s="41">
        <v>38</v>
      </c>
      <c r="AL83" s="40" t="s">
        <v>4215</v>
      </c>
      <c r="AM83" s="53">
        <v>0.30000000000000004</v>
      </c>
      <c r="AN83" s="67" t="s">
        <v>2</v>
      </c>
      <c r="AO83" s="64" t="s">
        <v>5377</v>
      </c>
      <c r="AP83" s="65" t="s">
        <v>2</v>
      </c>
    </row>
    <row r="84" spans="1:42" s="27" customFormat="1" ht="75" x14ac:dyDescent="0.25">
      <c r="A84" s="10" t="s">
        <v>744</v>
      </c>
      <c r="B84" s="11" t="s">
        <v>2497</v>
      </c>
      <c r="C84" s="94" t="s">
        <v>2</v>
      </c>
      <c r="D84" s="94">
        <v>2026.3556919703253</v>
      </c>
      <c r="E84" s="94">
        <v>2026.3556919703253</v>
      </c>
      <c r="F84" s="94">
        <v>2251.5063244114726</v>
      </c>
      <c r="G84" s="15" t="s">
        <v>2088</v>
      </c>
      <c r="H84" s="49">
        <v>1</v>
      </c>
      <c r="I84" s="15">
        <v>46</v>
      </c>
      <c r="J84" s="15">
        <v>5762</v>
      </c>
      <c r="K84" s="46" t="s">
        <v>2</v>
      </c>
      <c r="L84" s="46">
        <v>3273.3197957840785</v>
      </c>
      <c r="M84" s="46">
        <v>3273.3197957840785</v>
      </c>
      <c r="N84" s="46">
        <v>3044.5448721416715</v>
      </c>
      <c r="O84" s="95" t="str">
        <f t="shared" si="14"/>
        <v>-</v>
      </c>
      <c r="P84" s="95">
        <f t="shared" si="14"/>
        <v>-0.38094783938306287</v>
      </c>
      <c r="Q84" s="95">
        <f t="shared" si="14"/>
        <v>-0.38094783938306287</v>
      </c>
      <c r="R84" s="95">
        <f t="shared" si="14"/>
        <v>-0.26047852176090258</v>
      </c>
      <c r="S84" s="46" t="s">
        <v>2</v>
      </c>
      <c r="T84" s="46" t="s">
        <v>2</v>
      </c>
      <c r="U84" s="46" t="s">
        <v>2</v>
      </c>
      <c r="V84" s="46" t="s">
        <v>2</v>
      </c>
      <c r="W84" s="74" t="str">
        <f t="shared" si="10"/>
        <v>-</v>
      </c>
      <c r="X84" s="74" t="str">
        <f t="shared" si="11"/>
        <v>-</v>
      </c>
      <c r="Y84" s="74" t="str">
        <f t="shared" si="12"/>
        <v>-</v>
      </c>
      <c r="Z84" s="74" t="str">
        <f t="shared" si="13"/>
        <v>-</v>
      </c>
      <c r="AB84" s="158" t="s">
        <v>4419</v>
      </c>
      <c r="AC84" s="158" t="s">
        <v>4480</v>
      </c>
      <c r="AD84" s="158" t="s">
        <v>4494</v>
      </c>
      <c r="AE84" s="28"/>
      <c r="AF84" s="90"/>
      <c r="AG84" s="90"/>
      <c r="AH84" s="121"/>
      <c r="AI84" s="41">
        <v>191.02126549197223</v>
      </c>
      <c r="AJ84" s="41">
        <v>46</v>
      </c>
      <c r="AK84" s="41">
        <v>28</v>
      </c>
      <c r="AL84" s="40" t="s">
        <v>4215</v>
      </c>
      <c r="AM84" s="53">
        <v>0.30000000000000004</v>
      </c>
      <c r="AN84" s="67" t="s">
        <v>2</v>
      </c>
      <c r="AO84" s="64" t="s">
        <v>5377</v>
      </c>
      <c r="AP84" s="65" t="s">
        <v>2</v>
      </c>
    </row>
    <row r="85" spans="1:42" s="27" customFormat="1" ht="75" x14ac:dyDescent="0.25">
      <c r="A85" s="10" t="s">
        <v>745</v>
      </c>
      <c r="B85" s="11" t="s">
        <v>2498</v>
      </c>
      <c r="C85" s="94" t="s">
        <v>2</v>
      </c>
      <c r="D85" s="94">
        <v>1603.2836318746515</v>
      </c>
      <c r="E85" s="94">
        <v>1603.2836318746515</v>
      </c>
      <c r="F85" s="94">
        <v>1781.4262576385015</v>
      </c>
      <c r="G85" s="15" t="s">
        <v>2088</v>
      </c>
      <c r="H85" s="49">
        <v>7</v>
      </c>
      <c r="I85" s="15">
        <v>60</v>
      </c>
      <c r="J85" s="15">
        <v>3184</v>
      </c>
      <c r="K85" s="46" t="s">
        <v>2</v>
      </c>
      <c r="L85" s="46">
        <v>2358.1450064479527</v>
      </c>
      <c r="M85" s="46">
        <v>2358.1450064479527</v>
      </c>
      <c r="N85" s="46">
        <v>2313.8027095230836</v>
      </c>
      <c r="O85" s="95" t="str">
        <f t="shared" si="14"/>
        <v>-</v>
      </c>
      <c r="P85" s="95">
        <f t="shared" si="14"/>
        <v>-0.32010812418628165</v>
      </c>
      <c r="Q85" s="95">
        <f t="shared" si="14"/>
        <v>-0.32010812418628165</v>
      </c>
      <c r="R85" s="95">
        <f t="shared" si="14"/>
        <v>-0.23008722813463833</v>
      </c>
      <c r="S85" s="46" t="s">
        <v>2</v>
      </c>
      <c r="T85" s="46" t="s">
        <v>2</v>
      </c>
      <c r="U85" s="46" t="s">
        <v>2</v>
      </c>
      <c r="V85" s="46" t="s">
        <v>2</v>
      </c>
      <c r="W85" s="74" t="str">
        <f t="shared" si="10"/>
        <v>-</v>
      </c>
      <c r="X85" s="74" t="str">
        <f t="shared" si="11"/>
        <v>-</v>
      </c>
      <c r="Y85" s="74" t="str">
        <f t="shared" si="12"/>
        <v>-</v>
      </c>
      <c r="Z85" s="74" t="str">
        <f t="shared" si="13"/>
        <v>-</v>
      </c>
      <c r="AB85" s="158" t="s">
        <v>4419</v>
      </c>
      <c r="AC85" s="158" t="s">
        <v>4480</v>
      </c>
      <c r="AD85" s="158" t="s">
        <v>4495</v>
      </c>
      <c r="AE85" s="28"/>
      <c r="AF85" s="90"/>
      <c r="AG85" s="90"/>
      <c r="AH85" s="121"/>
      <c r="AI85" s="41">
        <v>191.02126549197223</v>
      </c>
      <c r="AJ85" s="41">
        <v>21</v>
      </c>
      <c r="AK85" s="41">
        <v>19</v>
      </c>
      <c r="AL85" s="40" t="s">
        <v>4215</v>
      </c>
      <c r="AM85" s="53">
        <v>0.30000000000000004</v>
      </c>
      <c r="AN85" s="67" t="s">
        <v>2</v>
      </c>
      <c r="AO85" s="64" t="s">
        <v>5377</v>
      </c>
      <c r="AP85" s="65" t="s">
        <v>2</v>
      </c>
    </row>
    <row r="86" spans="1:42" s="27" customFormat="1" ht="60" x14ac:dyDescent="0.25">
      <c r="A86" s="10" t="s">
        <v>746</v>
      </c>
      <c r="B86" s="11" t="s">
        <v>2499</v>
      </c>
      <c r="C86" s="94" t="s">
        <v>2</v>
      </c>
      <c r="D86" s="94">
        <v>1679.3579579801049</v>
      </c>
      <c r="E86" s="94">
        <v>1679.3579579801049</v>
      </c>
      <c r="F86" s="94">
        <v>4166.2560026317869</v>
      </c>
      <c r="G86" s="15" t="s">
        <v>2088</v>
      </c>
      <c r="H86" s="49">
        <v>28</v>
      </c>
      <c r="I86" s="15">
        <v>36</v>
      </c>
      <c r="J86" s="15">
        <v>1361</v>
      </c>
      <c r="K86" s="46" t="s">
        <v>2</v>
      </c>
      <c r="L86" s="46">
        <v>2590.2123564851272</v>
      </c>
      <c r="M86" s="46">
        <v>2590.2123564851272</v>
      </c>
      <c r="N86" s="46">
        <v>4112.6146723461216</v>
      </c>
      <c r="O86" s="95" t="str">
        <f t="shared" si="14"/>
        <v>-</v>
      </c>
      <c r="P86" s="95">
        <f t="shared" si="14"/>
        <v>-0.35165240263969544</v>
      </c>
      <c r="Q86" s="95">
        <f t="shared" si="14"/>
        <v>-0.35165240263969544</v>
      </c>
      <c r="R86" s="95">
        <f t="shared" si="14"/>
        <v>1.3043120875475767E-2</v>
      </c>
      <c r="S86" s="46" t="s">
        <v>2</v>
      </c>
      <c r="T86" s="46" t="s">
        <v>2</v>
      </c>
      <c r="U86" s="46" t="s">
        <v>2</v>
      </c>
      <c r="V86" s="46" t="s">
        <v>2</v>
      </c>
      <c r="W86" s="74" t="str">
        <f t="shared" si="10"/>
        <v>-</v>
      </c>
      <c r="X86" s="74" t="str">
        <f t="shared" si="11"/>
        <v>-</v>
      </c>
      <c r="Y86" s="74" t="str">
        <f t="shared" si="12"/>
        <v>-</v>
      </c>
      <c r="Z86" s="74" t="str">
        <f t="shared" si="13"/>
        <v>-</v>
      </c>
      <c r="AB86" s="158" t="s">
        <v>4419</v>
      </c>
      <c r="AC86" s="158" t="s">
        <v>4480</v>
      </c>
      <c r="AD86" s="158" t="s">
        <v>4496</v>
      </c>
      <c r="AE86" s="28"/>
      <c r="AF86" s="90"/>
      <c r="AG86" s="90"/>
      <c r="AH86" s="121"/>
      <c r="AI86" s="41">
        <v>191.02126549197223</v>
      </c>
      <c r="AJ86" s="41">
        <v>23</v>
      </c>
      <c r="AK86" s="41">
        <v>40</v>
      </c>
      <c r="AL86" s="40" t="s">
        <v>4215</v>
      </c>
      <c r="AM86" s="53">
        <v>0.30000000000000004</v>
      </c>
      <c r="AN86" s="67" t="s">
        <v>2</v>
      </c>
      <c r="AO86" s="64" t="s">
        <v>5377</v>
      </c>
      <c r="AP86" s="65" t="s">
        <v>2</v>
      </c>
    </row>
    <row r="87" spans="1:42" s="27" customFormat="1" ht="30" x14ac:dyDescent="0.25">
      <c r="A87" s="10" t="s">
        <v>747</v>
      </c>
      <c r="B87" s="11" t="s">
        <v>2500</v>
      </c>
      <c r="C87" s="94" t="s">
        <v>2</v>
      </c>
      <c r="D87" s="94">
        <v>1029.2088821684179</v>
      </c>
      <c r="E87" s="94">
        <v>1029.2088821684179</v>
      </c>
      <c r="F87" s="94">
        <v>2581.636768817455</v>
      </c>
      <c r="G87" s="15" t="s">
        <v>2088</v>
      </c>
      <c r="H87" s="49">
        <v>173</v>
      </c>
      <c r="I87" s="15">
        <v>113</v>
      </c>
      <c r="J87" s="15">
        <v>1690</v>
      </c>
      <c r="K87" s="46" t="s">
        <v>2</v>
      </c>
      <c r="L87" s="46">
        <v>1015.9576240732691</v>
      </c>
      <c r="M87" s="46">
        <v>1015.9576240732691</v>
      </c>
      <c r="N87" s="46">
        <v>2548.3977094542574</v>
      </c>
      <c r="O87" s="95" t="str">
        <f t="shared" si="14"/>
        <v>-</v>
      </c>
      <c r="P87" s="95">
        <f t="shared" si="14"/>
        <v>1.3043120875475767E-2</v>
      </c>
      <c r="Q87" s="95">
        <f t="shared" si="14"/>
        <v>1.3043120875475767E-2</v>
      </c>
      <c r="R87" s="95">
        <f t="shared" si="14"/>
        <v>1.3043120875475767E-2</v>
      </c>
      <c r="S87" s="46" t="s">
        <v>2</v>
      </c>
      <c r="T87" s="46" t="s">
        <v>2</v>
      </c>
      <c r="U87" s="46" t="s">
        <v>2</v>
      </c>
      <c r="V87" s="46" t="s">
        <v>2</v>
      </c>
      <c r="W87" s="74" t="str">
        <f t="shared" si="10"/>
        <v>-</v>
      </c>
      <c r="X87" s="74" t="str">
        <f t="shared" si="11"/>
        <v>-</v>
      </c>
      <c r="Y87" s="74" t="str">
        <f t="shared" si="12"/>
        <v>-</v>
      </c>
      <c r="Z87" s="74" t="str">
        <f t="shared" si="13"/>
        <v>-</v>
      </c>
      <c r="AB87" s="158">
        <v>0</v>
      </c>
      <c r="AC87" s="158">
        <v>0</v>
      </c>
      <c r="AD87" s="158">
        <v>0</v>
      </c>
      <c r="AE87" s="28"/>
      <c r="AF87" s="90"/>
      <c r="AG87" s="90"/>
      <c r="AH87" s="121"/>
      <c r="AI87" s="41">
        <v>191.02126549197223</v>
      </c>
      <c r="AJ87" s="41">
        <v>5</v>
      </c>
      <c r="AK87" s="41">
        <v>23</v>
      </c>
      <c r="AL87" s="40" t="s">
        <v>4215</v>
      </c>
      <c r="AM87" s="53">
        <v>0.30000000000000004</v>
      </c>
      <c r="AN87" s="67" t="s">
        <v>2</v>
      </c>
      <c r="AO87" s="64" t="s">
        <v>5377</v>
      </c>
      <c r="AP87" s="65" t="s">
        <v>2</v>
      </c>
    </row>
    <row r="88" spans="1:42" s="27" customFormat="1" ht="30" x14ac:dyDescent="0.25">
      <c r="A88" s="10" t="s">
        <v>748</v>
      </c>
      <c r="B88" s="11" t="s">
        <v>2501</v>
      </c>
      <c r="C88" s="94" t="s">
        <v>2</v>
      </c>
      <c r="D88" s="94">
        <v>941.81529343492275</v>
      </c>
      <c r="E88" s="94">
        <v>941.81529343492275</v>
      </c>
      <c r="F88" s="94">
        <v>2189.9242703179661</v>
      </c>
      <c r="G88" s="15" t="s">
        <v>2088</v>
      </c>
      <c r="H88" s="49">
        <v>705</v>
      </c>
      <c r="I88" s="15">
        <v>399</v>
      </c>
      <c r="J88" s="15">
        <v>1960</v>
      </c>
      <c r="K88" s="46" t="s">
        <v>2</v>
      </c>
      <c r="L88" s="46">
        <v>929.68924424559771</v>
      </c>
      <c r="M88" s="46">
        <v>929.68924424559771</v>
      </c>
      <c r="N88" s="46">
        <v>2161.728583108511</v>
      </c>
      <c r="O88" s="95" t="str">
        <f t="shared" si="14"/>
        <v>-</v>
      </c>
      <c r="P88" s="95">
        <f t="shared" si="14"/>
        <v>1.3043120875475767E-2</v>
      </c>
      <c r="Q88" s="95">
        <f t="shared" si="14"/>
        <v>1.3043120875475767E-2</v>
      </c>
      <c r="R88" s="95">
        <f t="shared" si="14"/>
        <v>1.3043120875475767E-2</v>
      </c>
      <c r="S88" s="46" t="s">
        <v>2</v>
      </c>
      <c r="T88" s="46" t="s">
        <v>2</v>
      </c>
      <c r="U88" s="46" t="s">
        <v>2</v>
      </c>
      <c r="V88" s="46" t="s">
        <v>2</v>
      </c>
      <c r="W88" s="74" t="str">
        <f t="shared" si="10"/>
        <v>-</v>
      </c>
      <c r="X88" s="74" t="str">
        <f t="shared" si="11"/>
        <v>-</v>
      </c>
      <c r="Y88" s="74" t="str">
        <f t="shared" si="12"/>
        <v>-</v>
      </c>
      <c r="Z88" s="74" t="str">
        <f t="shared" si="13"/>
        <v>-</v>
      </c>
      <c r="AB88" s="158">
        <v>0</v>
      </c>
      <c r="AC88" s="158">
        <v>0</v>
      </c>
      <c r="AD88" s="158">
        <v>0</v>
      </c>
      <c r="AE88" s="28"/>
      <c r="AF88" s="90"/>
      <c r="AG88" s="90"/>
      <c r="AH88" s="121"/>
      <c r="AI88" s="41">
        <v>191.02126549197223</v>
      </c>
      <c r="AJ88" s="41">
        <v>5</v>
      </c>
      <c r="AK88" s="41">
        <v>17</v>
      </c>
      <c r="AL88" s="40" t="s">
        <v>4215</v>
      </c>
      <c r="AM88" s="53">
        <v>0.30000000000000004</v>
      </c>
      <c r="AN88" s="67" t="s">
        <v>2</v>
      </c>
      <c r="AO88" s="64" t="s">
        <v>5423</v>
      </c>
      <c r="AP88" s="65" t="s">
        <v>2</v>
      </c>
    </row>
    <row r="89" spans="1:42" s="27" customFormat="1" ht="30" x14ac:dyDescent="0.25">
      <c r="A89" s="10" t="s">
        <v>749</v>
      </c>
      <c r="B89" s="11" t="s">
        <v>2502</v>
      </c>
      <c r="C89" s="94" t="s">
        <v>2</v>
      </c>
      <c r="D89" s="94">
        <v>597.75336603494782</v>
      </c>
      <c r="E89" s="94">
        <v>597.75336603494782</v>
      </c>
      <c r="F89" s="94">
        <v>1671.6046318589092</v>
      </c>
      <c r="G89" s="15" t="s">
        <v>2088</v>
      </c>
      <c r="H89" s="49">
        <v>1199</v>
      </c>
      <c r="I89" s="15">
        <v>343</v>
      </c>
      <c r="J89" s="15">
        <v>583</v>
      </c>
      <c r="K89" s="46" t="s">
        <v>2</v>
      </c>
      <c r="L89" s="46">
        <v>590.05717892676375</v>
      </c>
      <c r="M89" s="46">
        <v>590.05717892676375</v>
      </c>
      <c r="N89" s="46">
        <v>1650.0824075625744</v>
      </c>
      <c r="O89" s="95" t="str">
        <f t="shared" si="14"/>
        <v>-</v>
      </c>
      <c r="P89" s="95">
        <f t="shared" si="14"/>
        <v>1.3043120875475767E-2</v>
      </c>
      <c r="Q89" s="95">
        <f t="shared" si="14"/>
        <v>1.3043120875475767E-2</v>
      </c>
      <c r="R89" s="95">
        <f t="shared" si="14"/>
        <v>1.3043120875475767E-2</v>
      </c>
      <c r="S89" s="46" t="s">
        <v>2</v>
      </c>
      <c r="T89" s="46" t="s">
        <v>2</v>
      </c>
      <c r="U89" s="46" t="s">
        <v>2</v>
      </c>
      <c r="V89" s="46" t="s">
        <v>2</v>
      </c>
      <c r="W89" s="74" t="str">
        <f t="shared" si="10"/>
        <v>-</v>
      </c>
      <c r="X89" s="74" t="str">
        <f t="shared" si="11"/>
        <v>-</v>
      </c>
      <c r="Y89" s="74" t="str">
        <f t="shared" si="12"/>
        <v>-</v>
      </c>
      <c r="Z89" s="74" t="str">
        <f t="shared" si="13"/>
        <v>-</v>
      </c>
      <c r="AB89" s="158">
        <v>0</v>
      </c>
      <c r="AC89" s="158">
        <v>0</v>
      </c>
      <c r="AD89" s="158">
        <v>0</v>
      </c>
      <c r="AE89" s="28"/>
      <c r="AF89" s="90"/>
      <c r="AG89" s="90"/>
      <c r="AH89" s="121"/>
      <c r="AI89" s="41">
        <v>191.02126549197223</v>
      </c>
      <c r="AJ89" s="41">
        <v>5</v>
      </c>
      <c r="AK89" s="41">
        <v>15</v>
      </c>
      <c r="AL89" s="40" t="s">
        <v>4215</v>
      </c>
      <c r="AM89" s="53">
        <v>0.4</v>
      </c>
      <c r="AN89" s="67" t="s">
        <v>2</v>
      </c>
      <c r="AO89" s="64" t="s">
        <v>5377</v>
      </c>
      <c r="AP89" s="65" t="s">
        <v>2</v>
      </c>
    </row>
    <row r="90" spans="1:42" s="27" customFormat="1" ht="60" x14ac:dyDescent="0.25">
      <c r="A90" s="10" t="s">
        <v>750</v>
      </c>
      <c r="B90" s="11" t="s">
        <v>2503</v>
      </c>
      <c r="C90" s="94" t="s">
        <v>2</v>
      </c>
      <c r="D90" s="94">
        <v>3310.6005248153378</v>
      </c>
      <c r="E90" s="94">
        <v>3310.6005248153378</v>
      </c>
      <c r="F90" s="94">
        <v>5259.089769121797</v>
      </c>
      <c r="G90" s="15" t="s">
        <v>2088</v>
      </c>
      <c r="H90" s="49">
        <v>2</v>
      </c>
      <c r="I90" s="15">
        <v>22</v>
      </c>
      <c r="J90" s="15">
        <v>728</v>
      </c>
      <c r="K90" s="46" t="s">
        <v>2</v>
      </c>
      <c r="L90" s="46">
        <v>4805.8469409915788</v>
      </c>
      <c r="M90" s="46">
        <v>4805.8469409915788</v>
      </c>
      <c r="N90" s="46">
        <v>5191.377998378659</v>
      </c>
      <c r="O90" s="95" t="str">
        <f t="shared" si="14"/>
        <v>-</v>
      </c>
      <c r="P90" s="95">
        <f t="shared" si="14"/>
        <v>-0.31113067780467651</v>
      </c>
      <c r="Q90" s="95">
        <f t="shared" si="14"/>
        <v>-0.31113067780467651</v>
      </c>
      <c r="R90" s="95">
        <f t="shared" si="14"/>
        <v>1.3043120875475767E-2</v>
      </c>
      <c r="S90" s="46" t="s">
        <v>2</v>
      </c>
      <c r="T90" s="46" t="s">
        <v>2</v>
      </c>
      <c r="U90" s="46" t="s">
        <v>2</v>
      </c>
      <c r="V90" s="46" t="s">
        <v>2</v>
      </c>
      <c r="W90" s="74" t="str">
        <f t="shared" si="10"/>
        <v>-</v>
      </c>
      <c r="X90" s="74" t="str">
        <f t="shared" si="11"/>
        <v>-</v>
      </c>
      <c r="Y90" s="74" t="str">
        <f t="shared" si="12"/>
        <v>-</v>
      </c>
      <c r="Z90" s="74" t="str">
        <f t="shared" si="13"/>
        <v>-</v>
      </c>
      <c r="AB90" s="158" t="s">
        <v>4419</v>
      </c>
      <c r="AC90" s="158" t="s">
        <v>4497</v>
      </c>
      <c r="AD90" s="158" t="s">
        <v>4498</v>
      </c>
      <c r="AE90" s="28"/>
      <c r="AF90" s="90"/>
      <c r="AG90" s="90"/>
      <c r="AH90" s="121"/>
      <c r="AI90" s="41">
        <v>191.02126549197223</v>
      </c>
      <c r="AJ90" s="41">
        <v>50</v>
      </c>
      <c r="AK90" s="41">
        <v>50</v>
      </c>
      <c r="AL90" s="40" t="s">
        <v>4215</v>
      </c>
      <c r="AM90" s="53">
        <v>0.30000000000000004</v>
      </c>
      <c r="AN90" s="67" t="s">
        <v>2</v>
      </c>
      <c r="AO90" s="64" t="s">
        <v>5377</v>
      </c>
      <c r="AP90" s="65" t="s">
        <v>2</v>
      </c>
    </row>
    <row r="91" spans="1:42" s="27" customFormat="1" ht="30" x14ac:dyDescent="0.25">
      <c r="A91" s="10" t="s">
        <v>751</v>
      </c>
      <c r="B91" s="11" t="s">
        <v>2504</v>
      </c>
      <c r="C91" s="94" t="s">
        <v>2</v>
      </c>
      <c r="D91" s="94">
        <v>2256.223061221287</v>
      </c>
      <c r="E91" s="94">
        <v>2256.223061221287</v>
      </c>
      <c r="F91" s="94">
        <v>2944.4995354098201</v>
      </c>
      <c r="G91" s="15" t="s">
        <v>2088</v>
      </c>
      <c r="H91" s="49">
        <v>6</v>
      </c>
      <c r="I91" s="15">
        <v>38</v>
      </c>
      <c r="J91" s="15">
        <v>963</v>
      </c>
      <c r="K91" s="46" t="s">
        <v>2</v>
      </c>
      <c r="L91" s="46">
        <v>2227.1737645989347</v>
      </c>
      <c r="M91" s="46">
        <v>2227.1737645989347</v>
      </c>
      <c r="N91" s="46">
        <v>2906.5885496218289</v>
      </c>
      <c r="O91" s="95" t="str">
        <f t="shared" si="14"/>
        <v>-</v>
      </c>
      <c r="P91" s="95">
        <f t="shared" si="14"/>
        <v>1.3043120875475767E-2</v>
      </c>
      <c r="Q91" s="95">
        <f t="shared" si="14"/>
        <v>1.3043120875475767E-2</v>
      </c>
      <c r="R91" s="95">
        <f t="shared" si="14"/>
        <v>1.3043120875475767E-2</v>
      </c>
      <c r="S91" s="46" t="s">
        <v>2</v>
      </c>
      <c r="T91" s="46" t="s">
        <v>2</v>
      </c>
      <c r="U91" s="46" t="s">
        <v>2</v>
      </c>
      <c r="V91" s="46" t="s">
        <v>2</v>
      </c>
      <c r="W91" s="74" t="str">
        <f t="shared" si="10"/>
        <v>-</v>
      </c>
      <c r="X91" s="74" t="str">
        <f t="shared" si="11"/>
        <v>-</v>
      </c>
      <c r="Y91" s="74" t="str">
        <f t="shared" si="12"/>
        <v>-</v>
      </c>
      <c r="Z91" s="74" t="str">
        <f t="shared" si="13"/>
        <v>-</v>
      </c>
      <c r="AB91" s="158">
        <v>0</v>
      </c>
      <c r="AC91" s="158">
        <v>0</v>
      </c>
      <c r="AD91" s="158">
        <v>0</v>
      </c>
      <c r="AE91" s="28"/>
      <c r="AF91" s="90"/>
      <c r="AG91" s="90"/>
      <c r="AH91" s="121"/>
      <c r="AI91" s="41">
        <v>191.02126549197223</v>
      </c>
      <c r="AJ91" s="41">
        <v>17</v>
      </c>
      <c r="AK91" s="41">
        <v>27</v>
      </c>
      <c r="AL91" s="40" t="s">
        <v>4215</v>
      </c>
      <c r="AM91" s="53">
        <v>0.30000000000000004</v>
      </c>
      <c r="AN91" s="67" t="s">
        <v>2</v>
      </c>
      <c r="AO91" s="64" t="s">
        <v>5377</v>
      </c>
      <c r="AP91" s="65" t="s">
        <v>2</v>
      </c>
    </row>
    <row r="92" spans="1:42" s="27" customFormat="1" ht="30" x14ac:dyDescent="0.25">
      <c r="A92" s="10" t="s">
        <v>752</v>
      </c>
      <c r="B92" s="11" t="s">
        <v>2505</v>
      </c>
      <c r="C92" s="94" t="s">
        <v>2</v>
      </c>
      <c r="D92" s="94">
        <v>1700.7664972655132</v>
      </c>
      <c r="E92" s="94">
        <v>1700.7664972655132</v>
      </c>
      <c r="F92" s="94">
        <v>2253.2756721743308</v>
      </c>
      <c r="G92" s="15" t="s">
        <v>2088</v>
      </c>
      <c r="H92" s="49">
        <v>18</v>
      </c>
      <c r="I92" s="15">
        <v>76</v>
      </c>
      <c r="J92" s="15">
        <v>2160</v>
      </c>
      <c r="K92" s="46" t="s">
        <v>2</v>
      </c>
      <c r="L92" s="46">
        <v>1678.8688084626685</v>
      </c>
      <c r="M92" s="46">
        <v>1678.8688084626685</v>
      </c>
      <c r="N92" s="46">
        <v>2224.2643237407715</v>
      </c>
      <c r="O92" s="95" t="str">
        <f t="shared" si="14"/>
        <v>-</v>
      </c>
      <c r="P92" s="95">
        <f t="shared" si="14"/>
        <v>1.3043120875475767E-2</v>
      </c>
      <c r="Q92" s="95">
        <f t="shared" si="14"/>
        <v>1.3043120875475767E-2</v>
      </c>
      <c r="R92" s="95">
        <f t="shared" si="14"/>
        <v>1.3043120875475767E-2</v>
      </c>
      <c r="S92" s="46" t="s">
        <v>2</v>
      </c>
      <c r="T92" s="46" t="s">
        <v>2</v>
      </c>
      <c r="U92" s="46" t="s">
        <v>2</v>
      </c>
      <c r="V92" s="46" t="s">
        <v>2</v>
      </c>
      <c r="W92" s="74" t="str">
        <f t="shared" si="10"/>
        <v>-</v>
      </c>
      <c r="X92" s="74" t="str">
        <f t="shared" si="11"/>
        <v>-</v>
      </c>
      <c r="Y92" s="74" t="str">
        <f t="shared" si="12"/>
        <v>-</v>
      </c>
      <c r="Z92" s="74" t="str">
        <f t="shared" si="13"/>
        <v>-</v>
      </c>
      <c r="AB92" s="158">
        <v>0</v>
      </c>
      <c r="AC92" s="158">
        <v>0</v>
      </c>
      <c r="AD92" s="158">
        <v>0</v>
      </c>
      <c r="AE92" s="28"/>
      <c r="AF92" s="90"/>
      <c r="AG92" s="90"/>
      <c r="AH92" s="121"/>
      <c r="AI92" s="41">
        <v>191.02126549197223</v>
      </c>
      <c r="AJ92" s="41">
        <v>18</v>
      </c>
      <c r="AK92" s="41">
        <v>17</v>
      </c>
      <c r="AL92" s="40" t="s">
        <v>4215</v>
      </c>
      <c r="AM92" s="53">
        <v>0.30000000000000004</v>
      </c>
      <c r="AN92" s="67" t="s">
        <v>2</v>
      </c>
      <c r="AO92" s="64" t="s">
        <v>5377</v>
      </c>
      <c r="AP92" s="65" t="s">
        <v>2</v>
      </c>
    </row>
    <row r="93" spans="1:42" s="27" customFormat="1" ht="30" x14ac:dyDescent="0.25">
      <c r="A93" s="10" t="s">
        <v>753</v>
      </c>
      <c r="B93" s="11" t="s">
        <v>2506</v>
      </c>
      <c r="C93" s="94" t="s">
        <v>2</v>
      </c>
      <c r="D93" s="94">
        <v>909.28852174002839</v>
      </c>
      <c r="E93" s="94">
        <v>909.28852174002839</v>
      </c>
      <c r="F93" s="94">
        <v>1535.8742207998039</v>
      </c>
      <c r="G93" s="15" t="s">
        <v>2088</v>
      </c>
      <c r="H93" s="49">
        <v>37</v>
      </c>
      <c r="I93" s="15">
        <v>55</v>
      </c>
      <c r="J93" s="15">
        <v>3198</v>
      </c>
      <c r="K93" s="46" t="s">
        <v>2</v>
      </c>
      <c r="L93" s="46">
        <v>897.58126085908145</v>
      </c>
      <c r="M93" s="46">
        <v>897.58126085908145</v>
      </c>
      <c r="N93" s="46">
        <v>1516.0995510956093</v>
      </c>
      <c r="O93" s="95" t="str">
        <f t="shared" si="14"/>
        <v>-</v>
      </c>
      <c r="P93" s="95">
        <f t="shared" si="14"/>
        <v>1.3043120875475767E-2</v>
      </c>
      <c r="Q93" s="95">
        <f t="shared" si="14"/>
        <v>1.3043120875475767E-2</v>
      </c>
      <c r="R93" s="95">
        <f t="shared" si="14"/>
        <v>1.3043120875475767E-2</v>
      </c>
      <c r="S93" s="46" t="s">
        <v>2</v>
      </c>
      <c r="T93" s="46" t="s">
        <v>2</v>
      </c>
      <c r="U93" s="46" t="s">
        <v>2</v>
      </c>
      <c r="V93" s="46" t="s">
        <v>2</v>
      </c>
      <c r="W93" s="74" t="str">
        <f t="shared" si="10"/>
        <v>-</v>
      </c>
      <c r="X93" s="74" t="str">
        <f t="shared" si="11"/>
        <v>-</v>
      </c>
      <c r="Y93" s="74" t="str">
        <f t="shared" si="12"/>
        <v>-</v>
      </c>
      <c r="Z93" s="74" t="str">
        <f t="shared" si="13"/>
        <v>-</v>
      </c>
      <c r="AB93" s="158">
        <v>0</v>
      </c>
      <c r="AC93" s="158">
        <v>0</v>
      </c>
      <c r="AD93" s="158">
        <v>0</v>
      </c>
      <c r="AE93" s="28"/>
      <c r="AF93" s="90"/>
      <c r="AG93" s="90"/>
      <c r="AH93" s="121"/>
      <c r="AI93" s="41">
        <v>191.02126549197223</v>
      </c>
      <c r="AJ93" s="41">
        <v>7</v>
      </c>
      <c r="AK93" s="41">
        <v>11</v>
      </c>
      <c r="AL93" s="40" t="s">
        <v>4215</v>
      </c>
      <c r="AM93" s="53">
        <v>0.4</v>
      </c>
      <c r="AN93" s="67" t="s">
        <v>2</v>
      </c>
      <c r="AO93" s="64" t="s">
        <v>5377</v>
      </c>
      <c r="AP93" s="65" t="s">
        <v>2</v>
      </c>
    </row>
    <row r="94" spans="1:42" s="27" customFormat="1" ht="135" x14ac:dyDescent="0.25">
      <c r="A94" s="10" t="s">
        <v>754</v>
      </c>
      <c r="B94" s="11" t="s">
        <v>2507</v>
      </c>
      <c r="C94" s="94" t="s">
        <v>2</v>
      </c>
      <c r="D94" s="94">
        <v>4150.8952914739739</v>
      </c>
      <c r="E94" s="94">
        <v>4150.8952914739739</v>
      </c>
      <c r="F94" s="94">
        <v>5844.5177121773213</v>
      </c>
      <c r="G94" s="15" t="s">
        <v>2088</v>
      </c>
      <c r="H94" s="49">
        <v>10</v>
      </c>
      <c r="I94" s="15">
        <v>22</v>
      </c>
      <c r="J94" s="15">
        <v>636</v>
      </c>
      <c r="K94" s="46" t="s">
        <v>2</v>
      </c>
      <c r="L94" s="46">
        <v>3398.9224294787086</v>
      </c>
      <c r="M94" s="46">
        <v>3398.9224294787086</v>
      </c>
      <c r="N94" s="46">
        <v>5281.6892600897791</v>
      </c>
      <c r="O94" s="95" t="str">
        <f t="shared" si="14"/>
        <v>-</v>
      </c>
      <c r="P94" s="95">
        <f t="shared" si="14"/>
        <v>0.22123860652818572</v>
      </c>
      <c r="Q94" s="95">
        <f t="shared" si="14"/>
        <v>0.22123860652818572</v>
      </c>
      <c r="R94" s="95">
        <f t="shared" si="14"/>
        <v>0.10656220469849731</v>
      </c>
      <c r="S94" s="46" t="s">
        <v>2</v>
      </c>
      <c r="T94" s="46" t="s">
        <v>2</v>
      </c>
      <c r="U94" s="46" t="s">
        <v>2</v>
      </c>
      <c r="V94" s="46" t="s">
        <v>2</v>
      </c>
      <c r="W94" s="74" t="str">
        <f t="shared" si="10"/>
        <v>-</v>
      </c>
      <c r="X94" s="74" t="str">
        <f t="shared" si="11"/>
        <v>-</v>
      </c>
      <c r="Y94" s="74" t="str">
        <f t="shared" si="12"/>
        <v>-</v>
      </c>
      <c r="Z94" s="74" t="str">
        <f t="shared" si="13"/>
        <v>-</v>
      </c>
      <c r="AB94" s="158" t="s">
        <v>4419</v>
      </c>
      <c r="AC94" s="158" t="s">
        <v>4499</v>
      </c>
      <c r="AD94" s="158" t="s">
        <v>4500</v>
      </c>
      <c r="AE94" s="28"/>
      <c r="AF94" s="90"/>
      <c r="AG94" s="90"/>
      <c r="AH94" s="121"/>
      <c r="AI94" s="41">
        <v>191.02126549197223</v>
      </c>
      <c r="AJ94" s="41">
        <v>34</v>
      </c>
      <c r="AK94" s="41">
        <v>62</v>
      </c>
      <c r="AL94" s="40" t="s">
        <v>4215</v>
      </c>
      <c r="AM94" s="53">
        <v>0.30000000000000004</v>
      </c>
      <c r="AN94" s="67" t="s">
        <v>2</v>
      </c>
      <c r="AO94" s="64" t="s">
        <v>5377</v>
      </c>
      <c r="AP94" s="65" t="s">
        <v>2</v>
      </c>
    </row>
    <row r="95" spans="1:42" s="27" customFormat="1" ht="120" x14ac:dyDescent="0.25">
      <c r="A95" s="10" t="s">
        <v>755</v>
      </c>
      <c r="B95" s="11" t="s">
        <v>2508</v>
      </c>
      <c r="C95" s="94" t="s">
        <v>2</v>
      </c>
      <c r="D95" s="94">
        <v>4150.8952914739739</v>
      </c>
      <c r="E95" s="94">
        <v>4150.8952914739739</v>
      </c>
      <c r="F95" s="94">
        <v>5844.5177121773213</v>
      </c>
      <c r="G95" s="15" t="s">
        <v>2088</v>
      </c>
      <c r="H95" s="49">
        <v>2</v>
      </c>
      <c r="I95" s="15">
        <v>35</v>
      </c>
      <c r="J95" s="15">
        <v>1437</v>
      </c>
      <c r="K95" s="46" t="s">
        <v>2</v>
      </c>
      <c r="L95" s="46">
        <v>4701.5851851341049</v>
      </c>
      <c r="M95" s="46">
        <v>4701.5851851341049</v>
      </c>
      <c r="N95" s="46">
        <v>5985.0654976401938</v>
      </c>
      <c r="O95" s="95" t="str">
        <f t="shared" si="14"/>
        <v>-</v>
      </c>
      <c r="P95" s="95">
        <f t="shared" si="14"/>
        <v>-0.11712855813000089</v>
      </c>
      <c r="Q95" s="95">
        <f t="shared" si="14"/>
        <v>-0.11712855813000089</v>
      </c>
      <c r="R95" s="95">
        <f t="shared" si="14"/>
        <v>-2.3483082268404232E-2</v>
      </c>
      <c r="S95" s="46" t="s">
        <v>2</v>
      </c>
      <c r="T95" s="46" t="s">
        <v>2</v>
      </c>
      <c r="U95" s="46" t="s">
        <v>2</v>
      </c>
      <c r="V95" s="46" t="s">
        <v>2</v>
      </c>
      <c r="W95" s="74" t="str">
        <f t="shared" si="10"/>
        <v>-</v>
      </c>
      <c r="X95" s="74" t="str">
        <f t="shared" si="11"/>
        <v>-</v>
      </c>
      <c r="Y95" s="74" t="str">
        <f t="shared" si="12"/>
        <v>-</v>
      </c>
      <c r="Z95" s="74" t="str">
        <f t="shared" si="13"/>
        <v>-</v>
      </c>
      <c r="AB95" s="158">
        <v>0</v>
      </c>
      <c r="AC95" s="158" t="s">
        <v>4501</v>
      </c>
      <c r="AD95" s="158" t="s">
        <v>4502</v>
      </c>
      <c r="AE95" s="28"/>
      <c r="AF95" s="90"/>
      <c r="AG95" s="90"/>
      <c r="AH95" s="121"/>
      <c r="AI95" s="41">
        <v>191.02126549197223</v>
      </c>
      <c r="AJ95" s="41">
        <v>34</v>
      </c>
      <c r="AK95" s="41">
        <v>62</v>
      </c>
      <c r="AL95" s="40" t="s">
        <v>4215</v>
      </c>
      <c r="AM95" s="53">
        <v>0.30000000000000004</v>
      </c>
      <c r="AN95" s="67" t="s">
        <v>2</v>
      </c>
      <c r="AO95" s="64" t="s">
        <v>5377</v>
      </c>
      <c r="AP95" s="65" t="s">
        <v>2</v>
      </c>
    </row>
    <row r="96" spans="1:42" s="27" customFormat="1" ht="60" x14ac:dyDescent="0.25">
      <c r="A96" s="10" t="s">
        <v>756</v>
      </c>
      <c r="B96" s="11" t="s">
        <v>2509</v>
      </c>
      <c r="C96" s="94" t="s">
        <v>2</v>
      </c>
      <c r="D96" s="94">
        <v>1120.5102253359935</v>
      </c>
      <c r="E96" s="94">
        <v>1120.5102253359935</v>
      </c>
      <c r="F96" s="94">
        <v>3753.2394948673036</v>
      </c>
      <c r="G96" s="15" t="s">
        <v>2088</v>
      </c>
      <c r="H96" s="49">
        <v>69</v>
      </c>
      <c r="I96" s="15">
        <v>272</v>
      </c>
      <c r="J96" s="15">
        <v>2273</v>
      </c>
      <c r="K96" s="46" t="s">
        <v>2</v>
      </c>
      <c r="L96" s="46">
        <v>937.35885191617831</v>
      </c>
      <c r="M96" s="46">
        <v>937.35885191617831</v>
      </c>
      <c r="N96" s="46">
        <v>3780.526357005012</v>
      </c>
      <c r="O96" s="95" t="str">
        <f t="shared" si="14"/>
        <v>-</v>
      </c>
      <c r="P96" s="95">
        <f t="shared" si="14"/>
        <v>0.19539088263306148</v>
      </c>
      <c r="Q96" s="95">
        <f t="shared" si="14"/>
        <v>0.19539088263306148</v>
      </c>
      <c r="R96" s="95">
        <f t="shared" si="14"/>
        <v>-7.2177415420336954E-3</v>
      </c>
      <c r="S96" s="46" t="s">
        <v>2</v>
      </c>
      <c r="T96" s="46" t="s">
        <v>2</v>
      </c>
      <c r="U96" s="46" t="s">
        <v>2</v>
      </c>
      <c r="V96" s="46" t="s">
        <v>2</v>
      </c>
      <c r="W96" s="74" t="str">
        <f t="shared" si="10"/>
        <v>-</v>
      </c>
      <c r="X96" s="74" t="str">
        <f t="shared" si="11"/>
        <v>-</v>
      </c>
      <c r="Y96" s="74" t="str">
        <f t="shared" si="12"/>
        <v>-</v>
      </c>
      <c r="Z96" s="74" t="str">
        <f t="shared" si="13"/>
        <v>-</v>
      </c>
      <c r="AB96" s="158" t="s">
        <v>4503</v>
      </c>
      <c r="AC96" s="158" t="s">
        <v>4504</v>
      </c>
      <c r="AD96" s="158" t="s">
        <v>4505</v>
      </c>
      <c r="AE96" s="28"/>
      <c r="AF96" s="90"/>
      <c r="AG96" s="90"/>
      <c r="AH96" s="121"/>
      <c r="AI96" s="41">
        <v>191.02126549197223</v>
      </c>
      <c r="AJ96" s="41">
        <v>5</v>
      </c>
      <c r="AK96" s="41">
        <v>33</v>
      </c>
      <c r="AL96" s="40" t="s">
        <v>4215</v>
      </c>
      <c r="AM96" s="53">
        <v>0.30000000000000004</v>
      </c>
      <c r="AN96" s="67" t="s">
        <v>2</v>
      </c>
      <c r="AO96" s="64" t="s">
        <v>5377</v>
      </c>
      <c r="AP96" s="65" t="s">
        <v>2</v>
      </c>
    </row>
    <row r="97" spans="1:42" s="27" customFormat="1" ht="60" x14ac:dyDescent="0.25">
      <c r="A97" s="10" t="s">
        <v>757</v>
      </c>
      <c r="B97" s="11" t="s">
        <v>2510</v>
      </c>
      <c r="C97" s="94" t="s">
        <v>2</v>
      </c>
      <c r="D97" s="94">
        <v>1025.1478555468132</v>
      </c>
      <c r="E97" s="94">
        <v>1025.1478555468132</v>
      </c>
      <c r="F97" s="94">
        <v>2778.9123494234077</v>
      </c>
      <c r="G97" s="15" t="s">
        <v>2088</v>
      </c>
      <c r="H97" s="49">
        <v>518</v>
      </c>
      <c r="I97" s="15">
        <v>1010</v>
      </c>
      <c r="J97" s="15">
        <v>3250</v>
      </c>
      <c r="K97" s="46" t="s">
        <v>2</v>
      </c>
      <c r="L97" s="46">
        <v>657.10966489211751</v>
      </c>
      <c r="M97" s="46">
        <v>657.10966489211751</v>
      </c>
      <c r="N97" s="46">
        <v>2743.1333298249547</v>
      </c>
      <c r="O97" s="95" t="str">
        <f t="shared" si="14"/>
        <v>-</v>
      </c>
      <c r="P97" s="95">
        <f t="shared" si="14"/>
        <v>0.56008640614823268</v>
      </c>
      <c r="Q97" s="95">
        <f t="shared" si="14"/>
        <v>0.56008640614823268</v>
      </c>
      <c r="R97" s="95">
        <f t="shared" si="14"/>
        <v>1.3043120875475767E-2</v>
      </c>
      <c r="S97" s="46" t="s">
        <v>2</v>
      </c>
      <c r="T97" s="46" t="s">
        <v>2</v>
      </c>
      <c r="U97" s="46" t="s">
        <v>2</v>
      </c>
      <c r="V97" s="46" t="s">
        <v>2</v>
      </c>
      <c r="W97" s="74" t="str">
        <f t="shared" si="10"/>
        <v>-</v>
      </c>
      <c r="X97" s="74" t="str">
        <f t="shared" si="11"/>
        <v>-</v>
      </c>
      <c r="Y97" s="74" t="str">
        <f t="shared" si="12"/>
        <v>-</v>
      </c>
      <c r="Z97" s="74" t="str">
        <f t="shared" si="13"/>
        <v>-</v>
      </c>
      <c r="AB97" s="158" t="s">
        <v>4506</v>
      </c>
      <c r="AC97" s="158" t="s">
        <v>4507</v>
      </c>
      <c r="AD97" s="158" t="s">
        <v>4508</v>
      </c>
      <c r="AE97" s="28"/>
      <c r="AF97" s="90"/>
      <c r="AG97" s="90"/>
      <c r="AH97" s="121"/>
      <c r="AI97" s="41">
        <v>191.02126549197223</v>
      </c>
      <c r="AJ97" s="41">
        <v>5</v>
      </c>
      <c r="AK97" s="41">
        <v>23</v>
      </c>
      <c r="AL97" s="40" t="s">
        <v>4215</v>
      </c>
      <c r="AM97" s="53">
        <v>0.30000000000000004</v>
      </c>
      <c r="AN97" s="67" t="s">
        <v>2</v>
      </c>
      <c r="AO97" s="64" t="s">
        <v>5377</v>
      </c>
      <c r="AP97" s="65" t="s">
        <v>2</v>
      </c>
    </row>
    <row r="98" spans="1:42" s="27" customFormat="1" ht="60" x14ac:dyDescent="0.25">
      <c r="A98" s="10" t="s">
        <v>758</v>
      </c>
      <c r="B98" s="11" t="s">
        <v>2511</v>
      </c>
      <c r="C98" s="94" t="s">
        <v>2</v>
      </c>
      <c r="D98" s="94">
        <v>841.43008033214528</v>
      </c>
      <c r="E98" s="94">
        <v>841.43008033214528</v>
      </c>
      <c r="F98" s="94">
        <v>1877.3586627129926</v>
      </c>
      <c r="G98" s="15" t="s">
        <v>2088</v>
      </c>
      <c r="H98" s="49">
        <v>494</v>
      </c>
      <c r="I98" s="15">
        <v>706</v>
      </c>
      <c r="J98" s="15">
        <v>1459</v>
      </c>
      <c r="K98" s="46" t="s">
        <v>2</v>
      </c>
      <c r="L98" s="46">
        <v>601.88152873762954</v>
      </c>
      <c r="M98" s="46">
        <v>601.88152873762954</v>
      </c>
      <c r="N98" s="46">
        <v>2082.2329399308792</v>
      </c>
      <c r="O98" s="95" t="str">
        <f t="shared" si="14"/>
        <v>-</v>
      </c>
      <c r="P98" s="95">
        <f t="shared" si="14"/>
        <v>0.39799950680815632</v>
      </c>
      <c r="Q98" s="95">
        <f t="shared" si="14"/>
        <v>0.39799950680815632</v>
      </c>
      <c r="R98" s="95">
        <f t="shared" si="14"/>
        <v>-9.8391622420826552E-2</v>
      </c>
      <c r="S98" s="46" t="s">
        <v>2</v>
      </c>
      <c r="T98" s="46" t="s">
        <v>2</v>
      </c>
      <c r="U98" s="46" t="s">
        <v>2</v>
      </c>
      <c r="V98" s="46" t="s">
        <v>2</v>
      </c>
      <c r="W98" s="74" t="str">
        <f t="shared" si="10"/>
        <v>-</v>
      </c>
      <c r="X98" s="74" t="str">
        <f t="shared" si="11"/>
        <v>-</v>
      </c>
      <c r="Y98" s="74" t="str">
        <f t="shared" si="12"/>
        <v>-</v>
      </c>
      <c r="Z98" s="74" t="str">
        <f t="shared" si="13"/>
        <v>-</v>
      </c>
      <c r="AB98" s="158" t="s">
        <v>4509</v>
      </c>
      <c r="AC98" s="158" t="s">
        <v>4510</v>
      </c>
      <c r="AD98" s="158" t="s">
        <v>4511</v>
      </c>
      <c r="AE98" s="28"/>
      <c r="AF98" s="90"/>
      <c r="AG98" s="90"/>
      <c r="AH98" s="121"/>
      <c r="AI98" s="41">
        <v>191.02126549197223</v>
      </c>
      <c r="AJ98" s="41">
        <v>5</v>
      </c>
      <c r="AK98" s="41">
        <v>16</v>
      </c>
      <c r="AL98" s="40" t="s">
        <v>4215</v>
      </c>
      <c r="AM98" s="53">
        <v>0.30000000000000004</v>
      </c>
      <c r="AN98" s="67" t="s">
        <v>2</v>
      </c>
      <c r="AO98" s="64" t="s">
        <v>5377</v>
      </c>
      <c r="AP98" s="65" t="s">
        <v>2</v>
      </c>
    </row>
    <row r="99" spans="1:42" s="27" customFormat="1" ht="105" x14ac:dyDescent="0.25">
      <c r="A99" s="10" t="s">
        <v>759</v>
      </c>
      <c r="B99" s="11" t="s">
        <v>2512</v>
      </c>
      <c r="C99" s="94" t="s">
        <v>2</v>
      </c>
      <c r="D99" s="94">
        <v>535.74267991177089</v>
      </c>
      <c r="E99" s="94">
        <v>535.74267991177089</v>
      </c>
      <c r="F99" s="94">
        <v>535.74267991177089</v>
      </c>
      <c r="G99" s="15" t="s">
        <v>2088</v>
      </c>
      <c r="H99" s="49">
        <v>4</v>
      </c>
      <c r="I99" s="15">
        <v>3</v>
      </c>
      <c r="J99" s="15">
        <v>860</v>
      </c>
      <c r="K99" s="46" t="s">
        <v>2</v>
      </c>
      <c r="L99" s="46">
        <v>619.69499487333189</v>
      </c>
      <c r="M99" s="46">
        <v>619.69499487333189</v>
      </c>
      <c r="N99" s="46">
        <v>528.10541447921446</v>
      </c>
      <c r="O99" s="95" t="str">
        <f t="shared" si="14"/>
        <v>-</v>
      </c>
      <c r="P99" s="95">
        <f t="shared" si="14"/>
        <v>-0.13547360500905958</v>
      </c>
      <c r="Q99" s="95">
        <f t="shared" si="14"/>
        <v>-0.13547360500905958</v>
      </c>
      <c r="R99" s="95">
        <f t="shared" si="14"/>
        <v>1.4461630619878818E-2</v>
      </c>
      <c r="S99" s="46" t="s">
        <v>2</v>
      </c>
      <c r="T99" s="46" t="s">
        <v>2</v>
      </c>
      <c r="U99" s="46" t="s">
        <v>2</v>
      </c>
      <c r="V99" s="46" t="s">
        <v>2</v>
      </c>
      <c r="W99" s="74" t="str">
        <f t="shared" si="10"/>
        <v>-</v>
      </c>
      <c r="X99" s="74" t="str">
        <f t="shared" si="11"/>
        <v>-</v>
      </c>
      <c r="Y99" s="74" t="str">
        <f t="shared" si="12"/>
        <v>-</v>
      </c>
      <c r="Z99" s="74" t="str">
        <f t="shared" si="13"/>
        <v>-</v>
      </c>
      <c r="AB99" s="158" t="s">
        <v>4419</v>
      </c>
      <c r="AC99" s="158" t="s">
        <v>4457</v>
      </c>
      <c r="AD99" s="158" t="s">
        <v>4404</v>
      </c>
      <c r="AE99" s="28"/>
      <c r="AF99" s="90"/>
      <c r="AG99" s="90"/>
      <c r="AH99" s="121"/>
      <c r="AI99" s="41">
        <v>191.02126549197223</v>
      </c>
      <c r="AJ99" s="41">
        <v>5</v>
      </c>
      <c r="AK99" s="41">
        <v>5</v>
      </c>
      <c r="AL99" s="40" t="s">
        <v>4215</v>
      </c>
      <c r="AM99" s="53">
        <v>1</v>
      </c>
      <c r="AN99" s="67" t="s">
        <v>2</v>
      </c>
      <c r="AO99" s="64" t="s">
        <v>5377</v>
      </c>
      <c r="AP99" s="65" t="s">
        <v>2</v>
      </c>
    </row>
    <row r="100" spans="1:42" s="27" customFormat="1" ht="105" x14ac:dyDescent="0.25">
      <c r="A100" s="10" t="s">
        <v>760</v>
      </c>
      <c r="B100" s="11" t="s">
        <v>2513</v>
      </c>
      <c r="C100" s="94" t="s">
        <v>2</v>
      </c>
      <c r="D100" s="94">
        <v>368.26520844061838</v>
      </c>
      <c r="E100" s="94">
        <v>368.26520844061838</v>
      </c>
      <c r="F100" s="94">
        <v>368.26520844061838</v>
      </c>
      <c r="G100" s="15" t="s">
        <v>2088</v>
      </c>
      <c r="H100" s="49">
        <v>13</v>
      </c>
      <c r="I100" s="15">
        <v>16</v>
      </c>
      <c r="J100" s="15">
        <v>2429</v>
      </c>
      <c r="K100" s="46" t="s">
        <v>2</v>
      </c>
      <c r="L100" s="46">
        <v>665.74369499776572</v>
      </c>
      <c r="M100" s="46">
        <v>665.74369499776572</v>
      </c>
      <c r="N100" s="46">
        <v>359.91549930577884</v>
      </c>
      <c r="O100" s="95" t="str">
        <f t="shared" si="14"/>
        <v>-</v>
      </c>
      <c r="P100" s="95">
        <f t="shared" si="14"/>
        <v>-0.44683635578125258</v>
      </c>
      <c r="Q100" s="95">
        <f t="shared" si="14"/>
        <v>-0.44683635578125258</v>
      </c>
      <c r="R100" s="95">
        <f t="shared" si="14"/>
        <v>2.3199081870452387E-2</v>
      </c>
      <c r="S100" s="46" t="s">
        <v>2</v>
      </c>
      <c r="T100" s="46" t="s">
        <v>2</v>
      </c>
      <c r="U100" s="46" t="s">
        <v>2</v>
      </c>
      <c r="V100" s="46" t="s">
        <v>2</v>
      </c>
      <c r="W100" s="74" t="str">
        <f t="shared" ref="W100:W119" si="15">IFERROR((C100/S100-1),"-")</f>
        <v>-</v>
      </c>
      <c r="X100" s="74" t="str">
        <f t="shared" ref="X100:X119" si="16">IFERROR((D100/T100-1),"-")</f>
        <v>-</v>
      </c>
      <c r="Y100" s="74" t="str">
        <f t="shared" ref="Y100:Y119" si="17">IFERROR((E100/U100-1),"-")</f>
        <v>-</v>
      </c>
      <c r="Z100" s="74" t="str">
        <f t="shared" si="13"/>
        <v>-</v>
      </c>
      <c r="AB100" s="158" t="s">
        <v>4419</v>
      </c>
      <c r="AC100" s="158" t="s">
        <v>4457</v>
      </c>
      <c r="AD100" s="158" t="s">
        <v>4404</v>
      </c>
      <c r="AE100" s="28"/>
      <c r="AF100" s="90"/>
      <c r="AG100" s="90"/>
      <c r="AH100" s="121"/>
      <c r="AI100" s="41">
        <v>191.02126549197223</v>
      </c>
      <c r="AJ100" s="41">
        <v>5</v>
      </c>
      <c r="AK100" s="41">
        <v>5</v>
      </c>
      <c r="AL100" s="40" t="s">
        <v>4215</v>
      </c>
      <c r="AM100" s="53">
        <v>1</v>
      </c>
      <c r="AN100" s="67" t="s">
        <v>2</v>
      </c>
      <c r="AO100" s="64" t="s">
        <v>5377</v>
      </c>
      <c r="AP100" s="65" t="s">
        <v>2</v>
      </c>
    </row>
    <row r="101" spans="1:42" s="27" customFormat="1" ht="120" x14ac:dyDescent="0.25">
      <c r="A101" s="10" t="s">
        <v>761</v>
      </c>
      <c r="B101" s="11" t="s">
        <v>2514</v>
      </c>
      <c r="C101" s="94" t="s">
        <v>2</v>
      </c>
      <c r="D101" s="94">
        <v>943.92212267747129</v>
      </c>
      <c r="E101" s="94">
        <v>943.92212267747129</v>
      </c>
      <c r="F101" s="94">
        <v>4702.0594409341475</v>
      </c>
      <c r="G101" s="15" t="s">
        <v>2088</v>
      </c>
      <c r="H101" s="49">
        <v>32</v>
      </c>
      <c r="I101" s="15">
        <v>42</v>
      </c>
      <c r="J101" s="15">
        <v>221</v>
      </c>
      <c r="K101" s="46" t="s">
        <v>2</v>
      </c>
      <c r="L101" s="46">
        <v>1791.8633608943483</v>
      </c>
      <c r="M101" s="46">
        <v>1791.8633608943483</v>
      </c>
      <c r="N101" s="46">
        <v>5592.192217495478</v>
      </c>
      <c r="O101" s="95" t="str">
        <f t="shared" si="14"/>
        <v>-</v>
      </c>
      <c r="P101" s="95">
        <f t="shared" si="14"/>
        <v>-0.47321757714475265</v>
      </c>
      <c r="Q101" s="95">
        <f t="shared" si="14"/>
        <v>-0.47321757714475265</v>
      </c>
      <c r="R101" s="95">
        <f t="shared" si="14"/>
        <v>-0.15917420967335527</v>
      </c>
      <c r="S101" s="46" t="s">
        <v>2</v>
      </c>
      <c r="T101" s="46" t="s">
        <v>2</v>
      </c>
      <c r="U101" s="46" t="s">
        <v>2</v>
      </c>
      <c r="V101" s="46" t="s">
        <v>2</v>
      </c>
      <c r="W101" s="74" t="str">
        <f t="shared" si="15"/>
        <v>-</v>
      </c>
      <c r="X101" s="74" t="str">
        <f t="shared" si="16"/>
        <v>-</v>
      </c>
      <c r="Y101" s="74" t="str">
        <f t="shared" si="17"/>
        <v>-</v>
      </c>
      <c r="Z101" s="74" t="str">
        <f t="shared" si="13"/>
        <v>-</v>
      </c>
      <c r="AB101" s="158">
        <v>0</v>
      </c>
      <c r="AC101" s="158">
        <v>0</v>
      </c>
      <c r="AD101" s="158" t="s">
        <v>4512</v>
      </c>
      <c r="AE101" s="28"/>
      <c r="AF101" s="90"/>
      <c r="AG101" s="90"/>
      <c r="AH101" s="121"/>
      <c r="AI101" s="41">
        <v>191.02126549197223</v>
      </c>
      <c r="AJ101" s="41">
        <v>23</v>
      </c>
      <c r="AK101" s="41">
        <v>53</v>
      </c>
      <c r="AL101" s="40" t="s">
        <v>4215</v>
      </c>
      <c r="AM101" s="53">
        <v>0.30000000000000004</v>
      </c>
      <c r="AN101" s="67" t="s">
        <v>2</v>
      </c>
      <c r="AO101" s="64" t="s">
        <v>5377</v>
      </c>
      <c r="AP101" s="65" t="s">
        <v>2</v>
      </c>
    </row>
    <row r="102" spans="1:42" s="27" customFormat="1" ht="45" x14ac:dyDescent="0.25">
      <c r="A102" s="10" t="s">
        <v>762</v>
      </c>
      <c r="B102" s="11" t="s">
        <v>2515</v>
      </c>
      <c r="C102" s="94" t="s">
        <v>2</v>
      </c>
      <c r="D102" s="94">
        <v>849.27172269834614</v>
      </c>
      <c r="E102" s="94">
        <v>849.27172269834614</v>
      </c>
      <c r="F102" s="94">
        <v>3199.1009894903655</v>
      </c>
      <c r="G102" s="15" t="s">
        <v>2088</v>
      </c>
      <c r="H102" s="49">
        <v>310</v>
      </c>
      <c r="I102" s="15">
        <v>121</v>
      </c>
      <c r="J102" s="15">
        <v>337</v>
      </c>
      <c r="K102" s="46" t="s">
        <v>2</v>
      </c>
      <c r="L102" s="46">
        <v>838.33718940256188</v>
      </c>
      <c r="M102" s="46">
        <v>838.33718940256188</v>
      </c>
      <c r="N102" s="46">
        <v>3157.9119620551692</v>
      </c>
      <c r="O102" s="95" t="str">
        <f t="shared" si="14"/>
        <v>-</v>
      </c>
      <c r="P102" s="95">
        <f t="shared" si="14"/>
        <v>1.3043120875475767E-2</v>
      </c>
      <c r="Q102" s="95">
        <f t="shared" si="14"/>
        <v>1.3043120875475767E-2</v>
      </c>
      <c r="R102" s="95">
        <f t="shared" si="14"/>
        <v>1.3043120875475767E-2</v>
      </c>
      <c r="S102" s="46" t="s">
        <v>2</v>
      </c>
      <c r="T102" s="46" t="s">
        <v>2</v>
      </c>
      <c r="U102" s="46" t="s">
        <v>2</v>
      </c>
      <c r="V102" s="46" t="s">
        <v>2</v>
      </c>
      <c r="W102" s="74" t="str">
        <f t="shared" si="15"/>
        <v>-</v>
      </c>
      <c r="X102" s="74" t="str">
        <f t="shared" si="16"/>
        <v>-</v>
      </c>
      <c r="Y102" s="74" t="str">
        <f t="shared" si="17"/>
        <v>-</v>
      </c>
      <c r="Z102" s="74" t="str">
        <f t="shared" si="13"/>
        <v>-</v>
      </c>
      <c r="AB102" s="158">
        <v>0</v>
      </c>
      <c r="AC102" s="158">
        <v>0</v>
      </c>
      <c r="AD102" s="158">
        <v>0</v>
      </c>
      <c r="AE102" s="28"/>
      <c r="AF102" s="90"/>
      <c r="AG102" s="90"/>
      <c r="AH102" s="121"/>
      <c r="AI102" s="41">
        <v>191.02126549197223</v>
      </c>
      <c r="AJ102" s="41">
        <v>5</v>
      </c>
      <c r="AK102" s="41">
        <v>23</v>
      </c>
      <c r="AL102" s="40" t="s">
        <v>4215</v>
      </c>
      <c r="AM102" s="53">
        <v>0.30000000000000004</v>
      </c>
      <c r="AN102" s="67" t="s">
        <v>2</v>
      </c>
      <c r="AO102" s="64" t="s">
        <v>5377</v>
      </c>
      <c r="AP102" s="65" t="s">
        <v>2</v>
      </c>
    </row>
    <row r="103" spans="1:42" s="27" customFormat="1" ht="45" x14ac:dyDescent="0.25">
      <c r="A103" s="10" t="s">
        <v>763</v>
      </c>
      <c r="B103" s="11" t="s">
        <v>2516</v>
      </c>
      <c r="C103" s="94" t="s">
        <v>2</v>
      </c>
      <c r="D103" s="94">
        <v>532.24284207743779</v>
      </c>
      <c r="E103" s="94">
        <v>532.24284207743779</v>
      </c>
      <c r="F103" s="94">
        <v>2569.3032892059841</v>
      </c>
      <c r="G103" s="15" t="s">
        <v>2088</v>
      </c>
      <c r="H103" s="49">
        <v>861</v>
      </c>
      <c r="I103" s="15">
        <v>217</v>
      </c>
      <c r="J103" s="15">
        <v>414</v>
      </c>
      <c r="K103" s="46" t="s">
        <v>2</v>
      </c>
      <c r="L103" s="46">
        <v>525.39011529684092</v>
      </c>
      <c r="M103" s="46">
        <v>525.39011529684092</v>
      </c>
      <c r="N103" s="46">
        <v>2536.2230257144261</v>
      </c>
      <c r="O103" s="95" t="str">
        <f t="shared" si="14"/>
        <v>-</v>
      </c>
      <c r="P103" s="95">
        <f t="shared" si="14"/>
        <v>1.3043120875475767E-2</v>
      </c>
      <c r="Q103" s="95">
        <f t="shared" si="14"/>
        <v>1.3043120875475767E-2</v>
      </c>
      <c r="R103" s="95">
        <f t="shared" si="14"/>
        <v>1.3043120875475767E-2</v>
      </c>
      <c r="S103" s="46" t="s">
        <v>2</v>
      </c>
      <c r="T103" s="46" t="s">
        <v>2</v>
      </c>
      <c r="U103" s="46" t="s">
        <v>2</v>
      </c>
      <c r="V103" s="46" t="s">
        <v>2</v>
      </c>
      <c r="W103" s="74" t="str">
        <f t="shared" si="15"/>
        <v>-</v>
      </c>
      <c r="X103" s="74" t="str">
        <f t="shared" si="16"/>
        <v>-</v>
      </c>
      <c r="Y103" s="74" t="str">
        <f t="shared" si="17"/>
        <v>-</v>
      </c>
      <c r="Z103" s="74" t="str">
        <f t="shared" si="13"/>
        <v>-</v>
      </c>
      <c r="AB103" s="158">
        <v>0</v>
      </c>
      <c r="AC103" s="158">
        <v>0</v>
      </c>
      <c r="AD103" s="158">
        <v>0</v>
      </c>
      <c r="AE103" s="28"/>
      <c r="AF103" s="90"/>
      <c r="AG103" s="90"/>
      <c r="AH103" s="121"/>
      <c r="AI103" s="41">
        <v>191.02126549197223</v>
      </c>
      <c r="AJ103" s="41">
        <v>5</v>
      </c>
      <c r="AK103" s="41">
        <v>19</v>
      </c>
      <c r="AL103" s="40" t="s">
        <v>4215</v>
      </c>
      <c r="AM103" s="53">
        <v>0.30000000000000004</v>
      </c>
      <c r="AN103" s="67" t="s">
        <v>2</v>
      </c>
      <c r="AO103" s="64" t="s">
        <v>5377</v>
      </c>
      <c r="AP103" s="65" t="s">
        <v>2</v>
      </c>
    </row>
    <row r="104" spans="1:42" s="27" customFormat="1" ht="45" x14ac:dyDescent="0.25">
      <c r="A104" s="10" t="s">
        <v>764</v>
      </c>
      <c r="B104" s="11" t="s">
        <v>2517</v>
      </c>
      <c r="C104" s="94" t="s">
        <v>2</v>
      </c>
      <c r="D104" s="94">
        <v>432.26598744134714</v>
      </c>
      <c r="E104" s="94">
        <v>432.26598744134714</v>
      </c>
      <c r="F104" s="94">
        <v>1798.2835572535714</v>
      </c>
      <c r="G104" s="15" t="s">
        <v>2088</v>
      </c>
      <c r="H104" s="49">
        <v>2496</v>
      </c>
      <c r="I104" s="15">
        <v>283</v>
      </c>
      <c r="J104" s="15">
        <v>428</v>
      </c>
      <c r="K104" s="46" t="s">
        <v>2</v>
      </c>
      <c r="L104" s="46">
        <v>426.7004814837311</v>
      </c>
      <c r="M104" s="46">
        <v>426.7004814837311</v>
      </c>
      <c r="N104" s="46">
        <v>1775.1303179468687</v>
      </c>
      <c r="O104" s="95" t="str">
        <f t="shared" si="14"/>
        <v>-</v>
      </c>
      <c r="P104" s="95">
        <f t="shared" si="14"/>
        <v>1.3043120875475767E-2</v>
      </c>
      <c r="Q104" s="95">
        <f t="shared" si="14"/>
        <v>1.3043120875475767E-2</v>
      </c>
      <c r="R104" s="95">
        <f t="shared" si="14"/>
        <v>1.3043120875475767E-2</v>
      </c>
      <c r="S104" s="46" t="s">
        <v>2</v>
      </c>
      <c r="T104" s="46" t="s">
        <v>2</v>
      </c>
      <c r="U104" s="46" t="s">
        <v>2</v>
      </c>
      <c r="V104" s="46" t="s">
        <v>2</v>
      </c>
      <c r="W104" s="74" t="str">
        <f t="shared" si="15"/>
        <v>-</v>
      </c>
      <c r="X104" s="74" t="str">
        <f t="shared" si="16"/>
        <v>-</v>
      </c>
      <c r="Y104" s="74" t="str">
        <f t="shared" si="17"/>
        <v>-</v>
      </c>
      <c r="Z104" s="74" t="str">
        <f t="shared" si="13"/>
        <v>-</v>
      </c>
      <c r="AB104" s="158">
        <v>0</v>
      </c>
      <c r="AC104" s="158">
        <v>0</v>
      </c>
      <c r="AD104" s="158">
        <v>0</v>
      </c>
      <c r="AE104" s="28"/>
      <c r="AF104" s="90"/>
      <c r="AG104" s="90"/>
      <c r="AH104" s="121"/>
      <c r="AI104" s="41">
        <v>191.02126549197223</v>
      </c>
      <c r="AJ104" s="41">
        <v>5</v>
      </c>
      <c r="AK104" s="41">
        <v>13</v>
      </c>
      <c r="AL104" s="40" t="s">
        <v>4215</v>
      </c>
      <c r="AM104" s="53">
        <v>0.4</v>
      </c>
      <c r="AN104" s="67" t="s">
        <v>2</v>
      </c>
      <c r="AO104" s="64" t="s">
        <v>5377</v>
      </c>
      <c r="AP104" s="65" t="s">
        <v>2</v>
      </c>
    </row>
    <row r="105" spans="1:42" s="27" customFormat="1" ht="180" x14ac:dyDescent="0.25">
      <c r="A105" s="10" t="s">
        <v>31</v>
      </c>
      <c r="B105" s="11" t="s">
        <v>2518</v>
      </c>
      <c r="C105" s="94" t="s">
        <v>2</v>
      </c>
      <c r="D105" s="94">
        <v>226.25035162559919</v>
      </c>
      <c r="E105" s="94">
        <v>226.25035162559919</v>
      </c>
      <c r="F105" s="94">
        <v>226.25035162559919</v>
      </c>
      <c r="G105" s="15" t="s">
        <v>2088</v>
      </c>
      <c r="H105" s="49">
        <v>2791</v>
      </c>
      <c r="I105" s="15">
        <v>13</v>
      </c>
      <c r="J105" s="15">
        <v>134</v>
      </c>
      <c r="K105" s="46" t="s">
        <v>2</v>
      </c>
      <c r="L105" s="46">
        <v>305.94155583463584</v>
      </c>
      <c r="M105" s="46">
        <v>305.94155583463584</v>
      </c>
      <c r="N105" s="46">
        <v>477.65890151873913</v>
      </c>
      <c r="O105" s="95" t="str">
        <f t="shared" si="14"/>
        <v>-</v>
      </c>
      <c r="P105" s="95">
        <f t="shared" si="14"/>
        <v>-0.2604785217609028</v>
      </c>
      <c r="Q105" s="95">
        <f t="shared" si="14"/>
        <v>-0.2604785217609028</v>
      </c>
      <c r="R105" s="95">
        <f t="shared" si="14"/>
        <v>-0.5263348994309005</v>
      </c>
      <c r="S105" s="46" t="s">
        <v>2</v>
      </c>
      <c r="T105" s="46">
        <v>306.29159936595079</v>
      </c>
      <c r="U105" s="46">
        <v>306.29159936595079</v>
      </c>
      <c r="V105" s="46">
        <v>361.58205999648055</v>
      </c>
      <c r="W105" s="74" t="str">
        <f t="shared" si="15"/>
        <v>-</v>
      </c>
      <c r="X105" s="74">
        <f t="shared" si="16"/>
        <v>-0.26132367948074209</v>
      </c>
      <c r="Y105" s="74">
        <f t="shared" si="17"/>
        <v>-0.26132367948074209</v>
      </c>
      <c r="Z105" s="74">
        <f t="shared" si="13"/>
        <v>-0.37427661198732765</v>
      </c>
      <c r="AB105" s="159" t="s">
        <v>4513</v>
      </c>
      <c r="AC105" s="158" t="s">
        <v>4514</v>
      </c>
      <c r="AD105" s="158" t="s">
        <v>4515</v>
      </c>
      <c r="AE105" s="28"/>
      <c r="AF105" s="90"/>
      <c r="AG105" s="90"/>
      <c r="AH105" s="121"/>
      <c r="AI105" s="41">
        <v>191.02126549197223</v>
      </c>
      <c r="AJ105" s="41">
        <v>5</v>
      </c>
      <c r="AK105" s="41">
        <v>5</v>
      </c>
      <c r="AL105" s="40" t="s">
        <v>4214</v>
      </c>
      <c r="AM105" s="53" t="s">
        <v>2</v>
      </c>
      <c r="AN105" s="67" t="s">
        <v>2</v>
      </c>
      <c r="AO105" s="64" t="s">
        <v>5377</v>
      </c>
      <c r="AP105" s="65" t="s">
        <v>2</v>
      </c>
    </row>
    <row r="106" spans="1:42" s="27" customFormat="1" ht="180" x14ac:dyDescent="0.25">
      <c r="A106" s="10" t="s">
        <v>32</v>
      </c>
      <c r="B106" s="11" t="s">
        <v>2519</v>
      </c>
      <c r="C106" s="94">
        <v>133.01151015821904</v>
      </c>
      <c r="D106" s="94">
        <v>133.01151015821904</v>
      </c>
      <c r="E106" s="94">
        <v>133.01151015821904</v>
      </c>
      <c r="F106" s="94">
        <v>133.01151015821904</v>
      </c>
      <c r="G106" s="15">
        <v>24540</v>
      </c>
      <c r="H106" s="49">
        <v>57</v>
      </c>
      <c r="I106" s="15">
        <v>1</v>
      </c>
      <c r="J106" s="15">
        <v>1</v>
      </c>
      <c r="K106" s="46">
        <v>130.67520766099622</v>
      </c>
      <c r="L106" s="46">
        <v>384.40758449546934</v>
      </c>
      <c r="M106" s="46">
        <v>384.40758449546934</v>
      </c>
      <c r="N106" s="46">
        <v>757.92854021935602</v>
      </c>
      <c r="O106" s="95">
        <f t="shared" si="14"/>
        <v>1.7878697413542755E-2</v>
      </c>
      <c r="P106" s="95">
        <f t="shared" si="14"/>
        <v>-0.65398312748486698</v>
      </c>
      <c r="Q106" s="95">
        <f t="shared" si="14"/>
        <v>-0.65398312748486698</v>
      </c>
      <c r="R106" s="95">
        <f t="shared" si="14"/>
        <v>-0.82450652917790446</v>
      </c>
      <c r="S106" s="46">
        <v>183.67580121403398</v>
      </c>
      <c r="T106" s="46">
        <v>183.67580121403398</v>
      </c>
      <c r="U106" s="46">
        <v>183.67580121403398</v>
      </c>
      <c r="V106" s="46">
        <v>183.67580121403398</v>
      </c>
      <c r="W106" s="74">
        <f t="shared" si="15"/>
        <v>-0.27583541610240092</v>
      </c>
      <c r="X106" s="74">
        <f t="shared" si="16"/>
        <v>-0.27583541610240092</v>
      </c>
      <c r="Y106" s="74">
        <f t="shared" si="17"/>
        <v>-0.27583541610240092</v>
      </c>
      <c r="Z106" s="74">
        <f t="shared" si="13"/>
        <v>-0.27583541610240092</v>
      </c>
      <c r="AB106" s="159" t="s">
        <v>4516</v>
      </c>
      <c r="AC106" s="158" t="s">
        <v>4514</v>
      </c>
      <c r="AD106" s="158" t="s">
        <v>4517</v>
      </c>
      <c r="AE106" s="28"/>
      <c r="AF106" s="90"/>
      <c r="AG106" s="90"/>
      <c r="AH106" s="121"/>
      <c r="AI106" s="41">
        <v>191.02126549197223</v>
      </c>
      <c r="AJ106" s="41">
        <v>5</v>
      </c>
      <c r="AK106" s="41">
        <v>5</v>
      </c>
      <c r="AL106" s="40" t="s">
        <v>4214</v>
      </c>
      <c r="AM106" s="53" t="s">
        <v>2</v>
      </c>
      <c r="AN106" s="67" t="s">
        <v>2</v>
      </c>
      <c r="AO106" s="64" t="s">
        <v>5377</v>
      </c>
      <c r="AP106" s="65" t="s">
        <v>2</v>
      </c>
    </row>
    <row r="107" spans="1:42" s="27" customFormat="1" ht="60" x14ac:dyDescent="0.25">
      <c r="A107" s="10" t="s">
        <v>33</v>
      </c>
      <c r="B107" s="11" t="s">
        <v>2520</v>
      </c>
      <c r="C107" s="94">
        <v>65.610135987758184</v>
      </c>
      <c r="D107" s="94">
        <v>65.610135987758184</v>
      </c>
      <c r="E107" s="94">
        <v>65.610135987758184</v>
      </c>
      <c r="F107" s="94">
        <v>65.610135987758184</v>
      </c>
      <c r="G107" s="15">
        <v>12297</v>
      </c>
      <c r="H107" s="49">
        <v>53</v>
      </c>
      <c r="I107" s="15">
        <v>9</v>
      </c>
      <c r="J107" s="15">
        <v>3</v>
      </c>
      <c r="K107" s="46">
        <v>143.92309585895711</v>
      </c>
      <c r="L107" s="46">
        <v>2297.7838312955319</v>
      </c>
      <c r="M107" s="46">
        <v>2297.7838312955319</v>
      </c>
      <c r="N107" s="46">
        <v>356.8596824265785</v>
      </c>
      <c r="O107" s="95">
        <f t="shared" si="14"/>
        <v>-0.54413059560603583</v>
      </c>
      <c r="P107" s="95">
        <f t="shared" si="14"/>
        <v>-0.97144634099424143</v>
      </c>
      <c r="Q107" s="95">
        <f t="shared" si="14"/>
        <v>-0.97144634099424143</v>
      </c>
      <c r="R107" s="95">
        <f t="shared" si="14"/>
        <v>-0.81614584325799533</v>
      </c>
      <c r="S107" s="46">
        <v>162.10947867916926</v>
      </c>
      <c r="T107" s="46">
        <v>162.10947867916926</v>
      </c>
      <c r="U107" s="46">
        <v>162.10947867916926</v>
      </c>
      <c r="V107" s="46">
        <v>162.10947867916926</v>
      </c>
      <c r="W107" s="74">
        <f t="shared" si="15"/>
        <v>-0.59527267299645592</v>
      </c>
      <c r="X107" s="74">
        <f t="shared" si="16"/>
        <v>-0.59527267299645592</v>
      </c>
      <c r="Y107" s="74">
        <f t="shared" si="17"/>
        <v>-0.59527267299645592</v>
      </c>
      <c r="Z107" s="74">
        <f t="shared" si="13"/>
        <v>-0.59527267299645592</v>
      </c>
      <c r="AB107" s="158" t="s">
        <v>4419</v>
      </c>
      <c r="AC107" s="158" t="s">
        <v>4514</v>
      </c>
      <c r="AD107" s="158" t="s">
        <v>4518</v>
      </c>
      <c r="AE107" s="28"/>
      <c r="AF107" s="90"/>
      <c r="AG107" s="90"/>
      <c r="AH107" s="121"/>
      <c r="AI107" s="41">
        <v>191.02126549197223</v>
      </c>
      <c r="AJ107" s="41">
        <v>5</v>
      </c>
      <c r="AK107" s="41">
        <v>13</v>
      </c>
      <c r="AL107" s="40" t="s">
        <v>4214</v>
      </c>
      <c r="AM107" s="53" t="s">
        <v>2</v>
      </c>
      <c r="AN107" s="67" t="s">
        <v>2</v>
      </c>
      <c r="AO107" s="64" t="s">
        <v>5377</v>
      </c>
      <c r="AP107" s="65" t="s">
        <v>2</v>
      </c>
    </row>
    <row r="108" spans="1:42" s="27" customFormat="1" ht="120" x14ac:dyDescent="0.25">
      <c r="A108" s="10" t="s">
        <v>34</v>
      </c>
      <c r="B108" s="11" t="s">
        <v>2521</v>
      </c>
      <c r="C108" s="94">
        <v>198.9862098489123</v>
      </c>
      <c r="D108" s="94">
        <v>825.55606326723193</v>
      </c>
      <c r="E108" s="94">
        <v>825.55606326723193</v>
      </c>
      <c r="F108" s="94">
        <v>825.55606326723193</v>
      </c>
      <c r="G108" s="15">
        <v>22071</v>
      </c>
      <c r="H108" s="49">
        <v>2364</v>
      </c>
      <c r="I108" s="15">
        <v>492</v>
      </c>
      <c r="J108" s="15">
        <v>4049</v>
      </c>
      <c r="K108" s="46">
        <v>139.30796095045841</v>
      </c>
      <c r="L108" s="46">
        <v>604.17928377992268</v>
      </c>
      <c r="M108" s="46">
        <v>604.17928377992268</v>
      </c>
      <c r="N108" s="46">
        <v>963.57965606151015</v>
      </c>
      <c r="O108" s="95">
        <f t="shared" si="14"/>
        <v>0.42839080043442057</v>
      </c>
      <c r="P108" s="95">
        <f t="shared" si="14"/>
        <v>0.3664090865583991</v>
      </c>
      <c r="Q108" s="95">
        <f t="shared" si="14"/>
        <v>0.3664090865583991</v>
      </c>
      <c r="R108" s="95">
        <f t="shared" si="14"/>
        <v>-0.14324045959877285</v>
      </c>
      <c r="S108" s="46">
        <v>212.97241841053395</v>
      </c>
      <c r="T108" s="46">
        <v>223.46541774611012</v>
      </c>
      <c r="U108" s="46">
        <v>223.46541774611012</v>
      </c>
      <c r="V108" s="46">
        <v>652.07638489656563</v>
      </c>
      <c r="W108" s="74">
        <f t="shared" si="15"/>
        <v>-6.5671454857883504E-2</v>
      </c>
      <c r="X108" s="74">
        <f t="shared" si="16"/>
        <v>2.6943347726635096</v>
      </c>
      <c r="Y108" s="74">
        <f t="shared" si="17"/>
        <v>2.6943347726635096</v>
      </c>
      <c r="Z108" s="74">
        <f t="shared" si="13"/>
        <v>0.26604195825644594</v>
      </c>
      <c r="AB108" s="158" t="s">
        <v>4464</v>
      </c>
      <c r="AC108" s="158">
        <v>0</v>
      </c>
      <c r="AD108" s="158" t="s">
        <v>4519</v>
      </c>
      <c r="AE108" s="28"/>
      <c r="AF108" s="90"/>
      <c r="AG108" s="90"/>
      <c r="AH108" s="121"/>
      <c r="AI108" s="41">
        <v>191.02126549197223</v>
      </c>
      <c r="AJ108" s="41">
        <v>8</v>
      </c>
      <c r="AK108" s="41">
        <v>8</v>
      </c>
      <c r="AL108" s="40" t="s">
        <v>4214</v>
      </c>
      <c r="AM108" s="53" t="s">
        <v>2</v>
      </c>
      <c r="AN108" s="67" t="s">
        <v>2</v>
      </c>
      <c r="AO108" s="64" t="s">
        <v>5377</v>
      </c>
      <c r="AP108" s="65" t="s">
        <v>2</v>
      </c>
    </row>
    <row r="109" spans="1:42" s="27" customFormat="1" ht="90" x14ac:dyDescent="0.25">
      <c r="A109" s="10" t="s">
        <v>35</v>
      </c>
      <c r="B109" s="11" t="s">
        <v>2522</v>
      </c>
      <c r="C109" s="94" t="s">
        <v>2</v>
      </c>
      <c r="D109" s="94">
        <v>1080.3149135365659</v>
      </c>
      <c r="E109" s="94">
        <v>1080.3149135365659</v>
      </c>
      <c r="F109" s="94">
        <v>1080.3149135365659</v>
      </c>
      <c r="G109" s="15" t="s">
        <v>2088</v>
      </c>
      <c r="H109" s="49">
        <v>21</v>
      </c>
      <c r="I109" s="15">
        <v>24</v>
      </c>
      <c r="J109" s="15">
        <v>1042</v>
      </c>
      <c r="K109" s="46" t="s">
        <v>2</v>
      </c>
      <c r="L109" s="46">
        <v>1095.6090768741296</v>
      </c>
      <c r="M109" s="46">
        <v>1095.6090768741296</v>
      </c>
      <c r="N109" s="46">
        <v>1065.1444714502238</v>
      </c>
      <c r="O109" s="95" t="str">
        <f t="shared" si="14"/>
        <v>-</v>
      </c>
      <c r="P109" s="95">
        <f t="shared" si="14"/>
        <v>-1.3959507693382167E-2</v>
      </c>
      <c r="Q109" s="95">
        <f t="shared" si="14"/>
        <v>-1.3959507693382167E-2</v>
      </c>
      <c r="R109" s="95">
        <f t="shared" si="14"/>
        <v>1.4242614493118477E-2</v>
      </c>
      <c r="S109" s="46" t="s">
        <v>2</v>
      </c>
      <c r="T109" s="46">
        <v>1125.7046975108685</v>
      </c>
      <c r="U109" s="46">
        <v>1125.7046975108685</v>
      </c>
      <c r="V109" s="46">
        <v>1125.7046975108685</v>
      </c>
      <c r="W109" s="74" t="str">
        <f t="shared" si="15"/>
        <v>-</v>
      </c>
      <c r="X109" s="74">
        <f t="shared" si="16"/>
        <v>-4.0321217522381714E-2</v>
      </c>
      <c r="Y109" s="74">
        <f t="shared" si="17"/>
        <v>-4.0321217522381714E-2</v>
      </c>
      <c r="Z109" s="74">
        <f t="shared" si="13"/>
        <v>-4.0321217522381714E-2</v>
      </c>
      <c r="AB109" s="158" t="s">
        <v>4464</v>
      </c>
      <c r="AC109" s="158" t="s">
        <v>4520</v>
      </c>
      <c r="AD109" s="158" t="s">
        <v>4463</v>
      </c>
      <c r="AE109" s="28"/>
      <c r="AF109" s="90"/>
      <c r="AG109" s="90"/>
      <c r="AH109" s="121"/>
      <c r="AI109" s="41">
        <v>285.21702347169247</v>
      </c>
      <c r="AJ109" s="41">
        <v>5</v>
      </c>
      <c r="AK109" s="41">
        <v>5</v>
      </c>
      <c r="AL109" s="40" t="s">
        <v>4214</v>
      </c>
      <c r="AM109" s="53" t="s">
        <v>2</v>
      </c>
      <c r="AN109" s="67" t="s">
        <v>2</v>
      </c>
      <c r="AO109" s="64" t="s">
        <v>5377</v>
      </c>
      <c r="AP109" s="65" t="s">
        <v>2</v>
      </c>
    </row>
    <row r="110" spans="1:42" s="27" customFormat="1" ht="60" x14ac:dyDescent="0.25">
      <c r="A110" s="10" t="s">
        <v>36</v>
      </c>
      <c r="B110" s="11" t="s">
        <v>2523</v>
      </c>
      <c r="C110" s="94">
        <v>188.07101683399861</v>
      </c>
      <c r="D110" s="94">
        <v>188.07101683399861</v>
      </c>
      <c r="E110" s="94">
        <v>188.07101683399861</v>
      </c>
      <c r="F110" s="94">
        <v>188.07101683399861</v>
      </c>
      <c r="G110" s="15">
        <v>17147</v>
      </c>
      <c r="H110" s="49">
        <v>160</v>
      </c>
      <c r="I110" s="15">
        <v>8</v>
      </c>
      <c r="J110" s="15">
        <v>829</v>
      </c>
      <c r="K110" s="46">
        <v>185.64956708996445</v>
      </c>
      <c r="L110" s="46">
        <v>275.31242915988349</v>
      </c>
      <c r="M110" s="46">
        <v>275.31242915988349</v>
      </c>
      <c r="N110" s="46">
        <v>370.88670112797945</v>
      </c>
      <c r="O110" s="95">
        <f t="shared" si="14"/>
        <v>1.3043120875475767E-2</v>
      </c>
      <c r="P110" s="95">
        <f>IFERROR(D110/L110-1,"-")</f>
        <v>-0.31688148839521069</v>
      </c>
      <c r="Q110" s="95">
        <f t="shared" si="14"/>
        <v>-0.31688148839521069</v>
      </c>
      <c r="R110" s="95">
        <f t="shared" si="14"/>
        <v>-0.49291517797209405</v>
      </c>
      <c r="S110" s="46">
        <v>137.48507243927543</v>
      </c>
      <c r="T110" s="46">
        <v>144.25886401530988</v>
      </c>
      <c r="U110" s="46">
        <v>144.25886401530988</v>
      </c>
      <c r="V110" s="46">
        <v>295.76008305537374</v>
      </c>
      <c r="W110" s="74">
        <f t="shared" si="15"/>
        <v>0.36793772223574339</v>
      </c>
      <c r="X110" s="74">
        <f t="shared" si="16"/>
        <v>0.30370510067262857</v>
      </c>
      <c r="Y110" s="74">
        <f t="shared" si="17"/>
        <v>0.30370510067262857</v>
      </c>
      <c r="Z110" s="74">
        <f t="shared" si="13"/>
        <v>-0.36410953469070073</v>
      </c>
      <c r="AB110" s="158" t="s">
        <v>4521</v>
      </c>
      <c r="AC110" s="158" t="s">
        <v>4522</v>
      </c>
      <c r="AD110" s="158" t="s">
        <v>4523</v>
      </c>
      <c r="AE110" s="28"/>
      <c r="AF110" s="90"/>
      <c r="AG110" s="90"/>
      <c r="AH110" s="121"/>
      <c r="AI110" s="41">
        <v>191.02126549197223</v>
      </c>
      <c r="AJ110" s="41">
        <v>5</v>
      </c>
      <c r="AK110" s="41">
        <v>5</v>
      </c>
      <c r="AL110" s="40" t="s">
        <v>4214</v>
      </c>
      <c r="AM110" s="53" t="s">
        <v>2</v>
      </c>
      <c r="AN110" s="67" t="s">
        <v>2</v>
      </c>
      <c r="AO110" s="64" t="s">
        <v>5377</v>
      </c>
      <c r="AP110" s="65" t="s">
        <v>2</v>
      </c>
    </row>
    <row r="111" spans="1:42" s="27" customFormat="1" ht="60" x14ac:dyDescent="0.25">
      <c r="A111" s="10" t="s">
        <v>765</v>
      </c>
      <c r="B111" s="11" t="s">
        <v>2524</v>
      </c>
      <c r="C111" s="94">
        <v>178.49137907619502</v>
      </c>
      <c r="D111" s="94">
        <v>178.49137907619502</v>
      </c>
      <c r="E111" s="94">
        <v>178.49137907619502</v>
      </c>
      <c r="F111" s="94">
        <v>178.49137907619502</v>
      </c>
      <c r="G111" s="15">
        <v>18805</v>
      </c>
      <c r="H111" s="49">
        <v>189</v>
      </c>
      <c r="I111" s="15">
        <v>0</v>
      </c>
      <c r="J111" s="15">
        <v>3</v>
      </c>
      <c r="K111" s="46">
        <v>176.19326897155383</v>
      </c>
      <c r="L111" s="46">
        <v>94.394963959167299</v>
      </c>
      <c r="M111" s="46">
        <v>94.394963959167299</v>
      </c>
      <c r="N111" s="46">
        <v>1478.9124022395924</v>
      </c>
      <c r="O111" s="95">
        <f t="shared" si="14"/>
        <v>1.3043120875475767E-2</v>
      </c>
      <c r="P111" s="95">
        <f t="shared" si="14"/>
        <v>0.89089938265568436</v>
      </c>
      <c r="Q111" s="95">
        <f t="shared" si="14"/>
        <v>0.89089938265568436</v>
      </c>
      <c r="R111" s="95">
        <f t="shared" si="14"/>
        <v>-0.87930902546635192</v>
      </c>
      <c r="S111" s="46" t="s">
        <v>2</v>
      </c>
      <c r="T111" s="46" t="s">
        <v>2</v>
      </c>
      <c r="U111" s="46" t="s">
        <v>2</v>
      </c>
      <c r="V111" s="46" t="s">
        <v>2</v>
      </c>
      <c r="W111" s="74" t="str">
        <f t="shared" si="15"/>
        <v>-</v>
      </c>
      <c r="X111" s="74" t="str">
        <f t="shared" si="16"/>
        <v>-</v>
      </c>
      <c r="Y111" s="74" t="str">
        <f t="shared" si="17"/>
        <v>-</v>
      </c>
      <c r="Z111" s="74" t="str">
        <f t="shared" si="13"/>
        <v>-</v>
      </c>
      <c r="AB111" s="158" t="s">
        <v>4464</v>
      </c>
      <c r="AC111" s="158" t="s">
        <v>4524</v>
      </c>
      <c r="AD111" s="158" t="s">
        <v>4523</v>
      </c>
      <c r="AE111" s="28"/>
      <c r="AF111" s="90"/>
      <c r="AG111" s="90"/>
      <c r="AH111" s="121"/>
      <c r="AI111" s="41">
        <v>191.02126549197223</v>
      </c>
      <c r="AJ111" s="41">
        <v>5</v>
      </c>
      <c r="AK111" s="41">
        <v>5</v>
      </c>
      <c r="AL111" s="40" t="s">
        <v>4214</v>
      </c>
      <c r="AM111" s="53" t="s">
        <v>2</v>
      </c>
      <c r="AN111" s="67" t="s">
        <v>2048</v>
      </c>
      <c r="AO111" s="64" t="s">
        <v>5377</v>
      </c>
      <c r="AP111" s="65" t="s">
        <v>2</v>
      </c>
    </row>
    <row r="112" spans="1:42" s="27" customFormat="1" ht="180" x14ac:dyDescent="0.25">
      <c r="A112" s="10" t="s">
        <v>37</v>
      </c>
      <c r="B112" s="11" t="s">
        <v>2525</v>
      </c>
      <c r="C112" s="94">
        <v>430.64376589339878</v>
      </c>
      <c r="D112" s="94">
        <v>430.64376589339878</v>
      </c>
      <c r="E112" s="94">
        <v>430.64376589339878</v>
      </c>
      <c r="F112" s="94">
        <v>554.5378719307563</v>
      </c>
      <c r="G112" s="15">
        <v>8351</v>
      </c>
      <c r="H112" s="49">
        <v>3757</v>
      </c>
      <c r="I112" s="15">
        <v>15776</v>
      </c>
      <c r="J112" s="15">
        <v>406</v>
      </c>
      <c r="K112" s="46">
        <v>179.72568071406792</v>
      </c>
      <c r="L112" s="46">
        <v>477.63949027368307</v>
      </c>
      <c r="M112" s="46">
        <v>477.63949027368307</v>
      </c>
      <c r="N112" s="46">
        <v>547.39809244400431</v>
      </c>
      <c r="O112" s="95">
        <f t="shared" si="14"/>
        <v>1.3961170389362749</v>
      </c>
      <c r="P112" s="95">
        <f t="shared" si="14"/>
        <v>-9.8391622420826552E-2</v>
      </c>
      <c r="Q112" s="95">
        <f t="shared" si="14"/>
        <v>-9.8391622420826552E-2</v>
      </c>
      <c r="R112" s="95">
        <f t="shared" si="14"/>
        <v>1.3043120875475767E-2</v>
      </c>
      <c r="S112" s="46">
        <v>459.3948775796045</v>
      </c>
      <c r="T112" s="46">
        <v>459.3948775796045</v>
      </c>
      <c r="U112" s="46">
        <v>510.58986650987475</v>
      </c>
      <c r="V112" s="46">
        <v>510.58986650987475</v>
      </c>
      <c r="W112" s="74">
        <f t="shared" si="15"/>
        <v>-6.2584745911155037E-2</v>
      </c>
      <c r="X112" s="74">
        <f t="shared" si="16"/>
        <v>-6.2584745911155037E-2</v>
      </c>
      <c r="Y112" s="74">
        <f t="shared" si="17"/>
        <v>-0.15657596411567209</v>
      </c>
      <c r="Z112" s="74">
        <f t="shared" si="13"/>
        <v>8.6073007522235345E-2</v>
      </c>
      <c r="AB112" s="159" t="s">
        <v>4525</v>
      </c>
      <c r="AC112" s="158" t="s">
        <v>4526</v>
      </c>
      <c r="AD112" s="158" t="s">
        <v>4527</v>
      </c>
      <c r="AE112" s="28"/>
      <c r="AF112" s="90"/>
      <c r="AG112" s="90"/>
      <c r="AH112" s="121"/>
      <c r="AI112" s="41">
        <v>191.02126549197223</v>
      </c>
      <c r="AJ112" s="41">
        <v>5</v>
      </c>
      <c r="AK112" s="41">
        <v>5</v>
      </c>
      <c r="AL112" s="40" t="s">
        <v>4214</v>
      </c>
      <c r="AM112" s="53" t="s">
        <v>2</v>
      </c>
      <c r="AN112" s="67" t="s">
        <v>2</v>
      </c>
      <c r="AO112" s="64" t="s">
        <v>5377</v>
      </c>
      <c r="AP112" s="65" t="s">
        <v>2</v>
      </c>
    </row>
    <row r="113" spans="1:42" s="27" customFormat="1" ht="120" x14ac:dyDescent="0.25">
      <c r="A113" s="10" t="s">
        <v>38</v>
      </c>
      <c r="B113" s="11" t="s">
        <v>2526</v>
      </c>
      <c r="C113" s="94" t="s">
        <v>2</v>
      </c>
      <c r="D113" s="94">
        <v>13800.796853186874</v>
      </c>
      <c r="E113" s="94">
        <v>13800.796853186874</v>
      </c>
      <c r="F113" s="94">
        <v>14318.639528179348</v>
      </c>
      <c r="G113" s="15" t="s">
        <v>2088</v>
      </c>
      <c r="H113" s="49">
        <v>0</v>
      </c>
      <c r="I113" s="15">
        <v>23</v>
      </c>
      <c r="J113" s="15">
        <v>294</v>
      </c>
      <c r="K113" s="46" t="s">
        <v>2</v>
      </c>
      <c r="L113" s="46">
        <v>23900.191220796787</v>
      </c>
      <c r="M113" s="46">
        <v>23900.191220796787</v>
      </c>
      <c r="N113" s="46">
        <v>15704.760387697706</v>
      </c>
      <c r="O113" s="95" t="str">
        <f t="shared" si="14"/>
        <v>-</v>
      </c>
      <c r="P113" s="95">
        <f t="shared" si="14"/>
        <v>-0.42256542110097894</v>
      </c>
      <c r="Q113" s="95">
        <f t="shared" si="14"/>
        <v>-0.42256542110097894</v>
      </c>
      <c r="R113" s="95">
        <f t="shared" si="14"/>
        <v>-8.8261191212071766E-2</v>
      </c>
      <c r="S113" s="46" t="s">
        <v>2</v>
      </c>
      <c r="T113" s="46">
        <v>15634.03596305171</v>
      </c>
      <c r="U113" s="46">
        <v>15634.03596305171</v>
      </c>
      <c r="V113" s="46">
        <v>13930.563199815866</v>
      </c>
      <c r="W113" s="74" t="str">
        <f t="shared" si="15"/>
        <v>-</v>
      </c>
      <c r="X113" s="74">
        <f t="shared" si="16"/>
        <v>-0.11725949167555805</v>
      </c>
      <c r="Y113" s="74">
        <f t="shared" si="17"/>
        <v>-0.11725949167555805</v>
      </c>
      <c r="Z113" s="74">
        <f t="shared" si="13"/>
        <v>2.7857906589779047E-2</v>
      </c>
      <c r="AB113" s="158" t="s">
        <v>4528</v>
      </c>
      <c r="AC113" s="158" t="s">
        <v>4465</v>
      </c>
      <c r="AD113" s="158" t="s">
        <v>4529</v>
      </c>
      <c r="AE113" s="28"/>
      <c r="AF113" s="90"/>
      <c r="AG113" s="90"/>
      <c r="AH113" s="121"/>
      <c r="AI113" s="41">
        <v>191.02126549197223</v>
      </c>
      <c r="AJ113" s="41">
        <v>189</v>
      </c>
      <c r="AK113" s="41">
        <v>123</v>
      </c>
      <c r="AL113" s="40" t="s">
        <v>4215</v>
      </c>
      <c r="AM113" s="53">
        <v>0.30000000000000004</v>
      </c>
      <c r="AN113" s="67" t="s">
        <v>2</v>
      </c>
      <c r="AO113" s="64" t="s">
        <v>5377</v>
      </c>
      <c r="AP113" s="65" t="s">
        <v>2</v>
      </c>
    </row>
    <row r="114" spans="1:42" s="27" customFormat="1" ht="45" x14ac:dyDescent="0.25">
      <c r="A114" s="10" t="s">
        <v>274</v>
      </c>
      <c r="B114" s="11" t="s">
        <v>2527</v>
      </c>
      <c r="C114" s="94">
        <v>159.05514895769238</v>
      </c>
      <c r="D114" s="94" t="s">
        <v>2088</v>
      </c>
      <c r="E114" s="94" t="s">
        <v>2088</v>
      </c>
      <c r="F114" s="94" t="s">
        <v>2088</v>
      </c>
      <c r="G114" s="15">
        <v>6670</v>
      </c>
      <c r="H114" s="49">
        <v>0</v>
      </c>
      <c r="I114" s="15">
        <v>0</v>
      </c>
      <c r="J114" s="15">
        <v>0</v>
      </c>
      <c r="K114" s="46">
        <v>148.1200792212104</v>
      </c>
      <c r="L114" s="46" t="s">
        <v>2088</v>
      </c>
      <c r="M114" s="46" t="s">
        <v>2088</v>
      </c>
      <c r="N114" s="46" t="s">
        <v>2088</v>
      </c>
      <c r="O114" s="95">
        <f t="shared" si="14"/>
        <v>7.3825708128004486E-2</v>
      </c>
      <c r="P114" s="95" t="str">
        <f t="shared" si="14"/>
        <v>-</v>
      </c>
      <c r="Q114" s="95" t="str">
        <f t="shared" si="14"/>
        <v>-</v>
      </c>
      <c r="R114" s="95" t="str">
        <f t="shared" si="14"/>
        <v>-</v>
      </c>
      <c r="S114" s="46">
        <v>169.79544156864799</v>
      </c>
      <c r="T114" s="46">
        <v>169.79544156864799</v>
      </c>
      <c r="U114" s="46">
        <v>169.79544156864799</v>
      </c>
      <c r="V114" s="46">
        <v>169.79544156864799</v>
      </c>
      <c r="W114" s="74">
        <f t="shared" si="15"/>
        <v>-6.3254304778337156E-2</v>
      </c>
      <c r="X114" s="74" t="str">
        <f t="shared" si="16"/>
        <v>-</v>
      </c>
      <c r="Y114" s="74" t="str">
        <f t="shared" si="17"/>
        <v>-</v>
      </c>
      <c r="Z114" s="74" t="str">
        <f t="shared" si="13"/>
        <v>-</v>
      </c>
      <c r="AB114" s="158" t="s">
        <v>4464</v>
      </c>
      <c r="AC114" s="158" t="s">
        <v>4530</v>
      </c>
      <c r="AD114" s="158" t="s">
        <v>4531</v>
      </c>
      <c r="AE114" s="28"/>
      <c r="AF114" s="90"/>
      <c r="AG114" s="90"/>
      <c r="AH114" s="121"/>
      <c r="AI114" s="41">
        <v>191.02126549197223</v>
      </c>
      <c r="AJ114" s="41" t="s">
        <v>2</v>
      </c>
      <c r="AK114" s="41" t="s">
        <v>2</v>
      </c>
      <c r="AL114" s="40" t="s">
        <v>4214</v>
      </c>
      <c r="AM114" s="53" t="s">
        <v>2</v>
      </c>
      <c r="AN114" s="67" t="s">
        <v>2</v>
      </c>
      <c r="AO114" s="64" t="s">
        <v>5377</v>
      </c>
      <c r="AP114" s="65" t="s">
        <v>2</v>
      </c>
    </row>
    <row r="115" spans="1:42" s="27" customFormat="1" ht="300" x14ac:dyDescent="0.25">
      <c r="A115" s="10" t="s">
        <v>39</v>
      </c>
      <c r="B115" s="11" t="s">
        <v>2528</v>
      </c>
      <c r="C115" s="94" t="s">
        <v>2</v>
      </c>
      <c r="D115" s="94">
        <v>1958.6760229834128</v>
      </c>
      <c r="E115" s="94">
        <v>1958.6760229834128</v>
      </c>
      <c r="F115" s="94">
        <v>4629.5383175171537</v>
      </c>
      <c r="G115" s="15" t="s">
        <v>2088</v>
      </c>
      <c r="H115" s="49">
        <v>66</v>
      </c>
      <c r="I115" s="15">
        <v>202</v>
      </c>
      <c r="J115" s="15">
        <v>72</v>
      </c>
      <c r="K115" s="46" t="s">
        <v>2</v>
      </c>
      <c r="L115" s="46">
        <v>1933.4577004883242</v>
      </c>
      <c r="M115" s="46">
        <v>1933.4577004883242</v>
      </c>
      <c r="N115" s="46">
        <v>4569.9321402195483</v>
      </c>
      <c r="O115" s="95" t="str">
        <f t="shared" si="14"/>
        <v>-</v>
      </c>
      <c r="P115" s="95">
        <f t="shared" si="14"/>
        <v>1.3043120875475767E-2</v>
      </c>
      <c r="Q115" s="95">
        <f t="shared" si="14"/>
        <v>1.3043120875475767E-2</v>
      </c>
      <c r="R115" s="95">
        <f t="shared" si="14"/>
        <v>1.3043120875475767E-2</v>
      </c>
      <c r="S115" s="46" t="s">
        <v>2</v>
      </c>
      <c r="T115" s="46">
        <v>2151.9757030795581</v>
      </c>
      <c r="U115" s="46">
        <v>2151.9757030795581</v>
      </c>
      <c r="V115" s="46">
        <v>3035.9861129682295</v>
      </c>
      <c r="W115" s="74" t="str">
        <f t="shared" si="15"/>
        <v>-</v>
      </c>
      <c r="X115" s="74">
        <f t="shared" si="16"/>
        <v>-8.9824285571405871E-2</v>
      </c>
      <c r="Y115" s="74">
        <f t="shared" si="17"/>
        <v>-8.9824285571405871E-2</v>
      </c>
      <c r="Z115" s="74">
        <f t="shared" si="13"/>
        <v>0.52488784376913267</v>
      </c>
      <c r="AB115" s="159" t="s">
        <v>4532</v>
      </c>
      <c r="AC115" s="158" t="s">
        <v>4533</v>
      </c>
      <c r="AD115" s="158" t="s">
        <v>4534</v>
      </c>
      <c r="AE115" s="28"/>
      <c r="AF115" s="90"/>
      <c r="AG115" s="90"/>
      <c r="AH115" s="121"/>
      <c r="AI115" s="41">
        <v>191.02126549197223</v>
      </c>
      <c r="AJ115" s="41">
        <v>5</v>
      </c>
      <c r="AK115" s="41">
        <v>22</v>
      </c>
      <c r="AL115" s="40" t="s">
        <v>4214</v>
      </c>
      <c r="AM115" s="53" t="s">
        <v>2</v>
      </c>
      <c r="AN115" s="67" t="s">
        <v>2</v>
      </c>
      <c r="AO115" s="64" t="s">
        <v>5377</v>
      </c>
      <c r="AP115" s="65" t="s">
        <v>2</v>
      </c>
    </row>
    <row r="116" spans="1:42" s="27" customFormat="1" ht="30" x14ac:dyDescent="0.25">
      <c r="A116" s="10" t="s">
        <v>1919</v>
      </c>
      <c r="B116" s="11" t="s">
        <v>2529</v>
      </c>
      <c r="C116" s="94" t="s">
        <v>2</v>
      </c>
      <c r="D116" s="94">
        <v>10100.598728714524</v>
      </c>
      <c r="E116" s="94">
        <v>10100.598728714524</v>
      </c>
      <c r="F116" s="94">
        <v>13383.119912880587</v>
      </c>
      <c r="G116" s="15" t="s">
        <v>2088</v>
      </c>
      <c r="H116" s="49">
        <v>0</v>
      </c>
      <c r="I116" s="15">
        <v>188</v>
      </c>
      <c r="J116" s="15">
        <v>49</v>
      </c>
      <c r="K116" s="46" t="s">
        <v>2</v>
      </c>
      <c r="L116" s="46">
        <v>9970.5516187559188</v>
      </c>
      <c r="M116" s="46">
        <v>9970.5516187559188</v>
      </c>
      <c r="N116" s="46">
        <v>13210.809724777406</v>
      </c>
      <c r="O116" s="95" t="str">
        <f t="shared" si="14"/>
        <v>-</v>
      </c>
      <c r="P116" s="95">
        <f t="shared" si="14"/>
        <v>1.3043120875475767E-2</v>
      </c>
      <c r="Q116" s="95">
        <f t="shared" si="14"/>
        <v>1.3043120875475767E-2</v>
      </c>
      <c r="R116" s="95">
        <f t="shared" si="14"/>
        <v>1.3043120875475767E-2</v>
      </c>
      <c r="S116" s="46" t="s">
        <v>2</v>
      </c>
      <c r="T116" s="46" t="s">
        <v>2</v>
      </c>
      <c r="U116" s="46" t="s">
        <v>2</v>
      </c>
      <c r="V116" s="46" t="s">
        <v>2</v>
      </c>
      <c r="W116" s="74" t="str">
        <f t="shared" si="15"/>
        <v>-</v>
      </c>
      <c r="X116" s="74" t="str">
        <f t="shared" si="16"/>
        <v>-</v>
      </c>
      <c r="Y116" s="74" t="str">
        <f t="shared" si="17"/>
        <v>-</v>
      </c>
      <c r="Z116" s="74" t="str">
        <f t="shared" si="13"/>
        <v>-</v>
      </c>
      <c r="AB116" s="158">
        <v>0</v>
      </c>
      <c r="AC116" s="158">
        <v>0</v>
      </c>
      <c r="AD116" s="158">
        <v>0</v>
      </c>
      <c r="AE116" s="28"/>
      <c r="AF116" s="90"/>
      <c r="AG116" s="90"/>
      <c r="AH116" s="121"/>
      <c r="AI116" s="41">
        <v>191.02126549197223</v>
      </c>
      <c r="AJ116" s="41">
        <v>42</v>
      </c>
      <c r="AK116" s="41">
        <v>63</v>
      </c>
      <c r="AL116" s="40" t="s">
        <v>4214</v>
      </c>
      <c r="AM116" s="53" t="s">
        <v>2</v>
      </c>
      <c r="AN116" s="67" t="s">
        <v>2</v>
      </c>
      <c r="AO116" s="64" t="s">
        <v>5448</v>
      </c>
      <c r="AP116" s="65" t="s">
        <v>2</v>
      </c>
    </row>
    <row r="117" spans="1:42" s="27" customFormat="1" ht="30" x14ac:dyDescent="0.25">
      <c r="A117" s="10" t="s">
        <v>1920</v>
      </c>
      <c r="B117" s="11" t="s">
        <v>2530</v>
      </c>
      <c r="C117" s="94" t="s">
        <v>2</v>
      </c>
      <c r="D117" s="94">
        <v>7114.0886114123377</v>
      </c>
      <c r="E117" s="94">
        <v>7114.0886114123377</v>
      </c>
      <c r="F117" s="94">
        <v>9911.5458176576867</v>
      </c>
      <c r="G117" s="15" t="s">
        <v>2088</v>
      </c>
      <c r="H117" s="49">
        <v>0</v>
      </c>
      <c r="I117" s="15">
        <v>272</v>
      </c>
      <c r="J117" s="15">
        <v>48</v>
      </c>
      <c r="K117" s="46" t="s">
        <v>2</v>
      </c>
      <c r="L117" s="46">
        <v>7022.4933813916186</v>
      </c>
      <c r="M117" s="46">
        <v>7022.4933813916186</v>
      </c>
      <c r="N117" s="46">
        <v>9783.9327995160675</v>
      </c>
      <c r="O117" s="95" t="str">
        <f t="shared" si="14"/>
        <v>-</v>
      </c>
      <c r="P117" s="95">
        <f t="shared" si="14"/>
        <v>1.3043120875475767E-2</v>
      </c>
      <c r="Q117" s="95">
        <f t="shared" si="14"/>
        <v>1.3043120875475767E-2</v>
      </c>
      <c r="R117" s="95">
        <f t="shared" si="14"/>
        <v>1.3043120875475767E-2</v>
      </c>
      <c r="S117" s="46" t="s">
        <v>2</v>
      </c>
      <c r="T117" s="46" t="s">
        <v>2</v>
      </c>
      <c r="U117" s="46" t="s">
        <v>2</v>
      </c>
      <c r="V117" s="46" t="s">
        <v>2</v>
      </c>
      <c r="W117" s="74" t="str">
        <f t="shared" si="15"/>
        <v>-</v>
      </c>
      <c r="X117" s="74" t="str">
        <f t="shared" si="16"/>
        <v>-</v>
      </c>
      <c r="Y117" s="74" t="str">
        <f t="shared" si="17"/>
        <v>-</v>
      </c>
      <c r="Z117" s="74" t="str">
        <f t="shared" si="13"/>
        <v>-</v>
      </c>
      <c r="AB117" s="158">
        <v>0</v>
      </c>
      <c r="AC117" s="158">
        <v>0</v>
      </c>
      <c r="AD117" s="158">
        <v>0</v>
      </c>
      <c r="AE117" s="28"/>
      <c r="AF117" s="90"/>
      <c r="AG117" s="90"/>
      <c r="AH117" s="121"/>
      <c r="AI117" s="41">
        <v>191.02126549197223</v>
      </c>
      <c r="AJ117" s="41">
        <v>21</v>
      </c>
      <c r="AK117" s="41">
        <v>47</v>
      </c>
      <c r="AL117" s="40" t="s">
        <v>4214</v>
      </c>
      <c r="AM117" s="53" t="s">
        <v>2</v>
      </c>
      <c r="AN117" s="67" t="s">
        <v>2</v>
      </c>
      <c r="AO117" s="64" t="s">
        <v>5377</v>
      </c>
      <c r="AP117" s="65" t="s">
        <v>2</v>
      </c>
    </row>
    <row r="118" spans="1:42" ht="30" x14ac:dyDescent="0.25">
      <c r="A118" s="10" t="s">
        <v>1921</v>
      </c>
      <c r="B118" s="11" t="s">
        <v>2531</v>
      </c>
      <c r="C118" s="94" t="s">
        <v>2</v>
      </c>
      <c r="D118" s="94">
        <v>6160.2563866646869</v>
      </c>
      <c r="E118" s="94">
        <v>6160.2563866646869</v>
      </c>
      <c r="F118" s="94">
        <v>7619.8454103342301</v>
      </c>
      <c r="G118" s="15" t="s">
        <v>2088</v>
      </c>
      <c r="H118" s="49">
        <v>0</v>
      </c>
      <c r="I118" s="15">
        <v>249</v>
      </c>
      <c r="J118" s="15">
        <v>34</v>
      </c>
      <c r="K118" s="46" t="s">
        <v>2</v>
      </c>
      <c r="L118" s="46">
        <v>6080.9419260859986</v>
      </c>
      <c r="M118" s="46">
        <v>6080.9419260859986</v>
      </c>
      <c r="N118" s="46">
        <v>7521.7384663242474</v>
      </c>
      <c r="O118" s="95" t="str">
        <f t="shared" si="14"/>
        <v>-</v>
      </c>
      <c r="P118" s="95">
        <f t="shared" si="14"/>
        <v>1.3043120875475767E-2</v>
      </c>
      <c r="Q118" s="95">
        <f t="shared" si="14"/>
        <v>1.3043120875475767E-2</v>
      </c>
      <c r="R118" s="95">
        <f t="shared" si="14"/>
        <v>1.3043120875475767E-2</v>
      </c>
      <c r="S118" s="46" t="s">
        <v>2</v>
      </c>
      <c r="T118" s="46" t="s">
        <v>2</v>
      </c>
      <c r="U118" s="46" t="s">
        <v>2</v>
      </c>
      <c r="V118" s="46" t="s">
        <v>2</v>
      </c>
      <c r="W118" s="74" t="str">
        <f t="shared" si="15"/>
        <v>-</v>
      </c>
      <c r="X118" s="74" t="str">
        <f t="shared" si="16"/>
        <v>-</v>
      </c>
      <c r="Y118" s="74" t="str">
        <f t="shared" si="17"/>
        <v>-</v>
      </c>
      <c r="Z118" s="74" t="str">
        <f t="shared" si="13"/>
        <v>-</v>
      </c>
      <c r="AA118" s="27"/>
      <c r="AB118" s="158">
        <v>0</v>
      </c>
      <c r="AC118" s="158">
        <v>0</v>
      </c>
      <c r="AD118" s="158">
        <v>0</v>
      </c>
      <c r="AE118" s="28"/>
      <c r="AF118" s="90"/>
      <c r="AG118" s="90"/>
      <c r="AH118" s="121"/>
      <c r="AI118" s="41">
        <v>191.02126549197223</v>
      </c>
      <c r="AJ118" s="41">
        <v>13</v>
      </c>
      <c r="AK118" s="41">
        <v>26</v>
      </c>
      <c r="AL118" s="40" t="s">
        <v>4214</v>
      </c>
      <c r="AM118" s="53" t="s">
        <v>2</v>
      </c>
      <c r="AN118" s="67" t="s">
        <v>2</v>
      </c>
      <c r="AO118" s="64" t="s">
        <v>5377</v>
      </c>
      <c r="AP118" s="65" t="s">
        <v>2</v>
      </c>
    </row>
    <row r="119" spans="1:42" ht="30" x14ac:dyDescent="0.25">
      <c r="A119" s="10" t="s">
        <v>768</v>
      </c>
      <c r="B119" s="11" t="s">
        <v>2532</v>
      </c>
      <c r="C119" s="94" t="s">
        <v>2</v>
      </c>
      <c r="D119" s="94">
        <v>5468.7336502850521</v>
      </c>
      <c r="E119" s="94">
        <v>5468.7336502850521</v>
      </c>
      <c r="F119" s="94">
        <v>8543.456177363254</v>
      </c>
      <c r="G119" s="15" t="s">
        <v>2088</v>
      </c>
      <c r="H119" s="49">
        <v>29</v>
      </c>
      <c r="I119" s="15">
        <v>234</v>
      </c>
      <c r="J119" s="15">
        <v>479</v>
      </c>
      <c r="K119" s="46" t="s">
        <v>2</v>
      </c>
      <c r="L119" s="46">
        <v>5398.3226751087868</v>
      </c>
      <c r="M119" s="46">
        <v>5398.3226751087868</v>
      </c>
      <c r="N119" s="46">
        <v>8433.4575708682241</v>
      </c>
      <c r="O119" s="95" t="str">
        <f t="shared" si="14"/>
        <v>-</v>
      </c>
      <c r="P119" s="95">
        <f t="shared" si="14"/>
        <v>1.3043120875475767E-2</v>
      </c>
      <c r="Q119" s="95">
        <f t="shared" si="14"/>
        <v>1.3043120875475767E-2</v>
      </c>
      <c r="R119" s="95">
        <f t="shared" si="14"/>
        <v>1.3043120875475767E-2</v>
      </c>
      <c r="S119" s="46" t="s">
        <v>2</v>
      </c>
      <c r="T119" s="46" t="s">
        <v>2</v>
      </c>
      <c r="U119" s="46" t="s">
        <v>2</v>
      </c>
      <c r="V119" s="46" t="s">
        <v>2</v>
      </c>
      <c r="W119" s="74" t="str">
        <f t="shared" si="15"/>
        <v>-</v>
      </c>
      <c r="X119" s="74" t="str">
        <f t="shared" si="16"/>
        <v>-</v>
      </c>
      <c r="Y119" s="74" t="str">
        <f t="shared" si="17"/>
        <v>-</v>
      </c>
      <c r="Z119" s="74" t="str">
        <f t="shared" si="13"/>
        <v>-</v>
      </c>
      <c r="AA119" s="27"/>
      <c r="AB119" s="158">
        <v>0</v>
      </c>
      <c r="AC119" s="158">
        <v>0</v>
      </c>
      <c r="AD119" s="158">
        <v>0</v>
      </c>
      <c r="AE119" s="28"/>
      <c r="AF119" s="90"/>
      <c r="AG119" s="90"/>
      <c r="AH119" s="121"/>
      <c r="AI119" s="41">
        <v>191.02126549197223</v>
      </c>
      <c r="AJ119" s="41">
        <v>26</v>
      </c>
      <c r="AK119" s="41">
        <v>57</v>
      </c>
      <c r="AL119" s="40" t="s">
        <v>4214</v>
      </c>
      <c r="AM119" s="53" t="s">
        <v>2</v>
      </c>
      <c r="AN119" s="67" t="s">
        <v>2</v>
      </c>
      <c r="AO119" s="64" t="s">
        <v>5490</v>
      </c>
      <c r="AP119" s="65" t="s">
        <v>2</v>
      </c>
    </row>
    <row r="120" spans="1:42" ht="30" x14ac:dyDescent="0.25">
      <c r="A120" s="10" t="s">
        <v>769</v>
      </c>
      <c r="B120" s="11" t="s">
        <v>2533</v>
      </c>
      <c r="C120" s="94" t="s">
        <v>2</v>
      </c>
      <c r="D120" s="94">
        <v>3761.6838941433812</v>
      </c>
      <c r="E120" s="94">
        <v>3761.6838941433812</v>
      </c>
      <c r="F120" s="94">
        <v>5397.5711039089101</v>
      </c>
      <c r="G120" s="15" t="s">
        <v>2088</v>
      </c>
      <c r="H120" s="49">
        <v>106</v>
      </c>
      <c r="I120" s="15">
        <v>514</v>
      </c>
      <c r="J120" s="15">
        <v>299</v>
      </c>
      <c r="K120" s="46" t="s">
        <v>2</v>
      </c>
      <c r="L120" s="46">
        <v>3713.251505910745</v>
      </c>
      <c r="M120" s="46">
        <v>3713.251505910745</v>
      </c>
      <c r="N120" s="46">
        <v>5328.0763599128022</v>
      </c>
      <c r="O120" s="95" t="str">
        <f t="shared" ref="O120:O128" si="18">IFERROR(C120/K120-1,"-")</f>
        <v>-</v>
      </c>
      <c r="P120" s="95">
        <f t="shared" ref="P120:P128" si="19">IFERROR(D120/L120-1,"-")</f>
        <v>1.3043120875475767E-2</v>
      </c>
      <c r="Q120" s="95">
        <f t="shared" ref="Q120:Q128" si="20">IFERROR(E120/M120-1,"-")</f>
        <v>1.3043120875475767E-2</v>
      </c>
      <c r="R120" s="95">
        <f t="shared" ref="R120:R128" si="21">IFERROR(F120/N120-1,"-")</f>
        <v>1.3043120875475767E-2</v>
      </c>
      <c r="S120" s="46" t="s">
        <v>2</v>
      </c>
      <c r="T120" s="46" t="s">
        <v>2</v>
      </c>
      <c r="U120" s="46" t="s">
        <v>2</v>
      </c>
      <c r="V120" s="46" t="s">
        <v>2</v>
      </c>
      <c r="W120" s="74" t="str">
        <f t="shared" ref="W120:W128" si="22">IFERROR((C120/S120-1),"-")</f>
        <v>-</v>
      </c>
      <c r="X120" s="74" t="str">
        <f t="shared" ref="X120:X128" si="23">IFERROR((D120/T120-1),"-")</f>
        <v>-</v>
      </c>
      <c r="Y120" s="74" t="str">
        <f t="shared" ref="Y120:Y128" si="24">IFERROR((E120/U120-1),"-")</f>
        <v>-</v>
      </c>
      <c r="Z120" s="74" t="str">
        <f t="shared" ref="Z120:Z128" si="25">IFERROR((F120/V120-1),"-")</f>
        <v>-</v>
      </c>
      <c r="AA120" s="27"/>
      <c r="AB120" s="158">
        <v>0</v>
      </c>
      <c r="AC120" s="158">
        <v>0</v>
      </c>
      <c r="AD120" s="158">
        <v>0</v>
      </c>
      <c r="AE120" s="28"/>
      <c r="AF120" s="90"/>
      <c r="AG120" s="90"/>
      <c r="AH120" s="121"/>
      <c r="AI120" s="41">
        <v>191.02126549197223</v>
      </c>
      <c r="AJ120" s="41">
        <v>14</v>
      </c>
      <c r="AK120" s="41">
        <v>31</v>
      </c>
      <c r="AL120" s="40" t="s">
        <v>4214</v>
      </c>
      <c r="AM120" s="53" t="s">
        <v>2</v>
      </c>
      <c r="AN120" s="67" t="s">
        <v>2</v>
      </c>
      <c r="AO120" s="64" t="s">
        <v>5605</v>
      </c>
      <c r="AP120" s="65" t="s">
        <v>2</v>
      </c>
    </row>
    <row r="121" spans="1:42" ht="30" x14ac:dyDescent="0.25">
      <c r="A121" s="10" t="s">
        <v>770</v>
      </c>
      <c r="B121" s="11" t="s">
        <v>2534</v>
      </c>
      <c r="C121" s="94" t="s">
        <v>2</v>
      </c>
      <c r="D121" s="94">
        <v>2627.6142206678524</v>
      </c>
      <c r="E121" s="94">
        <v>2627.6142206678524</v>
      </c>
      <c r="F121" s="94">
        <v>4064.3726161613736</v>
      </c>
      <c r="G121" s="15" t="s">
        <v>2088</v>
      </c>
      <c r="H121" s="49">
        <v>616</v>
      </c>
      <c r="I121" s="15">
        <v>969</v>
      </c>
      <c r="J121" s="15">
        <v>205</v>
      </c>
      <c r="K121" s="46" t="s">
        <v>2</v>
      </c>
      <c r="L121" s="46">
        <v>2593.7831929573322</v>
      </c>
      <c r="M121" s="46">
        <v>2593.7831929573322</v>
      </c>
      <c r="N121" s="46">
        <v>4012.0430536549393</v>
      </c>
      <c r="O121" s="95" t="str">
        <f t="shared" si="18"/>
        <v>-</v>
      </c>
      <c r="P121" s="95">
        <f t="shared" si="19"/>
        <v>1.3043120875475767E-2</v>
      </c>
      <c r="Q121" s="95">
        <f t="shared" si="20"/>
        <v>1.3043120875475767E-2</v>
      </c>
      <c r="R121" s="95">
        <f t="shared" si="21"/>
        <v>1.3043120875475767E-2</v>
      </c>
      <c r="S121" s="46" t="s">
        <v>2</v>
      </c>
      <c r="T121" s="46" t="s">
        <v>2</v>
      </c>
      <c r="U121" s="46" t="s">
        <v>2</v>
      </c>
      <c r="V121" s="46" t="s">
        <v>2</v>
      </c>
      <c r="W121" s="74" t="str">
        <f t="shared" si="22"/>
        <v>-</v>
      </c>
      <c r="X121" s="74" t="str">
        <f t="shared" si="23"/>
        <v>-</v>
      </c>
      <c r="Y121" s="74" t="str">
        <f t="shared" si="24"/>
        <v>-</v>
      </c>
      <c r="Z121" s="74" t="str">
        <f t="shared" si="25"/>
        <v>-</v>
      </c>
      <c r="AA121" s="27"/>
      <c r="AB121" s="158">
        <v>0</v>
      </c>
      <c r="AC121" s="158">
        <v>0</v>
      </c>
      <c r="AD121" s="158">
        <v>0</v>
      </c>
      <c r="AE121" s="28"/>
      <c r="AF121" s="90"/>
      <c r="AG121" s="90"/>
      <c r="AH121" s="121"/>
      <c r="AI121" s="41">
        <v>191.02126549197223</v>
      </c>
      <c r="AJ121" s="41">
        <v>10</v>
      </c>
      <c r="AK121" s="41">
        <v>22</v>
      </c>
      <c r="AL121" s="40" t="s">
        <v>4214</v>
      </c>
      <c r="AM121" s="53" t="s">
        <v>2</v>
      </c>
      <c r="AN121" s="67" t="s">
        <v>2</v>
      </c>
      <c r="AO121" s="64" t="s">
        <v>5575</v>
      </c>
      <c r="AP121" s="65" t="s">
        <v>2</v>
      </c>
    </row>
    <row r="122" spans="1:42" ht="30" x14ac:dyDescent="0.25">
      <c r="A122" s="10" t="s">
        <v>771</v>
      </c>
      <c r="B122" s="11" t="s">
        <v>2535</v>
      </c>
      <c r="C122" s="94" t="s">
        <v>2</v>
      </c>
      <c r="D122" s="94">
        <v>4730.279016193299</v>
      </c>
      <c r="E122" s="94">
        <v>4730.279016193299</v>
      </c>
      <c r="F122" s="94">
        <v>9100.8371621241913</v>
      </c>
      <c r="G122" s="15" t="s">
        <v>2088</v>
      </c>
      <c r="H122" s="49">
        <v>3</v>
      </c>
      <c r="I122" s="15">
        <v>229</v>
      </c>
      <c r="J122" s="15">
        <v>35</v>
      </c>
      <c r="K122" s="46" t="s">
        <v>2</v>
      </c>
      <c r="L122" s="46">
        <v>4669.3757834369117</v>
      </c>
      <c r="M122" s="46">
        <v>4669.3757834369117</v>
      </c>
      <c r="N122" s="46">
        <v>9808.7915190924014</v>
      </c>
      <c r="O122" s="95" t="str">
        <f t="shared" si="18"/>
        <v>-</v>
      </c>
      <c r="P122" s="95">
        <f t="shared" si="19"/>
        <v>1.3043120875475767E-2</v>
      </c>
      <c r="Q122" s="95">
        <f t="shared" si="20"/>
        <v>1.3043120875475767E-2</v>
      </c>
      <c r="R122" s="95">
        <f t="shared" si="21"/>
        <v>-7.2175492321373769E-2</v>
      </c>
      <c r="S122" s="46" t="s">
        <v>2</v>
      </c>
      <c r="T122" s="46" t="s">
        <v>2</v>
      </c>
      <c r="U122" s="46" t="s">
        <v>2</v>
      </c>
      <c r="V122" s="46" t="s">
        <v>2</v>
      </c>
      <c r="W122" s="74" t="str">
        <f t="shared" si="22"/>
        <v>-</v>
      </c>
      <c r="X122" s="74" t="str">
        <f t="shared" si="23"/>
        <v>-</v>
      </c>
      <c r="Y122" s="74" t="str">
        <f t="shared" si="24"/>
        <v>-</v>
      </c>
      <c r="Z122" s="74" t="str">
        <f t="shared" si="25"/>
        <v>-</v>
      </c>
      <c r="AA122" s="27"/>
      <c r="AB122" s="158">
        <v>0</v>
      </c>
      <c r="AC122" s="158">
        <v>0</v>
      </c>
      <c r="AD122" s="158">
        <v>0</v>
      </c>
      <c r="AE122" s="28"/>
      <c r="AF122" s="90"/>
      <c r="AG122" s="90"/>
      <c r="AH122" s="121"/>
      <c r="AI122" s="41">
        <v>285.21702347169247</v>
      </c>
      <c r="AJ122" s="41">
        <v>9</v>
      </c>
      <c r="AK122" s="41">
        <v>57</v>
      </c>
      <c r="AL122" s="40" t="s">
        <v>4214</v>
      </c>
      <c r="AM122" s="53" t="s">
        <v>2</v>
      </c>
      <c r="AN122" s="67" t="s">
        <v>2</v>
      </c>
      <c r="AO122" s="64" t="s">
        <v>5673</v>
      </c>
      <c r="AP122" s="65" t="s">
        <v>2</v>
      </c>
    </row>
    <row r="123" spans="1:42" ht="90" x14ac:dyDescent="0.25">
      <c r="A123" s="10" t="s">
        <v>772</v>
      </c>
      <c r="B123" s="11" t="s">
        <v>2536</v>
      </c>
      <c r="C123" s="94" t="s">
        <v>2</v>
      </c>
      <c r="D123" s="94">
        <v>9100.8371621241913</v>
      </c>
      <c r="E123" s="94">
        <v>9100.8371621241913</v>
      </c>
      <c r="F123" s="94">
        <v>9100.8371621241913</v>
      </c>
      <c r="G123" s="15" t="s">
        <v>2088</v>
      </c>
      <c r="H123" s="49">
        <v>0</v>
      </c>
      <c r="I123" s="15">
        <v>26</v>
      </c>
      <c r="J123" s="15">
        <v>132</v>
      </c>
      <c r="K123" s="46" t="s">
        <v>2</v>
      </c>
      <c r="L123" s="46">
        <v>10772.525609471981</v>
      </c>
      <c r="M123" s="46">
        <v>10772.525609471981</v>
      </c>
      <c r="N123" s="46">
        <v>8631.3102810408727</v>
      </c>
      <c r="O123" s="95" t="str">
        <f t="shared" si="18"/>
        <v>-</v>
      </c>
      <c r="P123" s="95">
        <f t="shared" si="19"/>
        <v>-0.15518073550717948</v>
      </c>
      <c r="Q123" s="95">
        <f t="shared" si="20"/>
        <v>-0.15518073550717948</v>
      </c>
      <c r="R123" s="95">
        <f t="shared" si="21"/>
        <v>5.439810014878721E-2</v>
      </c>
      <c r="S123" s="46" t="s">
        <v>2</v>
      </c>
      <c r="T123" s="46" t="s">
        <v>2</v>
      </c>
      <c r="U123" s="46" t="s">
        <v>2</v>
      </c>
      <c r="V123" s="46" t="s">
        <v>2</v>
      </c>
      <c r="W123" s="74" t="str">
        <f t="shared" si="22"/>
        <v>-</v>
      </c>
      <c r="X123" s="74" t="str">
        <f t="shared" si="23"/>
        <v>-</v>
      </c>
      <c r="Y123" s="74" t="str">
        <f t="shared" si="24"/>
        <v>-</v>
      </c>
      <c r="Z123" s="74" t="str">
        <f t="shared" si="25"/>
        <v>-</v>
      </c>
      <c r="AA123" s="27"/>
      <c r="AB123" s="158" t="s">
        <v>4535</v>
      </c>
      <c r="AC123" s="158" t="s">
        <v>4480</v>
      </c>
      <c r="AD123" s="158" t="s">
        <v>4463</v>
      </c>
      <c r="AE123" s="28"/>
      <c r="AF123" s="90"/>
      <c r="AG123" s="90"/>
      <c r="AH123" s="121"/>
      <c r="AI123" s="41">
        <v>285.21702347169247</v>
      </c>
      <c r="AJ123" s="41">
        <v>57</v>
      </c>
      <c r="AK123" s="41">
        <v>57</v>
      </c>
      <c r="AL123" s="40" t="s">
        <v>4214</v>
      </c>
      <c r="AM123" s="53" t="s">
        <v>2</v>
      </c>
      <c r="AN123" s="67" t="s">
        <v>2</v>
      </c>
      <c r="AO123" s="64" t="s">
        <v>5377</v>
      </c>
      <c r="AP123" s="65" t="s">
        <v>2</v>
      </c>
    </row>
    <row r="124" spans="1:42" ht="30" x14ac:dyDescent="0.25">
      <c r="A124" s="10" t="s">
        <v>773</v>
      </c>
      <c r="B124" s="11" t="s">
        <v>2537</v>
      </c>
      <c r="C124" s="94" t="s">
        <v>2</v>
      </c>
      <c r="D124" s="94">
        <v>2853.6930161969876</v>
      </c>
      <c r="E124" s="94">
        <v>2853.6930161969876</v>
      </c>
      <c r="F124" s="94">
        <v>6369.1827479004305</v>
      </c>
      <c r="G124" s="15" t="s">
        <v>2088</v>
      </c>
      <c r="H124" s="49">
        <v>308</v>
      </c>
      <c r="I124" s="15">
        <v>616</v>
      </c>
      <c r="J124" s="15">
        <v>965</v>
      </c>
      <c r="K124" s="46" t="s">
        <v>2</v>
      </c>
      <c r="L124" s="46">
        <v>2816.9511814371881</v>
      </c>
      <c r="M124" s="46">
        <v>2816.9511814371881</v>
      </c>
      <c r="N124" s="46">
        <v>6287.178321092747</v>
      </c>
      <c r="O124" s="95" t="str">
        <f t="shared" si="18"/>
        <v>-</v>
      </c>
      <c r="P124" s="95">
        <f t="shared" si="19"/>
        <v>1.3043120875475767E-2</v>
      </c>
      <c r="Q124" s="95">
        <f t="shared" si="20"/>
        <v>1.3043120875475767E-2</v>
      </c>
      <c r="R124" s="95">
        <f t="shared" si="21"/>
        <v>1.3043120875475767E-2</v>
      </c>
      <c r="S124" s="46" t="s">
        <v>2</v>
      </c>
      <c r="T124" s="46" t="s">
        <v>2</v>
      </c>
      <c r="U124" s="46" t="s">
        <v>2</v>
      </c>
      <c r="V124" s="46" t="s">
        <v>2</v>
      </c>
      <c r="W124" s="74" t="str">
        <f t="shared" si="22"/>
        <v>-</v>
      </c>
      <c r="X124" s="74" t="str">
        <f t="shared" si="23"/>
        <v>-</v>
      </c>
      <c r="Y124" s="74" t="str">
        <f t="shared" si="24"/>
        <v>-</v>
      </c>
      <c r="Z124" s="74" t="str">
        <f t="shared" si="25"/>
        <v>-</v>
      </c>
      <c r="AA124" s="27"/>
      <c r="AB124" s="158">
        <v>0</v>
      </c>
      <c r="AC124" s="158">
        <v>0</v>
      </c>
      <c r="AD124" s="158">
        <v>0</v>
      </c>
      <c r="AE124" s="28"/>
      <c r="AF124" s="90"/>
      <c r="AG124" s="90"/>
      <c r="AH124" s="121"/>
      <c r="AI124" s="41">
        <v>191.02126549197223</v>
      </c>
      <c r="AJ124" s="41">
        <v>15</v>
      </c>
      <c r="AK124" s="41">
        <v>44</v>
      </c>
      <c r="AL124" s="40" t="s">
        <v>4214</v>
      </c>
      <c r="AM124" s="53" t="s">
        <v>2</v>
      </c>
      <c r="AN124" s="67" t="s">
        <v>2</v>
      </c>
      <c r="AO124" s="64" t="s">
        <v>5377</v>
      </c>
      <c r="AP124" s="65" t="s">
        <v>2</v>
      </c>
    </row>
    <row r="125" spans="1:42" ht="30" x14ac:dyDescent="0.25">
      <c r="A125" s="10" t="s">
        <v>774</v>
      </c>
      <c r="B125" s="11" t="s">
        <v>2538</v>
      </c>
      <c r="C125" s="94" t="s">
        <v>2</v>
      </c>
      <c r="D125" s="94">
        <v>1730.2525829018027</v>
      </c>
      <c r="E125" s="94">
        <v>1730.2525829018027</v>
      </c>
      <c r="F125" s="94">
        <v>4038.3030895382158</v>
      </c>
      <c r="G125" s="15" t="s">
        <v>2088</v>
      </c>
      <c r="H125" s="49">
        <v>1592</v>
      </c>
      <c r="I125" s="15">
        <v>1489</v>
      </c>
      <c r="J125" s="15">
        <v>785</v>
      </c>
      <c r="K125" s="46" t="s">
        <v>2</v>
      </c>
      <c r="L125" s="46">
        <v>1707.9752551959602</v>
      </c>
      <c r="M125" s="46">
        <v>1707.9752551959602</v>
      </c>
      <c r="N125" s="46">
        <v>3986.3091770943556</v>
      </c>
      <c r="O125" s="95" t="str">
        <f t="shared" si="18"/>
        <v>-</v>
      </c>
      <c r="P125" s="95">
        <f t="shared" si="19"/>
        <v>1.3043120875475767E-2</v>
      </c>
      <c r="Q125" s="95">
        <f t="shared" si="20"/>
        <v>1.3043120875475767E-2</v>
      </c>
      <c r="R125" s="95">
        <f t="shared" si="21"/>
        <v>1.3043120875475767E-2</v>
      </c>
      <c r="S125" s="46" t="s">
        <v>2</v>
      </c>
      <c r="T125" s="46" t="s">
        <v>2</v>
      </c>
      <c r="U125" s="46" t="s">
        <v>2</v>
      </c>
      <c r="V125" s="46" t="s">
        <v>2</v>
      </c>
      <c r="W125" s="74" t="str">
        <f t="shared" si="22"/>
        <v>-</v>
      </c>
      <c r="X125" s="74" t="str">
        <f t="shared" si="23"/>
        <v>-</v>
      </c>
      <c r="Y125" s="74" t="str">
        <f t="shared" si="24"/>
        <v>-</v>
      </c>
      <c r="Z125" s="74" t="str">
        <f t="shared" si="25"/>
        <v>-</v>
      </c>
      <c r="AA125" s="27"/>
      <c r="AB125" s="158">
        <v>0</v>
      </c>
      <c r="AC125" s="158">
        <v>0</v>
      </c>
      <c r="AD125" s="158">
        <v>0</v>
      </c>
      <c r="AE125" s="28"/>
      <c r="AF125" s="90"/>
      <c r="AG125" s="90"/>
      <c r="AH125" s="121"/>
      <c r="AI125" s="41">
        <v>191.02126549197223</v>
      </c>
      <c r="AJ125" s="41">
        <v>8</v>
      </c>
      <c r="AK125" s="41">
        <v>23</v>
      </c>
      <c r="AL125" s="40" t="s">
        <v>4214</v>
      </c>
      <c r="AM125" s="53" t="s">
        <v>2</v>
      </c>
      <c r="AN125" s="67" t="s">
        <v>2</v>
      </c>
      <c r="AO125" s="64" t="s">
        <v>5421</v>
      </c>
      <c r="AP125" s="65" t="s">
        <v>2</v>
      </c>
    </row>
    <row r="126" spans="1:42" ht="30" x14ac:dyDescent="0.25">
      <c r="A126" s="10" t="s">
        <v>775</v>
      </c>
      <c r="B126" s="11" t="s">
        <v>2539</v>
      </c>
      <c r="C126" s="94" t="s">
        <v>2</v>
      </c>
      <c r="D126" s="94">
        <v>1159.9512823378523</v>
      </c>
      <c r="E126" s="94">
        <v>1159.9512823378523</v>
      </c>
      <c r="F126" s="94">
        <v>3196.7802061573657</v>
      </c>
      <c r="G126" s="15" t="s">
        <v>2088</v>
      </c>
      <c r="H126" s="49">
        <v>4952</v>
      </c>
      <c r="I126" s="15">
        <v>2215</v>
      </c>
      <c r="J126" s="15">
        <v>615</v>
      </c>
      <c r="K126" s="46" t="s">
        <v>2</v>
      </c>
      <c r="L126" s="46">
        <v>1145.0166912297059</v>
      </c>
      <c r="M126" s="46">
        <v>1145.0166912297059</v>
      </c>
      <c r="N126" s="46">
        <v>3155.6210592444436</v>
      </c>
      <c r="O126" s="95" t="str">
        <f t="shared" si="18"/>
        <v>-</v>
      </c>
      <c r="P126" s="95">
        <f t="shared" si="19"/>
        <v>1.3043120875475767E-2</v>
      </c>
      <c r="Q126" s="95">
        <f t="shared" si="20"/>
        <v>1.3043120875475767E-2</v>
      </c>
      <c r="R126" s="95">
        <f t="shared" si="21"/>
        <v>1.3043120875475767E-2</v>
      </c>
      <c r="S126" s="46" t="s">
        <v>2</v>
      </c>
      <c r="T126" s="46" t="s">
        <v>2</v>
      </c>
      <c r="U126" s="46" t="s">
        <v>2</v>
      </c>
      <c r="V126" s="46" t="s">
        <v>2</v>
      </c>
      <c r="W126" s="74" t="str">
        <f t="shared" si="22"/>
        <v>-</v>
      </c>
      <c r="X126" s="74" t="str">
        <f t="shared" si="23"/>
        <v>-</v>
      </c>
      <c r="Y126" s="74" t="str">
        <f t="shared" si="24"/>
        <v>-</v>
      </c>
      <c r="Z126" s="74" t="str">
        <f t="shared" si="25"/>
        <v>-</v>
      </c>
      <c r="AA126" s="27"/>
      <c r="AB126" s="158">
        <v>0</v>
      </c>
      <c r="AC126" s="158">
        <v>0</v>
      </c>
      <c r="AD126" s="158">
        <v>0</v>
      </c>
      <c r="AE126" s="28"/>
      <c r="AF126" s="90"/>
      <c r="AG126" s="90"/>
      <c r="AH126" s="121"/>
      <c r="AI126" s="41">
        <v>191.02126549197223</v>
      </c>
      <c r="AJ126" s="41">
        <v>5</v>
      </c>
      <c r="AK126" s="41">
        <v>20</v>
      </c>
      <c r="AL126" s="40" t="s">
        <v>4214</v>
      </c>
      <c r="AM126" s="53" t="s">
        <v>2</v>
      </c>
      <c r="AN126" s="67" t="s">
        <v>2</v>
      </c>
      <c r="AO126" s="64" t="s">
        <v>5397</v>
      </c>
      <c r="AP126" s="65" t="s">
        <v>2</v>
      </c>
    </row>
    <row r="127" spans="1:42" ht="30" x14ac:dyDescent="0.25">
      <c r="A127" s="10" t="s">
        <v>776</v>
      </c>
      <c r="B127" s="11" t="s">
        <v>2540</v>
      </c>
      <c r="C127" s="94" t="s">
        <v>2</v>
      </c>
      <c r="D127" s="94">
        <v>2491.1001806509494</v>
      </c>
      <c r="E127" s="94">
        <v>2491.1001806509494</v>
      </c>
      <c r="F127" s="94">
        <v>6708.6695474502048</v>
      </c>
      <c r="G127" s="15" t="s">
        <v>2088</v>
      </c>
      <c r="H127" s="49">
        <v>45</v>
      </c>
      <c r="I127" s="15">
        <v>98</v>
      </c>
      <c r="J127" s="15">
        <v>52</v>
      </c>
      <c r="K127" s="46" t="s">
        <v>2</v>
      </c>
      <c r="L127" s="46">
        <v>2459.0267969029105</v>
      </c>
      <c r="M127" s="46">
        <v>2459.0267969029105</v>
      </c>
      <c r="N127" s="46">
        <v>6622.2941641936686</v>
      </c>
      <c r="O127" s="95" t="str">
        <f t="shared" si="18"/>
        <v>-</v>
      </c>
      <c r="P127" s="95">
        <f t="shared" si="19"/>
        <v>1.3043120875475767E-2</v>
      </c>
      <c r="Q127" s="95">
        <f t="shared" si="20"/>
        <v>1.3043120875475767E-2</v>
      </c>
      <c r="R127" s="95">
        <f t="shared" si="21"/>
        <v>1.3043120875475767E-2</v>
      </c>
      <c r="S127" s="46" t="s">
        <v>2</v>
      </c>
      <c r="T127" s="46" t="s">
        <v>2</v>
      </c>
      <c r="U127" s="46" t="s">
        <v>2</v>
      </c>
      <c r="V127" s="46" t="s">
        <v>2</v>
      </c>
      <c r="W127" s="74" t="str">
        <f t="shared" si="22"/>
        <v>-</v>
      </c>
      <c r="X127" s="74" t="str">
        <f t="shared" si="23"/>
        <v>-</v>
      </c>
      <c r="Y127" s="74" t="str">
        <f t="shared" si="24"/>
        <v>-</v>
      </c>
      <c r="Z127" s="74" t="str">
        <f t="shared" si="25"/>
        <v>-</v>
      </c>
      <c r="AA127" s="27"/>
      <c r="AB127" s="158">
        <v>0</v>
      </c>
      <c r="AC127" s="158">
        <v>0</v>
      </c>
      <c r="AD127" s="158">
        <v>0</v>
      </c>
      <c r="AE127" s="28"/>
      <c r="AF127" s="90"/>
      <c r="AG127" s="90"/>
      <c r="AH127" s="121"/>
      <c r="AI127" s="41">
        <v>285.21702347169247</v>
      </c>
      <c r="AJ127" s="41">
        <v>5</v>
      </c>
      <c r="AK127" s="41">
        <v>33</v>
      </c>
      <c r="AL127" s="40" t="s">
        <v>4214</v>
      </c>
      <c r="AM127" s="53" t="s">
        <v>2</v>
      </c>
      <c r="AN127" s="67" t="s">
        <v>2</v>
      </c>
      <c r="AO127" s="64" t="s">
        <v>5377</v>
      </c>
      <c r="AP127" s="65" t="s">
        <v>2</v>
      </c>
    </row>
    <row r="128" spans="1:42" ht="30" x14ac:dyDescent="0.25">
      <c r="A128" s="10" t="s">
        <v>777</v>
      </c>
      <c r="B128" s="11" t="s">
        <v>2541</v>
      </c>
      <c r="C128" s="94" t="s">
        <v>2</v>
      </c>
      <c r="D128" s="94">
        <v>5628.745229861308</v>
      </c>
      <c r="E128" s="94">
        <v>5628.745229861308</v>
      </c>
      <c r="F128" s="94">
        <v>9713.7881450992572</v>
      </c>
      <c r="G128" s="15" t="s">
        <v>2088</v>
      </c>
      <c r="H128" s="49">
        <v>5</v>
      </c>
      <c r="I128" s="15">
        <v>7</v>
      </c>
      <c r="J128" s="15">
        <v>11</v>
      </c>
      <c r="K128" s="46" t="s">
        <v>2</v>
      </c>
      <c r="L128" s="46">
        <v>5556.2740754775814</v>
      </c>
      <c r="M128" s="46">
        <v>5556.2740754775814</v>
      </c>
      <c r="N128" s="46">
        <v>9588.7212942175302</v>
      </c>
      <c r="O128" s="95" t="str">
        <f t="shared" si="18"/>
        <v>-</v>
      </c>
      <c r="P128" s="95">
        <f t="shared" si="19"/>
        <v>1.3043120875475767E-2</v>
      </c>
      <c r="Q128" s="95">
        <f t="shared" si="20"/>
        <v>1.3043120875475767E-2</v>
      </c>
      <c r="R128" s="95">
        <f t="shared" si="21"/>
        <v>1.3043120875475767E-2</v>
      </c>
      <c r="S128" s="46" t="s">
        <v>2</v>
      </c>
      <c r="T128" s="46" t="s">
        <v>2</v>
      </c>
      <c r="U128" s="46" t="s">
        <v>2</v>
      </c>
      <c r="V128" s="46" t="s">
        <v>2</v>
      </c>
      <c r="W128" s="74" t="str">
        <f t="shared" si="22"/>
        <v>-</v>
      </c>
      <c r="X128" s="74" t="str">
        <f t="shared" si="23"/>
        <v>-</v>
      </c>
      <c r="Y128" s="74" t="str">
        <f t="shared" si="24"/>
        <v>-</v>
      </c>
      <c r="Z128" s="74" t="str">
        <f t="shared" si="25"/>
        <v>-</v>
      </c>
      <c r="AA128" s="27"/>
      <c r="AB128" s="158">
        <v>0</v>
      </c>
      <c r="AC128" s="158">
        <v>0</v>
      </c>
      <c r="AD128" s="158">
        <v>0</v>
      </c>
      <c r="AE128" s="28"/>
      <c r="AF128" s="90"/>
      <c r="AG128" s="90"/>
      <c r="AH128" s="121"/>
      <c r="AI128" s="41">
        <v>285.21702347169247</v>
      </c>
      <c r="AJ128" s="41">
        <v>25</v>
      </c>
      <c r="AK128" s="41">
        <v>36</v>
      </c>
      <c r="AL128" s="40" t="s">
        <v>4214</v>
      </c>
      <c r="AM128" s="53" t="s">
        <v>2</v>
      </c>
      <c r="AN128" s="67" t="s">
        <v>2</v>
      </c>
      <c r="AO128" s="64" t="s">
        <v>5377</v>
      </c>
      <c r="AP128" s="65" t="s">
        <v>2</v>
      </c>
    </row>
    <row r="129" spans="1:42" x14ac:dyDescent="0.25">
      <c r="A129" s="28"/>
      <c r="B129" s="27"/>
      <c r="O129" s="85"/>
      <c r="P129" s="85"/>
      <c r="Q129" s="85"/>
      <c r="R129" s="85"/>
      <c r="V129" s="75"/>
      <c r="Z129" s="24"/>
      <c r="AE129" s="25"/>
      <c r="AF129" s="24"/>
      <c r="AG129" s="24"/>
      <c r="AH129" s="24"/>
      <c r="AJ129" s="27"/>
      <c r="AM129" s="27"/>
      <c r="AN129" s="14"/>
      <c r="AO129" s="24"/>
      <c r="AP129" s="24"/>
    </row>
    <row r="130" spans="1:42" x14ac:dyDescent="0.25">
      <c r="A130" s="28"/>
      <c r="B130" s="27"/>
      <c r="O130" s="85"/>
      <c r="P130" s="85"/>
      <c r="Q130" s="85"/>
      <c r="R130" s="85"/>
      <c r="V130" s="75"/>
      <c r="Z130" s="24"/>
      <c r="AE130" s="25"/>
      <c r="AF130" s="24"/>
      <c r="AG130" s="24"/>
      <c r="AH130" s="24"/>
      <c r="AJ130" s="27"/>
      <c r="AM130" s="27"/>
      <c r="AN130" s="14"/>
      <c r="AO130" s="24"/>
      <c r="AP130" s="24"/>
    </row>
    <row r="131" spans="1:42" x14ac:dyDescent="0.25">
      <c r="A131" s="28"/>
      <c r="B131" s="27"/>
      <c r="O131" s="85"/>
      <c r="P131" s="85"/>
      <c r="Q131" s="85"/>
      <c r="R131" s="85"/>
      <c r="V131" s="75"/>
      <c r="Z131" s="24"/>
      <c r="AE131" s="25"/>
      <c r="AF131" s="24"/>
      <c r="AG131" s="24"/>
      <c r="AH131" s="24"/>
      <c r="AJ131" s="27"/>
      <c r="AM131" s="27"/>
      <c r="AN131" s="14"/>
      <c r="AO131" s="24"/>
      <c r="AP131" s="24"/>
    </row>
    <row r="132" spans="1:42" x14ac:dyDescent="0.25">
      <c r="A132" s="28"/>
      <c r="B132" s="27"/>
      <c r="O132" s="85"/>
      <c r="P132" s="85"/>
      <c r="Q132" s="85"/>
      <c r="R132" s="85"/>
      <c r="V132" s="75"/>
      <c r="Z132" s="24"/>
      <c r="AE132" s="25"/>
      <c r="AF132" s="24"/>
      <c r="AG132" s="24"/>
      <c r="AH132" s="24"/>
      <c r="AJ132" s="27"/>
      <c r="AM132" s="27"/>
      <c r="AN132" s="14"/>
      <c r="AO132" s="24"/>
      <c r="AP132" s="24"/>
    </row>
    <row r="133" spans="1:42" x14ac:dyDescent="0.25">
      <c r="A133" s="28"/>
      <c r="B133" s="27"/>
      <c r="O133" s="85"/>
      <c r="P133" s="85"/>
      <c r="Q133" s="85"/>
      <c r="R133" s="85"/>
      <c r="V133" s="75"/>
      <c r="Z133" s="24"/>
      <c r="AE133" s="25"/>
      <c r="AF133" s="24"/>
      <c r="AG133" s="24"/>
      <c r="AH133" s="24"/>
      <c r="AJ133" s="27"/>
      <c r="AM133" s="27"/>
      <c r="AN133" s="14"/>
      <c r="AO133" s="24"/>
      <c r="AP133" s="24"/>
    </row>
    <row r="134" spans="1:42" x14ac:dyDescent="0.25">
      <c r="A134" s="28"/>
      <c r="B134" s="27"/>
      <c r="O134" s="85"/>
      <c r="P134" s="85"/>
      <c r="Q134" s="85"/>
      <c r="R134" s="85"/>
      <c r="V134" s="75"/>
      <c r="Z134" s="24"/>
      <c r="AE134" s="25"/>
      <c r="AF134" s="24"/>
      <c r="AG134" s="24"/>
      <c r="AH134" s="24"/>
      <c r="AJ134" s="27"/>
      <c r="AM134" s="27"/>
      <c r="AN134" s="14"/>
      <c r="AO134" s="24"/>
      <c r="AP134" s="24"/>
    </row>
    <row r="135" spans="1:42" x14ac:dyDescent="0.25">
      <c r="A135" s="28"/>
      <c r="B135" s="27"/>
      <c r="O135" s="85"/>
      <c r="P135" s="85"/>
      <c r="Q135" s="85"/>
      <c r="R135" s="85"/>
      <c r="V135" s="75"/>
      <c r="Z135" s="24"/>
      <c r="AE135" s="25"/>
      <c r="AF135" s="24"/>
      <c r="AG135" s="24"/>
      <c r="AH135" s="24"/>
      <c r="AJ135" s="27"/>
      <c r="AM135" s="27"/>
      <c r="AN135" s="14"/>
      <c r="AO135" s="24"/>
      <c r="AP135" s="24"/>
    </row>
    <row r="136" spans="1:42" x14ac:dyDescent="0.25">
      <c r="A136" s="28"/>
      <c r="B136" s="27"/>
      <c r="O136" s="85"/>
      <c r="P136" s="85"/>
      <c r="Q136" s="85"/>
      <c r="R136" s="85"/>
      <c r="V136" s="75"/>
      <c r="Z136" s="24"/>
      <c r="AE136" s="25"/>
      <c r="AF136" s="24"/>
      <c r="AG136" s="24"/>
      <c r="AH136" s="24"/>
      <c r="AJ136" s="27"/>
      <c r="AM136" s="27"/>
      <c r="AN136" s="14"/>
      <c r="AO136" s="24"/>
      <c r="AP136" s="24"/>
    </row>
    <row r="137" spans="1:42" x14ac:dyDescent="0.25">
      <c r="A137" s="28"/>
      <c r="B137" s="27"/>
      <c r="O137" s="85"/>
      <c r="P137" s="85"/>
      <c r="Q137" s="85"/>
      <c r="R137" s="85"/>
      <c r="V137" s="75"/>
      <c r="Z137" s="24"/>
      <c r="AE137" s="25"/>
      <c r="AF137" s="24"/>
      <c r="AG137" s="24"/>
      <c r="AH137" s="24"/>
      <c r="AJ137" s="27"/>
      <c r="AM137" s="27"/>
      <c r="AN137" s="14"/>
      <c r="AO137" s="24"/>
      <c r="AP137" s="24"/>
    </row>
    <row r="138" spans="1:42" x14ac:dyDescent="0.25">
      <c r="A138" s="28"/>
      <c r="B138" s="27"/>
      <c r="O138" s="85"/>
      <c r="P138" s="85"/>
      <c r="Q138" s="85"/>
      <c r="R138" s="85"/>
      <c r="V138" s="75"/>
      <c r="Z138" s="24"/>
      <c r="AE138" s="25"/>
      <c r="AF138" s="24"/>
      <c r="AG138" s="24"/>
      <c r="AH138" s="24"/>
      <c r="AJ138" s="27"/>
      <c r="AM138" s="27"/>
      <c r="AN138" s="14"/>
      <c r="AO138" s="24"/>
      <c r="AP138" s="24"/>
    </row>
    <row r="139" spans="1:42" x14ac:dyDescent="0.25">
      <c r="A139" s="28"/>
      <c r="B139" s="27"/>
      <c r="O139" s="85"/>
      <c r="P139" s="85"/>
      <c r="Q139" s="85"/>
      <c r="R139" s="85"/>
      <c r="V139" s="75"/>
      <c r="Z139" s="24"/>
      <c r="AE139" s="25"/>
      <c r="AF139" s="24"/>
      <c r="AG139" s="24"/>
      <c r="AH139" s="24"/>
      <c r="AJ139" s="27"/>
      <c r="AM139" s="27"/>
      <c r="AN139" s="14"/>
      <c r="AO139" s="24"/>
      <c r="AP139" s="24"/>
    </row>
    <row r="140" spans="1:42" x14ac:dyDescent="0.25">
      <c r="A140" s="28"/>
      <c r="B140" s="27"/>
      <c r="O140" s="85"/>
      <c r="P140" s="85"/>
      <c r="Q140" s="85"/>
      <c r="R140" s="85"/>
      <c r="V140" s="75"/>
      <c r="Z140" s="24"/>
      <c r="AE140" s="25"/>
      <c r="AF140" s="24"/>
      <c r="AG140" s="24"/>
      <c r="AH140" s="24"/>
      <c r="AJ140" s="27"/>
      <c r="AM140" s="27"/>
      <c r="AN140" s="14"/>
      <c r="AO140" s="24"/>
      <c r="AP140" s="24"/>
    </row>
    <row r="141" spans="1:42" x14ac:dyDescent="0.25">
      <c r="A141" s="28"/>
      <c r="B141" s="27"/>
      <c r="O141" s="85"/>
      <c r="P141" s="85"/>
      <c r="Q141" s="85"/>
      <c r="R141" s="85"/>
      <c r="V141" s="75"/>
      <c r="Z141" s="24"/>
      <c r="AE141" s="25"/>
      <c r="AF141" s="24"/>
      <c r="AG141" s="24"/>
      <c r="AH141" s="24"/>
      <c r="AJ141" s="27"/>
      <c r="AM141" s="27"/>
      <c r="AN141" s="14"/>
      <c r="AO141" s="24"/>
      <c r="AP141" s="24"/>
    </row>
    <row r="142" spans="1:42" x14ac:dyDescent="0.25">
      <c r="A142" s="28"/>
      <c r="B142" s="27"/>
      <c r="O142" s="85"/>
      <c r="P142" s="85"/>
      <c r="Q142" s="85"/>
      <c r="R142" s="85"/>
      <c r="V142" s="75"/>
      <c r="Z142" s="24"/>
      <c r="AE142" s="25"/>
      <c r="AF142" s="24"/>
      <c r="AG142" s="24"/>
      <c r="AH142" s="24"/>
      <c r="AJ142" s="27"/>
      <c r="AM142" s="27"/>
      <c r="AN142" s="14"/>
      <c r="AO142" s="24"/>
      <c r="AP142" s="24"/>
    </row>
    <row r="143" spans="1:42" x14ac:dyDescent="0.25">
      <c r="A143" s="28"/>
      <c r="B143" s="27"/>
      <c r="O143" s="85"/>
      <c r="P143" s="85"/>
      <c r="Q143" s="85"/>
      <c r="R143" s="85"/>
      <c r="V143" s="75"/>
      <c r="Z143" s="24"/>
      <c r="AE143" s="25"/>
      <c r="AF143" s="24"/>
      <c r="AG143" s="24"/>
      <c r="AH143" s="24"/>
      <c r="AJ143" s="27"/>
      <c r="AM143" s="27"/>
      <c r="AN143" s="14"/>
      <c r="AO143" s="24"/>
      <c r="AP143" s="24"/>
    </row>
    <row r="144" spans="1:42" x14ac:dyDescent="0.25">
      <c r="A144" s="28"/>
      <c r="B144" s="27"/>
      <c r="O144" s="85"/>
      <c r="P144" s="85"/>
      <c r="Q144" s="85"/>
      <c r="R144" s="85"/>
      <c r="V144" s="75"/>
      <c r="Z144" s="24"/>
      <c r="AE144" s="25"/>
      <c r="AF144" s="24"/>
      <c r="AG144" s="24"/>
      <c r="AH144" s="24"/>
      <c r="AJ144" s="27"/>
      <c r="AM144" s="27"/>
      <c r="AN144" s="14"/>
      <c r="AO144" s="24"/>
      <c r="AP144" s="24"/>
    </row>
    <row r="145" spans="1:42" x14ac:dyDescent="0.25">
      <c r="A145" s="28"/>
      <c r="B145" s="27"/>
      <c r="O145" s="85"/>
      <c r="P145" s="85"/>
      <c r="Q145" s="85"/>
      <c r="R145" s="85"/>
      <c r="V145" s="75"/>
      <c r="Z145" s="24"/>
      <c r="AE145" s="25"/>
      <c r="AF145" s="24"/>
      <c r="AG145" s="24"/>
      <c r="AH145" s="24"/>
      <c r="AJ145" s="27"/>
      <c r="AM145" s="27"/>
      <c r="AN145" s="14"/>
      <c r="AO145" s="24"/>
      <c r="AP145" s="24"/>
    </row>
    <row r="146" spans="1:42" x14ac:dyDescent="0.25">
      <c r="A146" s="28"/>
      <c r="B146" s="27"/>
      <c r="O146" s="85"/>
      <c r="P146" s="85"/>
      <c r="Q146" s="85"/>
      <c r="R146" s="85"/>
      <c r="V146" s="75"/>
      <c r="Z146" s="24"/>
      <c r="AE146" s="25"/>
      <c r="AF146" s="24"/>
      <c r="AG146" s="24"/>
      <c r="AH146" s="24"/>
      <c r="AJ146" s="27"/>
      <c r="AM146" s="27"/>
      <c r="AN146" s="14"/>
      <c r="AO146" s="24"/>
      <c r="AP146" s="24"/>
    </row>
    <row r="147" spans="1:42" x14ac:dyDescent="0.25">
      <c r="A147" s="28"/>
      <c r="B147" s="27"/>
      <c r="O147" s="85"/>
      <c r="P147" s="85"/>
      <c r="Q147" s="85"/>
      <c r="R147" s="85"/>
      <c r="V147" s="75"/>
      <c r="Z147" s="24"/>
      <c r="AG147" s="24"/>
      <c r="AH147" s="24"/>
      <c r="AK147" s="27"/>
      <c r="AL147" s="24"/>
      <c r="AM147" s="27"/>
      <c r="AO147" s="14"/>
      <c r="AP147" s="24"/>
    </row>
    <row r="148" spans="1:42" x14ac:dyDescent="0.25">
      <c r="A148" s="28"/>
      <c r="B148" s="27"/>
      <c r="O148" s="85"/>
      <c r="P148" s="85"/>
      <c r="Q148" s="85"/>
      <c r="R148" s="85"/>
      <c r="V148" s="75"/>
      <c r="Z148" s="24"/>
      <c r="AG148" s="24"/>
      <c r="AH148" s="24"/>
      <c r="AK148" s="27"/>
      <c r="AL148" s="24"/>
      <c r="AM148" s="27"/>
      <c r="AO148" s="14"/>
      <c r="AP148" s="24"/>
    </row>
    <row r="149" spans="1:42" x14ac:dyDescent="0.25">
      <c r="A149" s="28"/>
      <c r="B149" s="27"/>
      <c r="O149" s="85"/>
      <c r="P149" s="85"/>
      <c r="Q149" s="85"/>
      <c r="R149" s="85"/>
      <c r="V149" s="75"/>
      <c r="Z149" s="24"/>
      <c r="AG149" s="24"/>
      <c r="AH149" s="24"/>
      <c r="AK149" s="27"/>
      <c r="AL149" s="24"/>
      <c r="AM149" s="27"/>
      <c r="AO149" s="14"/>
      <c r="AP149" s="24"/>
    </row>
    <row r="150" spans="1:42" x14ac:dyDescent="0.25">
      <c r="A150" s="28"/>
      <c r="B150" s="27"/>
      <c r="O150" s="85"/>
      <c r="P150" s="85"/>
      <c r="Q150" s="85"/>
      <c r="R150" s="85"/>
      <c r="V150" s="75"/>
      <c r="Z150" s="24"/>
      <c r="AG150" s="24"/>
      <c r="AH150" s="24"/>
      <c r="AK150" s="27"/>
      <c r="AL150" s="24"/>
      <c r="AM150" s="27"/>
      <c r="AO150" s="14"/>
      <c r="AP150" s="24"/>
    </row>
    <row r="151" spans="1:42" x14ac:dyDescent="0.25">
      <c r="A151" s="28"/>
      <c r="B151" s="27"/>
      <c r="O151" s="85"/>
      <c r="P151" s="85"/>
      <c r="Q151" s="85"/>
      <c r="R151" s="85"/>
      <c r="V151" s="75"/>
      <c r="Z151" s="24"/>
      <c r="AG151" s="24"/>
      <c r="AH151" s="24"/>
      <c r="AK151" s="27"/>
      <c r="AL151" s="24"/>
      <c r="AM151" s="27"/>
      <c r="AO151" s="14"/>
      <c r="AP151" s="24"/>
    </row>
    <row r="152" spans="1:42" x14ac:dyDescent="0.25">
      <c r="A152" s="28"/>
      <c r="B152" s="27"/>
      <c r="O152" s="85"/>
      <c r="P152" s="85"/>
      <c r="Q152" s="85"/>
      <c r="R152" s="85"/>
      <c r="V152" s="75"/>
      <c r="Z152" s="24"/>
      <c r="AG152" s="24"/>
      <c r="AH152" s="24"/>
      <c r="AK152" s="27"/>
      <c r="AL152" s="24"/>
      <c r="AM152" s="27"/>
      <c r="AO152" s="14"/>
      <c r="AP152" s="24"/>
    </row>
    <row r="153" spans="1:42" x14ac:dyDescent="0.25">
      <c r="A153" s="28"/>
      <c r="B153" s="27"/>
      <c r="O153" s="85"/>
      <c r="P153" s="85"/>
      <c r="Q153" s="85"/>
      <c r="R153" s="85"/>
      <c r="V153" s="75"/>
      <c r="Z153" s="24"/>
      <c r="AG153" s="24"/>
      <c r="AH153" s="24"/>
      <c r="AK153" s="27"/>
      <c r="AL153" s="24"/>
      <c r="AM153" s="27"/>
      <c r="AO153" s="14"/>
      <c r="AP153" s="24"/>
    </row>
    <row r="154" spans="1:42" x14ac:dyDescent="0.25">
      <c r="A154" s="28"/>
      <c r="B154" s="27"/>
      <c r="O154" s="85"/>
      <c r="P154" s="85"/>
      <c r="Q154" s="85"/>
      <c r="R154" s="85"/>
      <c r="V154" s="75"/>
      <c r="Z154" s="24"/>
      <c r="AG154" s="24"/>
      <c r="AH154" s="24"/>
      <c r="AK154" s="27"/>
      <c r="AL154" s="24"/>
      <c r="AM154" s="27"/>
      <c r="AO154" s="14"/>
      <c r="AP154" s="24"/>
    </row>
    <row r="155" spans="1:42" x14ac:dyDescent="0.25">
      <c r="A155" s="28"/>
      <c r="B155" s="27"/>
      <c r="O155" s="85"/>
      <c r="P155" s="85"/>
      <c r="Q155" s="85"/>
      <c r="R155" s="85"/>
      <c r="V155" s="75"/>
      <c r="Z155" s="24"/>
      <c r="AG155" s="24"/>
      <c r="AH155" s="24"/>
      <c r="AK155" s="27"/>
      <c r="AL155" s="24"/>
      <c r="AM155" s="27"/>
      <c r="AO155" s="14"/>
      <c r="AP155" s="24"/>
    </row>
    <row r="156" spans="1:42" x14ac:dyDescent="0.25">
      <c r="A156" s="28"/>
      <c r="B156" s="27"/>
      <c r="O156" s="85"/>
      <c r="P156" s="85"/>
      <c r="Q156" s="85"/>
      <c r="R156" s="85"/>
      <c r="V156" s="75"/>
      <c r="Z156" s="24"/>
      <c r="AG156" s="24"/>
      <c r="AH156" s="24"/>
      <c r="AK156" s="27"/>
      <c r="AL156" s="24"/>
      <c r="AM156" s="27"/>
      <c r="AO156" s="14"/>
      <c r="AP156" s="24"/>
    </row>
    <row r="157" spans="1:42" x14ac:dyDescent="0.25">
      <c r="A157" s="28"/>
      <c r="B157" s="27"/>
      <c r="O157" s="85"/>
      <c r="P157" s="85"/>
      <c r="Q157" s="85"/>
      <c r="R157" s="85"/>
      <c r="V157" s="75"/>
      <c r="Z157" s="24"/>
      <c r="AG157" s="24"/>
      <c r="AH157" s="24"/>
      <c r="AK157" s="27"/>
      <c r="AL157" s="24"/>
      <c r="AM157" s="27"/>
      <c r="AO157" s="14"/>
      <c r="AP157" s="24"/>
    </row>
    <row r="158" spans="1:42" x14ac:dyDescent="0.25">
      <c r="A158" s="28"/>
      <c r="B158" s="27"/>
      <c r="V158" s="75"/>
      <c r="Z158" s="24"/>
      <c r="AG158" s="24"/>
      <c r="AH158" s="24"/>
      <c r="AK158" s="27"/>
      <c r="AL158" s="24"/>
      <c r="AM158" s="27"/>
      <c r="AO158" s="14"/>
      <c r="AP158" s="24"/>
    </row>
    <row r="159" spans="1:42" x14ac:dyDescent="0.25">
      <c r="A159" s="28"/>
      <c r="B159" s="27"/>
      <c r="V159" s="75"/>
      <c r="Z159" s="24"/>
      <c r="AG159" s="24"/>
      <c r="AH159" s="24"/>
      <c r="AK159" s="27"/>
      <c r="AL159" s="24"/>
      <c r="AM159" s="27"/>
      <c r="AO159" s="14"/>
      <c r="AP159" s="24"/>
    </row>
    <row r="160" spans="1:42" x14ac:dyDescent="0.25">
      <c r="A160" s="28"/>
      <c r="B160" s="27"/>
      <c r="V160" s="75"/>
      <c r="Z160" s="24"/>
      <c r="AG160" s="24"/>
      <c r="AH160" s="24"/>
      <c r="AK160" s="27"/>
      <c r="AL160" s="24"/>
      <c r="AM160" s="27"/>
      <c r="AO160" s="14"/>
      <c r="AP160" s="24"/>
    </row>
    <row r="161" spans="1:42" x14ac:dyDescent="0.25">
      <c r="A161" s="28"/>
      <c r="B161" s="27"/>
      <c r="V161" s="75"/>
      <c r="Z161" s="24"/>
      <c r="AG161" s="24"/>
      <c r="AH161" s="24"/>
      <c r="AK161" s="27"/>
      <c r="AL161" s="24"/>
      <c r="AM161" s="27"/>
      <c r="AO161" s="14"/>
      <c r="AP161" s="24"/>
    </row>
    <row r="162" spans="1:42" x14ac:dyDescent="0.25">
      <c r="A162" s="28"/>
      <c r="B162" s="27"/>
      <c r="V162" s="75"/>
      <c r="Z162" s="24"/>
      <c r="AG162" s="24"/>
      <c r="AH162" s="24"/>
      <c r="AK162" s="27"/>
      <c r="AL162" s="24"/>
      <c r="AM162" s="27"/>
      <c r="AO162" s="14"/>
      <c r="AP162" s="24"/>
    </row>
    <row r="163" spans="1:42" x14ac:dyDescent="0.25">
      <c r="A163" s="28"/>
      <c r="B163" s="27"/>
      <c r="V163" s="75"/>
      <c r="Z163" s="24"/>
      <c r="AG163" s="24"/>
      <c r="AH163" s="24"/>
      <c r="AK163" s="27"/>
      <c r="AL163" s="24"/>
      <c r="AM163" s="27"/>
      <c r="AO163" s="14"/>
      <c r="AP163" s="24"/>
    </row>
    <row r="164" spans="1:42" x14ac:dyDescent="0.25">
      <c r="A164" s="28"/>
      <c r="B164" s="27"/>
      <c r="V164" s="75"/>
      <c r="Z164" s="24"/>
      <c r="AG164" s="24"/>
      <c r="AH164" s="24"/>
      <c r="AK164" s="27"/>
      <c r="AL164" s="24"/>
      <c r="AM164" s="27"/>
      <c r="AO164" s="14"/>
      <c r="AP164" s="24"/>
    </row>
    <row r="165" spans="1:42" x14ac:dyDescent="0.25">
      <c r="A165" s="28"/>
      <c r="B165" s="27"/>
      <c r="V165" s="75"/>
      <c r="Z165" s="24"/>
      <c r="AG165" s="24"/>
      <c r="AH165" s="24"/>
      <c r="AK165" s="27"/>
      <c r="AL165" s="24"/>
      <c r="AM165" s="27"/>
      <c r="AO165" s="14"/>
      <c r="AP165" s="24"/>
    </row>
    <row r="166" spans="1:42" x14ac:dyDescent="0.25">
      <c r="A166" s="28"/>
      <c r="B166" s="27"/>
      <c r="V166" s="75"/>
      <c r="Z166" s="24"/>
      <c r="AG166" s="24"/>
      <c r="AH166" s="24"/>
      <c r="AK166" s="27"/>
      <c r="AL166" s="24"/>
      <c r="AM166" s="27"/>
      <c r="AO166" s="14"/>
      <c r="AP166" s="24"/>
    </row>
    <row r="167" spans="1:42" x14ac:dyDescent="0.25">
      <c r="A167" s="28"/>
      <c r="B167" s="27"/>
      <c r="V167" s="75"/>
      <c r="Z167" s="24"/>
      <c r="AG167" s="24"/>
      <c r="AH167" s="24"/>
      <c r="AK167" s="27"/>
      <c r="AL167" s="24"/>
      <c r="AM167" s="27"/>
      <c r="AO167" s="14"/>
      <c r="AP167" s="24"/>
    </row>
    <row r="168" spans="1:42" x14ac:dyDescent="0.25">
      <c r="A168" s="28"/>
      <c r="B168" s="27"/>
      <c r="V168" s="75"/>
      <c r="Z168" s="24"/>
      <c r="AG168" s="24"/>
      <c r="AH168" s="24"/>
      <c r="AK168" s="27"/>
      <c r="AL168" s="24"/>
      <c r="AM168" s="27"/>
      <c r="AO168" s="14"/>
      <c r="AP168" s="24"/>
    </row>
    <row r="169" spans="1:42" x14ac:dyDescent="0.25">
      <c r="A169" s="28"/>
      <c r="B169" s="27"/>
      <c r="V169" s="75"/>
      <c r="Z169" s="24"/>
      <c r="AG169" s="24"/>
      <c r="AH169" s="24"/>
      <c r="AK169" s="27"/>
      <c r="AL169" s="24"/>
      <c r="AM169" s="27"/>
      <c r="AO169" s="14"/>
      <c r="AP169" s="24"/>
    </row>
    <row r="170" spans="1:42" x14ac:dyDescent="0.25">
      <c r="A170" s="28"/>
      <c r="B170" s="27"/>
      <c r="V170" s="75"/>
      <c r="Z170" s="24"/>
      <c r="AG170" s="24"/>
      <c r="AH170" s="24"/>
      <c r="AK170" s="27"/>
      <c r="AL170" s="24"/>
      <c r="AM170" s="27"/>
      <c r="AO170" s="14"/>
      <c r="AP170" s="24"/>
    </row>
    <row r="171" spans="1:42" x14ac:dyDescent="0.25">
      <c r="A171" s="28"/>
      <c r="B171" s="27"/>
      <c r="V171" s="75"/>
      <c r="Z171" s="24"/>
      <c r="AG171" s="24"/>
      <c r="AH171" s="24"/>
      <c r="AK171" s="27"/>
      <c r="AL171" s="24"/>
      <c r="AM171" s="27"/>
      <c r="AO171" s="14"/>
      <c r="AP171" s="24"/>
    </row>
    <row r="172" spans="1:42" x14ac:dyDescent="0.25">
      <c r="A172" s="28"/>
      <c r="B172" s="27"/>
      <c r="V172" s="75"/>
      <c r="Z172" s="24"/>
      <c r="AG172" s="24"/>
      <c r="AH172" s="24"/>
      <c r="AK172" s="27"/>
      <c r="AL172" s="24"/>
      <c r="AM172" s="27"/>
      <c r="AO172" s="14"/>
      <c r="AP172" s="24"/>
    </row>
    <row r="173" spans="1:42" x14ac:dyDescent="0.25">
      <c r="A173" s="28"/>
      <c r="B173" s="27"/>
      <c r="V173" s="75"/>
      <c r="Z173" s="24"/>
      <c r="AG173" s="24"/>
      <c r="AH173" s="24"/>
      <c r="AK173" s="27"/>
      <c r="AL173" s="24"/>
      <c r="AM173" s="27"/>
      <c r="AO173" s="14"/>
      <c r="AP173" s="24"/>
    </row>
    <row r="174" spans="1:42" x14ac:dyDescent="0.25">
      <c r="A174" s="28"/>
      <c r="B174" s="27"/>
      <c r="V174" s="75"/>
      <c r="Z174" s="24"/>
      <c r="AG174" s="24"/>
      <c r="AH174" s="24"/>
      <c r="AK174" s="27"/>
      <c r="AL174" s="24"/>
      <c r="AM174" s="27"/>
      <c r="AO174" s="14"/>
      <c r="AP174" s="24"/>
    </row>
    <row r="175" spans="1:42" x14ac:dyDescent="0.25">
      <c r="A175" s="28"/>
      <c r="B175" s="27"/>
      <c r="V175" s="75"/>
      <c r="Z175" s="24"/>
      <c r="AG175" s="24"/>
      <c r="AH175" s="24"/>
      <c r="AK175" s="27"/>
      <c r="AL175" s="24"/>
      <c r="AM175" s="27"/>
      <c r="AO175" s="14"/>
      <c r="AP175" s="24"/>
    </row>
    <row r="176" spans="1:42" x14ac:dyDescent="0.25">
      <c r="A176" s="28"/>
      <c r="B176" s="27"/>
      <c r="V176" s="75"/>
      <c r="Z176" s="24"/>
      <c r="AG176" s="24"/>
      <c r="AH176" s="24"/>
      <c r="AK176" s="27"/>
      <c r="AL176" s="24"/>
      <c r="AM176" s="27"/>
      <c r="AO176" s="14"/>
      <c r="AP176" s="24"/>
    </row>
    <row r="177" spans="1:42" x14ac:dyDescent="0.25">
      <c r="A177" s="28"/>
      <c r="B177" s="27"/>
      <c r="V177" s="75"/>
      <c r="Z177" s="24"/>
      <c r="AG177" s="24"/>
      <c r="AH177" s="24"/>
      <c r="AK177" s="27"/>
      <c r="AL177" s="24"/>
      <c r="AM177" s="27"/>
      <c r="AO177" s="14"/>
      <c r="AP177" s="24"/>
    </row>
    <row r="178" spans="1:42" x14ac:dyDescent="0.25">
      <c r="A178" s="28"/>
      <c r="B178" s="27"/>
      <c r="V178" s="75"/>
      <c r="Z178" s="24"/>
      <c r="AG178" s="24"/>
      <c r="AH178" s="24"/>
      <c r="AK178" s="27"/>
      <c r="AL178" s="24"/>
      <c r="AM178" s="27"/>
      <c r="AO178" s="14"/>
      <c r="AP178" s="24"/>
    </row>
    <row r="179" spans="1:42" x14ac:dyDescent="0.25">
      <c r="A179" s="28"/>
      <c r="B179" s="27"/>
      <c r="V179" s="75"/>
      <c r="Z179" s="24"/>
      <c r="AG179" s="24"/>
      <c r="AH179" s="24"/>
      <c r="AK179" s="27"/>
      <c r="AL179" s="24"/>
      <c r="AM179" s="27"/>
      <c r="AO179" s="14"/>
      <c r="AP179" s="24"/>
    </row>
    <row r="180" spans="1:42" x14ac:dyDescent="0.25">
      <c r="A180" s="28"/>
      <c r="B180" s="27"/>
      <c r="V180" s="75"/>
      <c r="Z180" s="24"/>
      <c r="AG180" s="24"/>
      <c r="AH180" s="24"/>
      <c r="AK180" s="27"/>
      <c r="AL180" s="24"/>
      <c r="AM180" s="27"/>
      <c r="AO180" s="14"/>
      <c r="AP180" s="24"/>
    </row>
    <row r="181" spans="1:42" x14ac:dyDescent="0.25">
      <c r="A181" s="28"/>
      <c r="B181" s="27"/>
      <c r="V181" s="75"/>
      <c r="Z181" s="24"/>
      <c r="AG181" s="24"/>
      <c r="AH181" s="24"/>
      <c r="AK181" s="27"/>
      <c r="AL181" s="24"/>
      <c r="AM181" s="27"/>
      <c r="AO181" s="14"/>
      <c r="AP181" s="24"/>
    </row>
    <row r="182" spans="1:42" x14ac:dyDescent="0.25">
      <c r="A182" s="28"/>
      <c r="B182" s="27"/>
      <c r="V182" s="75"/>
      <c r="Z182" s="24"/>
      <c r="AG182" s="24"/>
      <c r="AH182" s="24"/>
      <c r="AK182" s="27"/>
      <c r="AL182" s="24"/>
      <c r="AM182" s="27"/>
      <c r="AO182" s="14"/>
      <c r="AP182" s="24"/>
    </row>
    <row r="183" spans="1:42" x14ac:dyDescent="0.25">
      <c r="A183" s="28"/>
      <c r="B183" s="27"/>
      <c r="V183" s="75"/>
      <c r="Z183" s="24"/>
      <c r="AG183" s="24"/>
      <c r="AH183" s="24"/>
      <c r="AK183" s="27"/>
      <c r="AL183" s="24"/>
      <c r="AM183" s="27"/>
      <c r="AO183" s="14"/>
      <c r="AP183" s="24"/>
    </row>
    <row r="184" spans="1:42" x14ac:dyDescent="0.25">
      <c r="A184" s="28"/>
      <c r="B184" s="27"/>
      <c r="V184" s="75"/>
      <c r="Z184" s="24"/>
      <c r="AG184" s="24"/>
      <c r="AH184" s="24"/>
      <c r="AK184" s="27"/>
      <c r="AL184" s="24"/>
      <c r="AM184" s="27"/>
      <c r="AO184" s="14"/>
      <c r="AP184" s="24"/>
    </row>
    <row r="185" spans="1:42" x14ac:dyDescent="0.25">
      <c r="A185" s="28"/>
      <c r="B185" s="27"/>
      <c r="V185" s="75"/>
      <c r="Z185" s="24"/>
      <c r="AG185" s="24"/>
      <c r="AH185" s="24"/>
      <c r="AK185" s="27"/>
      <c r="AL185" s="24"/>
      <c r="AM185" s="27"/>
      <c r="AO185" s="14"/>
      <c r="AP185" s="24"/>
    </row>
    <row r="186" spans="1:42" x14ac:dyDescent="0.25">
      <c r="A186" s="28"/>
      <c r="B186" s="27"/>
      <c r="V186" s="75"/>
      <c r="Z186" s="24"/>
      <c r="AG186" s="24"/>
      <c r="AH186" s="24"/>
      <c r="AK186" s="27"/>
      <c r="AL186" s="24"/>
      <c r="AM186" s="27"/>
      <c r="AO186" s="14"/>
      <c r="AP186" s="24"/>
    </row>
    <row r="187" spans="1:42" x14ac:dyDescent="0.25">
      <c r="A187" s="28"/>
      <c r="B187" s="27"/>
      <c r="V187" s="75"/>
      <c r="Z187" s="24"/>
      <c r="AG187" s="24"/>
      <c r="AH187" s="24"/>
      <c r="AK187" s="27"/>
      <c r="AL187" s="24"/>
      <c r="AM187" s="27"/>
      <c r="AO187" s="14"/>
      <c r="AP187" s="24"/>
    </row>
    <row r="188" spans="1:42" x14ac:dyDescent="0.25">
      <c r="A188" s="28"/>
      <c r="B188" s="27"/>
      <c r="V188" s="75"/>
      <c r="Z188" s="24"/>
      <c r="AG188" s="24"/>
      <c r="AH188" s="24"/>
      <c r="AK188" s="27"/>
      <c r="AL188" s="24"/>
      <c r="AM188" s="27"/>
      <c r="AO188" s="14"/>
      <c r="AP188" s="24"/>
    </row>
    <row r="189" spans="1:42" x14ac:dyDescent="0.25">
      <c r="A189" s="28"/>
      <c r="B189" s="27"/>
      <c r="V189" s="75"/>
      <c r="Z189" s="24"/>
      <c r="AG189" s="24"/>
      <c r="AH189" s="24"/>
      <c r="AK189" s="27"/>
      <c r="AL189" s="24"/>
      <c r="AM189" s="27"/>
      <c r="AO189" s="14"/>
      <c r="AP189" s="24"/>
    </row>
    <row r="190" spans="1:42" x14ac:dyDescent="0.25">
      <c r="A190" s="28"/>
      <c r="B190" s="27"/>
      <c r="V190" s="75"/>
      <c r="Z190" s="24"/>
      <c r="AG190" s="24"/>
      <c r="AH190" s="24"/>
      <c r="AK190" s="27"/>
      <c r="AL190" s="24"/>
      <c r="AM190" s="27"/>
      <c r="AO190" s="14"/>
      <c r="AP190" s="24"/>
    </row>
    <row r="191" spans="1:42" x14ac:dyDescent="0.25">
      <c r="A191" s="28"/>
      <c r="B191" s="27"/>
      <c r="V191" s="75"/>
      <c r="Z191" s="24"/>
      <c r="AG191" s="24"/>
      <c r="AH191" s="24"/>
      <c r="AK191" s="27"/>
      <c r="AL191" s="24"/>
      <c r="AM191" s="27"/>
      <c r="AO191" s="14"/>
      <c r="AP191" s="24"/>
    </row>
    <row r="192" spans="1:42" x14ac:dyDescent="0.25">
      <c r="A192" s="28"/>
      <c r="B192" s="27"/>
      <c r="V192" s="75"/>
      <c r="Z192" s="24"/>
      <c r="AG192" s="24"/>
      <c r="AH192" s="24"/>
      <c r="AK192" s="27"/>
      <c r="AL192" s="24"/>
      <c r="AM192" s="27"/>
      <c r="AO192" s="14"/>
      <c r="AP192" s="24"/>
    </row>
    <row r="193" spans="1:42" x14ac:dyDescent="0.25">
      <c r="A193" s="28"/>
      <c r="B193" s="27"/>
      <c r="V193" s="75"/>
      <c r="Z193" s="24"/>
      <c r="AG193" s="24"/>
      <c r="AH193" s="24"/>
      <c r="AK193" s="27"/>
      <c r="AL193" s="24"/>
      <c r="AM193" s="27"/>
      <c r="AO193" s="14"/>
      <c r="AP193" s="24"/>
    </row>
    <row r="194" spans="1:42" x14ac:dyDescent="0.25">
      <c r="A194" s="28"/>
      <c r="B194" s="27"/>
      <c r="V194" s="75"/>
      <c r="Z194" s="24"/>
      <c r="AG194" s="24"/>
      <c r="AH194" s="24"/>
      <c r="AK194" s="27"/>
      <c r="AL194" s="24"/>
      <c r="AM194" s="27"/>
      <c r="AO194" s="14"/>
      <c r="AP194" s="24"/>
    </row>
    <row r="195" spans="1:42" x14ac:dyDescent="0.25">
      <c r="A195" s="28"/>
      <c r="B195" s="27"/>
      <c r="V195" s="75"/>
      <c r="Z195" s="24"/>
      <c r="AG195" s="24"/>
      <c r="AH195" s="24"/>
      <c r="AK195" s="27"/>
      <c r="AL195" s="24"/>
      <c r="AM195" s="27"/>
      <c r="AO195" s="14"/>
      <c r="AP195" s="24"/>
    </row>
    <row r="196" spans="1:42" x14ac:dyDescent="0.25">
      <c r="A196" s="28"/>
      <c r="B196" s="27"/>
      <c r="V196" s="75"/>
      <c r="Z196" s="24"/>
      <c r="AG196" s="24"/>
      <c r="AH196" s="24"/>
      <c r="AK196" s="27"/>
      <c r="AL196" s="24"/>
      <c r="AM196" s="27"/>
      <c r="AO196" s="14"/>
      <c r="AP196" s="24"/>
    </row>
    <row r="197" spans="1:42" x14ac:dyDescent="0.25">
      <c r="A197" s="28"/>
      <c r="B197" s="27"/>
      <c r="V197" s="75"/>
      <c r="Z197" s="24"/>
      <c r="AG197" s="24"/>
      <c r="AH197" s="24"/>
      <c r="AK197" s="27"/>
      <c r="AL197" s="24"/>
      <c r="AM197" s="27"/>
      <c r="AO197" s="14"/>
      <c r="AP197" s="24"/>
    </row>
    <row r="198" spans="1:42" x14ac:dyDescent="0.25">
      <c r="A198" s="28"/>
      <c r="B198" s="27"/>
      <c r="V198" s="75"/>
      <c r="Z198" s="24"/>
      <c r="AG198" s="24"/>
      <c r="AH198" s="24"/>
      <c r="AK198" s="27"/>
      <c r="AL198" s="24"/>
      <c r="AM198" s="27"/>
      <c r="AO198" s="14"/>
      <c r="AP198" s="24"/>
    </row>
    <row r="199" spans="1:42" x14ac:dyDescent="0.25">
      <c r="A199" s="28"/>
      <c r="B199" s="27"/>
      <c r="V199" s="75"/>
      <c r="Z199" s="24"/>
      <c r="AG199" s="24"/>
      <c r="AH199" s="24"/>
      <c r="AK199" s="27"/>
      <c r="AL199" s="24"/>
      <c r="AM199" s="27"/>
      <c r="AO199" s="14"/>
      <c r="AP199" s="24"/>
    </row>
    <row r="200" spans="1:42" x14ac:dyDescent="0.25">
      <c r="A200" s="28"/>
      <c r="B200" s="27"/>
      <c r="V200" s="75"/>
      <c r="Z200" s="24"/>
      <c r="AG200" s="24"/>
      <c r="AH200" s="24"/>
      <c r="AK200" s="27"/>
      <c r="AL200" s="24"/>
      <c r="AM200" s="27"/>
      <c r="AO200" s="14"/>
      <c r="AP200" s="24"/>
    </row>
    <row r="201" spans="1:42" x14ac:dyDescent="0.25">
      <c r="A201" s="28"/>
      <c r="B201" s="27"/>
      <c r="V201" s="75"/>
      <c r="Z201" s="24"/>
      <c r="AG201" s="24"/>
      <c r="AH201" s="24"/>
      <c r="AK201" s="27"/>
      <c r="AL201" s="24"/>
      <c r="AM201" s="27"/>
      <c r="AO201" s="14"/>
      <c r="AP201" s="24"/>
    </row>
    <row r="202" spans="1:42" x14ac:dyDescent="0.25">
      <c r="A202" s="28"/>
      <c r="B202" s="27"/>
      <c r="V202" s="75"/>
      <c r="Z202" s="24"/>
      <c r="AG202" s="24"/>
      <c r="AH202" s="24"/>
      <c r="AK202" s="27"/>
      <c r="AL202" s="24"/>
      <c r="AM202" s="27"/>
      <c r="AO202" s="14"/>
      <c r="AP202" s="24"/>
    </row>
    <row r="203" spans="1:42" x14ac:dyDescent="0.25">
      <c r="A203" s="28"/>
      <c r="B203" s="27"/>
      <c r="V203" s="75"/>
      <c r="Z203" s="24"/>
      <c r="AG203" s="24"/>
      <c r="AH203" s="24"/>
      <c r="AK203" s="27"/>
      <c r="AL203" s="24"/>
      <c r="AM203" s="27"/>
      <c r="AO203" s="14"/>
      <c r="AP203" s="24"/>
    </row>
    <row r="204" spans="1:42" x14ac:dyDescent="0.25">
      <c r="A204" s="28"/>
      <c r="B204" s="27"/>
      <c r="V204" s="75"/>
      <c r="Z204" s="24"/>
      <c r="AG204" s="24"/>
      <c r="AH204" s="24"/>
      <c r="AK204" s="27"/>
      <c r="AL204" s="24"/>
      <c r="AM204" s="27"/>
      <c r="AO204" s="14"/>
      <c r="AP204" s="24"/>
    </row>
    <row r="205" spans="1:42" x14ac:dyDescent="0.25">
      <c r="A205" s="28"/>
      <c r="B205" s="27"/>
      <c r="V205" s="75"/>
      <c r="Z205" s="24"/>
      <c r="AG205" s="24"/>
      <c r="AH205" s="24"/>
      <c r="AK205" s="27"/>
      <c r="AL205" s="24"/>
      <c r="AM205" s="27"/>
      <c r="AO205" s="14"/>
      <c r="AP205" s="24"/>
    </row>
    <row r="206" spans="1:42" x14ac:dyDescent="0.25">
      <c r="A206" s="28"/>
      <c r="B206" s="27"/>
      <c r="V206" s="75"/>
      <c r="Z206" s="24"/>
      <c r="AG206" s="24"/>
      <c r="AH206" s="24"/>
      <c r="AK206" s="27"/>
      <c r="AL206" s="24"/>
      <c r="AM206" s="27"/>
      <c r="AO206" s="14"/>
      <c r="AP206" s="24"/>
    </row>
    <row r="207" spans="1:42" x14ac:dyDescent="0.25">
      <c r="A207" s="28"/>
      <c r="B207" s="27"/>
      <c r="V207" s="75"/>
      <c r="Z207" s="24"/>
      <c r="AG207" s="24"/>
      <c r="AH207" s="24"/>
      <c r="AK207" s="27"/>
      <c r="AL207" s="24"/>
      <c r="AM207" s="27"/>
      <c r="AO207" s="14"/>
      <c r="AP207" s="24"/>
    </row>
    <row r="208" spans="1:42" x14ac:dyDescent="0.25">
      <c r="A208" s="28"/>
      <c r="B208" s="27"/>
      <c r="V208" s="75"/>
      <c r="Z208" s="24"/>
      <c r="AG208" s="24"/>
      <c r="AH208" s="24"/>
      <c r="AK208" s="27"/>
      <c r="AL208" s="24"/>
      <c r="AM208" s="27"/>
      <c r="AO208" s="14"/>
      <c r="AP208" s="24"/>
    </row>
    <row r="209" spans="1:42" x14ac:dyDescent="0.25">
      <c r="A209" s="28"/>
      <c r="B209" s="27"/>
      <c r="V209" s="75"/>
      <c r="Z209" s="24"/>
      <c r="AG209" s="24"/>
      <c r="AH209" s="24"/>
      <c r="AK209" s="27"/>
      <c r="AL209" s="24"/>
      <c r="AM209" s="27"/>
      <c r="AO209" s="14"/>
      <c r="AP209" s="24"/>
    </row>
    <row r="210" spans="1:42" x14ac:dyDescent="0.25">
      <c r="A210" s="28"/>
      <c r="B210" s="27"/>
      <c r="V210" s="75"/>
      <c r="Z210" s="24"/>
      <c r="AG210" s="24"/>
      <c r="AH210" s="24"/>
      <c r="AK210" s="27"/>
      <c r="AL210" s="24"/>
      <c r="AM210" s="27"/>
      <c r="AO210" s="14"/>
      <c r="AP210" s="24"/>
    </row>
    <row r="211" spans="1:42" x14ac:dyDescent="0.25">
      <c r="A211" s="28"/>
      <c r="B211" s="27"/>
      <c r="V211" s="75"/>
      <c r="Z211" s="24"/>
      <c r="AG211" s="24"/>
      <c r="AH211" s="24"/>
      <c r="AK211" s="27"/>
      <c r="AL211" s="24"/>
      <c r="AM211" s="27"/>
      <c r="AO211" s="14"/>
      <c r="AP211" s="24"/>
    </row>
    <row r="212" spans="1:42" x14ac:dyDescent="0.25">
      <c r="A212" s="28"/>
      <c r="B212" s="27"/>
      <c r="V212" s="75"/>
      <c r="Z212" s="24"/>
      <c r="AG212" s="24"/>
      <c r="AH212" s="24"/>
      <c r="AK212" s="27"/>
      <c r="AL212" s="24"/>
      <c r="AM212" s="27"/>
      <c r="AO212" s="14"/>
      <c r="AP212" s="24"/>
    </row>
    <row r="213" spans="1:42" x14ac:dyDescent="0.25">
      <c r="A213" s="28"/>
      <c r="B213" s="27"/>
      <c r="V213" s="75"/>
      <c r="Z213" s="24"/>
      <c r="AG213" s="24"/>
      <c r="AH213" s="24"/>
      <c r="AK213" s="27"/>
      <c r="AL213" s="24"/>
      <c r="AM213" s="27"/>
      <c r="AO213" s="14"/>
      <c r="AP213" s="24"/>
    </row>
    <row r="214" spans="1:42" x14ac:dyDescent="0.25">
      <c r="A214" s="28"/>
      <c r="B214" s="27"/>
      <c r="V214" s="75"/>
      <c r="Z214" s="24"/>
      <c r="AG214" s="24"/>
      <c r="AH214" s="24"/>
      <c r="AK214" s="27"/>
      <c r="AL214" s="24"/>
      <c r="AM214" s="27"/>
      <c r="AO214" s="14"/>
      <c r="AP214" s="24"/>
    </row>
    <row r="215" spans="1:42" x14ac:dyDescent="0.25">
      <c r="A215" s="28"/>
      <c r="B215" s="27"/>
      <c r="V215" s="75"/>
      <c r="Z215" s="24"/>
      <c r="AG215" s="24"/>
      <c r="AH215" s="24"/>
      <c r="AK215" s="27"/>
      <c r="AL215" s="24"/>
      <c r="AM215" s="27"/>
      <c r="AO215" s="14"/>
      <c r="AP215" s="24"/>
    </row>
    <row r="216" spans="1:42" x14ac:dyDescent="0.25">
      <c r="A216" s="28"/>
      <c r="B216" s="27"/>
      <c r="V216" s="75"/>
      <c r="Z216" s="24"/>
      <c r="AG216" s="24"/>
      <c r="AH216" s="24"/>
      <c r="AK216" s="27"/>
      <c r="AL216" s="24"/>
      <c r="AM216" s="27"/>
      <c r="AO216" s="14"/>
      <c r="AP216" s="24"/>
    </row>
    <row r="217" spans="1:42" x14ac:dyDescent="0.25">
      <c r="A217" s="28"/>
      <c r="B217" s="27"/>
      <c r="V217" s="75"/>
      <c r="Z217" s="24"/>
      <c r="AG217" s="24"/>
      <c r="AH217" s="24"/>
      <c r="AK217" s="27"/>
      <c r="AL217" s="24"/>
      <c r="AM217" s="27"/>
      <c r="AO217" s="14"/>
      <c r="AP217" s="24"/>
    </row>
    <row r="218" spans="1:42" x14ac:dyDescent="0.25">
      <c r="A218" s="28"/>
      <c r="B218" s="27"/>
      <c r="V218" s="75"/>
      <c r="Z218" s="24"/>
      <c r="AG218" s="24"/>
      <c r="AH218" s="24"/>
      <c r="AK218" s="27"/>
      <c r="AL218" s="24"/>
      <c r="AM218" s="27"/>
      <c r="AO218" s="14"/>
      <c r="AP218" s="24"/>
    </row>
    <row r="219" spans="1:42" x14ac:dyDescent="0.25">
      <c r="A219" s="28"/>
      <c r="B219" s="27"/>
      <c r="V219" s="75"/>
      <c r="Z219" s="24"/>
      <c r="AG219" s="24"/>
      <c r="AH219" s="24"/>
      <c r="AK219" s="27"/>
      <c r="AL219" s="24"/>
      <c r="AM219" s="27"/>
      <c r="AO219" s="14"/>
      <c r="AP219" s="24"/>
    </row>
    <row r="220" spans="1:42" x14ac:dyDescent="0.25">
      <c r="A220" s="28"/>
      <c r="B220" s="27"/>
      <c r="V220" s="75"/>
      <c r="Z220" s="24"/>
      <c r="AG220" s="24"/>
      <c r="AH220" s="24"/>
      <c r="AK220" s="27"/>
      <c r="AL220" s="24"/>
      <c r="AM220" s="27"/>
      <c r="AO220" s="14"/>
      <c r="AP220" s="24"/>
    </row>
    <row r="221" spans="1:42" x14ac:dyDescent="0.25">
      <c r="A221" s="28"/>
      <c r="B221" s="27"/>
      <c r="V221" s="75"/>
      <c r="Z221" s="24"/>
      <c r="AG221" s="24"/>
      <c r="AH221" s="24"/>
      <c r="AK221" s="27"/>
      <c r="AL221" s="24"/>
      <c r="AM221" s="27"/>
      <c r="AO221" s="14"/>
      <c r="AP221" s="24"/>
    </row>
    <row r="222" spans="1:42" x14ac:dyDescent="0.25">
      <c r="A222" s="28"/>
      <c r="B222" s="27"/>
      <c r="V222" s="75"/>
      <c r="Z222" s="24"/>
      <c r="AG222" s="24"/>
      <c r="AH222" s="24"/>
      <c r="AK222" s="27"/>
      <c r="AL222" s="24"/>
      <c r="AM222" s="27"/>
      <c r="AO222" s="14"/>
      <c r="AP222" s="24"/>
    </row>
    <row r="223" spans="1:42" x14ac:dyDescent="0.25">
      <c r="A223" s="28"/>
      <c r="B223" s="27"/>
      <c r="V223" s="75"/>
      <c r="Z223" s="24"/>
      <c r="AG223" s="24"/>
      <c r="AH223" s="24"/>
      <c r="AK223" s="27"/>
      <c r="AL223" s="24"/>
      <c r="AM223" s="27"/>
      <c r="AO223" s="14"/>
      <c r="AP223" s="24"/>
    </row>
    <row r="224" spans="1:42" x14ac:dyDescent="0.25">
      <c r="A224" s="28"/>
      <c r="B224" s="27"/>
      <c r="V224" s="75"/>
      <c r="Z224" s="24"/>
      <c r="AG224" s="24"/>
      <c r="AH224" s="24"/>
      <c r="AK224" s="27"/>
      <c r="AL224" s="24"/>
      <c r="AM224" s="27"/>
      <c r="AO224" s="14"/>
      <c r="AP224" s="24"/>
    </row>
    <row r="225" spans="1:42" x14ac:dyDescent="0.25">
      <c r="A225" s="28"/>
      <c r="B225" s="27"/>
      <c r="V225" s="75"/>
      <c r="Z225" s="24"/>
      <c r="AG225" s="24"/>
      <c r="AH225" s="24"/>
      <c r="AK225" s="27"/>
      <c r="AL225" s="24"/>
      <c r="AM225" s="27"/>
      <c r="AO225" s="14"/>
      <c r="AP225" s="24"/>
    </row>
    <row r="226" spans="1:42" x14ac:dyDescent="0.25">
      <c r="A226" s="28"/>
      <c r="B226" s="27"/>
      <c r="V226" s="75"/>
      <c r="Z226" s="24"/>
      <c r="AG226" s="24"/>
      <c r="AH226" s="24"/>
      <c r="AK226" s="27"/>
      <c r="AL226" s="24"/>
      <c r="AM226" s="27"/>
      <c r="AO226" s="14"/>
      <c r="AP226" s="24"/>
    </row>
    <row r="227" spans="1:42" x14ac:dyDescent="0.25">
      <c r="A227" s="28"/>
      <c r="B227" s="27"/>
      <c r="V227" s="75"/>
      <c r="Z227" s="24"/>
      <c r="AG227" s="24"/>
      <c r="AH227" s="24"/>
      <c r="AK227" s="27"/>
      <c r="AL227" s="24"/>
      <c r="AM227" s="27"/>
      <c r="AO227" s="14"/>
      <c r="AP227" s="24"/>
    </row>
    <row r="228" spans="1:42" x14ac:dyDescent="0.25">
      <c r="A228" s="28"/>
      <c r="B228" s="27"/>
      <c r="V228" s="75"/>
      <c r="Z228" s="24"/>
      <c r="AG228" s="24"/>
      <c r="AH228" s="24"/>
      <c r="AK228" s="27"/>
      <c r="AL228" s="24"/>
      <c r="AM228" s="27"/>
      <c r="AO228" s="14"/>
      <c r="AP228" s="24"/>
    </row>
    <row r="229" spans="1:42" x14ac:dyDescent="0.25">
      <c r="A229" s="28"/>
      <c r="B229" s="27"/>
      <c r="V229" s="75"/>
      <c r="Z229" s="24"/>
      <c r="AG229" s="24"/>
      <c r="AH229" s="24"/>
      <c r="AK229" s="27"/>
      <c r="AL229" s="24"/>
      <c r="AM229" s="27"/>
      <c r="AO229" s="14"/>
      <c r="AP229" s="24"/>
    </row>
    <row r="230" spans="1:42" x14ac:dyDescent="0.25">
      <c r="A230" s="28"/>
      <c r="B230" s="27"/>
      <c r="V230" s="75"/>
      <c r="Z230" s="24"/>
      <c r="AG230" s="24"/>
      <c r="AH230" s="24"/>
      <c r="AK230" s="27"/>
      <c r="AL230" s="24"/>
      <c r="AM230" s="27"/>
      <c r="AO230" s="14"/>
      <c r="AP230" s="24"/>
    </row>
    <row r="231" spans="1:42" x14ac:dyDescent="0.25">
      <c r="A231" s="28"/>
      <c r="B231" s="27"/>
      <c r="V231" s="75"/>
      <c r="Z231" s="24"/>
      <c r="AG231" s="24"/>
      <c r="AH231" s="24"/>
      <c r="AK231" s="27"/>
      <c r="AL231" s="24"/>
      <c r="AM231" s="27"/>
      <c r="AO231" s="14"/>
      <c r="AP231" s="24"/>
    </row>
    <row r="232" spans="1:42" x14ac:dyDescent="0.25">
      <c r="A232" s="28"/>
      <c r="B232" s="27"/>
      <c r="V232" s="75"/>
      <c r="Z232" s="24"/>
      <c r="AG232" s="24"/>
      <c r="AH232" s="24"/>
      <c r="AK232" s="27"/>
      <c r="AL232" s="24"/>
      <c r="AM232" s="27"/>
      <c r="AO232" s="14"/>
      <c r="AP232" s="24"/>
    </row>
    <row r="233" spans="1:42" x14ac:dyDescent="0.25">
      <c r="A233" s="28"/>
      <c r="B233" s="27"/>
      <c r="V233" s="75"/>
      <c r="Z233" s="24"/>
      <c r="AG233" s="24"/>
      <c r="AH233" s="24"/>
      <c r="AK233" s="27"/>
      <c r="AL233" s="24"/>
      <c r="AM233" s="27"/>
      <c r="AO233" s="14"/>
      <c r="AP233" s="24"/>
    </row>
    <row r="234" spans="1:42" x14ac:dyDescent="0.25">
      <c r="A234" s="28"/>
      <c r="B234" s="27"/>
      <c r="V234" s="75"/>
      <c r="Z234" s="24"/>
      <c r="AG234" s="24"/>
      <c r="AH234" s="24"/>
      <c r="AK234" s="27"/>
      <c r="AL234" s="24"/>
      <c r="AM234" s="27"/>
      <c r="AO234" s="14"/>
      <c r="AP234" s="24"/>
    </row>
    <row r="235" spans="1:42" x14ac:dyDescent="0.25">
      <c r="A235" s="28"/>
      <c r="B235" s="27"/>
      <c r="V235" s="75"/>
      <c r="Z235" s="24"/>
      <c r="AG235" s="24"/>
      <c r="AH235" s="24"/>
      <c r="AK235" s="27"/>
      <c r="AL235" s="24"/>
      <c r="AM235" s="27"/>
      <c r="AO235" s="14"/>
      <c r="AP235" s="24"/>
    </row>
    <row r="236" spans="1:42" x14ac:dyDescent="0.25">
      <c r="A236" s="28"/>
      <c r="B236" s="27"/>
      <c r="V236" s="75"/>
      <c r="Z236" s="24"/>
      <c r="AG236" s="24"/>
      <c r="AH236" s="24"/>
      <c r="AK236" s="27"/>
      <c r="AL236" s="24"/>
      <c r="AM236" s="27"/>
      <c r="AO236" s="14"/>
      <c r="AP236" s="24"/>
    </row>
    <row r="237" spans="1:42" x14ac:dyDescent="0.25">
      <c r="A237" s="28"/>
      <c r="B237" s="27"/>
      <c r="V237" s="75"/>
      <c r="Z237" s="24"/>
      <c r="AG237" s="24"/>
      <c r="AH237" s="24"/>
      <c r="AK237" s="27"/>
      <c r="AL237" s="24"/>
      <c r="AM237" s="27"/>
      <c r="AO237" s="14"/>
      <c r="AP237" s="24"/>
    </row>
    <row r="238" spans="1:42" x14ac:dyDescent="0.25">
      <c r="A238" s="28"/>
      <c r="B238" s="27"/>
      <c r="V238" s="75"/>
      <c r="Z238" s="24"/>
      <c r="AG238" s="24"/>
      <c r="AH238" s="24"/>
      <c r="AK238" s="27"/>
      <c r="AL238" s="24"/>
      <c r="AM238" s="27"/>
      <c r="AO238" s="14"/>
      <c r="AP238" s="24"/>
    </row>
    <row r="239" spans="1:42" x14ac:dyDescent="0.25">
      <c r="A239" s="28"/>
      <c r="B239" s="27"/>
      <c r="V239" s="75"/>
      <c r="Z239" s="24"/>
      <c r="AG239" s="24"/>
      <c r="AH239" s="24"/>
      <c r="AK239" s="27"/>
      <c r="AL239" s="24"/>
      <c r="AM239" s="27"/>
      <c r="AO239" s="14"/>
      <c r="AP239" s="24"/>
    </row>
    <row r="240" spans="1:42" x14ac:dyDescent="0.25">
      <c r="A240" s="28"/>
      <c r="B240" s="27"/>
      <c r="V240" s="75"/>
      <c r="Z240" s="24"/>
      <c r="AG240" s="24"/>
      <c r="AH240" s="24"/>
      <c r="AK240" s="27"/>
      <c r="AL240" s="24"/>
      <c r="AM240" s="27"/>
      <c r="AO240" s="14"/>
      <c r="AP240" s="24"/>
    </row>
    <row r="241" spans="1:42" x14ac:dyDescent="0.25">
      <c r="A241" s="28"/>
      <c r="B241" s="27"/>
      <c r="V241" s="75"/>
      <c r="Z241" s="24"/>
      <c r="AG241" s="24"/>
      <c r="AH241" s="24"/>
      <c r="AK241" s="27"/>
      <c r="AL241" s="24"/>
      <c r="AM241" s="27"/>
      <c r="AO241" s="14"/>
      <c r="AP241" s="24"/>
    </row>
    <row r="242" spans="1:42" x14ac:dyDescent="0.25">
      <c r="A242" s="28"/>
      <c r="B242" s="27"/>
      <c r="V242" s="75"/>
      <c r="Z242" s="24"/>
      <c r="AG242" s="24"/>
      <c r="AH242" s="24"/>
      <c r="AK242" s="27"/>
      <c r="AL242" s="24"/>
      <c r="AM242" s="27"/>
      <c r="AO242" s="14"/>
      <c r="AP242" s="24"/>
    </row>
    <row r="243" spans="1:42" x14ac:dyDescent="0.25">
      <c r="A243" s="28"/>
      <c r="B243" s="27"/>
      <c r="V243" s="75"/>
      <c r="Z243" s="24"/>
      <c r="AG243" s="24"/>
      <c r="AH243" s="24"/>
      <c r="AK243" s="27"/>
      <c r="AL243" s="24"/>
      <c r="AM243" s="27"/>
      <c r="AO243" s="14"/>
      <c r="AP243" s="24"/>
    </row>
    <row r="244" spans="1:42" x14ac:dyDescent="0.25">
      <c r="A244" s="28"/>
      <c r="B244" s="27"/>
      <c r="V244" s="75"/>
      <c r="Z244" s="24"/>
      <c r="AG244" s="24"/>
      <c r="AH244" s="24"/>
      <c r="AK244" s="27"/>
      <c r="AL244" s="24"/>
      <c r="AM244" s="27"/>
      <c r="AO244" s="14"/>
      <c r="AP244" s="24"/>
    </row>
    <row r="245" spans="1:42" x14ac:dyDescent="0.25">
      <c r="A245" s="28"/>
      <c r="B245" s="27"/>
      <c r="V245" s="75"/>
      <c r="Z245" s="24"/>
      <c r="AG245" s="24"/>
      <c r="AH245" s="24"/>
      <c r="AK245" s="27"/>
      <c r="AL245" s="24"/>
      <c r="AM245" s="27"/>
      <c r="AO245" s="14"/>
      <c r="AP245" s="24"/>
    </row>
    <row r="246" spans="1:42" x14ac:dyDescent="0.25">
      <c r="A246" s="28"/>
      <c r="B246" s="27"/>
      <c r="V246" s="75"/>
      <c r="Z246" s="24"/>
      <c r="AG246" s="24"/>
      <c r="AH246" s="24"/>
      <c r="AK246" s="27"/>
      <c r="AL246" s="24"/>
      <c r="AM246" s="27"/>
      <c r="AO246" s="14"/>
      <c r="AP246" s="24"/>
    </row>
    <row r="247" spans="1:42" x14ac:dyDescent="0.25">
      <c r="A247" s="28"/>
      <c r="B247" s="27"/>
      <c r="V247" s="75"/>
      <c r="Z247" s="24"/>
      <c r="AG247" s="24"/>
      <c r="AH247" s="24"/>
      <c r="AK247" s="27"/>
      <c r="AL247" s="24"/>
      <c r="AM247" s="27"/>
      <c r="AO247" s="14"/>
      <c r="AP247" s="24"/>
    </row>
    <row r="248" spans="1:42" x14ac:dyDescent="0.25">
      <c r="A248" s="28"/>
      <c r="B248" s="27"/>
      <c r="V248" s="75"/>
      <c r="Z248" s="24"/>
      <c r="AG248" s="24"/>
      <c r="AH248" s="24"/>
      <c r="AK248" s="27"/>
      <c r="AL248" s="24"/>
      <c r="AM248" s="27"/>
      <c r="AO248" s="14"/>
      <c r="AP248" s="24"/>
    </row>
    <row r="249" spans="1:42" x14ac:dyDescent="0.25">
      <c r="A249" s="28"/>
      <c r="B249" s="27"/>
      <c r="V249" s="75"/>
      <c r="Z249" s="24"/>
      <c r="AG249" s="24"/>
      <c r="AH249" s="24"/>
      <c r="AK249" s="27"/>
      <c r="AL249" s="24"/>
      <c r="AM249" s="27"/>
      <c r="AO249" s="14"/>
      <c r="AP249" s="24"/>
    </row>
    <row r="250" spans="1:42" x14ac:dyDescent="0.25">
      <c r="A250" s="28"/>
      <c r="B250" s="27"/>
      <c r="V250" s="75"/>
      <c r="Z250" s="24"/>
      <c r="AG250" s="24"/>
      <c r="AH250" s="24"/>
      <c r="AK250" s="27"/>
      <c r="AL250" s="24"/>
      <c r="AM250" s="27"/>
      <c r="AO250" s="14"/>
      <c r="AP250" s="24"/>
    </row>
    <row r="251" spans="1:42" x14ac:dyDescent="0.25">
      <c r="A251" s="28"/>
      <c r="B251" s="27"/>
      <c r="V251" s="75"/>
      <c r="Z251" s="24"/>
      <c r="AG251" s="24"/>
      <c r="AH251" s="24"/>
      <c r="AK251" s="27"/>
      <c r="AL251" s="24"/>
      <c r="AM251" s="27"/>
      <c r="AO251" s="14"/>
      <c r="AP251" s="24"/>
    </row>
    <row r="252" spans="1:42" x14ac:dyDescent="0.25">
      <c r="A252" s="28"/>
      <c r="B252" s="27"/>
      <c r="V252" s="75"/>
      <c r="Z252" s="24"/>
      <c r="AG252" s="24"/>
      <c r="AH252" s="24"/>
      <c r="AK252" s="27"/>
      <c r="AL252" s="24"/>
      <c r="AM252" s="27"/>
      <c r="AO252" s="14"/>
      <c r="AP252" s="24"/>
    </row>
    <row r="253" spans="1:42" x14ac:dyDescent="0.25">
      <c r="A253" s="28"/>
      <c r="B253" s="27"/>
      <c r="V253" s="75"/>
      <c r="Z253" s="24"/>
      <c r="AG253" s="24"/>
      <c r="AH253" s="24"/>
      <c r="AK253" s="27"/>
      <c r="AL253" s="24"/>
      <c r="AM253" s="27"/>
      <c r="AO253" s="14"/>
      <c r="AP253" s="24"/>
    </row>
    <row r="254" spans="1:42" x14ac:dyDescent="0.25">
      <c r="A254" s="28"/>
      <c r="B254" s="27"/>
      <c r="V254" s="75"/>
      <c r="Z254" s="24"/>
      <c r="AG254" s="24"/>
      <c r="AH254" s="24"/>
      <c r="AK254" s="27"/>
      <c r="AL254" s="24"/>
      <c r="AM254" s="27"/>
      <c r="AO254" s="14"/>
      <c r="AP254" s="24"/>
    </row>
    <row r="255" spans="1:42" x14ac:dyDescent="0.25">
      <c r="A255" s="28"/>
      <c r="B255" s="27"/>
      <c r="V255" s="75"/>
      <c r="Z255" s="24"/>
      <c r="AG255" s="24"/>
      <c r="AH255" s="24"/>
      <c r="AK255" s="27"/>
      <c r="AL255" s="24"/>
      <c r="AM255" s="27"/>
      <c r="AO255" s="14"/>
      <c r="AP255" s="24"/>
    </row>
    <row r="256" spans="1:42" x14ac:dyDescent="0.25">
      <c r="A256" s="28"/>
      <c r="B256" s="27"/>
      <c r="V256" s="75"/>
      <c r="Z256" s="24"/>
      <c r="AG256" s="24"/>
      <c r="AH256" s="24"/>
      <c r="AK256" s="27"/>
      <c r="AL256" s="24"/>
      <c r="AM256" s="27"/>
      <c r="AO256" s="14"/>
      <c r="AP256" s="24"/>
    </row>
    <row r="257" spans="1:42" x14ac:dyDescent="0.25">
      <c r="A257" s="28"/>
      <c r="B257" s="27"/>
      <c r="V257" s="75"/>
      <c r="Z257" s="24"/>
      <c r="AG257" s="24"/>
      <c r="AH257" s="24"/>
      <c r="AK257" s="27"/>
      <c r="AL257" s="24"/>
      <c r="AM257" s="27"/>
      <c r="AO257" s="14"/>
      <c r="AP257" s="24"/>
    </row>
    <row r="258" spans="1:42" x14ac:dyDescent="0.25">
      <c r="A258" s="28"/>
      <c r="B258" s="27"/>
      <c r="V258" s="75"/>
      <c r="Z258" s="24"/>
      <c r="AG258" s="24"/>
      <c r="AH258" s="24"/>
      <c r="AK258" s="27"/>
      <c r="AL258" s="24"/>
      <c r="AM258" s="27"/>
      <c r="AO258" s="14"/>
      <c r="AP258" s="24"/>
    </row>
    <row r="259" spans="1:42" x14ac:dyDescent="0.25">
      <c r="A259" s="28"/>
      <c r="B259" s="27"/>
      <c r="V259" s="75"/>
      <c r="Z259" s="24"/>
      <c r="AG259" s="24"/>
      <c r="AH259" s="24"/>
      <c r="AK259" s="27"/>
      <c r="AL259" s="24"/>
      <c r="AM259" s="27"/>
      <c r="AO259" s="14"/>
      <c r="AP259" s="24"/>
    </row>
    <row r="260" spans="1:42" x14ac:dyDescent="0.25">
      <c r="A260" s="28"/>
      <c r="B260" s="27"/>
      <c r="V260" s="75"/>
      <c r="Z260" s="24"/>
      <c r="AG260" s="24"/>
      <c r="AH260" s="24"/>
      <c r="AK260" s="27"/>
      <c r="AL260" s="24"/>
      <c r="AM260" s="27"/>
      <c r="AO260" s="14"/>
      <c r="AP260" s="24"/>
    </row>
    <row r="261" spans="1:42" x14ac:dyDescent="0.25">
      <c r="A261" s="28"/>
      <c r="B261" s="27"/>
      <c r="V261" s="75"/>
      <c r="Z261" s="24"/>
      <c r="AG261" s="24"/>
      <c r="AH261" s="24"/>
      <c r="AK261" s="27"/>
      <c r="AL261" s="24"/>
      <c r="AM261" s="27"/>
      <c r="AO261" s="14"/>
      <c r="AP261" s="24"/>
    </row>
    <row r="262" spans="1:42" x14ac:dyDescent="0.25">
      <c r="A262" s="28"/>
      <c r="B262" s="27"/>
      <c r="V262" s="75"/>
      <c r="Z262" s="24"/>
      <c r="AG262" s="24"/>
      <c r="AH262" s="24"/>
      <c r="AK262" s="27"/>
      <c r="AL262" s="24"/>
      <c r="AM262" s="27"/>
      <c r="AO262" s="14"/>
      <c r="AP262" s="24"/>
    </row>
    <row r="263" spans="1:42" x14ac:dyDescent="0.25">
      <c r="A263" s="28"/>
      <c r="B263" s="27"/>
      <c r="V263" s="75"/>
      <c r="Z263" s="24"/>
      <c r="AG263" s="24"/>
      <c r="AH263" s="24"/>
      <c r="AK263" s="27"/>
      <c r="AL263" s="24"/>
      <c r="AM263" s="27"/>
      <c r="AO263" s="14"/>
      <c r="AP263" s="24"/>
    </row>
    <row r="264" spans="1:42" x14ac:dyDescent="0.25">
      <c r="A264" s="28"/>
      <c r="B264" s="27"/>
      <c r="V264" s="75"/>
      <c r="Z264" s="24"/>
      <c r="AG264" s="24"/>
      <c r="AH264" s="24"/>
      <c r="AK264" s="27"/>
      <c r="AL264" s="24"/>
      <c r="AM264" s="27"/>
      <c r="AO264" s="14"/>
      <c r="AP264" s="24"/>
    </row>
    <row r="265" spans="1:42" x14ac:dyDescent="0.25">
      <c r="A265" s="28"/>
      <c r="B265" s="27"/>
      <c r="V265" s="75"/>
      <c r="Z265" s="24"/>
      <c r="AG265" s="24"/>
      <c r="AH265" s="24"/>
      <c r="AK265" s="27"/>
      <c r="AL265" s="24"/>
      <c r="AM265" s="27"/>
      <c r="AO265" s="14"/>
      <c r="AP265" s="24"/>
    </row>
    <row r="266" spans="1:42" x14ac:dyDescent="0.25">
      <c r="A266" s="28"/>
      <c r="B266" s="27"/>
      <c r="V266" s="75"/>
      <c r="Z266" s="24"/>
      <c r="AG266" s="24"/>
      <c r="AH266" s="24"/>
      <c r="AK266" s="27"/>
      <c r="AL266" s="24"/>
      <c r="AM266" s="27"/>
      <c r="AO266" s="14"/>
      <c r="AP266" s="24"/>
    </row>
    <row r="267" spans="1:42" x14ac:dyDescent="0.25">
      <c r="A267" s="28"/>
      <c r="B267" s="27"/>
      <c r="V267" s="75"/>
      <c r="Z267" s="24"/>
      <c r="AG267" s="24"/>
      <c r="AH267" s="24"/>
      <c r="AK267" s="27"/>
      <c r="AL267" s="24"/>
      <c r="AM267" s="27"/>
      <c r="AO267" s="14"/>
      <c r="AP267" s="24"/>
    </row>
    <row r="268" spans="1:42" x14ac:dyDescent="0.25">
      <c r="A268" s="28"/>
      <c r="B268" s="27"/>
      <c r="V268" s="75"/>
      <c r="Z268" s="24"/>
      <c r="AG268" s="24"/>
      <c r="AH268" s="24"/>
      <c r="AK268" s="27"/>
      <c r="AL268" s="24"/>
      <c r="AM268" s="27"/>
      <c r="AO268" s="14"/>
      <c r="AP268" s="24"/>
    </row>
    <row r="269" spans="1:42" x14ac:dyDescent="0.25">
      <c r="A269" s="28"/>
      <c r="B269" s="27"/>
      <c r="V269" s="75"/>
      <c r="Z269" s="24"/>
      <c r="AG269" s="24"/>
      <c r="AH269" s="24"/>
      <c r="AK269" s="27"/>
      <c r="AL269" s="24"/>
      <c r="AM269" s="27"/>
      <c r="AO269" s="14"/>
      <c r="AP269" s="24"/>
    </row>
    <row r="270" spans="1:42" x14ac:dyDescent="0.25">
      <c r="A270" s="28"/>
      <c r="B270" s="27"/>
      <c r="V270" s="75"/>
      <c r="Z270" s="24"/>
      <c r="AG270" s="24"/>
      <c r="AH270" s="24"/>
      <c r="AK270" s="27"/>
      <c r="AL270" s="24"/>
      <c r="AM270" s="27"/>
      <c r="AO270" s="14"/>
      <c r="AP270" s="24"/>
    </row>
    <row r="271" spans="1:42" x14ac:dyDescent="0.25">
      <c r="A271" s="28"/>
      <c r="B271" s="27"/>
      <c r="V271" s="75"/>
      <c r="Z271" s="24"/>
      <c r="AG271" s="24"/>
      <c r="AH271" s="24"/>
      <c r="AK271" s="27"/>
      <c r="AL271" s="24"/>
      <c r="AM271" s="27"/>
      <c r="AO271" s="14"/>
      <c r="AP271" s="24"/>
    </row>
    <row r="272" spans="1:42" x14ac:dyDescent="0.25">
      <c r="A272" s="28"/>
      <c r="B272" s="27"/>
      <c r="V272" s="75"/>
      <c r="Z272" s="24"/>
      <c r="AG272" s="24"/>
      <c r="AH272" s="24"/>
      <c r="AK272" s="27"/>
      <c r="AL272" s="24"/>
      <c r="AM272" s="27"/>
      <c r="AO272" s="14"/>
      <c r="AP272" s="24"/>
    </row>
    <row r="273" spans="1:42" x14ac:dyDescent="0.25">
      <c r="A273" s="28"/>
      <c r="B273" s="27"/>
      <c r="V273" s="75"/>
      <c r="Z273" s="24"/>
      <c r="AG273" s="24"/>
      <c r="AH273" s="24"/>
      <c r="AK273" s="27"/>
      <c r="AL273" s="24"/>
      <c r="AM273" s="27"/>
      <c r="AO273" s="14"/>
      <c r="AP273" s="24"/>
    </row>
    <row r="274" spans="1:42" x14ac:dyDescent="0.25">
      <c r="A274" s="28"/>
      <c r="B274" s="27"/>
      <c r="V274" s="75"/>
      <c r="Z274" s="24"/>
      <c r="AG274" s="24"/>
      <c r="AH274" s="24"/>
      <c r="AK274" s="27"/>
      <c r="AL274" s="24"/>
      <c r="AM274" s="27"/>
      <c r="AO274" s="14"/>
      <c r="AP274" s="24"/>
    </row>
    <row r="275" spans="1:42" x14ac:dyDescent="0.25">
      <c r="A275" s="28"/>
      <c r="B275" s="27"/>
      <c r="V275" s="75"/>
      <c r="Z275" s="24"/>
      <c r="AG275" s="24"/>
      <c r="AH275" s="24"/>
      <c r="AK275" s="27"/>
      <c r="AL275" s="24"/>
      <c r="AM275" s="27"/>
      <c r="AO275" s="14"/>
      <c r="AP275" s="24"/>
    </row>
    <row r="276" spans="1:42" x14ac:dyDescent="0.25">
      <c r="A276" s="28"/>
      <c r="B276" s="27"/>
      <c r="V276" s="75"/>
      <c r="Z276" s="24"/>
      <c r="AG276" s="24"/>
      <c r="AH276" s="24"/>
      <c r="AK276" s="27"/>
      <c r="AL276" s="24"/>
      <c r="AM276" s="27"/>
      <c r="AO276" s="14"/>
      <c r="AP276" s="24"/>
    </row>
    <row r="277" spans="1:42" x14ac:dyDescent="0.25">
      <c r="A277" s="28"/>
      <c r="B277" s="27"/>
      <c r="V277" s="75"/>
      <c r="Z277" s="24"/>
      <c r="AG277" s="24"/>
      <c r="AH277" s="24"/>
      <c r="AK277" s="27"/>
      <c r="AL277" s="24"/>
      <c r="AM277" s="27"/>
      <c r="AO277" s="14"/>
      <c r="AP277" s="24"/>
    </row>
    <row r="278" spans="1:42" x14ac:dyDescent="0.25">
      <c r="A278" s="28"/>
      <c r="B278" s="27"/>
      <c r="V278" s="75"/>
      <c r="Z278" s="24"/>
      <c r="AG278" s="24"/>
      <c r="AH278" s="24"/>
      <c r="AK278" s="27"/>
      <c r="AL278" s="24"/>
      <c r="AM278" s="27"/>
      <c r="AO278" s="14"/>
      <c r="AP278" s="24"/>
    </row>
    <row r="279" spans="1:42" x14ac:dyDescent="0.25">
      <c r="A279" s="28"/>
      <c r="B279" s="27"/>
      <c r="V279" s="75"/>
      <c r="Z279" s="24"/>
      <c r="AG279" s="24"/>
      <c r="AH279" s="24"/>
      <c r="AK279" s="27"/>
      <c r="AL279" s="24"/>
      <c r="AM279" s="27"/>
      <c r="AO279" s="14"/>
      <c r="AP279" s="24"/>
    </row>
    <row r="280" spans="1:42" x14ac:dyDescent="0.25">
      <c r="A280" s="28"/>
      <c r="B280" s="27"/>
      <c r="V280" s="75"/>
      <c r="Z280" s="24"/>
      <c r="AG280" s="24"/>
      <c r="AH280" s="24"/>
      <c r="AK280" s="27"/>
      <c r="AL280" s="24"/>
      <c r="AM280" s="27"/>
      <c r="AO280" s="14"/>
      <c r="AP280" s="24"/>
    </row>
    <row r="281" spans="1:42" x14ac:dyDescent="0.25">
      <c r="A281" s="28"/>
      <c r="B281" s="27"/>
      <c r="V281" s="75"/>
      <c r="Z281" s="24"/>
      <c r="AG281" s="24"/>
      <c r="AH281" s="24"/>
      <c r="AK281" s="27"/>
      <c r="AL281" s="24"/>
      <c r="AM281" s="27"/>
      <c r="AO281" s="14"/>
      <c r="AP281" s="24"/>
    </row>
    <row r="282" spans="1:42" x14ac:dyDescent="0.25">
      <c r="A282" s="28"/>
      <c r="B282" s="27"/>
      <c r="V282" s="75"/>
      <c r="Z282" s="24"/>
      <c r="AG282" s="24"/>
      <c r="AH282" s="24"/>
      <c r="AK282" s="27"/>
      <c r="AL282" s="24"/>
      <c r="AM282" s="27"/>
      <c r="AO282" s="14"/>
      <c r="AP282" s="24"/>
    </row>
    <row r="283" spans="1:42" x14ac:dyDescent="0.25">
      <c r="A283" s="28"/>
      <c r="B283" s="27"/>
      <c r="V283" s="75"/>
      <c r="Z283" s="24"/>
      <c r="AG283" s="24"/>
      <c r="AH283" s="24"/>
      <c r="AK283" s="27"/>
      <c r="AL283" s="24"/>
      <c r="AM283" s="27"/>
      <c r="AO283" s="14"/>
      <c r="AP283" s="24"/>
    </row>
    <row r="284" spans="1:42" x14ac:dyDescent="0.25">
      <c r="A284" s="28"/>
      <c r="B284" s="27"/>
      <c r="V284" s="75"/>
      <c r="Z284" s="24"/>
      <c r="AG284" s="24"/>
      <c r="AH284" s="24"/>
      <c r="AK284" s="27"/>
      <c r="AL284" s="24"/>
      <c r="AM284" s="27"/>
      <c r="AO284" s="14"/>
      <c r="AP284" s="24"/>
    </row>
    <row r="285" spans="1:42" x14ac:dyDescent="0.25">
      <c r="A285" s="28"/>
      <c r="B285" s="27"/>
      <c r="V285" s="75"/>
      <c r="Z285" s="24"/>
      <c r="AG285" s="24"/>
      <c r="AH285" s="24"/>
      <c r="AK285" s="27"/>
      <c r="AL285" s="24"/>
      <c r="AM285" s="27"/>
      <c r="AO285" s="14"/>
      <c r="AP285" s="24"/>
    </row>
    <row r="286" spans="1:42" x14ac:dyDescent="0.25">
      <c r="A286" s="28"/>
      <c r="B286" s="27"/>
      <c r="V286" s="75"/>
      <c r="Z286" s="24"/>
      <c r="AG286" s="24"/>
      <c r="AH286" s="24"/>
      <c r="AK286" s="27"/>
      <c r="AL286" s="24"/>
      <c r="AM286" s="27"/>
      <c r="AO286" s="14"/>
      <c r="AP286" s="24"/>
    </row>
    <row r="287" spans="1:42" x14ac:dyDescent="0.25">
      <c r="A287" s="28"/>
      <c r="B287" s="27"/>
      <c r="V287" s="75"/>
      <c r="Z287" s="24"/>
      <c r="AG287" s="24"/>
      <c r="AH287" s="24"/>
      <c r="AK287" s="27"/>
      <c r="AL287" s="24"/>
      <c r="AM287" s="27"/>
      <c r="AO287" s="14"/>
      <c r="AP287" s="24"/>
    </row>
    <row r="288" spans="1:42" x14ac:dyDescent="0.25">
      <c r="A288" s="28"/>
      <c r="B288" s="27"/>
      <c r="V288" s="75"/>
      <c r="Z288" s="24"/>
      <c r="AG288" s="24"/>
      <c r="AH288" s="24"/>
      <c r="AK288" s="27"/>
      <c r="AL288" s="24"/>
      <c r="AM288" s="27"/>
      <c r="AO288" s="14"/>
      <c r="AP288" s="24"/>
    </row>
    <row r="289" spans="1:42" x14ac:dyDescent="0.25">
      <c r="A289" s="28"/>
      <c r="B289" s="27"/>
      <c r="V289" s="75"/>
      <c r="Z289" s="24"/>
      <c r="AG289" s="24"/>
      <c r="AH289" s="24"/>
      <c r="AK289" s="27"/>
      <c r="AL289" s="24"/>
      <c r="AM289" s="27"/>
      <c r="AO289" s="14"/>
      <c r="AP289" s="24"/>
    </row>
    <row r="290" spans="1:42" x14ac:dyDescent="0.25">
      <c r="A290" s="28"/>
      <c r="B290" s="27"/>
      <c r="V290" s="75"/>
      <c r="Z290" s="24"/>
      <c r="AG290" s="24"/>
      <c r="AH290" s="24"/>
      <c r="AK290" s="27"/>
      <c r="AL290" s="24"/>
      <c r="AM290" s="27"/>
      <c r="AO290" s="14"/>
      <c r="AP290" s="24"/>
    </row>
    <row r="291" spans="1:42" x14ac:dyDescent="0.25">
      <c r="A291" s="28"/>
      <c r="B291" s="27"/>
      <c r="V291" s="75"/>
      <c r="Z291" s="24"/>
      <c r="AG291" s="24"/>
      <c r="AH291" s="24"/>
      <c r="AK291" s="27"/>
      <c r="AL291" s="24"/>
      <c r="AM291" s="27"/>
      <c r="AO291" s="14"/>
      <c r="AP291" s="24"/>
    </row>
    <row r="292" spans="1:42" x14ac:dyDescent="0.25">
      <c r="A292" s="28"/>
      <c r="B292" s="27"/>
      <c r="V292" s="75"/>
      <c r="Z292" s="24"/>
      <c r="AG292" s="24"/>
      <c r="AH292" s="24"/>
      <c r="AK292" s="27"/>
      <c r="AL292" s="24"/>
      <c r="AM292" s="27"/>
      <c r="AO292" s="14"/>
      <c r="AP292" s="24"/>
    </row>
    <row r="293" spans="1:42" x14ac:dyDescent="0.25">
      <c r="A293" s="28"/>
      <c r="B293" s="27"/>
      <c r="V293" s="75"/>
      <c r="Z293" s="24"/>
      <c r="AG293" s="24"/>
      <c r="AH293" s="24"/>
      <c r="AK293" s="27"/>
      <c r="AL293" s="24"/>
      <c r="AM293" s="27"/>
      <c r="AO293" s="14"/>
      <c r="AP293" s="24"/>
    </row>
    <row r="294" spans="1:42" x14ac:dyDescent="0.25">
      <c r="A294" s="28"/>
      <c r="B294" s="27"/>
      <c r="V294" s="75"/>
      <c r="Z294" s="24"/>
      <c r="AG294" s="24"/>
      <c r="AH294" s="24"/>
      <c r="AK294" s="27"/>
      <c r="AL294" s="24"/>
      <c r="AM294" s="27"/>
      <c r="AO294" s="14"/>
      <c r="AP294" s="24"/>
    </row>
    <row r="295" spans="1:42" x14ac:dyDescent="0.25">
      <c r="A295" s="28"/>
      <c r="B295" s="27"/>
      <c r="V295" s="75"/>
      <c r="Z295" s="24"/>
      <c r="AG295" s="24"/>
      <c r="AH295" s="24"/>
      <c r="AK295" s="27"/>
      <c r="AL295" s="24"/>
      <c r="AM295" s="27"/>
      <c r="AO295" s="14"/>
      <c r="AP295" s="24"/>
    </row>
    <row r="296" spans="1:42" x14ac:dyDescent="0.25">
      <c r="A296" s="28"/>
      <c r="B296" s="27"/>
      <c r="V296" s="75"/>
      <c r="Z296" s="24"/>
      <c r="AG296" s="24"/>
      <c r="AH296" s="24"/>
      <c r="AK296" s="27"/>
      <c r="AL296" s="24"/>
      <c r="AM296" s="27"/>
      <c r="AO296" s="14"/>
      <c r="AP296" s="24"/>
    </row>
    <row r="297" spans="1:42" x14ac:dyDescent="0.25">
      <c r="A297" s="28"/>
      <c r="B297" s="27"/>
      <c r="V297" s="75"/>
      <c r="Z297" s="24"/>
      <c r="AG297" s="24"/>
      <c r="AH297" s="24"/>
      <c r="AK297" s="27"/>
      <c r="AL297" s="24"/>
      <c r="AM297" s="27"/>
      <c r="AO297" s="14"/>
      <c r="AP297" s="24"/>
    </row>
    <row r="298" spans="1:42" x14ac:dyDescent="0.25">
      <c r="A298" s="28"/>
      <c r="B298" s="27"/>
      <c r="V298" s="75"/>
      <c r="Z298" s="24"/>
      <c r="AG298" s="24"/>
      <c r="AH298" s="24"/>
      <c r="AK298" s="27"/>
      <c r="AL298" s="24"/>
      <c r="AM298" s="27"/>
      <c r="AO298" s="14"/>
      <c r="AP298" s="24"/>
    </row>
    <row r="299" spans="1:42" x14ac:dyDescent="0.25">
      <c r="A299" s="28"/>
      <c r="B299" s="27"/>
      <c r="V299" s="75"/>
      <c r="Z299" s="24"/>
      <c r="AG299" s="24"/>
      <c r="AH299" s="24"/>
      <c r="AK299" s="27"/>
      <c r="AL299" s="24"/>
      <c r="AM299" s="27"/>
      <c r="AO299" s="14"/>
      <c r="AP299" s="24"/>
    </row>
    <row r="300" spans="1:42" x14ac:dyDescent="0.25">
      <c r="A300" s="28"/>
      <c r="B300" s="27"/>
      <c r="V300" s="75"/>
      <c r="Z300" s="24"/>
      <c r="AG300" s="24"/>
      <c r="AH300" s="24"/>
      <c r="AK300" s="27"/>
      <c r="AL300" s="24"/>
      <c r="AM300" s="27"/>
      <c r="AO300" s="14"/>
      <c r="AP300" s="24"/>
    </row>
    <row r="301" spans="1:42" x14ac:dyDescent="0.25">
      <c r="A301" s="28"/>
      <c r="B301" s="27"/>
      <c r="V301" s="75"/>
      <c r="Z301" s="24"/>
      <c r="AG301" s="24"/>
      <c r="AH301" s="24"/>
      <c r="AK301" s="27"/>
      <c r="AL301" s="24"/>
      <c r="AM301" s="27"/>
      <c r="AO301" s="14"/>
      <c r="AP301" s="24"/>
    </row>
    <row r="302" spans="1:42" x14ac:dyDescent="0.25">
      <c r="A302" s="28"/>
      <c r="B302" s="27"/>
      <c r="V302" s="75"/>
      <c r="Z302" s="24"/>
      <c r="AG302" s="24"/>
      <c r="AH302" s="24"/>
      <c r="AK302" s="27"/>
      <c r="AL302" s="24"/>
      <c r="AM302" s="27"/>
      <c r="AO302" s="14"/>
      <c r="AP302" s="24"/>
    </row>
    <row r="303" spans="1:42" x14ac:dyDescent="0.25">
      <c r="A303" s="28"/>
      <c r="B303" s="27"/>
      <c r="V303" s="75"/>
      <c r="Z303" s="24"/>
      <c r="AG303" s="24"/>
      <c r="AH303" s="24"/>
      <c r="AK303" s="27"/>
      <c r="AL303" s="24"/>
      <c r="AM303" s="27"/>
      <c r="AO303" s="14"/>
      <c r="AP303" s="24"/>
    </row>
    <row r="304" spans="1:42" x14ac:dyDescent="0.25">
      <c r="A304" s="28"/>
      <c r="B304" s="27"/>
      <c r="V304" s="75"/>
      <c r="Z304" s="24"/>
      <c r="AG304" s="24"/>
      <c r="AH304" s="24"/>
      <c r="AK304" s="27"/>
      <c r="AL304" s="24"/>
      <c r="AM304" s="27"/>
      <c r="AO304" s="14"/>
      <c r="AP304" s="24"/>
    </row>
    <row r="305" spans="1:42" x14ac:dyDescent="0.25">
      <c r="A305" s="28"/>
      <c r="B305" s="27"/>
      <c r="V305" s="75"/>
      <c r="Z305" s="24"/>
      <c r="AG305" s="24"/>
      <c r="AH305" s="24"/>
      <c r="AK305" s="27"/>
      <c r="AL305" s="24"/>
      <c r="AM305" s="27"/>
      <c r="AO305" s="14"/>
      <c r="AP305" s="24"/>
    </row>
    <row r="306" spans="1:42" x14ac:dyDescent="0.25">
      <c r="A306" s="28"/>
      <c r="B306" s="27"/>
      <c r="V306" s="75"/>
      <c r="Z306" s="24"/>
      <c r="AG306" s="24"/>
      <c r="AH306" s="24"/>
      <c r="AK306" s="27"/>
      <c r="AL306" s="24"/>
      <c r="AM306" s="27"/>
      <c r="AO306" s="14"/>
      <c r="AP306" s="24"/>
    </row>
    <row r="307" spans="1:42" x14ac:dyDescent="0.25">
      <c r="A307" s="28"/>
      <c r="B307" s="27"/>
      <c r="V307" s="75"/>
      <c r="Z307" s="24"/>
      <c r="AG307" s="24"/>
      <c r="AH307" s="24"/>
      <c r="AK307" s="27"/>
      <c r="AL307" s="24"/>
      <c r="AM307" s="27"/>
      <c r="AO307" s="14"/>
      <c r="AP307" s="24"/>
    </row>
    <row r="308" spans="1:42" x14ac:dyDescent="0.25">
      <c r="A308" s="28"/>
      <c r="B308" s="27"/>
      <c r="V308" s="75"/>
      <c r="Z308" s="24"/>
      <c r="AG308" s="24"/>
      <c r="AH308" s="24"/>
      <c r="AK308" s="27"/>
      <c r="AL308" s="24"/>
      <c r="AM308" s="27"/>
      <c r="AO308" s="14"/>
      <c r="AP308" s="24"/>
    </row>
    <row r="309" spans="1:42" x14ac:dyDescent="0.25">
      <c r="A309" s="28"/>
      <c r="B309" s="27"/>
      <c r="V309" s="75"/>
      <c r="Z309" s="24"/>
      <c r="AG309" s="24"/>
      <c r="AH309" s="24"/>
      <c r="AK309" s="27"/>
      <c r="AL309" s="24"/>
      <c r="AM309" s="27"/>
      <c r="AO309" s="14"/>
      <c r="AP309" s="24"/>
    </row>
    <row r="310" spans="1:42" x14ac:dyDescent="0.25">
      <c r="A310" s="28"/>
      <c r="B310" s="27"/>
      <c r="V310" s="75"/>
      <c r="Z310" s="24"/>
      <c r="AG310" s="24"/>
      <c r="AH310" s="24"/>
      <c r="AK310" s="27"/>
      <c r="AL310" s="24"/>
      <c r="AM310" s="27"/>
      <c r="AO310" s="14"/>
      <c r="AP310" s="24"/>
    </row>
    <row r="311" spans="1:42" x14ac:dyDescent="0.25">
      <c r="A311" s="28"/>
      <c r="B311" s="27"/>
      <c r="V311" s="75"/>
      <c r="Z311" s="24"/>
      <c r="AG311" s="24"/>
      <c r="AH311" s="24"/>
      <c r="AK311" s="27"/>
      <c r="AL311" s="24"/>
      <c r="AM311" s="27"/>
      <c r="AO311" s="14"/>
      <c r="AP311" s="24"/>
    </row>
    <row r="312" spans="1:42" x14ac:dyDescent="0.25">
      <c r="A312" s="28"/>
      <c r="B312" s="27"/>
      <c r="V312" s="75"/>
      <c r="Z312" s="24"/>
      <c r="AG312" s="24"/>
      <c r="AH312" s="24"/>
      <c r="AK312" s="27"/>
      <c r="AL312" s="24"/>
      <c r="AM312" s="27"/>
      <c r="AO312" s="14"/>
      <c r="AP312" s="24"/>
    </row>
    <row r="313" spans="1:42" x14ac:dyDescent="0.25">
      <c r="A313" s="28"/>
      <c r="B313" s="27"/>
      <c r="V313" s="75"/>
      <c r="Z313" s="24"/>
      <c r="AG313" s="24"/>
      <c r="AH313" s="24"/>
      <c r="AK313" s="27"/>
      <c r="AL313" s="24"/>
      <c r="AM313" s="27"/>
      <c r="AO313" s="14"/>
      <c r="AP313" s="24"/>
    </row>
    <row r="314" spans="1:42" x14ac:dyDescent="0.25">
      <c r="A314" s="28"/>
      <c r="B314" s="27"/>
      <c r="V314" s="75"/>
      <c r="Z314" s="24"/>
      <c r="AG314" s="24"/>
      <c r="AH314" s="24"/>
      <c r="AK314" s="27"/>
      <c r="AL314" s="24"/>
      <c r="AM314" s="27"/>
      <c r="AO314" s="14"/>
      <c r="AP314" s="24"/>
    </row>
    <row r="315" spans="1:42" x14ac:dyDescent="0.25">
      <c r="A315" s="28"/>
      <c r="B315" s="27"/>
      <c r="V315" s="75"/>
      <c r="Z315" s="24"/>
      <c r="AG315" s="24"/>
      <c r="AH315" s="24"/>
      <c r="AK315" s="27"/>
      <c r="AL315" s="24"/>
      <c r="AM315" s="27"/>
      <c r="AO315" s="14"/>
      <c r="AP315" s="24"/>
    </row>
    <row r="316" spans="1:42" x14ac:dyDescent="0.25">
      <c r="A316" s="28"/>
      <c r="B316" s="27"/>
      <c r="V316" s="75"/>
      <c r="Z316" s="24"/>
      <c r="AG316" s="24"/>
      <c r="AH316" s="24"/>
      <c r="AK316" s="27"/>
      <c r="AL316" s="24"/>
      <c r="AM316" s="27"/>
      <c r="AO316" s="14"/>
      <c r="AP316" s="24"/>
    </row>
    <row r="317" spans="1:42" x14ac:dyDescent="0.25">
      <c r="A317" s="28"/>
      <c r="B317" s="27"/>
      <c r="V317" s="75"/>
      <c r="Z317" s="24"/>
      <c r="AG317" s="24"/>
      <c r="AH317" s="24"/>
      <c r="AK317" s="27"/>
      <c r="AL317" s="24"/>
      <c r="AM317" s="27"/>
      <c r="AO317" s="14"/>
      <c r="AP317" s="24"/>
    </row>
    <row r="318" spans="1:42" x14ac:dyDescent="0.25">
      <c r="A318" s="28"/>
      <c r="B318" s="27"/>
      <c r="V318" s="75"/>
      <c r="Z318" s="24"/>
      <c r="AG318" s="24"/>
      <c r="AH318" s="24"/>
      <c r="AK318" s="27"/>
      <c r="AL318" s="24"/>
      <c r="AM318" s="27"/>
      <c r="AO318" s="14"/>
      <c r="AP318" s="24"/>
    </row>
    <row r="319" spans="1:42" x14ac:dyDescent="0.25">
      <c r="A319" s="28"/>
      <c r="B319" s="27"/>
      <c r="V319" s="75"/>
      <c r="Z319" s="24"/>
      <c r="AG319" s="24"/>
      <c r="AH319" s="24"/>
      <c r="AK319" s="27"/>
      <c r="AL319" s="24"/>
      <c r="AM319" s="27"/>
      <c r="AO319" s="14"/>
      <c r="AP319" s="24"/>
    </row>
    <row r="320" spans="1:42" x14ac:dyDescent="0.25">
      <c r="A320" s="28"/>
      <c r="B320" s="27"/>
      <c r="V320" s="75"/>
      <c r="Z320" s="24"/>
      <c r="AG320" s="24"/>
      <c r="AH320" s="24"/>
      <c r="AK320" s="27"/>
      <c r="AL320" s="24"/>
      <c r="AM320" s="27"/>
      <c r="AO320" s="14"/>
      <c r="AP320" s="24"/>
    </row>
    <row r="321" spans="1:42" x14ac:dyDescent="0.25">
      <c r="A321" s="28"/>
      <c r="B321" s="27"/>
      <c r="V321" s="75"/>
      <c r="Z321" s="24"/>
      <c r="AG321" s="24"/>
      <c r="AH321" s="24"/>
      <c r="AK321" s="27"/>
      <c r="AL321" s="24"/>
      <c r="AM321" s="27"/>
      <c r="AO321" s="14"/>
      <c r="AP321" s="24"/>
    </row>
    <row r="322" spans="1:42" x14ac:dyDescent="0.25">
      <c r="A322" s="28"/>
      <c r="B322" s="27"/>
      <c r="V322" s="75"/>
      <c r="Z322" s="24"/>
      <c r="AG322" s="24"/>
      <c r="AH322" s="24"/>
      <c r="AK322" s="27"/>
      <c r="AL322" s="24"/>
      <c r="AM322" s="27"/>
      <c r="AO322" s="14"/>
      <c r="AP322" s="24"/>
    </row>
    <row r="323" spans="1:42" x14ac:dyDescent="0.25">
      <c r="A323" s="28"/>
      <c r="B323" s="27"/>
      <c r="V323" s="75"/>
      <c r="Z323" s="24"/>
      <c r="AG323" s="24"/>
      <c r="AH323" s="24"/>
      <c r="AK323" s="27"/>
      <c r="AL323" s="24"/>
      <c r="AM323" s="27"/>
      <c r="AO323" s="14"/>
      <c r="AP323" s="24"/>
    </row>
    <row r="324" spans="1:42" x14ac:dyDescent="0.25">
      <c r="A324" s="28"/>
      <c r="B324" s="27"/>
      <c r="V324" s="75"/>
      <c r="Z324" s="24"/>
      <c r="AG324" s="24"/>
      <c r="AH324" s="24"/>
      <c r="AK324" s="27"/>
      <c r="AL324" s="24"/>
      <c r="AM324" s="27"/>
      <c r="AO324" s="14"/>
      <c r="AP324" s="24"/>
    </row>
    <row r="325" spans="1:42" x14ac:dyDescent="0.25">
      <c r="A325" s="28"/>
      <c r="B325" s="27"/>
      <c r="V325" s="75"/>
      <c r="Z325" s="24"/>
      <c r="AG325" s="24"/>
      <c r="AH325" s="24"/>
      <c r="AK325" s="27"/>
      <c r="AL325" s="24"/>
      <c r="AM325" s="27"/>
      <c r="AO325" s="14"/>
      <c r="AP325" s="24"/>
    </row>
    <row r="326" spans="1:42" x14ac:dyDescent="0.25">
      <c r="A326" s="28"/>
      <c r="B326" s="27"/>
      <c r="V326" s="75"/>
      <c r="Z326" s="24"/>
      <c r="AG326" s="24"/>
      <c r="AH326" s="24"/>
      <c r="AK326" s="27"/>
      <c r="AL326" s="24"/>
      <c r="AM326" s="27"/>
      <c r="AO326" s="14"/>
      <c r="AP326" s="24"/>
    </row>
    <row r="327" spans="1:42" x14ac:dyDescent="0.25">
      <c r="A327" s="28"/>
      <c r="B327" s="27"/>
      <c r="V327" s="75"/>
      <c r="Z327" s="24"/>
      <c r="AG327" s="24"/>
      <c r="AH327" s="24"/>
      <c r="AK327" s="27"/>
      <c r="AL327" s="24"/>
      <c r="AM327" s="27"/>
      <c r="AO327" s="14"/>
      <c r="AP327" s="24"/>
    </row>
    <row r="328" spans="1:42" x14ac:dyDescent="0.25">
      <c r="A328" s="28"/>
      <c r="B328" s="27"/>
      <c r="V328" s="75"/>
      <c r="Z328" s="24"/>
      <c r="AG328" s="24"/>
      <c r="AH328" s="24"/>
      <c r="AK328" s="27"/>
      <c r="AL328" s="24"/>
      <c r="AM328" s="27"/>
      <c r="AO328" s="14"/>
      <c r="AP328" s="24"/>
    </row>
    <row r="329" spans="1:42" x14ac:dyDescent="0.25">
      <c r="A329" s="28"/>
      <c r="B329" s="27"/>
      <c r="V329" s="75"/>
      <c r="Z329" s="24"/>
      <c r="AG329" s="24"/>
      <c r="AH329" s="24"/>
      <c r="AK329" s="27"/>
      <c r="AL329" s="24"/>
      <c r="AM329" s="27"/>
      <c r="AO329" s="14"/>
      <c r="AP329" s="24"/>
    </row>
    <row r="330" spans="1:42" x14ac:dyDescent="0.25">
      <c r="A330" s="28"/>
      <c r="B330" s="27"/>
      <c r="V330" s="75"/>
      <c r="Z330" s="24"/>
      <c r="AG330" s="24"/>
      <c r="AH330" s="24"/>
      <c r="AK330" s="27"/>
      <c r="AL330" s="24"/>
      <c r="AM330" s="27"/>
      <c r="AO330" s="14"/>
      <c r="AP330" s="24"/>
    </row>
    <row r="331" spans="1:42" x14ac:dyDescent="0.25">
      <c r="A331" s="28"/>
      <c r="B331" s="27"/>
      <c r="V331" s="75"/>
      <c r="Z331" s="24"/>
      <c r="AG331" s="24"/>
      <c r="AH331" s="24"/>
      <c r="AK331" s="27"/>
      <c r="AL331" s="24"/>
      <c r="AM331" s="27"/>
      <c r="AO331" s="14"/>
      <c r="AP331" s="24"/>
    </row>
    <row r="332" spans="1:42" x14ac:dyDescent="0.25">
      <c r="A332" s="28"/>
      <c r="B332" s="27"/>
      <c r="V332" s="75"/>
      <c r="Z332" s="24"/>
      <c r="AG332" s="24"/>
      <c r="AH332" s="24"/>
      <c r="AK332" s="27"/>
      <c r="AL332" s="24"/>
      <c r="AM332" s="27"/>
      <c r="AO332" s="14"/>
      <c r="AP332" s="24"/>
    </row>
    <row r="333" spans="1:42" x14ac:dyDescent="0.25">
      <c r="A333" s="28"/>
      <c r="B333" s="27"/>
      <c r="V333" s="75"/>
      <c r="Z333" s="24"/>
      <c r="AG333" s="24"/>
      <c r="AH333" s="24"/>
      <c r="AK333" s="27"/>
      <c r="AL333" s="24"/>
      <c r="AM333" s="27"/>
      <c r="AO333" s="14"/>
      <c r="AP333" s="24"/>
    </row>
    <row r="334" spans="1:42" x14ac:dyDescent="0.25">
      <c r="A334" s="28"/>
      <c r="B334" s="27"/>
      <c r="V334" s="75"/>
      <c r="Z334" s="24"/>
      <c r="AG334" s="24"/>
      <c r="AH334" s="24"/>
      <c r="AK334" s="27"/>
      <c r="AL334" s="24"/>
      <c r="AM334" s="27"/>
      <c r="AO334" s="14"/>
      <c r="AP334" s="24"/>
    </row>
    <row r="335" spans="1:42" x14ac:dyDescent="0.25">
      <c r="A335" s="28"/>
      <c r="B335" s="27"/>
      <c r="V335" s="75"/>
      <c r="Z335" s="24"/>
      <c r="AG335" s="24"/>
      <c r="AH335" s="24"/>
      <c r="AK335" s="27"/>
      <c r="AL335" s="24"/>
      <c r="AM335" s="27"/>
      <c r="AO335" s="14"/>
      <c r="AP335" s="24"/>
    </row>
    <row r="336" spans="1:42" x14ac:dyDescent="0.25">
      <c r="A336" s="28"/>
      <c r="B336" s="27"/>
      <c r="V336" s="75"/>
      <c r="Z336" s="24"/>
      <c r="AG336" s="24"/>
      <c r="AH336" s="24"/>
      <c r="AK336" s="27"/>
      <c r="AL336" s="24"/>
      <c r="AM336" s="27"/>
      <c r="AO336" s="14"/>
      <c r="AP336" s="24"/>
    </row>
    <row r="337" spans="1:42" x14ac:dyDescent="0.25">
      <c r="A337" s="28"/>
      <c r="B337" s="27"/>
      <c r="V337" s="75"/>
      <c r="Z337" s="24"/>
      <c r="AG337" s="24"/>
      <c r="AH337" s="24"/>
      <c r="AK337" s="27"/>
      <c r="AL337" s="24"/>
      <c r="AM337" s="27"/>
      <c r="AO337" s="14"/>
      <c r="AP337" s="24"/>
    </row>
    <row r="338" spans="1:42" x14ac:dyDescent="0.25">
      <c r="A338" s="28"/>
      <c r="B338" s="27"/>
      <c r="V338" s="75"/>
      <c r="Z338" s="24"/>
      <c r="AG338" s="24"/>
      <c r="AH338" s="24"/>
      <c r="AK338" s="27"/>
      <c r="AL338" s="24"/>
      <c r="AM338" s="27"/>
      <c r="AO338" s="14"/>
      <c r="AP338" s="24"/>
    </row>
    <row r="339" spans="1:42" x14ac:dyDescent="0.25">
      <c r="A339" s="28"/>
      <c r="B339" s="27"/>
      <c r="V339" s="75"/>
      <c r="Z339" s="24"/>
      <c r="AG339" s="24"/>
      <c r="AH339" s="24"/>
      <c r="AK339" s="27"/>
      <c r="AL339" s="24"/>
      <c r="AM339" s="27"/>
      <c r="AO339" s="14"/>
      <c r="AP339" s="24"/>
    </row>
    <row r="340" spans="1:42" x14ac:dyDescent="0.25">
      <c r="A340" s="28"/>
      <c r="B340" s="27"/>
      <c r="V340" s="75"/>
      <c r="Z340" s="24"/>
      <c r="AG340" s="24"/>
      <c r="AH340" s="24"/>
      <c r="AK340" s="27"/>
      <c r="AL340" s="24"/>
      <c r="AM340" s="27"/>
      <c r="AO340" s="14"/>
      <c r="AP340" s="24"/>
    </row>
    <row r="341" spans="1:42" x14ac:dyDescent="0.25">
      <c r="A341" s="28"/>
      <c r="B341" s="27"/>
      <c r="V341" s="75"/>
      <c r="Z341" s="24"/>
      <c r="AG341" s="24"/>
      <c r="AH341" s="24"/>
      <c r="AK341" s="27"/>
      <c r="AL341" s="24"/>
      <c r="AM341" s="27"/>
      <c r="AO341" s="14"/>
      <c r="AP341" s="24"/>
    </row>
    <row r="342" spans="1:42" x14ac:dyDescent="0.25">
      <c r="A342" s="28"/>
      <c r="B342" s="27"/>
      <c r="V342" s="75"/>
      <c r="Z342" s="24"/>
      <c r="AG342" s="24"/>
      <c r="AH342" s="24"/>
      <c r="AK342" s="27"/>
      <c r="AL342" s="24"/>
      <c r="AM342" s="27"/>
      <c r="AO342" s="14"/>
      <c r="AP342" s="24"/>
    </row>
    <row r="343" spans="1:42" x14ac:dyDescent="0.25">
      <c r="A343" s="28"/>
      <c r="B343" s="27"/>
      <c r="V343" s="75"/>
      <c r="Z343" s="24"/>
      <c r="AG343" s="24"/>
      <c r="AH343" s="24"/>
      <c r="AK343" s="27"/>
      <c r="AL343" s="24"/>
      <c r="AM343" s="27"/>
      <c r="AO343" s="14"/>
      <c r="AP343" s="24"/>
    </row>
    <row r="344" spans="1:42" x14ac:dyDescent="0.25">
      <c r="A344" s="28"/>
      <c r="B344" s="27"/>
      <c r="V344" s="75"/>
      <c r="Z344" s="24"/>
      <c r="AG344" s="24"/>
      <c r="AH344" s="24"/>
      <c r="AK344" s="27"/>
      <c r="AL344" s="24"/>
      <c r="AM344" s="27"/>
      <c r="AO344" s="14"/>
      <c r="AP344" s="24"/>
    </row>
    <row r="345" spans="1:42" x14ac:dyDescent="0.25">
      <c r="A345" s="28"/>
      <c r="B345" s="27"/>
      <c r="V345" s="75"/>
      <c r="Z345" s="24"/>
      <c r="AG345" s="24"/>
      <c r="AH345" s="24"/>
      <c r="AK345" s="27"/>
      <c r="AL345" s="24"/>
      <c r="AM345" s="27"/>
      <c r="AO345" s="14"/>
      <c r="AP345" s="24"/>
    </row>
    <row r="346" spans="1:42" x14ac:dyDescent="0.25">
      <c r="A346" s="28"/>
      <c r="B346" s="27"/>
      <c r="V346" s="75"/>
      <c r="Z346" s="24"/>
      <c r="AG346" s="24"/>
      <c r="AH346" s="24"/>
      <c r="AK346" s="27"/>
      <c r="AL346" s="24"/>
      <c r="AM346" s="27"/>
      <c r="AO346" s="14"/>
      <c r="AP346" s="24"/>
    </row>
    <row r="347" spans="1:42" x14ac:dyDescent="0.25">
      <c r="A347" s="28"/>
      <c r="B347" s="27"/>
      <c r="V347" s="75"/>
      <c r="Z347" s="24"/>
      <c r="AG347" s="24"/>
      <c r="AH347" s="24"/>
      <c r="AK347" s="27"/>
      <c r="AL347" s="24"/>
      <c r="AM347" s="27"/>
      <c r="AO347" s="14"/>
      <c r="AP347" s="24"/>
    </row>
    <row r="348" spans="1:42" x14ac:dyDescent="0.25">
      <c r="A348" s="28"/>
      <c r="B348" s="27"/>
      <c r="V348" s="75"/>
      <c r="Z348" s="24"/>
      <c r="AG348" s="24"/>
      <c r="AH348" s="24"/>
      <c r="AK348" s="27"/>
      <c r="AL348" s="24"/>
      <c r="AM348" s="27"/>
      <c r="AO348" s="14"/>
      <c r="AP348" s="24"/>
    </row>
    <row r="349" spans="1:42" x14ac:dyDescent="0.25">
      <c r="A349" s="28"/>
      <c r="B349" s="27"/>
      <c r="V349" s="75"/>
      <c r="Z349" s="24"/>
      <c r="AG349" s="24"/>
      <c r="AH349" s="24"/>
      <c r="AK349" s="27"/>
      <c r="AL349" s="24"/>
      <c r="AM349" s="27"/>
      <c r="AO349" s="14"/>
      <c r="AP349" s="24"/>
    </row>
    <row r="350" spans="1:42" x14ac:dyDescent="0.25">
      <c r="A350" s="28"/>
      <c r="B350" s="27"/>
      <c r="V350" s="75"/>
      <c r="Z350" s="24"/>
      <c r="AG350" s="24"/>
      <c r="AH350" s="24"/>
      <c r="AK350" s="27"/>
      <c r="AL350" s="24"/>
      <c r="AM350" s="27"/>
      <c r="AO350" s="14"/>
      <c r="AP350" s="24"/>
    </row>
    <row r="351" spans="1:42" x14ac:dyDescent="0.25">
      <c r="A351" s="28"/>
      <c r="B351" s="27"/>
      <c r="V351" s="75"/>
      <c r="Z351" s="24"/>
      <c r="AG351" s="24"/>
      <c r="AH351" s="24"/>
      <c r="AK351" s="27"/>
      <c r="AL351" s="24"/>
      <c r="AM351" s="27"/>
      <c r="AO351" s="14"/>
      <c r="AP351" s="24"/>
    </row>
    <row r="352" spans="1:42" x14ac:dyDescent="0.25">
      <c r="A352" s="28"/>
      <c r="B352" s="27"/>
      <c r="V352" s="75"/>
      <c r="Z352" s="24"/>
      <c r="AG352" s="24"/>
      <c r="AH352" s="24"/>
      <c r="AK352" s="27"/>
      <c r="AL352" s="24"/>
      <c r="AM352" s="27"/>
      <c r="AO352" s="14"/>
      <c r="AP352" s="24"/>
    </row>
    <row r="353" spans="1:42" x14ac:dyDescent="0.25">
      <c r="A353" s="28"/>
      <c r="B353" s="27"/>
      <c r="V353" s="75"/>
      <c r="Z353" s="24"/>
      <c r="AG353" s="24"/>
      <c r="AH353" s="24"/>
      <c r="AK353" s="27"/>
      <c r="AL353" s="24"/>
      <c r="AM353" s="27"/>
      <c r="AO353" s="14"/>
      <c r="AP353" s="24"/>
    </row>
    <row r="354" spans="1:42" x14ac:dyDescent="0.25">
      <c r="A354" s="28"/>
      <c r="B354" s="27"/>
      <c r="V354" s="75"/>
      <c r="Z354" s="24"/>
      <c r="AG354" s="24"/>
      <c r="AH354" s="24"/>
      <c r="AK354" s="27"/>
      <c r="AL354" s="24"/>
      <c r="AM354" s="27"/>
      <c r="AO354" s="14"/>
      <c r="AP354" s="24"/>
    </row>
    <row r="355" spans="1:42" x14ac:dyDescent="0.25">
      <c r="A355" s="28"/>
      <c r="B355" s="27"/>
      <c r="V355" s="75"/>
      <c r="Z355" s="24"/>
      <c r="AG355" s="24"/>
      <c r="AH355" s="24"/>
      <c r="AK355" s="27"/>
      <c r="AL355" s="24"/>
      <c r="AM355" s="27"/>
      <c r="AO355" s="14"/>
      <c r="AP355" s="24"/>
    </row>
    <row r="356" spans="1:42" x14ac:dyDescent="0.25">
      <c r="A356" s="28"/>
      <c r="B356" s="27"/>
      <c r="V356" s="75"/>
      <c r="Z356" s="24"/>
      <c r="AG356" s="24"/>
      <c r="AH356" s="24"/>
      <c r="AK356" s="27"/>
      <c r="AL356" s="24"/>
      <c r="AM356" s="27"/>
      <c r="AO356" s="14"/>
      <c r="AP356" s="24"/>
    </row>
    <row r="357" spans="1:42" x14ac:dyDescent="0.25">
      <c r="A357" s="28"/>
      <c r="B357" s="27"/>
      <c r="V357" s="75"/>
      <c r="Z357" s="24"/>
      <c r="AG357" s="24"/>
      <c r="AH357" s="24"/>
      <c r="AK357" s="27"/>
      <c r="AL357" s="24"/>
      <c r="AM357" s="27"/>
      <c r="AO357" s="14"/>
      <c r="AP357" s="24"/>
    </row>
    <row r="358" spans="1:42" x14ac:dyDescent="0.25">
      <c r="A358" s="28"/>
      <c r="B358" s="27"/>
      <c r="V358" s="75"/>
      <c r="Z358" s="24"/>
      <c r="AG358" s="24"/>
      <c r="AH358" s="24"/>
      <c r="AK358" s="27"/>
      <c r="AL358" s="24"/>
      <c r="AM358" s="27"/>
      <c r="AO358" s="14"/>
      <c r="AP358" s="24"/>
    </row>
    <row r="359" spans="1:42" x14ac:dyDescent="0.25">
      <c r="A359" s="28"/>
      <c r="B359" s="27"/>
      <c r="V359" s="75"/>
      <c r="Z359" s="24"/>
      <c r="AG359" s="24"/>
      <c r="AH359" s="24"/>
      <c r="AK359" s="27"/>
      <c r="AL359" s="24"/>
      <c r="AM359" s="27"/>
      <c r="AO359" s="14"/>
      <c r="AP359" s="24"/>
    </row>
    <row r="360" spans="1:42" x14ac:dyDescent="0.25">
      <c r="A360" s="28"/>
      <c r="B360" s="27"/>
      <c r="V360" s="75"/>
      <c r="Z360" s="24"/>
      <c r="AG360" s="24"/>
      <c r="AH360" s="24"/>
      <c r="AK360" s="27"/>
      <c r="AL360" s="24"/>
      <c r="AM360" s="27"/>
      <c r="AO360" s="14"/>
      <c r="AP360" s="24"/>
    </row>
    <row r="361" spans="1:42" x14ac:dyDescent="0.25">
      <c r="A361" s="28"/>
      <c r="B361" s="27"/>
      <c r="V361" s="75"/>
      <c r="Z361" s="24"/>
      <c r="AG361" s="24"/>
      <c r="AH361" s="24"/>
      <c r="AK361" s="27"/>
      <c r="AL361" s="24"/>
      <c r="AM361" s="27"/>
      <c r="AO361" s="14"/>
      <c r="AP361" s="24"/>
    </row>
    <row r="362" spans="1:42" x14ac:dyDescent="0.25">
      <c r="A362" s="28"/>
      <c r="B362" s="27"/>
      <c r="V362" s="75"/>
      <c r="Z362" s="24"/>
      <c r="AG362" s="24"/>
      <c r="AH362" s="24"/>
      <c r="AK362" s="27"/>
      <c r="AL362" s="24"/>
      <c r="AM362" s="27"/>
      <c r="AO362" s="14"/>
      <c r="AP362" s="24"/>
    </row>
    <row r="363" spans="1:42" x14ac:dyDescent="0.25">
      <c r="A363" s="28"/>
      <c r="B363" s="27"/>
      <c r="V363" s="75"/>
      <c r="Z363" s="24"/>
      <c r="AG363" s="24"/>
      <c r="AH363" s="24"/>
      <c r="AK363" s="27"/>
      <c r="AL363" s="24"/>
      <c r="AM363" s="27"/>
      <c r="AO363" s="14"/>
      <c r="AP363" s="24"/>
    </row>
    <row r="364" spans="1:42" x14ac:dyDescent="0.25">
      <c r="A364" s="28"/>
      <c r="B364" s="27"/>
      <c r="V364" s="75"/>
      <c r="Z364" s="24"/>
      <c r="AG364" s="24"/>
      <c r="AH364" s="24"/>
      <c r="AK364" s="27"/>
      <c r="AL364" s="24"/>
      <c r="AM364" s="27"/>
      <c r="AO364" s="14"/>
      <c r="AP364" s="24"/>
    </row>
    <row r="365" spans="1:42" x14ac:dyDescent="0.25">
      <c r="A365" s="28"/>
      <c r="B365" s="27"/>
      <c r="V365" s="75"/>
      <c r="Z365" s="24"/>
      <c r="AG365" s="24"/>
      <c r="AH365" s="24"/>
      <c r="AK365" s="27"/>
      <c r="AL365" s="24"/>
      <c r="AM365" s="27"/>
      <c r="AO365" s="14"/>
      <c r="AP365" s="24"/>
    </row>
    <row r="366" spans="1:42" x14ac:dyDescent="0.25">
      <c r="A366" s="28"/>
      <c r="B366" s="27"/>
      <c r="V366" s="75"/>
      <c r="Z366" s="24"/>
      <c r="AG366" s="24"/>
      <c r="AH366" s="24"/>
      <c r="AK366" s="27"/>
      <c r="AL366" s="24"/>
      <c r="AM366" s="27"/>
      <c r="AO366" s="14"/>
      <c r="AP366" s="24"/>
    </row>
    <row r="367" spans="1:42" x14ac:dyDescent="0.25">
      <c r="A367" s="28"/>
      <c r="B367" s="27"/>
      <c r="V367" s="75"/>
      <c r="Z367" s="24"/>
      <c r="AG367" s="24"/>
      <c r="AH367" s="24"/>
      <c r="AK367" s="27"/>
      <c r="AL367" s="24"/>
      <c r="AM367" s="27"/>
      <c r="AO367" s="14"/>
      <c r="AP367" s="24"/>
    </row>
    <row r="368" spans="1:42" x14ac:dyDescent="0.25">
      <c r="A368" s="28"/>
      <c r="B368" s="27"/>
      <c r="V368" s="75"/>
      <c r="Z368" s="24"/>
      <c r="AG368" s="24"/>
      <c r="AH368" s="24"/>
      <c r="AK368" s="27"/>
      <c r="AL368" s="24"/>
      <c r="AM368" s="27"/>
      <c r="AO368" s="14"/>
      <c r="AP368" s="24"/>
    </row>
    <row r="369" spans="1:42" x14ac:dyDescent="0.25">
      <c r="A369" s="28"/>
      <c r="B369" s="27"/>
      <c r="V369" s="75"/>
      <c r="Z369" s="24"/>
      <c r="AG369" s="24"/>
      <c r="AH369" s="24"/>
      <c r="AK369" s="27"/>
      <c r="AL369" s="24"/>
      <c r="AM369" s="27"/>
      <c r="AO369" s="14"/>
      <c r="AP369" s="24"/>
    </row>
    <row r="370" spans="1:42" x14ac:dyDescent="0.25">
      <c r="A370" s="28"/>
      <c r="B370" s="27"/>
      <c r="V370" s="75"/>
      <c r="Z370" s="24"/>
      <c r="AG370" s="24"/>
      <c r="AH370" s="24"/>
      <c r="AK370" s="27"/>
      <c r="AL370" s="24"/>
      <c r="AM370" s="27"/>
      <c r="AO370" s="14"/>
      <c r="AP370" s="24"/>
    </row>
    <row r="371" spans="1:42" x14ac:dyDescent="0.25">
      <c r="A371" s="28"/>
      <c r="B371" s="27"/>
      <c r="V371" s="75"/>
      <c r="Z371" s="24"/>
      <c r="AG371" s="24"/>
      <c r="AH371" s="24"/>
      <c r="AK371" s="27"/>
      <c r="AL371" s="24"/>
      <c r="AM371" s="27"/>
      <c r="AO371" s="14"/>
      <c r="AP371" s="24"/>
    </row>
    <row r="372" spans="1:42" x14ac:dyDescent="0.25">
      <c r="A372" s="28"/>
      <c r="B372" s="27"/>
      <c r="V372" s="75"/>
      <c r="Z372" s="24"/>
      <c r="AG372" s="24"/>
      <c r="AH372" s="24"/>
      <c r="AK372" s="27"/>
      <c r="AL372" s="24"/>
      <c r="AM372" s="27"/>
      <c r="AO372" s="14"/>
      <c r="AP372" s="24"/>
    </row>
    <row r="373" spans="1:42" x14ac:dyDescent="0.25">
      <c r="A373" s="28"/>
      <c r="B373" s="27"/>
      <c r="V373" s="75"/>
      <c r="Z373" s="24"/>
      <c r="AG373" s="24"/>
      <c r="AH373" s="24"/>
      <c r="AK373" s="27"/>
      <c r="AL373" s="24"/>
      <c r="AM373" s="27"/>
      <c r="AO373" s="14"/>
      <c r="AP373" s="24"/>
    </row>
    <row r="374" spans="1:42" x14ac:dyDescent="0.25">
      <c r="A374" s="28"/>
      <c r="B374" s="27"/>
      <c r="V374" s="75"/>
      <c r="Z374" s="24"/>
      <c r="AG374" s="24"/>
      <c r="AH374" s="24"/>
      <c r="AK374" s="27"/>
      <c r="AL374" s="24"/>
      <c r="AM374" s="27"/>
      <c r="AO374" s="14"/>
      <c r="AP374" s="24"/>
    </row>
    <row r="375" spans="1:42" x14ac:dyDescent="0.25">
      <c r="A375" s="28"/>
      <c r="B375" s="27"/>
      <c r="V375" s="75"/>
      <c r="Z375" s="24"/>
      <c r="AG375" s="24"/>
      <c r="AH375" s="24"/>
      <c r="AK375" s="27"/>
      <c r="AL375" s="24"/>
      <c r="AM375" s="27"/>
      <c r="AO375" s="14"/>
      <c r="AP375" s="24"/>
    </row>
    <row r="376" spans="1:42" x14ac:dyDescent="0.25">
      <c r="A376" s="28"/>
      <c r="B376" s="27"/>
      <c r="V376" s="75"/>
      <c r="Z376" s="24"/>
      <c r="AG376" s="24"/>
      <c r="AH376" s="24"/>
      <c r="AK376" s="27"/>
      <c r="AL376" s="24"/>
      <c r="AM376" s="27"/>
      <c r="AO376" s="14"/>
      <c r="AP376" s="24"/>
    </row>
    <row r="377" spans="1:42" x14ac:dyDescent="0.25">
      <c r="A377" s="28"/>
      <c r="B377" s="27"/>
      <c r="V377" s="75"/>
      <c r="Z377" s="24"/>
      <c r="AG377" s="24"/>
      <c r="AH377" s="24"/>
      <c r="AK377" s="27"/>
      <c r="AL377" s="24"/>
      <c r="AM377" s="27"/>
      <c r="AO377" s="14"/>
      <c r="AP377" s="24"/>
    </row>
    <row r="378" spans="1:42" x14ac:dyDescent="0.25">
      <c r="A378" s="28"/>
      <c r="B378" s="27"/>
      <c r="V378" s="75"/>
      <c r="Z378" s="24"/>
      <c r="AG378" s="24"/>
      <c r="AH378" s="24"/>
      <c r="AK378" s="27"/>
      <c r="AL378" s="24"/>
      <c r="AM378" s="27"/>
      <c r="AO378" s="14"/>
      <c r="AP378" s="24"/>
    </row>
    <row r="379" spans="1:42" x14ac:dyDescent="0.25">
      <c r="A379" s="28"/>
      <c r="B379" s="27"/>
      <c r="V379" s="75"/>
      <c r="Z379" s="24"/>
      <c r="AG379" s="24"/>
      <c r="AH379" s="24"/>
      <c r="AK379" s="27"/>
      <c r="AL379" s="24"/>
      <c r="AM379" s="27"/>
      <c r="AO379" s="14"/>
      <c r="AP379" s="24"/>
    </row>
    <row r="380" spans="1:42" x14ac:dyDescent="0.25">
      <c r="A380" s="28"/>
      <c r="B380" s="27"/>
      <c r="V380" s="75"/>
      <c r="Z380" s="24"/>
      <c r="AG380" s="24"/>
      <c r="AH380" s="24"/>
      <c r="AK380" s="27"/>
      <c r="AL380" s="24"/>
      <c r="AM380" s="27"/>
      <c r="AO380" s="14"/>
      <c r="AP380" s="24"/>
    </row>
    <row r="381" spans="1:42" x14ac:dyDescent="0.25">
      <c r="A381" s="28"/>
      <c r="B381" s="27"/>
      <c r="V381" s="75"/>
      <c r="Z381" s="24"/>
      <c r="AG381" s="24"/>
      <c r="AH381" s="24"/>
      <c r="AK381" s="27"/>
      <c r="AL381" s="24"/>
      <c r="AM381" s="27"/>
      <c r="AO381" s="14"/>
      <c r="AP381" s="24"/>
    </row>
    <row r="382" spans="1:42" x14ac:dyDescent="0.25">
      <c r="A382" s="28"/>
      <c r="B382" s="27"/>
      <c r="V382" s="75"/>
      <c r="Z382" s="24"/>
      <c r="AG382" s="24"/>
      <c r="AH382" s="24"/>
      <c r="AK382" s="27"/>
      <c r="AL382" s="24"/>
      <c r="AM382" s="27"/>
      <c r="AO382" s="14"/>
      <c r="AP382" s="24"/>
    </row>
    <row r="383" spans="1:42" x14ac:dyDescent="0.25">
      <c r="A383" s="28"/>
      <c r="B383" s="27"/>
      <c r="V383" s="75"/>
      <c r="Z383" s="24"/>
      <c r="AG383" s="24"/>
      <c r="AH383" s="24"/>
      <c r="AK383" s="27"/>
      <c r="AL383" s="24"/>
      <c r="AM383" s="27"/>
      <c r="AO383" s="14"/>
      <c r="AP383" s="24"/>
    </row>
    <row r="384" spans="1:42" x14ac:dyDescent="0.25">
      <c r="A384" s="28"/>
      <c r="B384" s="27"/>
      <c r="V384" s="75"/>
      <c r="Z384" s="24"/>
      <c r="AG384" s="24"/>
      <c r="AH384" s="24"/>
      <c r="AK384" s="27"/>
      <c r="AL384" s="24"/>
      <c r="AM384" s="27"/>
      <c r="AO384" s="14"/>
      <c r="AP384" s="24"/>
    </row>
    <row r="385" spans="1:42" x14ac:dyDescent="0.25">
      <c r="A385" s="28"/>
      <c r="B385" s="27"/>
      <c r="V385" s="75"/>
      <c r="Z385" s="24"/>
      <c r="AG385" s="24"/>
      <c r="AH385" s="24"/>
      <c r="AK385" s="27"/>
      <c r="AL385" s="24"/>
      <c r="AM385" s="27"/>
      <c r="AO385" s="14"/>
      <c r="AP385" s="24"/>
    </row>
    <row r="386" spans="1:42" x14ac:dyDescent="0.25">
      <c r="A386" s="28"/>
      <c r="B386" s="27"/>
      <c r="V386" s="75"/>
      <c r="Z386" s="24"/>
      <c r="AG386" s="24"/>
      <c r="AH386" s="24"/>
      <c r="AK386" s="27"/>
      <c r="AL386" s="24"/>
      <c r="AM386" s="27"/>
      <c r="AO386" s="14"/>
      <c r="AP386" s="24"/>
    </row>
    <row r="387" spans="1:42" x14ac:dyDescent="0.25">
      <c r="A387" s="28"/>
      <c r="B387" s="27"/>
      <c r="V387" s="75"/>
      <c r="Z387" s="24"/>
      <c r="AG387" s="24"/>
      <c r="AH387" s="24"/>
      <c r="AK387" s="27"/>
      <c r="AL387" s="24"/>
      <c r="AM387" s="27"/>
      <c r="AO387" s="14"/>
      <c r="AP387" s="24"/>
    </row>
    <row r="388" spans="1:42" x14ac:dyDescent="0.25">
      <c r="A388" s="28"/>
      <c r="B388" s="27"/>
      <c r="V388" s="75"/>
      <c r="Z388" s="24"/>
      <c r="AG388" s="24"/>
      <c r="AH388" s="24"/>
      <c r="AK388" s="27"/>
      <c r="AL388" s="24"/>
      <c r="AM388" s="27"/>
      <c r="AO388" s="14"/>
      <c r="AP388" s="24"/>
    </row>
    <row r="389" spans="1:42" x14ac:dyDescent="0.25">
      <c r="A389" s="28"/>
      <c r="B389" s="27"/>
      <c r="V389" s="75"/>
      <c r="Z389" s="24"/>
      <c r="AG389" s="24"/>
      <c r="AH389" s="24"/>
      <c r="AK389" s="27"/>
      <c r="AL389" s="24"/>
      <c r="AM389" s="27"/>
      <c r="AO389" s="14"/>
      <c r="AP389" s="24"/>
    </row>
    <row r="390" spans="1:42" x14ac:dyDescent="0.25">
      <c r="A390" s="28"/>
      <c r="B390" s="27"/>
      <c r="V390" s="75"/>
      <c r="Z390" s="24"/>
      <c r="AG390" s="24"/>
      <c r="AH390" s="24"/>
      <c r="AK390" s="27"/>
      <c r="AL390" s="24"/>
      <c r="AM390" s="27"/>
      <c r="AO390" s="14"/>
      <c r="AP390" s="24"/>
    </row>
    <row r="391" spans="1:42" x14ac:dyDescent="0.25">
      <c r="A391" s="28"/>
      <c r="B391" s="27"/>
      <c r="V391" s="75"/>
      <c r="Z391" s="24"/>
      <c r="AG391" s="24"/>
      <c r="AH391" s="24"/>
      <c r="AK391" s="27"/>
      <c r="AL391" s="24"/>
      <c r="AM391" s="27"/>
      <c r="AO391" s="14"/>
      <c r="AP391" s="24"/>
    </row>
    <row r="392" spans="1:42" x14ac:dyDescent="0.25">
      <c r="A392" s="28"/>
      <c r="B392" s="27"/>
      <c r="V392" s="75"/>
      <c r="Z392" s="24"/>
      <c r="AG392" s="24"/>
      <c r="AH392" s="24"/>
      <c r="AK392" s="27"/>
      <c r="AL392" s="24"/>
      <c r="AM392" s="27"/>
      <c r="AO392" s="14"/>
      <c r="AP392" s="24"/>
    </row>
    <row r="393" spans="1:42" x14ac:dyDescent="0.25">
      <c r="A393" s="28"/>
      <c r="B393" s="27"/>
      <c r="V393" s="75"/>
      <c r="Z393" s="24"/>
      <c r="AG393" s="24"/>
      <c r="AH393" s="24"/>
      <c r="AK393" s="27"/>
      <c r="AL393" s="24"/>
      <c r="AM393" s="27"/>
      <c r="AO393" s="14"/>
      <c r="AP393" s="24"/>
    </row>
    <row r="394" spans="1:42" x14ac:dyDescent="0.25">
      <c r="A394" s="28"/>
      <c r="B394" s="27"/>
      <c r="V394" s="75"/>
      <c r="Z394" s="24"/>
      <c r="AG394" s="24"/>
      <c r="AH394" s="24"/>
      <c r="AK394" s="27"/>
      <c r="AL394" s="24"/>
      <c r="AM394" s="27"/>
      <c r="AO394" s="14"/>
      <c r="AP394" s="24"/>
    </row>
    <row r="395" spans="1:42" x14ac:dyDescent="0.25">
      <c r="A395" s="28"/>
      <c r="B395" s="27"/>
      <c r="V395" s="75"/>
      <c r="Z395" s="24"/>
      <c r="AG395" s="24"/>
      <c r="AH395" s="24"/>
      <c r="AK395" s="27"/>
      <c r="AL395" s="24"/>
      <c r="AM395" s="27"/>
      <c r="AO395" s="14"/>
      <c r="AP395" s="24"/>
    </row>
    <row r="396" spans="1:42" x14ac:dyDescent="0.25">
      <c r="A396" s="28"/>
      <c r="B396" s="27"/>
      <c r="V396" s="75"/>
      <c r="Z396" s="24"/>
      <c r="AG396" s="24"/>
      <c r="AH396" s="24"/>
      <c r="AK396" s="27"/>
      <c r="AL396" s="24"/>
      <c r="AM396" s="27"/>
      <c r="AO396" s="14"/>
      <c r="AP396" s="24"/>
    </row>
    <row r="397" spans="1:42" x14ac:dyDescent="0.25">
      <c r="A397" s="28"/>
      <c r="B397" s="27"/>
      <c r="V397" s="75"/>
      <c r="Z397" s="24"/>
      <c r="AG397" s="24"/>
      <c r="AH397" s="24"/>
      <c r="AK397" s="27"/>
      <c r="AL397" s="24"/>
      <c r="AM397" s="27"/>
      <c r="AO397" s="14"/>
      <c r="AP397" s="24"/>
    </row>
    <row r="398" spans="1:42" x14ac:dyDescent="0.25">
      <c r="A398" s="28"/>
      <c r="B398" s="27"/>
      <c r="V398" s="75"/>
      <c r="Z398" s="24"/>
      <c r="AG398" s="24"/>
      <c r="AH398" s="24"/>
      <c r="AK398" s="27"/>
      <c r="AL398" s="24"/>
      <c r="AM398" s="27"/>
      <c r="AO398" s="14"/>
      <c r="AP398" s="24"/>
    </row>
    <row r="399" spans="1:42" x14ac:dyDescent="0.25">
      <c r="A399" s="28"/>
      <c r="B399" s="27"/>
      <c r="V399" s="75"/>
      <c r="Z399" s="24"/>
      <c r="AG399" s="24"/>
      <c r="AH399" s="24"/>
      <c r="AK399" s="27"/>
      <c r="AL399" s="24"/>
      <c r="AM399" s="27"/>
      <c r="AO399" s="14"/>
      <c r="AP399" s="24"/>
    </row>
    <row r="400" spans="1:42" x14ac:dyDescent="0.25">
      <c r="A400" s="28"/>
      <c r="B400" s="27"/>
      <c r="V400" s="75"/>
      <c r="Z400" s="24"/>
      <c r="AG400" s="24"/>
      <c r="AH400" s="24"/>
      <c r="AK400" s="27"/>
      <c r="AL400" s="24"/>
      <c r="AM400" s="27"/>
      <c r="AO400" s="14"/>
      <c r="AP400" s="24"/>
    </row>
    <row r="401" spans="1:42" x14ac:dyDescent="0.25">
      <c r="A401" s="28"/>
      <c r="B401" s="27"/>
      <c r="V401" s="75"/>
      <c r="Z401" s="24"/>
      <c r="AG401" s="24"/>
      <c r="AH401" s="24"/>
      <c r="AK401" s="27"/>
      <c r="AL401" s="24"/>
      <c r="AM401" s="27"/>
      <c r="AO401" s="14"/>
      <c r="AP401" s="24"/>
    </row>
    <row r="402" spans="1:42" x14ac:dyDescent="0.25">
      <c r="A402" s="28"/>
      <c r="B402" s="27"/>
      <c r="V402" s="75"/>
      <c r="Z402" s="24"/>
      <c r="AG402" s="24"/>
      <c r="AH402" s="24"/>
      <c r="AK402" s="27"/>
      <c r="AL402" s="24"/>
      <c r="AM402" s="27"/>
      <c r="AO402" s="14"/>
      <c r="AP402" s="24"/>
    </row>
    <row r="403" spans="1:42" x14ac:dyDescent="0.25">
      <c r="A403" s="28"/>
      <c r="B403" s="27"/>
      <c r="V403" s="75"/>
      <c r="Z403" s="24"/>
      <c r="AG403" s="24"/>
      <c r="AH403" s="24"/>
      <c r="AK403" s="27"/>
      <c r="AL403" s="24"/>
      <c r="AM403" s="27"/>
      <c r="AO403" s="14"/>
      <c r="AP403" s="24"/>
    </row>
    <row r="404" spans="1:42" x14ac:dyDescent="0.25">
      <c r="A404" s="28"/>
      <c r="B404" s="27"/>
      <c r="V404" s="75"/>
      <c r="Z404" s="24"/>
      <c r="AG404" s="24"/>
      <c r="AH404" s="24"/>
      <c r="AK404" s="27"/>
      <c r="AL404" s="24"/>
      <c r="AM404" s="27"/>
      <c r="AO404" s="14"/>
      <c r="AP404" s="24"/>
    </row>
    <row r="405" spans="1:42" x14ac:dyDescent="0.25">
      <c r="A405" s="28"/>
      <c r="B405" s="27"/>
      <c r="V405" s="75"/>
      <c r="Z405" s="24"/>
      <c r="AG405" s="24"/>
      <c r="AH405" s="24"/>
      <c r="AK405" s="27"/>
      <c r="AL405" s="24"/>
      <c r="AM405" s="27"/>
      <c r="AO405" s="14"/>
      <c r="AP405" s="24"/>
    </row>
    <row r="406" spans="1:42" x14ac:dyDescent="0.25">
      <c r="A406" s="28"/>
      <c r="B406" s="27"/>
      <c r="V406" s="75"/>
      <c r="Z406" s="24"/>
      <c r="AG406" s="24"/>
      <c r="AH406" s="24"/>
      <c r="AK406" s="27"/>
      <c r="AL406" s="24"/>
      <c r="AM406" s="27"/>
      <c r="AO406" s="14"/>
      <c r="AP406" s="24"/>
    </row>
    <row r="407" spans="1:42" x14ac:dyDescent="0.25">
      <c r="A407" s="28"/>
      <c r="B407" s="27"/>
      <c r="V407" s="75"/>
      <c r="Z407" s="24"/>
      <c r="AG407" s="24"/>
      <c r="AH407" s="24"/>
      <c r="AK407" s="27"/>
      <c r="AL407" s="24"/>
      <c r="AM407" s="27"/>
      <c r="AO407" s="14"/>
      <c r="AP407" s="24"/>
    </row>
    <row r="408" spans="1:42" x14ac:dyDescent="0.25">
      <c r="A408" s="28"/>
      <c r="B408" s="27"/>
      <c r="V408" s="75"/>
      <c r="Z408" s="24"/>
      <c r="AG408" s="24"/>
      <c r="AH408" s="24"/>
      <c r="AK408" s="27"/>
      <c r="AL408" s="24"/>
      <c r="AM408" s="27"/>
      <c r="AO408" s="14"/>
      <c r="AP408" s="24"/>
    </row>
    <row r="409" spans="1:42" x14ac:dyDescent="0.25">
      <c r="A409" s="28"/>
      <c r="B409" s="27"/>
      <c r="V409" s="75"/>
      <c r="Z409" s="24"/>
      <c r="AG409" s="24"/>
      <c r="AH409" s="24"/>
      <c r="AK409" s="27"/>
      <c r="AL409" s="24"/>
      <c r="AM409" s="27"/>
      <c r="AO409" s="14"/>
      <c r="AP409" s="24"/>
    </row>
    <row r="410" spans="1:42" x14ac:dyDescent="0.25">
      <c r="A410" s="28"/>
      <c r="B410" s="27"/>
      <c r="V410" s="75"/>
      <c r="Z410" s="24"/>
      <c r="AG410" s="24"/>
      <c r="AH410" s="24"/>
      <c r="AK410" s="27"/>
      <c r="AL410" s="24"/>
      <c r="AM410" s="27"/>
      <c r="AO410" s="14"/>
      <c r="AP410" s="24"/>
    </row>
    <row r="411" spans="1:42" x14ac:dyDescent="0.25">
      <c r="A411" s="28"/>
      <c r="B411" s="27"/>
      <c r="V411" s="75"/>
      <c r="Z411" s="24"/>
      <c r="AG411" s="24"/>
      <c r="AH411" s="24"/>
      <c r="AK411" s="27"/>
      <c r="AL411" s="24"/>
      <c r="AM411" s="27"/>
      <c r="AO411" s="14"/>
      <c r="AP411" s="24"/>
    </row>
    <row r="412" spans="1:42" x14ac:dyDescent="0.25">
      <c r="A412" s="28"/>
      <c r="B412" s="27"/>
      <c r="V412" s="75"/>
      <c r="Z412" s="24"/>
      <c r="AG412" s="24"/>
      <c r="AH412" s="24"/>
      <c r="AK412" s="27"/>
      <c r="AL412" s="24"/>
      <c r="AM412" s="27"/>
      <c r="AO412" s="14"/>
      <c r="AP412" s="24"/>
    </row>
    <row r="413" spans="1:42" x14ac:dyDescent="0.25">
      <c r="A413" s="28"/>
      <c r="B413" s="27"/>
      <c r="V413" s="75"/>
      <c r="Z413" s="24"/>
      <c r="AG413" s="24"/>
      <c r="AH413" s="24"/>
      <c r="AK413" s="27"/>
      <c r="AL413" s="24"/>
      <c r="AM413" s="27"/>
      <c r="AO413" s="14"/>
      <c r="AP413" s="24"/>
    </row>
    <row r="414" spans="1:42" x14ac:dyDescent="0.25">
      <c r="A414" s="28"/>
      <c r="B414" s="27"/>
      <c r="V414" s="75"/>
      <c r="Z414" s="24"/>
      <c r="AG414" s="24"/>
      <c r="AH414" s="24"/>
      <c r="AK414" s="27"/>
      <c r="AL414" s="24"/>
      <c r="AM414" s="27"/>
      <c r="AO414" s="14"/>
      <c r="AP414" s="24"/>
    </row>
    <row r="415" spans="1:42" x14ac:dyDescent="0.25">
      <c r="A415" s="28"/>
      <c r="B415" s="27"/>
      <c r="V415" s="75"/>
      <c r="Z415" s="24"/>
      <c r="AG415" s="24"/>
      <c r="AH415" s="24"/>
      <c r="AK415" s="27"/>
      <c r="AL415" s="24"/>
      <c r="AM415" s="27"/>
      <c r="AO415" s="14"/>
      <c r="AP415" s="24"/>
    </row>
    <row r="416" spans="1:42" x14ac:dyDescent="0.25">
      <c r="A416" s="28"/>
      <c r="B416" s="27"/>
      <c r="V416" s="75"/>
      <c r="Z416" s="24"/>
      <c r="AG416" s="24"/>
      <c r="AH416" s="24"/>
      <c r="AK416" s="27"/>
      <c r="AL416" s="24"/>
      <c r="AM416" s="27"/>
      <c r="AO416" s="14"/>
      <c r="AP416" s="24"/>
    </row>
    <row r="417" spans="1:42" x14ac:dyDescent="0.25">
      <c r="A417" s="28"/>
      <c r="B417" s="27"/>
      <c r="V417" s="75"/>
      <c r="Z417" s="24"/>
      <c r="AG417" s="24"/>
      <c r="AH417" s="24"/>
      <c r="AK417" s="27"/>
      <c r="AL417" s="24"/>
      <c r="AM417" s="27"/>
      <c r="AO417" s="14"/>
      <c r="AP417" s="24"/>
    </row>
    <row r="418" spans="1:42" x14ac:dyDescent="0.25">
      <c r="A418" s="28"/>
      <c r="B418" s="27"/>
      <c r="V418" s="75"/>
      <c r="Z418" s="24"/>
      <c r="AG418" s="24"/>
      <c r="AH418" s="24"/>
      <c r="AK418" s="27"/>
      <c r="AL418" s="24"/>
      <c r="AM418" s="27"/>
      <c r="AO418" s="14"/>
      <c r="AP418" s="24"/>
    </row>
    <row r="419" spans="1:42" x14ac:dyDescent="0.25">
      <c r="A419" s="28"/>
      <c r="B419" s="27"/>
      <c r="V419" s="75"/>
      <c r="Z419" s="24"/>
      <c r="AG419" s="24"/>
      <c r="AH419" s="24"/>
      <c r="AK419" s="27"/>
      <c r="AL419" s="24"/>
      <c r="AM419" s="27"/>
      <c r="AO419" s="14"/>
      <c r="AP419" s="24"/>
    </row>
    <row r="420" spans="1:42" x14ac:dyDescent="0.25">
      <c r="A420" s="28"/>
      <c r="B420" s="27"/>
      <c r="V420" s="75"/>
      <c r="Z420" s="24"/>
      <c r="AG420" s="24"/>
      <c r="AH420" s="24"/>
      <c r="AK420" s="27"/>
      <c r="AL420" s="24"/>
      <c r="AM420" s="27"/>
      <c r="AO420" s="14"/>
      <c r="AP420" s="24"/>
    </row>
    <row r="421" spans="1:42" x14ac:dyDescent="0.25">
      <c r="A421" s="28"/>
      <c r="B421" s="27"/>
      <c r="V421" s="75"/>
      <c r="Z421" s="24"/>
      <c r="AG421" s="24"/>
      <c r="AH421" s="24"/>
      <c r="AK421" s="27"/>
      <c r="AL421" s="24"/>
      <c r="AM421" s="27"/>
      <c r="AO421" s="14"/>
      <c r="AP421" s="24"/>
    </row>
    <row r="422" spans="1:42" x14ac:dyDescent="0.25">
      <c r="A422" s="28"/>
      <c r="B422" s="27"/>
      <c r="V422" s="75"/>
      <c r="Z422" s="24"/>
      <c r="AG422" s="24"/>
      <c r="AH422" s="24"/>
      <c r="AK422" s="27"/>
      <c r="AL422" s="24"/>
      <c r="AM422" s="27"/>
      <c r="AO422" s="14"/>
      <c r="AP422" s="24"/>
    </row>
    <row r="423" spans="1:42" x14ac:dyDescent="0.25">
      <c r="A423" s="28"/>
      <c r="B423" s="27"/>
      <c r="V423" s="75"/>
      <c r="Z423" s="24"/>
      <c r="AG423" s="24"/>
      <c r="AH423" s="24"/>
      <c r="AK423" s="27"/>
      <c r="AL423" s="24"/>
      <c r="AM423" s="27"/>
      <c r="AO423" s="14"/>
      <c r="AP423" s="24"/>
    </row>
    <row r="424" spans="1:42" x14ac:dyDescent="0.25">
      <c r="A424" s="28"/>
      <c r="B424" s="27"/>
      <c r="V424" s="75"/>
      <c r="Z424" s="24"/>
      <c r="AG424" s="24"/>
      <c r="AH424" s="24"/>
      <c r="AK424" s="27"/>
      <c r="AL424" s="24"/>
      <c r="AM424" s="27"/>
      <c r="AO424" s="14"/>
      <c r="AP424" s="24"/>
    </row>
    <row r="425" spans="1:42" x14ac:dyDescent="0.25">
      <c r="A425" s="28"/>
      <c r="B425" s="27"/>
      <c r="V425" s="75"/>
      <c r="Z425" s="24"/>
      <c r="AG425" s="24"/>
      <c r="AH425" s="24"/>
      <c r="AK425" s="27"/>
      <c r="AL425" s="24"/>
      <c r="AM425" s="27"/>
      <c r="AO425" s="14"/>
      <c r="AP425" s="24"/>
    </row>
    <row r="426" spans="1:42" x14ac:dyDescent="0.25">
      <c r="A426" s="28"/>
      <c r="B426" s="27"/>
      <c r="V426" s="75"/>
      <c r="Z426" s="24"/>
      <c r="AG426" s="24"/>
      <c r="AH426" s="24"/>
      <c r="AK426" s="27"/>
      <c r="AL426" s="24"/>
      <c r="AM426" s="27"/>
      <c r="AO426" s="14"/>
      <c r="AP426" s="24"/>
    </row>
    <row r="427" spans="1:42" x14ac:dyDescent="0.25">
      <c r="A427" s="28"/>
      <c r="B427" s="27"/>
      <c r="V427" s="75"/>
      <c r="Z427" s="24"/>
      <c r="AG427" s="24"/>
      <c r="AH427" s="24"/>
      <c r="AK427" s="27"/>
      <c r="AL427" s="24"/>
      <c r="AM427" s="27"/>
      <c r="AO427" s="14"/>
      <c r="AP427" s="24"/>
    </row>
    <row r="428" spans="1:42" x14ac:dyDescent="0.25">
      <c r="A428" s="28"/>
      <c r="B428" s="27"/>
      <c r="V428" s="75"/>
      <c r="Z428" s="24"/>
      <c r="AG428" s="24"/>
      <c r="AH428" s="24"/>
      <c r="AK428" s="27"/>
      <c r="AL428" s="24"/>
      <c r="AM428" s="27"/>
      <c r="AO428" s="14"/>
      <c r="AP428" s="24"/>
    </row>
    <row r="429" spans="1:42" x14ac:dyDescent="0.25">
      <c r="A429" s="28"/>
      <c r="B429" s="27"/>
      <c r="V429" s="75"/>
      <c r="Z429" s="24"/>
      <c r="AG429" s="24"/>
      <c r="AH429" s="24"/>
      <c r="AK429" s="27"/>
      <c r="AL429" s="24"/>
      <c r="AM429" s="27"/>
      <c r="AO429" s="14"/>
      <c r="AP429" s="24"/>
    </row>
    <row r="430" spans="1:42" x14ac:dyDescent="0.25">
      <c r="A430" s="28"/>
      <c r="B430" s="27"/>
      <c r="V430" s="75"/>
      <c r="Z430" s="24"/>
      <c r="AG430" s="24"/>
      <c r="AH430" s="24"/>
      <c r="AK430" s="27"/>
      <c r="AL430" s="24"/>
      <c r="AM430" s="27"/>
      <c r="AO430" s="14"/>
      <c r="AP430" s="24"/>
    </row>
    <row r="431" spans="1:42" x14ac:dyDescent="0.25">
      <c r="A431" s="28"/>
      <c r="B431" s="27"/>
      <c r="V431" s="75"/>
      <c r="Z431" s="24"/>
      <c r="AG431" s="24"/>
      <c r="AH431" s="24"/>
      <c r="AK431" s="27"/>
      <c r="AL431" s="24"/>
      <c r="AM431" s="27"/>
      <c r="AO431" s="14"/>
      <c r="AP431" s="24"/>
    </row>
    <row r="432" spans="1:42" x14ac:dyDescent="0.25">
      <c r="A432" s="28"/>
      <c r="B432" s="27"/>
      <c r="V432" s="75"/>
      <c r="Z432" s="24"/>
      <c r="AG432" s="24"/>
      <c r="AH432" s="24"/>
      <c r="AK432" s="27"/>
      <c r="AL432" s="24"/>
      <c r="AM432" s="27"/>
      <c r="AO432" s="14"/>
      <c r="AP432" s="24"/>
    </row>
    <row r="433" spans="1:42" x14ac:dyDescent="0.25">
      <c r="A433" s="28"/>
      <c r="B433" s="27"/>
      <c r="V433" s="75"/>
      <c r="Z433" s="24"/>
      <c r="AG433" s="24"/>
      <c r="AH433" s="24"/>
      <c r="AK433" s="27"/>
      <c r="AL433" s="24"/>
      <c r="AM433" s="27"/>
      <c r="AO433" s="14"/>
      <c r="AP433" s="24"/>
    </row>
    <row r="434" spans="1:42" x14ac:dyDescent="0.25">
      <c r="A434" s="28"/>
      <c r="B434" s="27"/>
      <c r="V434" s="75"/>
      <c r="Z434" s="24"/>
      <c r="AG434" s="24"/>
      <c r="AH434" s="24"/>
      <c r="AK434" s="27"/>
      <c r="AL434" s="24"/>
      <c r="AM434" s="27"/>
      <c r="AO434" s="14"/>
      <c r="AP434" s="24"/>
    </row>
    <row r="435" spans="1:42" x14ac:dyDescent="0.25">
      <c r="A435" s="28"/>
      <c r="B435" s="27"/>
      <c r="V435" s="75"/>
      <c r="Z435" s="24"/>
      <c r="AG435" s="24"/>
      <c r="AH435" s="24"/>
      <c r="AK435" s="27"/>
      <c r="AL435" s="24"/>
      <c r="AM435" s="27"/>
      <c r="AO435" s="14"/>
      <c r="AP435" s="24"/>
    </row>
    <row r="436" spans="1:42" x14ac:dyDescent="0.25">
      <c r="A436" s="28"/>
      <c r="B436" s="27"/>
      <c r="V436" s="75"/>
      <c r="Z436" s="24"/>
      <c r="AG436" s="24"/>
      <c r="AH436" s="24"/>
      <c r="AK436" s="27"/>
      <c r="AL436" s="24"/>
      <c r="AM436" s="27"/>
      <c r="AO436" s="14"/>
      <c r="AP436" s="24"/>
    </row>
    <row r="437" spans="1:42" x14ac:dyDescent="0.25">
      <c r="A437" s="28"/>
      <c r="B437" s="27"/>
      <c r="V437" s="75"/>
      <c r="Z437" s="24"/>
      <c r="AG437" s="24"/>
      <c r="AH437" s="24"/>
      <c r="AK437" s="27"/>
      <c r="AL437" s="24"/>
      <c r="AM437" s="27"/>
      <c r="AO437" s="14"/>
      <c r="AP437" s="24"/>
    </row>
    <row r="438" spans="1:42" x14ac:dyDescent="0.25">
      <c r="A438" s="28"/>
      <c r="B438" s="27"/>
      <c r="V438" s="75"/>
      <c r="Z438" s="24"/>
      <c r="AG438" s="24"/>
      <c r="AH438" s="24"/>
      <c r="AK438" s="27"/>
      <c r="AL438" s="24"/>
      <c r="AM438" s="27"/>
      <c r="AO438" s="14"/>
      <c r="AP438" s="24"/>
    </row>
    <row r="439" spans="1:42" x14ac:dyDescent="0.25">
      <c r="A439" s="28"/>
      <c r="B439" s="27"/>
      <c r="V439" s="75"/>
      <c r="Z439" s="24"/>
      <c r="AG439" s="24"/>
      <c r="AH439" s="24"/>
      <c r="AK439" s="27"/>
      <c r="AL439" s="24"/>
      <c r="AM439" s="27"/>
      <c r="AO439" s="14"/>
      <c r="AP439" s="24"/>
    </row>
    <row r="440" spans="1:42" x14ac:dyDescent="0.25">
      <c r="A440" s="28"/>
      <c r="B440" s="27"/>
      <c r="V440" s="75"/>
      <c r="Z440" s="24"/>
      <c r="AG440" s="24"/>
      <c r="AH440" s="24"/>
      <c r="AK440" s="27"/>
      <c r="AL440" s="24"/>
      <c r="AM440" s="27"/>
      <c r="AO440" s="14"/>
      <c r="AP440" s="24"/>
    </row>
    <row r="441" spans="1:42" x14ac:dyDescent="0.25">
      <c r="A441" s="28"/>
      <c r="B441" s="27"/>
      <c r="V441" s="75"/>
      <c r="Z441" s="24"/>
      <c r="AG441" s="24"/>
      <c r="AH441" s="24"/>
      <c r="AK441" s="27"/>
      <c r="AL441" s="24"/>
      <c r="AM441" s="27"/>
      <c r="AO441" s="14"/>
      <c r="AP441" s="24"/>
    </row>
    <row r="442" spans="1:42" x14ac:dyDescent="0.25">
      <c r="A442" s="28"/>
      <c r="B442" s="27"/>
      <c r="V442" s="75"/>
      <c r="Z442" s="24"/>
      <c r="AG442" s="24"/>
      <c r="AH442" s="24"/>
      <c r="AK442" s="27"/>
      <c r="AL442" s="24"/>
      <c r="AM442" s="27"/>
      <c r="AO442" s="14"/>
      <c r="AP442" s="24"/>
    </row>
    <row r="443" spans="1:42" x14ac:dyDescent="0.25">
      <c r="A443" s="28"/>
      <c r="B443" s="27"/>
      <c r="V443" s="75"/>
      <c r="Z443" s="24"/>
      <c r="AG443" s="24"/>
      <c r="AH443" s="24"/>
      <c r="AK443" s="27"/>
      <c r="AL443" s="24"/>
      <c r="AM443" s="27"/>
      <c r="AO443" s="14"/>
      <c r="AP443" s="24"/>
    </row>
    <row r="444" spans="1:42" x14ac:dyDescent="0.25">
      <c r="A444" s="28"/>
      <c r="B444" s="27"/>
      <c r="V444" s="75"/>
      <c r="Z444" s="24"/>
      <c r="AG444" s="24"/>
      <c r="AH444" s="24"/>
      <c r="AK444" s="27"/>
      <c r="AL444" s="24"/>
      <c r="AM444" s="27"/>
      <c r="AO444" s="14"/>
      <c r="AP444" s="24"/>
    </row>
    <row r="445" spans="1:42" x14ac:dyDescent="0.25">
      <c r="A445" s="28"/>
      <c r="B445" s="27"/>
      <c r="V445" s="75"/>
      <c r="Z445" s="24"/>
      <c r="AG445" s="24"/>
      <c r="AH445" s="24"/>
      <c r="AK445" s="27"/>
      <c r="AL445" s="24"/>
      <c r="AM445" s="27"/>
      <c r="AO445" s="14"/>
      <c r="AP445" s="24"/>
    </row>
    <row r="446" spans="1:42" x14ac:dyDescent="0.25">
      <c r="A446" s="28"/>
      <c r="B446" s="27"/>
      <c r="V446" s="75"/>
      <c r="Z446" s="24"/>
      <c r="AG446" s="24"/>
      <c r="AH446" s="24"/>
      <c r="AK446" s="27"/>
      <c r="AL446" s="24"/>
      <c r="AM446" s="27"/>
      <c r="AO446" s="14"/>
      <c r="AP446" s="24"/>
    </row>
    <row r="447" spans="1:42" x14ac:dyDescent="0.25">
      <c r="A447" s="28"/>
      <c r="B447" s="27"/>
      <c r="V447" s="75"/>
      <c r="Z447" s="24"/>
      <c r="AG447" s="24"/>
      <c r="AH447" s="24"/>
      <c r="AK447" s="27"/>
      <c r="AL447" s="24"/>
      <c r="AM447" s="27"/>
      <c r="AO447" s="14"/>
      <c r="AP447" s="24"/>
    </row>
    <row r="448" spans="1:42" x14ac:dyDescent="0.25">
      <c r="A448" s="28"/>
      <c r="B448" s="27"/>
      <c r="V448" s="75"/>
      <c r="Z448" s="24"/>
      <c r="AG448" s="24"/>
      <c r="AH448" s="24"/>
      <c r="AK448" s="27"/>
      <c r="AL448" s="24"/>
      <c r="AM448" s="27"/>
      <c r="AO448" s="14"/>
      <c r="AP448" s="24"/>
    </row>
    <row r="449" spans="1:42" x14ac:dyDescent="0.25">
      <c r="A449" s="28"/>
      <c r="B449" s="27"/>
      <c r="V449" s="75"/>
      <c r="Z449" s="24"/>
      <c r="AG449" s="24"/>
      <c r="AH449" s="24"/>
      <c r="AK449" s="27"/>
      <c r="AL449" s="24"/>
      <c r="AM449" s="27"/>
      <c r="AO449" s="14"/>
      <c r="AP449" s="24"/>
    </row>
    <row r="450" spans="1:42" x14ac:dyDescent="0.25">
      <c r="A450" s="28"/>
      <c r="B450" s="27"/>
      <c r="V450" s="75"/>
      <c r="Z450" s="24"/>
      <c r="AG450" s="24"/>
      <c r="AH450" s="24"/>
      <c r="AK450" s="27"/>
      <c r="AL450" s="24"/>
      <c r="AM450" s="27"/>
      <c r="AO450" s="14"/>
      <c r="AP450" s="24"/>
    </row>
    <row r="451" spans="1:42" x14ac:dyDescent="0.25">
      <c r="A451" s="28"/>
      <c r="B451" s="27"/>
      <c r="V451" s="75"/>
      <c r="Z451" s="24"/>
      <c r="AG451" s="24"/>
      <c r="AH451" s="24"/>
      <c r="AK451" s="27"/>
      <c r="AL451" s="24"/>
      <c r="AM451" s="27"/>
      <c r="AO451" s="14"/>
      <c r="AP451" s="24"/>
    </row>
    <row r="452" spans="1:42" x14ac:dyDescent="0.25">
      <c r="A452" s="28"/>
      <c r="B452" s="27"/>
      <c r="V452" s="75"/>
      <c r="Z452" s="24"/>
      <c r="AG452" s="24"/>
      <c r="AH452" s="24"/>
      <c r="AK452" s="27"/>
      <c r="AL452" s="24"/>
      <c r="AM452" s="27"/>
      <c r="AO452" s="14"/>
      <c r="AP452" s="24"/>
    </row>
    <row r="453" spans="1:42" x14ac:dyDescent="0.25">
      <c r="A453" s="28"/>
      <c r="B453" s="27"/>
      <c r="V453" s="75"/>
      <c r="Z453" s="24"/>
      <c r="AG453" s="24"/>
      <c r="AH453" s="24"/>
      <c r="AK453" s="27"/>
      <c r="AL453" s="24"/>
      <c r="AM453" s="27"/>
      <c r="AO453" s="14"/>
      <c r="AP453" s="24"/>
    </row>
    <row r="454" spans="1:42" x14ac:dyDescent="0.25">
      <c r="A454" s="28"/>
      <c r="B454" s="27"/>
      <c r="V454" s="75"/>
      <c r="Z454" s="24"/>
      <c r="AG454" s="24"/>
      <c r="AH454" s="24"/>
      <c r="AK454" s="27"/>
      <c r="AL454" s="24"/>
      <c r="AM454" s="27"/>
      <c r="AO454" s="14"/>
      <c r="AP454" s="24"/>
    </row>
    <row r="455" spans="1:42" x14ac:dyDescent="0.25">
      <c r="A455" s="28"/>
      <c r="B455" s="27"/>
      <c r="V455" s="75"/>
      <c r="Z455" s="24"/>
      <c r="AG455" s="24"/>
      <c r="AH455" s="24"/>
      <c r="AK455" s="27"/>
      <c r="AL455" s="24"/>
      <c r="AM455" s="27"/>
      <c r="AO455" s="14"/>
      <c r="AP455" s="24"/>
    </row>
    <row r="456" spans="1:42" x14ac:dyDescent="0.25">
      <c r="A456" s="28"/>
      <c r="B456" s="27"/>
      <c r="V456" s="75"/>
      <c r="Z456" s="24"/>
      <c r="AG456" s="24"/>
      <c r="AH456" s="24"/>
      <c r="AK456" s="27"/>
      <c r="AL456" s="24"/>
      <c r="AM456" s="27"/>
      <c r="AO456" s="14"/>
      <c r="AP456" s="24"/>
    </row>
    <row r="457" spans="1:42" x14ac:dyDescent="0.25">
      <c r="A457" s="28"/>
      <c r="B457" s="27"/>
      <c r="V457" s="75"/>
      <c r="Z457" s="24"/>
      <c r="AG457" s="24"/>
      <c r="AH457" s="24"/>
      <c r="AK457" s="27"/>
      <c r="AL457" s="24"/>
      <c r="AM457" s="27"/>
      <c r="AO457" s="14"/>
      <c r="AP457" s="24"/>
    </row>
    <row r="458" spans="1:42" x14ac:dyDescent="0.25">
      <c r="A458" s="28"/>
      <c r="B458" s="27"/>
      <c r="V458" s="75"/>
      <c r="Z458" s="24"/>
      <c r="AG458" s="24"/>
      <c r="AH458" s="24"/>
      <c r="AK458" s="27"/>
      <c r="AL458" s="24"/>
      <c r="AM458" s="27"/>
      <c r="AO458" s="14"/>
      <c r="AP458" s="24"/>
    </row>
    <row r="459" spans="1:42" x14ac:dyDescent="0.25">
      <c r="A459" s="28"/>
      <c r="B459" s="27"/>
      <c r="V459" s="75"/>
      <c r="Z459" s="24"/>
      <c r="AG459" s="24"/>
      <c r="AH459" s="24"/>
      <c r="AK459" s="27"/>
      <c r="AL459" s="24"/>
      <c r="AM459" s="27"/>
      <c r="AO459" s="14"/>
      <c r="AP459" s="24"/>
    </row>
    <row r="460" spans="1:42" x14ac:dyDescent="0.25">
      <c r="A460" s="28"/>
      <c r="B460" s="27"/>
      <c r="V460" s="75"/>
      <c r="Z460" s="24"/>
      <c r="AG460" s="24"/>
      <c r="AH460" s="24"/>
      <c r="AK460" s="27"/>
      <c r="AL460" s="24"/>
      <c r="AM460" s="27"/>
      <c r="AO460" s="14"/>
      <c r="AP460" s="24"/>
    </row>
    <row r="461" spans="1:42" x14ac:dyDescent="0.25">
      <c r="A461" s="28"/>
      <c r="B461" s="27"/>
      <c r="V461" s="75"/>
      <c r="Z461" s="24"/>
      <c r="AG461" s="24"/>
      <c r="AH461" s="24"/>
      <c r="AK461" s="27"/>
      <c r="AL461" s="24"/>
      <c r="AM461" s="27"/>
      <c r="AO461" s="14"/>
      <c r="AP461" s="24"/>
    </row>
    <row r="462" spans="1:42" x14ac:dyDescent="0.25">
      <c r="A462" s="28"/>
      <c r="B462" s="27"/>
      <c r="V462" s="75"/>
      <c r="Z462" s="24"/>
      <c r="AG462" s="24"/>
      <c r="AH462" s="24"/>
      <c r="AK462" s="27"/>
      <c r="AL462" s="24"/>
      <c r="AM462" s="27"/>
      <c r="AO462" s="14"/>
      <c r="AP462" s="24"/>
    </row>
    <row r="463" spans="1:42" x14ac:dyDescent="0.25">
      <c r="A463" s="28"/>
      <c r="B463" s="27"/>
      <c r="V463" s="75"/>
      <c r="Z463" s="24"/>
      <c r="AG463" s="24"/>
      <c r="AH463" s="24"/>
      <c r="AK463" s="27"/>
      <c r="AL463" s="24"/>
      <c r="AM463" s="27"/>
      <c r="AO463" s="14"/>
      <c r="AP463" s="24"/>
    </row>
    <row r="464" spans="1:42" x14ac:dyDescent="0.25">
      <c r="A464" s="28"/>
      <c r="B464" s="27"/>
      <c r="V464" s="75"/>
      <c r="Z464" s="24"/>
      <c r="AG464" s="24"/>
      <c r="AH464" s="24"/>
      <c r="AK464" s="27"/>
      <c r="AL464" s="24"/>
      <c r="AM464" s="27"/>
      <c r="AO464" s="14"/>
      <c r="AP464" s="24"/>
    </row>
    <row r="465" spans="1:42" x14ac:dyDescent="0.25">
      <c r="A465" s="28"/>
      <c r="B465" s="27"/>
      <c r="V465" s="75"/>
      <c r="Z465" s="24"/>
      <c r="AG465" s="24"/>
      <c r="AH465" s="24"/>
      <c r="AK465" s="27"/>
      <c r="AL465" s="24"/>
      <c r="AM465" s="27"/>
      <c r="AO465" s="14"/>
      <c r="AP465" s="24"/>
    </row>
    <row r="466" spans="1:42" x14ac:dyDescent="0.25">
      <c r="A466" s="28"/>
      <c r="B466" s="27"/>
      <c r="V466" s="75"/>
      <c r="Z466" s="24"/>
      <c r="AG466" s="24"/>
      <c r="AH466" s="24"/>
      <c r="AK466" s="27"/>
      <c r="AL466" s="24"/>
      <c r="AM466" s="27"/>
      <c r="AO466" s="14"/>
      <c r="AP466" s="24"/>
    </row>
    <row r="467" spans="1:42" x14ac:dyDescent="0.25">
      <c r="A467" s="28"/>
      <c r="B467" s="27"/>
      <c r="V467" s="75"/>
      <c r="Z467" s="24"/>
      <c r="AG467" s="24"/>
      <c r="AH467" s="24"/>
      <c r="AK467" s="27"/>
      <c r="AL467" s="24"/>
      <c r="AM467" s="27"/>
      <c r="AO467" s="14"/>
      <c r="AP467" s="24"/>
    </row>
    <row r="468" spans="1:42" x14ac:dyDescent="0.25">
      <c r="A468" s="28"/>
      <c r="B468" s="27"/>
      <c r="V468" s="75"/>
      <c r="Z468" s="24"/>
      <c r="AG468" s="24"/>
      <c r="AH468" s="24"/>
      <c r="AK468" s="27"/>
      <c r="AL468" s="24"/>
      <c r="AM468" s="27"/>
      <c r="AO468" s="14"/>
      <c r="AP468" s="24"/>
    </row>
    <row r="469" spans="1:42" x14ac:dyDescent="0.25">
      <c r="A469" s="28"/>
      <c r="B469" s="27"/>
      <c r="V469" s="75"/>
      <c r="Z469" s="24"/>
      <c r="AG469" s="24"/>
      <c r="AH469" s="24"/>
      <c r="AK469" s="27"/>
      <c r="AL469" s="24"/>
      <c r="AM469" s="27"/>
      <c r="AO469" s="14"/>
      <c r="AP469" s="24"/>
    </row>
    <row r="470" spans="1:42" x14ac:dyDescent="0.25">
      <c r="A470" s="28"/>
      <c r="B470" s="27"/>
      <c r="V470" s="75"/>
      <c r="Z470" s="24"/>
      <c r="AG470" s="24"/>
      <c r="AH470" s="24"/>
      <c r="AK470" s="27"/>
      <c r="AL470" s="24"/>
      <c r="AM470" s="27"/>
      <c r="AO470" s="14"/>
      <c r="AP470" s="24"/>
    </row>
    <row r="471" spans="1:42" x14ac:dyDescent="0.25">
      <c r="A471" s="28"/>
      <c r="B471" s="27"/>
      <c r="V471" s="75"/>
      <c r="Z471" s="24"/>
      <c r="AG471" s="24"/>
      <c r="AH471" s="24"/>
      <c r="AK471" s="27"/>
      <c r="AL471" s="24"/>
      <c r="AM471" s="27"/>
      <c r="AO471" s="14"/>
      <c r="AP471" s="24"/>
    </row>
    <row r="472" spans="1:42" x14ac:dyDescent="0.25">
      <c r="A472" s="28"/>
      <c r="B472" s="27"/>
      <c r="V472" s="75"/>
      <c r="Z472" s="24"/>
      <c r="AG472" s="24"/>
      <c r="AH472" s="24"/>
      <c r="AK472" s="27"/>
      <c r="AL472" s="24"/>
      <c r="AM472" s="27"/>
      <c r="AO472" s="14"/>
      <c r="AP472" s="24"/>
    </row>
    <row r="473" spans="1:42" x14ac:dyDescent="0.25">
      <c r="A473" s="28"/>
      <c r="B473" s="27"/>
      <c r="V473" s="75"/>
      <c r="Z473" s="24"/>
      <c r="AG473" s="24"/>
      <c r="AH473" s="24"/>
      <c r="AK473" s="27"/>
      <c r="AL473" s="24"/>
      <c r="AM473" s="27"/>
      <c r="AO473" s="14"/>
      <c r="AP473" s="24"/>
    </row>
    <row r="474" spans="1:42" x14ac:dyDescent="0.25">
      <c r="A474" s="28"/>
      <c r="B474" s="27"/>
      <c r="V474" s="75"/>
      <c r="Z474" s="24"/>
      <c r="AG474" s="24"/>
      <c r="AH474" s="24"/>
      <c r="AK474" s="27"/>
      <c r="AL474" s="24"/>
      <c r="AM474" s="27"/>
      <c r="AO474" s="14"/>
      <c r="AP474" s="24"/>
    </row>
    <row r="475" spans="1:42" x14ac:dyDescent="0.25">
      <c r="A475" s="28"/>
      <c r="B475" s="27"/>
      <c r="V475" s="75"/>
      <c r="Z475" s="24"/>
      <c r="AG475" s="24"/>
      <c r="AH475" s="24"/>
      <c r="AK475" s="27"/>
      <c r="AL475" s="24"/>
      <c r="AM475" s="27"/>
      <c r="AO475" s="14"/>
      <c r="AP475" s="24"/>
    </row>
    <row r="476" spans="1:42" x14ac:dyDescent="0.25">
      <c r="A476" s="28"/>
      <c r="B476" s="27"/>
      <c r="V476" s="75"/>
      <c r="Z476" s="24"/>
      <c r="AG476" s="24"/>
      <c r="AH476" s="24"/>
      <c r="AK476" s="27"/>
      <c r="AL476" s="24"/>
      <c r="AM476" s="27"/>
      <c r="AO476" s="14"/>
      <c r="AP476" s="24"/>
    </row>
    <row r="477" spans="1:42" x14ac:dyDescent="0.25">
      <c r="A477" s="28"/>
      <c r="B477" s="27"/>
      <c r="V477" s="75"/>
      <c r="Z477" s="24"/>
      <c r="AG477" s="24"/>
      <c r="AH477" s="24"/>
      <c r="AK477" s="27"/>
      <c r="AL477" s="24"/>
      <c r="AM477" s="27"/>
      <c r="AO477" s="14"/>
      <c r="AP477" s="24"/>
    </row>
    <row r="478" spans="1:42" x14ac:dyDescent="0.25">
      <c r="A478" s="28"/>
      <c r="B478" s="27"/>
      <c r="V478" s="75"/>
      <c r="Z478" s="24"/>
      <c r="AG478" s="24"/>
      <c r="AH478" s="24"/>
      <c r="AK478" s="27"/>
      <c r="AL478" s="24"/>
      <c r="AM478" s="27"/>
      <c r="AO478" s="14"/>
      <c r="AP478" s="24"/>
    </row>
    <row r="479" spans="1:42" x14ac:dyDescent="0.25">
      <c r="A479" s="28"/>
      <c r="B479" s="27"/>
      <c r="V479" s="75"/>
      <c r="Z479" s="24"/>
      <c r="AG479" s="24"/>
      <c r="AH479" s="24"/>
      <c r="AK479" s="27"/>
      <c r="AL479" s="24"/>
      <c r="AM479" s="27"/>
      <c r="AO479" s="14"/>
      <c r="AP479" s="24"/>
    </row>
    <row r="480" spans="1:42" x14ac:dyDescent="0.25">
      <c r="A480" s="28"/>
      <c r="B480" s="27"/>
      <c r="V480" s="75"/>
      <c r="Z480" s="24"/>
      <c r="AG480" s="24"/>
      <c r="AH480" s="24"/>
      <c r="AK480" s="27"/>
      <c r="AL480" s="24"/>
      <c r="AM480" s="27"/>
      <c r="AO480" s="14"/>
      <c r="AP480" s="24"/>
    </row>
    <row r="481" spans="1:42" x14ac:dyDescent="0.25">
      <c r="A481" s="28"/>
      <c r="B481" s="27"/>
      <c r="V481" s="75"/>
      <c r="Z481" s="24"/>
      <c r="AG481" s="24"/>
      <c r="AH481" s="24"/>
      <c r="AK481" s="27"/>
      <c r="AL481" s="24"/>
      <c r="AM481" s="27"/>
      <c r="AO481" s="14"/>
      <c r="AP481" s="24"/>
    </row>
    <row r="482" spans="1:42" x14ac:dyDescent="0.25">
      <c r="A482" s="28"/>
      <c r="B482" s="27"/>
      <c r="V482" s="75"/>
      <c r="Z482" s="24"/>
      <c r="AG482" s="24"/>
      <c r="AH482" s="24"/>
      <c r="AK482" s="27"/>
      <c r="AL482" s="24"/>
      <c r="AM482" s="27"/>
      <c r="AO482" s="14"/>
      <c r="AP482" s="24"/>
    </row>
    <row r="483" spans="1:42" x14ac:dyDescent="0.25">
      <c r="A483" s="28"/>
      <c r="B483" s="27"/>
      <c r="V483" s="75"/>
      <c r="Z483" s="24"/>
      <c r="AG483" s="24"/>
      <c r="AH483" s="24"/>
      <c r="AK483" s="27"/>
      <c r="AL483" s="24"/>
      <c r="AM483" s="27"/>
      <c r="AO483" s="14"/>
      <c r="AP483" s="24"/>
    </row>
    <row r="484" spans="1:42" x14ac:dyDescent="0.25">
      <c r="A484" s="28"/>
      <c r="B484" s="27"/>
      <c r="V484" s="75"/>
      <c r="Z484" s="24"/>
      <c r="AG484" s="24"/>
      <c r="AH484" s="24"/>
      <c r="AK484" s="27"/>
      <c r="AL484" s="24"/>
      <c r="AM484" s="27"/>
      <c r="AO484" s="14"/>
      <c r="AP484" s="24"/>
    </row>
    <row r="485" spans="1:42" x14ac:dyDescent="0.25">
      <c r="A485" s="28"/>
      <c r="B485" s="27"/>
      <c r="V485" s="75"/>
      <c r="Z485" s="24"/>
      <c r="AG485" s="24"/>
      <c r="AH485" s="24"/>
      <c r="AK485" s="27"/>
      <c r="AL485" s="24"/>
      <c r="AM485" s="27"/>
      <c r="AO485" s="14"/>
      <c r="AP485" s="24"/>
    </row>
    <row r="486" spans="1:42" x14ac:dyDescent="0.25">
      <c r="A486" s="28"/>
      <c r="B486" s="27"/>
      <c r="V486" s="75"/>
      <c r="Z486" s="24"/>
      <c r="AG486" s="24"/>
      <c r="AH486" s="24"/>
      <c r="AK486" s="27"/>
      <c r="AL486" s="24"/>
      <c r="AM486" s="27"/>
      <c r="AO486" s="14"/>
      <c r="AP486" s="24"/>
    </row>
    <row r="487" spans="1:42" x14ac:dyDescent="0.25">
      <c r="A487" s="28"/>
      <c r="B487" s="27"/>
      <c r="V487" s="75"/>
      <c r="Z487" s="24"/>
      <c r="AG487" s="24"/>
      <c r="AH487" s="24"/>
      <c r="AK487" s="27"/>
      <c r="AL487" s="24"/>
      <c r="AM487" s="27"/>
      <c r="AO487" s="14"/>
      <c r="AP487" s="24"/>
    </row>
    <row r="488" spans="1:42" x14ac:dyDescent="0.25">
      <c r="A488" s="28"/>
      <c r="B488" s="27"/>
      <c r="V488" s="75"/>
      <c r="Z488" s="24"/>
      <c r="AG488" s="24"/>
      <c r="AH488" s="24"/>
      <c r="AK488" s="27"/>
      <c r="AL488" s="24"/>
      <c r="AM488" s="27"/>
      <c r="AO488" s="14"/>
      <c r="AP488" s="24"/>
    </row>
    <row r="489" spans="1:42" x14ac:dyDescent="0.25">
      <c r="A489" s="28"/>
      <c r="B489" s="27"/>
      <c r="V489" s="75"/>
      <c r="Z489" s="24"/>
      <c r="AG489" s="24"/>
      <c r="AH489" s="24"/>
      <c r="AK489" s="27"/>
      <c r="AL489" s="24"/>
      <c r="AM489" s="27"/>
      <c r="AO489" s="14"/>
      <c r="AP489" s="24"/>
    </row>
    <row r="490" spans="1:42" x14ac:dyDescent="0.25">
      <c r="A490" s="28"/>
      <c r="B490" s="27"/>
      <c r="V490" s="75"/>
      <c r="Z490" s="24"/>
      <c r="AG490" s="24"/>
      <c r="AH490" s="24"/>
      <c r="AK490" s="27"/>
      <c r="AL490" s="24"/>
      <c r="AM490" s="27"/>
      <c r="AO490" s="14"/>
      <c r="AP490" s="24"/>
    </row>
    <row r="491" spans="1:42" x14ac:dyDescent="0.25">
      <c r="A491" s="28"/>
      <c r="B491" s="27"/>
      <c r="V491" s="75"/>
      <c r="Z491" s="24"/>
      <c r="AG491" s="24"/>
      <c r="AH491" s="24"/>
      <c r="AK491" s="27"/>
      <c r="AL491" s="24"/>
      <c r="AM491" s="27"/>
      <c r="AO491" s="14"/>
      <c r="AP491" s="24"/>
    </row>
    <row r="492" spans="1:42" x14ac:dyDescent="0.25">
      <c r="A492" s="28"/>
      <c r="B492" s="27"/>
      <c r="V492" s="75"/>
      <c r="Z492" s="24"/>
      <c r="AG492" s="24"/>
      <c r="AH492" s="24"/>
      <c r="AK492" s="27"/>
      <c r="AL492" s="24"/>
      <c r="AM492" s="27"/>
      <c r="AO492" s="14"/>
      <c r="AP492" s="24"/>
    </row>
    <row r="493" spans="1:42" x14ac:dyDescent="0.25">
      <c r="A493" s="28"/>
      <c r="B493" s="27"/>
      <c r="V493" s="75"/>
      <c r="Z493" s="24"/>
      <c r="AG493" s="24"/>
      <c r="AH493" s="24"/>
      <c r="AK493" s="27"/>
      <c r="AL493" s="24"/>
      <c r="AM493" s="27"/>
      <c r="AO493" s="14"/>
      <c r="AP493" s="24"/>
    </row>
    <row r="494" spans="1:42" x14ac:dyDescent="0.25">
      <c r="A494" s="28"/>
      <c r="B494" s="27"/>
      <c r="V494" s="75"/>
      <c r="Z494" s="24"/>
      <c r="AG494" s="24"/>
      <c r="AH494" s="24"/>
      <c r="AK494" s="27"/>
      <c r="AL494" s="24"/>
      <c r="AM494" s="27"/>
      <c r="AO494" s="14"/>
      <c r="AP494" s="24"/>
    </row>
    <row r="495" spans="1:42" x14ac:dyDescent="0.25">
      <c r="A495" s="28"/>
      <c r="B495" s="27"/>
      <c r="V495" s="75"/>
      <c r="Z495" s="24"/>
      <c r="AG495" s="24"/>
      <c r="AH495" s="24"/>
      <c r="AK495" s="27"/>
      <c r="AL495" s="24"/>
      <c r="AM495" s="27"/>
      <c r="AO495" s="14"/>
      <c r="AP495" s="24"/>
    </row>
    <row r="496" spans="1:42" x14ac:dyDescent="0.25">
      <c r="A496" s="28"/>
      <c r="B496" s="27"/>
      <c r="V496" s="75"/>
      <c r="Z496" s="24"/>
      <c r="AG496" s="24"/>
      <c r="AH496" s="24"/>
      <c r="AK496" s="27"/>
      <c r="AL496" s="24"/>
      <c r="AM496" s="27"/>
      <c r="AO496" s="14"/>
      <c r="AP496" s="24"/>
    </row>
    <row r="497" spans="1:42" x14ac:dyDescent="0.25">
      <c r="A497" s="28"/>
      <c r="B497" s="27"/>
      <c r="V497" s="75"/>
      <c r="Z497" s="24"/>
      <c r="AG497" s="24"/>
      <c r="AH497" s="24"/>
      <c r="AK497" s="27"/>
      <c r="AL497" s="24"/>
      <c r="AM497" s="27"/>
      <c r="AO497" s="14"/>
      <c r="AP497" s="24"/>
    </row>
    <row r="498" spans="1:42" x14ac:dyDescent="0.25">
      <c r="A498" s="28"/>
      <c r="B498" s="27"/>
      <c r="V498" s="75"/>
      <c r="Z498" s="24"/>
      <c r="AG498" s="24"/>
      <c r="AH498" s="24"/>
      <c r="AK498" s="27"/>
      <c r="AL498" s="24"/>
      <c r="AM498" s="27"/>
      <c r="AO498" s="14"/>
      <c r="AP498" s="24"/>
    </row>
    <row r="499" spans="1:42" x14ac:dyDescent="0.25">
      <c r="A499" s="28"/>
      <c r="B499" s="27"/>
      <c r="V499" s="75"/>
      <c r="Z499" s="24"/>
      <c r="AG499" s="24"/>
      <c r="AH499" s="24"/>
      <c r="AK499" s="27"/>
      <c r="AL499" s="24"/>
      <c r="AM499" s="27"/>
      <c r="AO499" s="14"/>
      <c r="AP499" s="24"/>
    </row>
    <row r="500" spans="1:42" x14ac:dyDescent="0.25">
      <c r="A500" s="28"/>
      <c r="B500" s="27"/>
      <c r="V500" s="75"/>
      <c r="Z500" s="24"/>
      <c r="AG500" s="24"/>
      <c r="AH500" s="24"/>
      <c r="AK500" s="27"/>
      <c r="AL500" s="24"/>
      <c r="AM500" s="27"/>
      <c r="AO500" s="14"/>
      <c r="AP500" s="24"/>
    </row>
    <row r="501" spans="1:42" x14ac:dyDescent="0.25">
      <c r="A501" s="28"/>
      <c r="B501" s="27"/>
      <c r="V501" s="75"/>
      <c r="Z501" s="24"/>
      <c r="AG501" s="24"/>
      <c r="AH501" s="24"/>
      <c r="AK501" s="27"/>
      <c r="AL501" s="24"/>
      <c r="AM501" s="27"/>
      <c r="AO501" s="14"/>
      <c r="AP501" s="24"/>
    </row>
    <row r="502" spans="1:42" x14ac:dyDescent="0.25">
      <c r="A502" s="28"/>
      <c r="B502" s="27"/>
      <c r="V502" s="75"/>
      <c r="Z502" s="24"/>
      <c r="AG502" s="24"/>
      <c r="AH502" s="24"/>
      <c r="AK502" s="27"/>
      <c r="AL502" s="24"/>
      <c r="AM502" s="27"/>
      <c r="AO502" s="14"/>
      <c r="AP502" s="24"/>
    </row>
    <row r="503" spans="1:42" x14ac:dyDescent="0.25">
      <c r="A503" s="28"/>
      <c r="B503" s="27"/>
      <c r="V503" s="75"/>
      <c r="Z503" s="24"/>
      <c r="AG503" s="24"/>
      <c r="AH503" s="24"/>
      <c r="AK503" s="27"/>
      <c r="AL503" s="24"/>
      <c r="AM503" s="27"/>
      <c r="AO503" s="14"/>
      <c r="AP503" s="24"/>
    </row>
    <row r="504" spans="1:42" x14ac:dyDescent="0.25">
      <c r="A504" s="28"/>
      <c r="B504" s="27"/>
      <c r="V504" s="75"/>
      <c r="Z504" s="24"/>
      <c r="AG504" s="24"/>
      <c r="AH504" s="24"/>
      <c r="AK504" s="27"/>
      <c r="AL504" s="24"/>
      <c r="AM504" s="27"/>
      <c r="AO504" s="14"/>
      <c r="AP504" s="24"/>
    </row>
    <row r="505" spans="1:42" x14ac:dyDescent="0.25">
      <c r="A505" s="28"/>
      <c r="B505" s="27"/>
      <c r="V505" s="75"/>
      <c r="Z505" s="24"/>
      <c r="AG505" s="24"/>
      <c r="AH505" s="24"/>
      <c r="AK505" s="27"/>
      <c r="AL505" s="24"/>
      <c r="AM505" s="27"/>
      <c r="AO505" s="14"/>
      <c r="AP505" s="24"/>
    </row>
    <row r="506" spans="1:42" x14ac:dyDescent="0.25">
      <c r="A506" s="28"/>
      <c r="B506" s="27"/>
      <c r="V506" s="75"/>
      <c r="Z506" s="24"/>
      <c r="AG506" s="24"/>
      <c r="AH506" s="24"/>
      <c r="AK506" s="27"/>
      <c r="AL506" s="24"/>
      <c r="AM506" s="27"/>
      <c r="AO506" s="14"/>
      <c r="AP506" s="24"/>
    </row>
    <row r="507" spans="1:42" x14ac:dyDescent="0.25">
      <c r="A507" s="28"/>
      <c r="B507" s="27"/>
      <c r="V507" s="75"/>
      <c r="Z507" s="24"/>
      <c r="AG507" s="24"/>
      <c r="AH507" s="24"/>
      <c r="AK507" s="27"/>
      <c r="AL507" s="24"/>
      <c r="AM507" s="27"/>
      <c r="AO507" s="14"/>
      <c r="AP507" s="24"/>
    </row>
    <row r="508" spans="1:42" x14ac:dyDescent="0.25">
      <c r="A508" s="28"/>
      <c r="B508" s="27"/>
      <c r="V508" s="75"/>
      <c r="Z508" s="24"/>
      <c r="AG508" s="24"/>
      <c r="AH508" s="24"/>
      <c r="AK508" s="27"/>
      <c r="AL508" s="24"/>
      <c r="AM508" s="27"/>
      <c r="AO508" s="14"/>
      <c r="AP508" s="24"/>
    </row>
    <row r="509" spans="1:42" x14ac:dyDescent="0.25">
      <c r="A509" s="28"/>
      <c r="B509" s="27"/>
      <c r="V509" s="75"/>
      <c r="Z509" s="24"/>
      <c r="AG509" s="24"/>
      <c r="AH509" s="24"/>
      <c r="AK509" s="27"/>
      <c r="AL509" s="24"/>
      <c r="AM509" s="27"/>
      <c r="AO509" s="14"/>
      <c r="AP509" s="24"/>
    </row>
    <row r="510" spans="1:42" x14ac:dyDescent="0.25">
      <c r="A510" s="28"/>
      <c r="B510" s="27"/>
      <c r="V510" s="75"/>
      <c r="Z510" s="24"/>
      <c r="AG510" s="24"/>
      <c r="AH510" s="24"/>
      <c r="AK510" s="27"/>
      <c r="AL510" s="24"/>
      <c r="AM510" s="27"/>
      <c r="AO510" s="14"/>
      <c r="AP510" s="24"/>
    </row>
    <row r="511" spans="1:42" x14ac:dyDescent="0.25">
      <c r="A511" s="28"/>
      <c r="B511" s="27"/>
      <c r="V511" s="75"/>
      <c r="Z511" s="24"/>
      <c r="AG511" s="24"/>
      <c r="AH511" s="24"/>
      <c r="AK511" s="27"/>
      <c r="AL511" s="24"/>
      <c r="AM511" s="27"/>
      <c r="AO511" s="14"/>
      <c r="AP511" s="24"/>
    </row>
    <row r="512" spans="1:42" x14ac:dyDescent="0.25">
      <c r="A512" s="28"/>
      <c r="B512" s="27"/>
      <c r="V512" s="75"/>
      <c r="Z512" s="24"/>
      <c r="AG512" s="24"/>
      <c r="AH512" s="24"/>
      <c r="AK512" s="27"/>
      <c r="AL512" s="24"/>
      <c r="AM512" s="27"/>
      <c r="AO512" s="14"/>
      <c r="AP512" s="24"/>
    </row>
    <row r="513" spans="1:42" x14ac:dyDescent="0.25">
      <c r="A513" s="28"/>
      <c r="B513" s="27"/>
      <c r="V513" s="75"/>
      <c r="Z513" s="24"/>
      <c r="AG513" s="24"/>
      <c r="AH513" s="24"/>
      <c r="AK513" s="27"/>
      <c r="AL513" s="24"/>
      <c r="AM513" s="27"/>
      <c r="AO513" s="14"/>
      <c r="AP513" s="24"/>
    </row>
    <row r="514" spans="1:42" x14ac:dyDescent="0.25">
      <c r="A514" s="28"/>
      <c r="B514" s="27"/>
      <c r="V514" s="75"/>
      <c r="Z514" s="24"/>
      <c r="AG514" s="24"/>
      <c r="AH514" s="24"/>
      <c r="AK514" s="27"/>
      <c r="AL514" s="24"/>
      <c r="AM514" s="27"/>
      <c r="AO514" s="14"/>
      <c r="AP514" s="24"/>
    </row>
    <row r="515" spans="1:42" x14ac:dyDescent="0.25">
      <c r="A515" s="28"/>
      <c r="B515" s="27"/>
      <c r="V515" s="75"/>
      <c r="Z515" s="24"/>
      <c r="AG515" s="24"/>
      <c r="AH515" s="24"/>
      <c r="AK515" s="27"/>
      <c r="AL515" s="24"/>
      <c r="AM515" s="27"/>
      <c r="AO515" s="14"/>
      <c r="AP515" s="24"/>
    </row>
    <row r="516" spans="1:42" x14ac:dyDescent="0.25">
      <c r="A516" s="28"/>
      <c r="B516" s="27"/>
      <c r="V516" s="75"/>
      <c r="Z516" s="24"/>
      <c r="AG516" s="24"/>
      <c r="AH516" s="24"/>
      <c r="AK516" s="27"/>
      <c r="AL516" s="24"/>
      <c r="AM516" s="27"/>
      <c r="AO516" s="14"/>
      <c r="AP516" s="24"/>
    </row>
    <row r="517" spans="1:42" x14ac:dyDescent="0.25">
      <c r="A517" s="28"/>
      <c r="B517" s="27"/>
      <c r="V517" s="75"/>
      <c r="Z517" s="24"/>
      <c r="AG517" s="24"/>
      <c r="AH517" s="24"/>
      <c r="AK517" s="27"/>
      <c r="AL517" s="24"/>
      <c r="AM517" s="27"/>
      <c r="AO517" s="14"/>
      <c r="AP517" s="24"/>
    </row>
    <row r="518" spans="1:42" x14ac:dyDescent="0.25">
      <c r="A518" s="28"/>
      <c r="B518" s="27"/>
      <c r="V518" s="75"/>
      <c r="Z518" s="24"/>
      <c r="AG518" s="24"/>
      <c r="AH518" s="24"/>
      <c r="AK518" s="27"/>
      <c r="AL518" s="24"/>
      <c r="AM518" s="27"/>
      <c r="AO518" s="14"/>
      <c r="AP518" s="24"/>
    </row>
    <row r="519" spans="1:42" x14ac:dyDescent="0.25">
      <c r="A519" s="28"/>
      <c r="B519" s="27"/>
      <c r="V519" s="75"/>
      <c r="Z519" s="24"/>
      <c r="AG519" s="24"/>
      <c r="AH519" s="24"/>
      <c r="AK519" s="27"/>
      <c r="AL519" s="24"/>
      <c r="AM519" s="27"/>
      <c r="AO519" s="14"/>
      <c r="AP519" s="24"/>
    </row>
    <row r="520" spans="1:42" x14ac:dyDescent="0.25">
      <c r="A520" s="28"/>
      <c r="B520" s="27"/>
      <c r="V520" s="75"/>
      <c r="Z520" s="24"/>
      <c r="AG520" s="24"/>
      <c r="AH520" s="24"/>
      <c r="AK520" s="27"/>
      <c r="AL520" s="24"/>
      <c r="AM520" s="27"/>
      <c r="AO520" s="14"/>
      <c r="AP520" s="24"/>
    </row>
    <row r="521" spans="1:42" x14ac:dyDescent="0.25">
      <c r="A521" s="28"/>
      <c r="B521" s="27"/>
      <c r="V521" s="75"/>
      <c r="Z521" s="24"/>
      <c r="AG521" s="24"/>
      <c r="AH521" s="24"/>
      <c r="AK521" s="27"/>
      <c r="AL521" s="24"/>
      <c r="AM521" s="27"/>
      <c r="AO521" s="14"/>
      <c r="AP521" s="24"/>
    </row>
    <row r="522" spans="1:42" x14ac:dyDescent="0.25">
      <c r="A522" s="28"/>
      <c r="B522" s="27"/>
      <c r="V522" s="75"/>
      <c r="Z522" s="24"/>
      <c r="AG522" s="24"/>
      <c r="AH522" s="24"/>
      <c r="AK522" s="27"/>
      <c r="AL522" s="24"/>
      <c r="AM522" s="27"/>
      <c r="AO522" s="14"/>
      <c r="AP522" s="24"/>
    </row>
    <row r="523" spans="1:42" x14ac:dyDescent="0.25">
      <c r="A523" s="28"/>
      <c r="B523" s="27"/>
      <c r="V523" s="75"/>
      <c r="Z523" s="24"/>
      <c r="AG523" s="24"/>
      <c r="AH523" s="24"/>
      <c r="AK523" s="27"/>
      <c r="AL523" s="24"/>
      <c r="AM523" s="27"/>
      <c r="AO523" s="14"/>
      <c r="AP523" s="24"/>
    </row>
    <row r="524" spans="1:42" x14ac:dyDescent="0.25">
      <c r="A524" s="28"/>
      <c r="B524" s="27"/>
      <c r="V524" s="75"/>
      <c r="Z524" s="24"/>
      <c r="AG524" s="24"/>
      <c r="AH524" s="24"/>
      <c r="AK524" s="27"/>
      <c r="AL524" s="24"/>
      <c r="AM524" s="27"/>
      <c r="AO524" s="14"/>
      <c r="AP524" s="24"/>
    </row>
    <row r="525" spans="1:42" x14ac:dyDescent="0.25">
      <c r="A525" s="28"/>
      <c r="B525" s="27"/>
      <c r="V525" s="75"/>
      <c r="Z525" s="24"/>
      <c r="AG525" s="24"/>
      <c r="AH525" s="24"/>
      <c r="AK525" s="27"/>
      <c r="AL525" s="24"/>
      <c r="AM525" s="27"/>
      <c r="AO525" s="14"/>
      <c r="AP525" s="24"/>
    </row>
    <row r="526" spans="1:42" x14ac:dyDescent="0.25">
      <c r="A526" s="28"/>
      <c r="B526" s="27"/>
      <c r="V526" s="75"/>
      <c r="Z526" s="24"/>
      <c r="AG526" s="24"/>
      <c r="AH526" s="24"/>
      <c r="AK526" s="27"/>
      <c r="AL526" s="24"/>
      <c r="AM526" s="27"/>
      <c r="AO526" s="14"/>
      <c r="AP526" s="24"/>
    </row>
    <row r="527" spans="1:42" x14ac:dyDescent="0.25">
      <c r="A527" s="28"/>
      <c r="B527" s="27"/>
      <c r="V527" s="75"/>
      <c r="Z527" s="24"/>
      <c r="AG527" s="24"/>
      <c r="AH527" s="24"/>
      <c r="AK527" s="27"/>
      <c r="AL527" s="24"/>
      <c r="AM527" s="27"/>
      <c r="AO527" s="14"/>
      <c r="AP527" s="24"/>
    </row>
    <row r="528" spans="1:42" x14ac:dyDescent="0.25">
      <c r="A528" s="28"/>
      <c r="B528" s="27"/>
      <c r="V528" s="75"/>
      <c r="Z528" s="24"/>
      <c r="AG528" s="24"/>
      <c r="AH528" s="24"/>
      <c r="AK528" s="27"/>
      <c r="AL528" s="24"/>
      <c r="AM528" s="27"/>
      <c r="AO528" s="14"/>
      <c r="AP528" s="24"/>
    </row>
    <row r="529" spans="1:42" x14ac:dyDescent="0.25">
      <c r="A529" s="28"/>
      <c r="B529" s="27"/>
      <c r="V529" s="75"/>
      <c r="Z529" s="24"/>
      <c r="AG529" s="24"/>
      <c r="AH529" s="24"/>
      <c r="AK529" s="27"/>
      <c r="AL529" s="24"/>
      <c r="AM529" s="27"/>
      <c r="AO529" s="14"/>
      <c r="AP529" s="24"/>
    </row>
    <row r="530" spans="1:42" x14ac:dyDescent="0.25">
      <c r="A530" s="28"/>
      <c r="B530" s="27"/>
      <c r="V530" s="75"/>
      <c r="Z530" s="24"/>
      <c r="AG530" s="24"/>
      <c r="AH530" s="24"/>
      <c r="AK530" s="27"/>
      <c r="AL530" s="24"/>
      <c r="AM530" s="27"/>
      <c r="AO530" s="14"/>
      <c r="AP530" s="24"/>
    </row>
    <row r="531" spans="1:42" x14ac:dyDescent="0.25">
      <c r="A531" s="28"/>
      <c r="B531" s="27"/>
      <c r="V531" s="75"/>
      <c r="Z531" s="24"/>
      <c r="AG531" s="24"/>
      <c r="AH531" s="24"/>
      <c r="AK531" s="27"/>
      <c r="AL531" s="24"/>
      <c r="AM531" s="27"/>
      <c r="AO531" s="14"/>
      <c r="AP531" s="24"/>
    </row>
    <row r="532" spans="1:42" x14ac:dyDescent="0.25">
      <c r="A532" s="28"/>
      <c r="B532" s="27"/>
      <c r="V532" s="75"/>
      <c r="Z532" s="24"/>
      <c r="AG532" s="24"/>
      <c r="AH532" s="24"/>
      <c r="AK532" s="27"/>
      <c r="AL532" s="24"/>
      <c r="AM532" s="27"/>
      <c r="AO532" s="14"/>
      <c r="AP532" s="24"/>
    </row>
    <row r="533" spans="1:42" x14ac:dyDescent="0.25">
      <c r="A533" s="28"/>
      <c r="B533" s="27"/>
      <c r="V533" s="75"/>
      <c r="Z533" s="24"/>
      <c r="AG533" s="24"/>
      <c r="AH533" s="24"/>
      <c r="AK533" s="27"/>
      <c r="AL533" s="24"/>
      <c r="AM533" s="27"/>
      <c r="AO533" s="14"/>
      <c r="AP533" s="24"/>
    </row>
    <row r="534" spans="1:42" x14ac:dyDescent="0.25">
      <c r="A534" s="28"/>
      <c r="B534" s="27"/>
      <c r="V534" s="75"/>
      <c r="Z534" s="24"/>
      <c r="AG534" s="24"/>
      <c r="AH534" s="24"/>
      <c r="AK534" s="27"/>
      <c r="AL534" s="24"/>
      <c r="AM534" s="27"/>
      <c r="AO534" s="14"/>
      <c r="AP534" s="24"/>
    </row>
    <row r="535" spans="1:42" x14ac:dyDescent="0.25">
      <c r="A535" s="28"/>
      <c r="B535" s="27"/>
      <c r="V535" s="75"/>
      <c r="Z535" s="24"/>
      <c r="AG535" s="24"/>
      <c r="AH535" s="24"/>
      <c r="AK535" s="27"/>
      <c r="AL535" s="24"/>
      <c r="AM535" s="27"/>
      <c r="AO535" s="14"/>
      <c r="AP535" s="24"/>
    </row>
    <row r="536" spans="1:42" x14ac:dyDescent="0.25">
      <c r="A536" s="28"/>
      <c r="B536" s="27"/>
      <c r="V536" s="75"/>
      <c r="Z536" s="24"/>
      <c r="AG536" s="24"/>
      <c r="AH536" s="24"/>
      <c r="AK536" s="27"/>
      <c r="AL536" s="24"/>
      <c r="AM536" s="27"/>
      <c r="AO536" s="14"/>
      <c r="AP536" s="24"/>
    </row>
    <row r="537" spans="1:42" x14ac:dyDescent="0.25">
      <c r="A537" s="28"/>
      <c r="B537" s="27"/>
      <c r="V537" s="75"/>
      <c r="Z537" s="24"/>
      <c r="AG537" s="24"/>
      <c r="AH537" s="24"/>
      <c r="AK537" s="27"/>
      <c r="AL537" s="24"/>
      <c r="AM537" s="27"/>
      <c r="AO537" s="14"/>
      <c r="AP537" s="24"/>
    </row>
    <row r="538" spans="1:42" x14ac:dyDescent="0.25">
      <c r="A538" s="28"/>
      <c r="B538" s="27"/>
      <c r="V538" s="75"/>
      <c r="Z538" s="24"/>
      <c r="AG538" s="24"/>
      <c r="AH538" s="24"/>
      <c r="AK538" s="27"/>
      <c r="AL538" s="24"/>
      <c r="AM538" s="27"/>
      <c r="AO538" s="14"/>
      <c r="AP538" s="24"/>
    </row>
    <row r="539" spans="1:42" x14ac:dyDescent="0.25">
      <c r="A539" s="28"/>
      <c r="B539" s="27"/>
      <c r="V539" s="75"/>
      <c r="Z539" s="24"/>
      <c r="AG539" s="24"/>
      <c r="AH539" s="24"/>
      <c r="AK539" s="27"/>
      <c r="AL539" s="24"/>
      <c r="AM539" s="27"/>
      <c r="AO539" s="14"/>
      <c r="AP539" s="24"/>
    </row>
    <row r="540" spans="1:42" x14ac:dyDescent="0.25">
      <c r="A540" s="28"/>
      <c r="B540" s="27"/>
      <c r="V540" s="75"/>
      <c r="Z540" s="24"/>
      <c r="AG540" s="24"/>
      <c r="AH540" s="24"/>
      <c r="AK540" s="27"/>
      <c r="AL540" s="24"/>
      <c r="AM540" s="27"/>
      <c r="AO540" s="14"/>
      <c r="AP540" s="24"/>
    </row>
    <row r="541" spans="1:42" x14ac:dyDescent="0.25">
      <c r="A541" s="28"/>
      <c r="B541" s="27"/>
      <c r="V541" s="75"/>
      <c r="Z541" s="24"/>
      <c r="AG541" s="24"/>
      <c r="AH541" s="24"/>
      <c r="AK541" s="27"/>
      <c r="AL541" s="24"/>
      <c r="AM541" s="27"/>
      <c r="AO541" s="14"/>
      <c r="AP541" s="24"/>
    </row>
    <row r="542" spans="1:42" x14ac:dyDescent="0.25">
      <c r="A542" s="28"/>
      <c r="B542" s="27"/>
      <c r="V542" s="75"/>
      <c r="Z542" s="24"/>
      <c r="AG542" s="24"/>
      <c r="AH542" s="24"/>
      <c r="AK542" s="27"/>
      <c r="AL542" s="24"/>
      <c r="AM542" s="27"/>
      <c r="AO542" s="14"/>
      <c r="AP542" s="24"/>
    </row>
    <row r="543" spans="1:42" x14ac:dyDescent="0.25">
      <c r="A543" s="28"/>
      <c r="B543" s="27"/>
      <c r="V543" s="75"/>
      <c r="Z543" s="24"/>
      <c r="AG543" s="24"/>
      <c r="AH543" s="24"/>
      <c r="AK543" s="27"/>
      <c r="AL543" s="24"/>
      <c r="AM543" s="27"/>
      <c r="AO543" s="14"/>
      <c r="AP543" s="24"/>
    </row>
    <row r="544" spans="1:42" x14ac:dyDescent="0.25">
      <c r="A544" s="28"/>
      <c r="B544" s="27"/>
      <c r="V544" s="75"/>
      <c r="Z544" s="24"/>
      <c r="AG544" s="24"/>
      <c r="AH544" s="24"/>
      <c r="AK544" s="27"/>
      <c r="AL544" s="24"/>
      <c r="AM544" s="27"/>
      <c r="AO544" s="14"/>
      <c r="AP544" s="24"/>
    </row>
    <row r="545" spans="1:42" x14ac:dyDescent="0.25">
      <c r="A545" s="28"/>
      <c r="B545" s="27"/>
      <c r="V545" s="75"/>
      <c r="Z545" s="24"/>
      <c r="AG545" s="24"/>
      <c r="AH545" s="24"/>
      <c r="AK545" s="27"/>
      <c r="AL545" s="24"/>
      <c r="AM545" s="27"/>
      <c r="AO545" s="14"/>
      <c r="AP545" s="24"/>
    </row>
    <row r="546" spans="1:42" x14ac:dyDescent="0.25">
      <c r="A546" s="28"/>
      <c r="B546" s="27"/>
      <c r="V546" s="75"/>
      <c r="Z546" s="24"/>
      <c r="AG546" s="24"/>
      <c r="AH546" s="24"/>
      <c r="AK546" s="27"/>
      <c r="AL546" s="24"/>
      <c r="AM546" s="27"/>
      <c r="AO546" s="14"/>
      <c r="AP546" s="24"/>
    </row>
    <row r="547" spans="1:42" x14ac:dyDescent="0.25">
      <c r="A547" s="28"/>
      <c r="B547" s="27"/>
      <c r="V547" s="75"/>
      <c r="Z547" s="24"/>
      <c r="AG547" s="24"/>
      <c r="AH547" s="24"/>
      <c r="AK547" s="27"/>
      <c r="AL547" s="24"/>
      <c r="AM547" s="27"/>
      <c r="AO547" s="14"/>
      <c r="AP547" s="24"/>
    </row>
    <row r="548" spans="1:42" x14ac:dyDescent="0.25">
      <c r="A548" s="28"/>
      <c r="B548" s="27"/>
      <c r="V548" s="75"/>
      <c r="Z548" s="24"/>
      <c r="AG548" s="24"/>
      <c r="AH548" s="24"/>
      <c r="AK548" s="27"/>
      <c r="AL548" s="24"/>
      <c r="AM548" s="27"/>
      <c r="AO548" s="14"/>
      <c r="AP548" s="24"/>
    </row>
    <row r="549" spans="1:42" x14ac:dyDescent="0.25">
      <c r="A549" s="28"/>
      <c r="B549" s="27"/>
      <c r="V549" s="75"/>
      <c r="Z549" s="24"/>
      <c r="AG549" s="24"/>
      <c r="AH549" s="24"/>
      <c r="AK549" s="27"/>
      <c r="AL549" s="24"/>
      <c r="AM549" s="27"/>
      <c r="AO549" s="14"/>
      <c r="AP549" s="24"/>
    </row>
    <row r="550" spans="1:42" x14ac:dyDescent="0.25">
      <c r="A550" s="28"/>
      <c r="B550" s="27"/>
      <c r="V550" s="75"/>
      <c r="Z550" s="24"/>
      <c r="AG550" s="24"/>
      <c r="AH550" s="24"/>
      <c r="AK550" s="27"/>
      <c r="AL550" s="24"/>
      <c r="AM550" s="27"/>
      <c r="AO550" s="14"/>
      <c r="AP550" s="24"/>
    </row>
    <row r="551" spans="1:42" x14ac:dyDescent="0.25">
      <c r="A551" s="28"/>
      <c r="B551" s="27"/>
      <c r="V551" s="75"/>
      <c r="Z551" s="24"/>
      <c r="AG551" s="24"/>
      <c r="AH551" s="24"/>
      <c r="AK551" s="27"/>
      <c r="AL551" s="24"/>
      <c r="AM551" s="27"/>
      <c r="AO551" s="14"/>
      <c r="AP551" s="24"/>
    </row>
    <row r="552" spans="1:42" x14ac:dyDescent="0.25">
      <c r="A552" s="28"/>
      <c r="B552" s="27"/>
      <c r="V552" s="75"/>
      <c r="Z552" s="24"/>
      <c r="AG552" s="24"/>
      <c r="AH552" s="24"/>
      <c r="AK552" s="27"/>
      <c r="AL552" s="24"/>
      <c r="AM552" s="27"/>
      <c r="AO552" s="14"/>
      <c r="AP552" s="24"/>
    </row>
    <row r="553" spans="1:42" x14ac:dyDescent="0.25">
      <c r="A553" s="28"/>
      <c r="B553" s="27"/>
      <c r="V553" s="75"/>
      <c r="Z553" s="24"/>
      <c r="AG553" s="24"/>
      <c r="AH553" s="24"/>
      <c r="AK553" s="27"/>
      <c r="AL553" s="24"/>
      <c r="AM553" s="27"/>
      <c r="AO553" s="14"/>
      <c r="AP553" s="24"/>
    </row>
    <row r="554" spans="1:42" x14ac:dyDescent="0.25">
      <c r="A554" s="28"/>
      <c r="B554" s="27"/>
      <c r="V554" s="75"/>
      <c r="Z554" s="24"/>
      <c r="AG554" s="24"/>
      <c r="AH554" s="24"/>
      <c r="AK554" s="27"/>
      <c r="AL554" s="24"/>
      <c r="AM554" s="27"/>
      <c r="AO554" s="14"/>
      <c r="AP554" s="24"/>
    </row>
    <row r="555" spans="1:42" x14ac:dyDescent="0.25">
      <c r="A555" s="28"/>
      <c r="B555" s="27"/>
      <c r="V555" s="75"/>
      <c r="Z555" s="24"/>
      <c r="AG555" s="24"/>
      <c r="AH555" s="24"/>
      <c r="AK555" s="27"/>
      <c r="AL555" s="24"/>
      <c r="AM555" s="27"/>
      <c r="AO555" s="14"/>
      <c r="AP555" s="24"/>
    </row>
    <row r="556" spans="1:42" x14ac:dyDescent="0.25">
      <c r="A556" s="28"/>
      <c r="B556" s="27"/>
      <c r="V556" s="75"/>
      <c r="Z556" s="24"/>
      <c r="AG556" s="24"/>
      <c r="AH556" s="24"/>
      <c r="AK556" s="27"/>
      <c r="AL556" s="24"/>
      <c r="AM556" s="27"/>
      <c r="AO556" s="14"/>
      <c r="AP556" s="24"/>
    </row>
    <row r="557" spans="1:42" x14ac:dyDescent="0.25">
      <c r="A557" s="28"/>
      <c r="B557" s="27"/>
      <c r="V557" s="75"/>
      <c r="Z557" s="24"/>
      <c r="AG557" s="24"/>
      <c r="AH557" s="24"/>
      <c r="AK557" s="27"/>
      <c r="AL557" s="24"/>
      <c r="AM557" s="27"/>
      <c r="AO557" s="14"/>
      <c r="AP557" s="24"/>
    </row>
    <row r="558" spans="1:42" x14ac:dyDescent="0.25">
      <c r="A558" s="28"/>
      <c r="B558" s="27"/>
      <c r="V558" s="75"/>
      <c r="Z558" s="24"/>
      <c r="AG558" s="24"/>
      <c r="AH558" s="24"/>
      <c r="AK558" s="27"/>
      <c r="AL558" s="24"/>
      <c r="AM558" s="27"/>
      <c r="AO558" s="14"/>
      <c r="AP558" s="24"/>
    </row>
    <row r="559" spans="1:42" x14ac:dyDescent="0.25">
      <c r="A559" s="28"/>
      <c r="B559" s="27"/>
      <c r="V559" s="75"/>
      <c r="Z559" s="24"/>
      <c r="AG559" s="24"/>
      <c r="AH559" s="24"/>
      <c r="AK559" s="27"/>
      <c r="AL559" s="24"/>
      <c r="AM559" s="27"/>
      <c r="AO559" s="14"/>
      <c r="AP559" s="24"/>
    </row>
    <row r="560" spans="1:42" x14ac:dyDescent="0.25">
      <c r="A560" s="28"/>
      <c r="B560" s="27"/>
      <c r="V560" s="75"/>
      <c r="Z560" s="24"/>
      <c r="AG560" s="24"/>
      <c r="AH560" s="24"/>
      <c r="AK560" s="27"/>
      <c r="AL560" s="24"/>
      <c r="AM560" s="27"/>
      <c r="AO560" s="14"/>
      <c r="AP560" s="24"/>
    </row>
    <row r="561" spans="1:42" x14ac:dyDescent="0.25">
      <c r="A561" s="28"/>
      <c r="B561" s="27"/>
      <c r="V561" s="75"/>
      <c r="Z561" s="24"/>
      <c r="AG561" s="24"/>
      <c r="AH561" s="24"/>
      <c r="AK561" s="27"/>
      <c r="AL561" s="24"/>
      <c r="AM561" s="27"/>
      <c r="AO561" s="14"/>
      <c r="AP561" s="24"/>
    </row>
    <row r="562" spans="1:42" x14ac:dyDescent="0.25">
      <c r="A562" s="28"/>
      <c r="B562" s="27"/>
      <c r="V562" s="75"/>
      <c r="Z562" s="24"/>
      <c r="AG562" s="24"/>
      <c r="AH562" s="24"/>
      <c r="AK562" s="27"/>
      <c r="AL562" s="24"/>
      <c r="AM562" s="27"/>
      <c r="AO562" s="14"/>
      <c r="AP562" s="24"/>
    </row>
    <row r="563" spans="1:42" x14ac:dyDescent="0.25">
      <c r="A563" s="28"/>
      <c r="B563" s="27"/>
      <c r="V563" s="75"/>
      <c r="Z563" s="24"/>
      <c r="AG563" s="24"/>
      <c r="AH563" s="24"/>
      <c r="AK563" s="27"/>
      <c r="AL563" s="24"/>
      <c r="AM563" s="27"/>
      <c r="AO563" s="14"/>
      <c r="AP563" s="24"/>
    </row>
    <row r="564" spans="1:42" x14ac:dyDescent="0.25">
      <c r="A564" s="28"/>
      <c r="B564" s="27"/>
      <c r="V564" s="75"/>
      <c r="Z564" s="24"/>
      <c r="AG564" s="24"/>
      <c r="AH564" s="24"/>
      <c r="AK564" s="27"/>
      <c r="AL564" s="24"/>
      <c r="AM564" s="27"/>
      <c r="AO564" s="14"/>
      <c r="AP564" s="24"/>
    </row>
    <row r="565" spans="1:42" x14ac:dyDescent="0.25">
      <c r="A565" s="28"/>
      <c r="B565" s="27"/>
      <c r="V565" s="75"/>
      <c r="Z565" s="24"/>
      <c r="AG565" s="24"/>
      <c r="AH565" s="24"/>
      <c r="AK565" s="27"/>
      <c r="AL565" s="24"/>
      <c r="AM565" s="27"/>
      <c r="AO565" s="14"/>
      <c r="AP565" s="24"/>
    </row>
    <row r="566" spans="1:42" x14ac:dyDescent="0.25">
      <c r="A566" s="28"/>
      <c r="B566" s="27"/>
      <c r="V566" s="75"/>
      <c r="Z566" s="24"/>
      <c r="AG566" s="24"/>
      <c r="AH566" s="24"/>
      <c r="AK566" s="27"/>
      <c r="AL566" s="24"/>
      <c r="AM566" s="27"/>
      <c r="AO566" s="14"/>
      <c r="AP566" s="24"/>
    </row>
    <row r="567" spans="1:42" x14ac:dyDescent="0.25">
      <c r="A567" s="28"/>
      <c r="B567" s="27"/>
      <c r="V567" s="75"/>
      <c r="Z567" s="24"/>
      <c r="AG567" s="24"/>
      <c r="AH567" s="24"/>
      <c r="AK567" s="27"/>
      <c r="AL567" s="24"/>
      <c r="AM567" s="27"/>
      <c r="AO567" s="14"/>
      <c r="AP567" s="24"/>
    </row>
    <row r="568" spans="1:42" x14ac:dyDescent="0.25">
      <c r="A568" s="28"/>
      <c r="B568" s="27"/>
      <c r="V568" s="75"/>
      <c r="Z568" s="24"/>
      <c r="AG568" s="24"/>
      <c r="AH568" s="24"/>
      <c r="AK568" s="27"/>
      <c r="AL568" s="24"/>
      <c r="AM568" s="27"/>
      <c r="AO568" s="14"/>
      <c r="AP568" s="24"/>
    </row>
    <row r="569" spans="1:42" x14ac:dyDescent="0.25">
      <c r="A569" s="28"/>
      <c r="B569" s="27"/>
      <c r="V569" s="75"/>
      <c r="Z569" s="24"/>
      <c r="AG569" s="24"/>
      <c r="AH569" s="24"/>
      <c r="AK569" s="27"/>
      <c r="AL569" s="24"/>
      <c r="AM569" s="27"/>
      <c r="AO569" s="14"/>
      <c r="AP569" s="24"/>
    </row>
    <row r="570" spans="1:42" x14ac:dyDescent="0.25">
      <c r="A570" s="28"/>
      <c r="B570" s="27"/>
      <c r="V570" s="75"/>
      <c r="Z570" s="24"/>
      <c r="AG570" s="24"/>
      <c r="AH570" s="24"/>
      <c r="AK570" s="27"/>
      <c r="AL570" s="24"/>
      <c r="AM570" s="27"/>
      <c r="AO570" s="14"/>
      <c r="AP570" s="24"/>
    </row>
    <row r="571" spans="1:42" x14ac:dyDescent="0.25">
      <c r="A571" s="28"/>
      <c r="B571" s="27"/>
      <c r="V571" s="75"/>
      <c r="Z571" s="24"/>
      <c r="AG571" s="24"/>
      <c r="AH571" s="24"/>
      <c r="AK571" s="27"/>
      <c r="AL571" s="24"/>
      <c r="AM571" s="27"/>
      <c r="AO571" s="14"/>
      <c r="AP571" s="24"/>
    </row>
    <row r="572" spans="1:42" x14ac:dyDescent="0.25">
      <c r="A572" s="28"/>
      <c r="B572" s="27"/>
      <c r="V572" s="75"/>
      <c r="Z572" s="24"/>
      <c r="AG572" s="24"/>
      <c r="AH572" s="24"/>
      <c r="AK572" s="27"/>
      <c r="AL572" s="24"/>
      <c r="AM572" s="27"/>
      <c r="AO572" s="14"/>
      <c r="AP572" s="24"/>
    </row>
    <row r="573" spans="1:42" x14ac:dyDescent="0.25">
      <c r="A573" s="28"/>
      <c r="B573" s="27"/>
      <c r="V573" s="75"/>
      <c r="Z573" s="24"/>
      <c r="AG573" s="24"/>
      <c r="AH573" s="24"/>
      <c r="AK573" s="27"/>
      <c r="AL573" s="24"/>
      <c r="AM573" s="27"/>
      <c r="AO573" s="14"/>
      <c r="AP573" s="24"/>
    </row>
    <row r="574" spans="1:42" x14ac:dyDescent="0.25">
      <c r="A574" s="28"/>
      <c r="B574" s="27"/>
      <c r="V574" s="75"/>
      <c r="Z574" s="24"/>
      <c r="AG574" s="24"/>
      <c r="AH574" s="24"/>
      <c r="AK574" s="27"/>
      <c r="AL574" s="24"/>
      <c r="AM574" s="27"/>
      <c r="AO574" s="14"/>
      <c r="AP574" s="24"/>
    </row>
    <row r="575" spans="1:42" x14ac:dyDescent="0.25">
      <c r="A575" s="28"/>
      <c r="B575" s="27"/>
      <c r="V575" s="75"/>
      <c r="Z575" s="24"/>
      <c r="AG575" s="24"/>
      <c r="AH575" s="24"/>
      <c r="AK575" s="27"/>
      <c r="AL575" s="24"/>
      <c r="AM575" s="27"/>
      <c r="AO575" s="14"/>
      <c r="AP575" s="24"/>
    </row>
    <row r="576" spans="1:42" x14ac:dyDescent="0.25">
      <c r="A576" s="28"/>
      <c r="B576" s="27"/>
      <c r="V576" s="75"/>
      <c r="Z576" s="24"/>
      <c r="AG576" s="24"/>
      <c r="AH576" s="24"/>
      <c r="AK576" s="27"/>
      <c r="AL576" s="24"/>
      <c r="AM576" s="27"/>
      <c r="AO576" s="14"/>
      <c r="AP576" s="24"/>
    </row>
    <row r="577" spans="1:42" x14ac:dyDescent="0.25">
      <c r="A577" s="28"/>
      <c r="B577" s="27"/>
      <c r="V577" s="75"/>
      <c r="Z577" s="24"/>
      <c r="AG577" s="24"/>
      <c r="AH577" s="24"/>
      <c r="AK577" s="27"/>
      <c r="AL577" s="24"/>
      <c r="AM577" s="27"/>
      <c r="AO577" s="14"/>
      <c r="AP577" s="24"/>
    </row>
    <row r="578" spans="1:42" x14ac:dyDescent="0.25">
      <c r="A578" s="28"/>
      <c r="B578" s="27"/>
      <c r="V578" s="75"/>
      <c r="Z578" s="24"/>
      <c r="AG578" s="24"/>
      <c r="AH578" s="24"/>
      <c r="AK578" s="27"/>
      <c r="AL578" s="24"/>
      <c r="AM578" s="27"/>
      <c r="AO578" s="14"/>
      <c r="AP578" s="24"/>
    </row>
    <row r="579" spans="1:42" x14ac:dyDescent="0.25">
      <c r="A579" s="28"/>
      <c r="B579" s="27"/>
      <c r="V579" s="75"/>
      <c r="Z579" s="24"/>
      <c r="AG579" s="24"/>
      <c r="AH579" s="24"/>
      <c r="AK579" s="27"/>
      <c r="AL579" s="24"/>
      <c r="AM579" s="27"/>
      <c r="AO579" s="14"/>
      <c r="AP579" s="24"/>
    </row>
    <row r="580" spans="1:42" x14ac:dyDescent="0.25">
      <c r="A580" s="28"/>
      <c r="B580" s="27"/>
      <c r="V580" s="75"/>
      <c r="Z580" s="24"/>
      <c r="AG580" s="24"/>
      <c r="AH580" s="24"/>
      <c r="AK580" s="27"/>
      <c r="AL580" s="24"/>
      <c r="AM580" s="27"/>
      <c r="AO580" s="14"/>
      <c r="AP580" s="24"/>
    </row>
    <row r="581" spans="1:42" x14ac:dyDescent="0.25">
      <c r="A581" s="28"/>
      <c r="B581" s="27"/>
      <c r="V581" s="75"/>
      <c r="Z581" s="24"/>
      <c r="AG581" s="24"/>
      <c r="AH581" s="24"/>
      <c r="AK581" s="27"/>
      <c r="AL581" s="24"/>
      <c r="AM581" s="27"/>
      <c r="AO581" s="14"/>
      <c r="AP581" s="24"/>
    </row>
    <row r="582" spans="1:42" x14ac:dyDescent="0.25">
      <c r="A582" s="28"/>
      <c r="B582" s="27"/>
      <c r="V582" s="75"/>
      <c r="Z582" s="24"/>
      <c r="AG582" s="24"/>
      <c r="AH582" s="24"/>
      <c r="AK582" s="27"/>
      <c r="AL582" s="24"/>
      <c r="AM582" s="27"/>
      <c r="AO582" s="14"/>
      <c r="AP582" s="24"/>
    </row>
    <row r="583" spans="1:42" x14ac:dyDescent="0.25">
      <c r="A583" s="28"/>
      <c r="B583" s="27"/>
      <c r="V583" s="75"/>
      <c r="Z583" s="24"/>
      <c r="AG583" s="24"/>
      <c r="AH583" s="24"/>
      <c r="AK583" s="27"/>
      <c r="AL583" s="24"/>
      <c r="AM583" s="27"/>
      <c r="AO583" s="14"/>
      <c r="AP583" s="24"/>
    </row>
    <row r="584" spans="1:42" x14ac:dyDescent="0.25">
      <c r="A584" s="28"/>
      <c r="B584" s="27"/>
      <c r="V584" s="75"/>
      <c r="Z584" s="24"/>
      <c r="AG584" s="24"/>
      <c r="AH584" s="24"/>
      <c r="AK584" s="27"/>
      <c r="AL584" s="24"/>
      <c r="AM584" s="27"/>
      <c r="AO584" s="14"/>
      <c r="AP584" s="24"/>
    </row>
    <row r="585" spans="1:42" x14ac:dyDescent="0.25">
      <c r="A585" s="28"/>
      <c r="B585" s="27"/>
      <c r="V585" s="75"/>
      <c r="Z585" s="24"/>
      <c r="AG585" s="24"/>
      <c r="AH585" s="24"/>
      <c r="AK585" s="27"/>
      <c r="AL585" s="24"/>
      <c r="AM585" s="27"/>
      <c r="AO585" s="14"/>
      <c r="AP585" s="24"/>
    </row>
    <row r="586" spans="1:42" x14ac:dyDescent="0.25">
      <c r="A586" s="28"/>
      <c r="B586" s="27"/>
      <c r="V586" s="75"/>
      <c r="Z586" s="24"/>
      <c r="AG586" s="24"/>
      <c r="AH586" s="24"/>
      <c r="AK586" s="27"/>
      <c r="AL586" s="24"/>
      <c r="AM586" s="27"/>
      <c r="AO586" s="14"/>
      <c r="AP586" s="24"/>
    </row>
    <row r="587" spans="1:42" x14ac:dyDescent="0.25">
      <c r="A587" s="28"/>
      <c r="B587" s="27"/>
      <c r="V587" s="75"/>
      <c r="Z587" s="24"/>
      <c r="AG587" s="24"/>
      <c r="AH587" s="24"/>
      <c r="AK587" s="27"/>
      <c r="AL587" s="24"/>
      <c r="AM587" s="27"/>
      <c r="AO587" s="14"/>
      <c r="AP587" s="24"/>
    </row>
    <row r="588" spans="1:42" x14ac:dyDescent="0.25">
      <c r="A588" s="28"/>
      <c r="B588" s="27"/>
      <c r="V588" s="75"/>
      <c r="Z588" s="24"/>
      <c r="AG588" s="24"/>
      <c r="AH588" s="24"/>
      <c r="AK588" s="27"/>
      <c r="AL588" s="24"/>
      <c r="AM588" s="27"/>
      <c r="AO588" s="14"/>
      <c r="AP588" s="24"/>
    </row>
    <row r="589" spans="1:42" x14ac:dyDescent="0.25">
      <c r="A589" s="28"/>
      <c r="B589" s="27"/>
      <c r="V589" s="75"/>
      <c r="Z589" s="24"/>
      <c r="AG589" s="24"/>
      <c r="AH589" s="24"/>
      <c r="AK589" s="27"/>
      <c r="AL589" s="24"/>
      <c r="AM589" s="27"/>
      <c r="AO589" s="14"/>
      <c r="AP589" s="24"/>
    </row>
    <row r="590" spans="1:42" x14ac:dyDescent="0.25">
      <c r="A590" s="28"/>
      <c r="B590" s="27"/>
      <c r="V590" s="75"/>
      <c r="Z590" s="24"/>
      <c r="AG590" s="24"/>
      <c r="AH590" s="24"/>
      <c r="AK590" s="27"/>
      <c r="AL590" s="24"/>
      <c r="AM590" s="27"/>
      <c r="AO590" s="14"/>
      <c r="AP590" s="24"/>
    </row>
    <row r="591" spans="1:42" x14ac:dyDescent="0.25">
      <c r="A591" s="28"/>
      <c r="B591" s="27"/>
      <c r="V591" s="75"/>
      <c r="Z591" s="24"/>
      <c r="AG591" s="24"/>
      <c r="AH591" s="24"/>
      <c r="AK591" s="27"/>
      <c r="AL591" s="24"/>
      <c r="AM591" s="27"/>
      <c r="AO591" s="14"/>
      <c r="AP591" s="24"/>
    </row>
    <row r="592" spans="1:42" x14ac:dyDescent="0.25">
      <c r="A592" s="28"/>
      <c r="B592" s="27"/>
      <c r="V592" s="75"/>
      <c r="Z592" s="24"/>
      <c r="AG592" s="24"/>
      <c r="AH592" s="24"/>
      <c r="AK592" s="27"/>
      <c r="AL592" s="24"/>
      <c r="AM592" s="27"/>
      <c r="AO592" s="14"/>
      <c r="AP592" s="24"/>
    </row>
    <row r="593" spans="1:42" x14ac:dyDescent="0.25">
      <c r="A593" s="28"/>
      <c r="B593" s="27"/>
      <c r="V593" s="75"/>
      <c r="Z593" s="24"/>
      <c r="AG593" s="24"/>
      <c r="AH593" s="24"/>
      <c r="AK593" s="27"/>
      <c r="AL593" s="24"/>
      <c r="AM593" s="27"/>
      <c r="AO593" s="14"/>
      <c r="AP593" s="24"/>
    </row>
    <row r="594" spans="1:42" x14ac:dyDescent="0.25">
      <c r="A594" s="28"/>
      <c r="B594" s="27"/>
      <c r="V594" s="75"/>
      <c r="Z594" s="24"/>
      <c r="AG594" s="24"/>
      <c r="AH594" s="24"/>
      <c r="AK594" s="27"/>
      <c r="AL594" s="24"/>
      <c r="AM594" s="27"/>
      <c r="AO594" s="14"/>
      <c r="AP594" s="24"/>
    </row>
    <row r="595" spans="1:42" x14ac:dyDescent="0.25">
      <c r="A595" s="28"/>
      <c r="B595" s="27"/>
      <c r="V595" s="75"/>
      <c r="Z595" s="24"/>
      <c r="AG595" s="24"/>
      <c r="AH595" s="24"/>
      <c r="AK595" s="27"/>
      <c r="AL595" s="24"/>
      <c r="AM595" s="27"/>
      <c r="AO595" s="14"/>
      <c r="AP595" s="24"/>
    </row>
    <row r="596" spans="1:42" x14ac:dyDescent="0.25">
      <c r="A596" s="28"/>
      <c r="B596" s="27"/>
      <c r="V596" s="75"/>
      <c r="Z596" s="24"/>
      <c r="AG596" s="24"/>
      <c r="AH596" s="24"/>
      <c r="AK596" s="27"/>
      <c r="AL596" s="24"/>
      <c r="AM596" s="27"/>
      <c r="AO596" s="14"/>
      <c r="AP596" s="24"/>
    </row>
    <row r="597" spans="1:42" x14ac:dyDescent="0.25">
      <c r="A597" s="28"/>
      <c r="B597" s="27"/>
      <c r="V597" s="75"/>
      <c r="Z597" s="24"/>
      <c r="AG597" s="24"/>
      <c r="AH597" s="24"/>
      <c r="AK597" s="27"/>
      <c r="AL597" s="24"/>
      <c r="AM597" s="27"/>
      <c r="AO597" s="14"/>
      <c r="AP597" s="24"/>
    </row>
    <row r="598" spans="1:42" x14ac:dyDescent="0.25">
      <c r="A598" s="28"/>
      <c r="B598" s="27"/>
      <c r="V598" s="75"/>
      <c r="Z598" s="24"/>
      <c r="AG598" s="24"/>
      <c r="AH598" s="24"/>
      <c r="AK598" s="27"/>
      <c r="AL598" s="24"/>
      <c r="AM598" s="27"/>
      <c r="AO598" s="14"/>
      <c r="AP598" s="24"/>
    </row>
    <row r="599" spans="1:42" x14ac:dyDescent="0.25">
      <c r="A599" s="28"/>
      <c r="B599" s="27"/>
      <c r="V599" s="75"/>
      <c r="Z599" s="24"/>
      <c r="AG599" s="24"/>
      <c r="AH599" s="24"/>
      <c r="AK599" s="27"/>
      <c r="AL599" s="24"/>
      <c r="AM599" s="27"/>
      <c r="AO599" s="14"/>
      <c r="AP599" s="24"/>
    </row>
    <row r="600" spans="1:42" x14ac:dyDescent="0.25">
      <c r="A600" s="28"/>
      <c r="B600" s="27"/>
      <c r="V600" s="75"/>
      <c r="Z600" s="24"/>
      <c r="AG600" s="24"/>
      <c r="AH600" s="24"/>
      <c r="AK600" s="27"/>
      <c r="AL600" s="24"/>
      <c r="AM600" s="27"/>
      <c r="AO600" s="14"/>
      <c r="AP600" s="24"/>
    </row>
    <row r="601" spans="1:42" x14ac:dyDescent="0.25">
      <c r="A601" s="28"/>
      <c r="B601" s="27"/>
      <c r="V601" s="75"/>
      <c r="Z601" s="24"/>
      <c r="AG601" s="24"/>
      <c r="AH601" s="24"/>
      <c r="AK601" s="27"/>
      <c r="AL601" s="24"/>
      <c r="AM601" s="27"/>
      <c r="AO601" s="14"/>
      <c r="AP601" s="24"/>
    </row>
    <row r="602" spans="1:42" x14ac:dyDescent="0.25">
      <c r="A602" s="28"/>
      <c r="B602" s="27"/>
      <c r="V602" s="75"/>
      <c r="Z602" s="24"/>
      <c r="AG602" s="24"/>
      <c r="AH602" s="24"/>
      <c r="AK602" s="27"/>
      <c r="AL602" s="24"/>
      <c r="AM602" s="27"/>
      <c r="AO602" s="14"/>
      <c r="AP602" s="24"/>
    </row>
    <row r="603" spans="1:42" x14ac:dyDescent="0.25">
      <c r="A603" s="28"/>
      <c r="B603" s="27"/>
      <c r="V603" s="75"/>
      <c r="Z603" s="24"/>
      <c r="AG603" s="24"/>
      <c r="AH603" s="24"/>
      <c r="AK603" s="27"/>
      <c r="AL603" s="24"/>
      <c r="AM603" s="27"/>
      <c r="AO603" s="14"/>
      <c r="AP603" s="24"/>
    </row>
    <row r="604" spans="1:42" x14ac:dyDescent="0.25">
      <c r="A604" s="28"/>
      <c r="B604" s="27"/>
      <c r="V604" s="75"/>
      <c r="Z604" s="24"/>
      <c r="AG604" s="24"/>
      <c r="AH604" s="24"/>
      <c r="AK604" s="27"/>
      <c r="AL604" s="24"/>
      <c r="AM604" s="27"/>
      <c r="AO604" s="14"/>
      <c r="AP604" s="24"/>
    </row>
    <row r="605" spans="1:42" x14ac:dyDescent="0.25">
      <c r="A605" s="28"/>
      <c r="B605" s="27"/>
      <c r="V605" s="75"/>
      <c r="Z605" s="24"/>
      <c r="AG605" s="24"/>
      <c r="AH605" s="24"/>
      <c r="AK605" s="27"/>
      <c r="AL605" s="24"/>
      <c r="AM605" s="27"/>
      <c r="AO605" s="14"/>
      <c r="AP605" s="24"/>
    </row>
    <row r="606" spans="1:42" x14ac:dyDescent="0.25">
      <c r="A606" s="28"/>
      <c r="B606" s="27"/>
      <c r="V606" s="75"/>
      <c r="Z606" s="24"/>
      <c r="AG606" s="24"/>
      <c r="AH606" s="24"/>
      <c r="AK606" s="27"/>
      <c r="AL606" s="24"/>
      <c r="AM606" s="27"/>
      <c r="AO606" s="14"/>
      <c r="AP606" s="24"/>
    </row>
    <row r="607" spans="1:42" x14ac:dyDescent="0.25">
      <c r="A607" s="28"/>
      <c r="B607" s="27"/>
      <c r="V607" s="75"/>
      <c r="Z607" s="24"/>
      <c r="AG607" s="24"/>
      <c r="AH607" s="24"/>
      <c r="AK607" s="27"/>
      <c r="AL607" s="24"/>
      <c r="AM607" s="27"/>
      <c r="AO607" s="14"/>
      <c r="AP607" s="24"/>
    </row>
    <row r="608" spans="1:42" x14ac:dyDescent="0.25">
      <c r="A608" s="28"/>
      <c r="B608" s="27"/>
      <c r="V608" s="75"/>
      <c r="Z608" s="24"/>
      <c r="AG608" s="24"/>
      <c r="AH608" s="24"/>
      <c r="AK608" s="27"/>
      <c r="AL608" s="24"/>
      <c r="AM608" s="27"/>
      <c r="AO608" s="14"/>
      <c r="AP608" s="24"/>
    </row>
    <row r="609" spans="1:42" x14ac:dyDescent="0.25">
      <c r="A609" s="28"/>
      <c r="B609" s="27"/>
      <c r="V609" s="75"/>
      <c r="Z609" s="24"/>
      <c r="AG609" s="24"/>
      <c r="AH609" s="24"/>
      <c r="AK609" s="27"/>
      <c r="AL609" s="24"/>
      <c r="AM609" s="27"/>
      <c r="AO609" s="14"/>
      <c r="AP609" s="24"/>
    </row>
    <row r="610" spans="1:42" x14ac:dyDescent="0.25">
      <c r="A610" s="28"/>
      <c r="B610" s="27"/>
      <c r="V610" s="75"/>
      <c r="Z610" s="24"/>
      <c r="AG610" s="24"/>
      <c r="AH610" s="24"/>
      <c r="AK610" s="27"/>
      <c r="AL610" s="24"/>
      <c r="AM610" s="27"/>
      <c r="AO610" s="14"/>
      <c r="AP610" s="24"/>
    </row>
    <row r="611" spans="1:42" x14ac:dyDescent="0.25">
      <c r="A611" s="28"/>
      <c r="B611" s="27"/>
      <c r="V611" s="75"/>
      <c r="Z611" s="24"/>
      <c r="AG611" s="24"/>
      <c r="AH611" s="24"/>
      <c r="AK611" s="27"/>
      <c r="AL611" s="24"/>
      <c r="AM611" s="27"/>
      <c r="AO611" s="14"/>
      <c r="AP611" s="24"/>
    </row>
    <row r="612" spans="1:42" x14ac:dyDescent="0.25">
      <c r="A612" s="28"/>
      <c r="B612" s="27"/>
      <c r="V612" s="75"/>
      <c r="Z612" s="24"/>
      <c r="AG612" s="24"/>
      <c r="AH612" s="24"/>
      <c r="AK612" s="27"/>
      <c r="AL612" s="24"/>
      <c r="AM612" s="27"/>
      <c r="AO612" s="14"/>
      <c r="AP612" s="24"/>
    </row>
    <row r="613" spans="1:42" x14ac:dyDescent="0.25">
      <c r="A613" s="28"/>
      <c r="B613" s="27"/>
      <c r="V613" s="75"/>
      <c r="Z613" s="24"/>
      <c r="AG613" s="24"/>
      <c r="AH613" s="24"/>
      <c r="AK613" s="27"/>
      <c r="AL613" s="24"/>
      <c r="AM613" s="27"/>
      <c r="AO613" s="14"/>
      <c r="AP613" s="24"/>
    </row>
    <row r="614" spans="1:42" x14ac:dyDescent="0.25">
      <c r="A614" s="28"/>
      <c r="B614" s="27"/>
      <c r="V614" s="75"/>
      <c r="Z614" s="24"/>
      <c r="AG614" s="24"/>
      <c r="AH614" s="24"/>
      <c r="AK614" s="27"/>
      <c r="AL614" s="24"/>
      <c r="AM614" s="27"/>
      <c r="AO614" s="14"/>
      <c r="AP614" s="24"/>
    </row>
    <row r="615" spans="1:42" x14ac:dyDescent="0.25">
      <c r="A615" s="28"/>
      <c r="B615" s="27"/>
      <c r="V615" s="75"/>
      <c r="Z615" s="24"/>
      <c r="AG615" s="24"/>
      <c r="AH615" s="24"/>
      <c r="AK615" s="27"/>
      <c r="AL615" s="24"/>
      <c r="AM615" s="27"/>
      <c r="AO615" s="14"/>
      <c r="AP615" s="24"/>
    </row>
    <row r="616" spans="1:42" x14ac:dyDescent="0.25">
      <c r="A616" s="28"/>
      <c r="B616" s="27"/>
      <c r="V616" s="75"/>
      <c r="Z616" s="24"/>
      <c r="AG616" s="24"/>
      <c r="AH616" s="24"/>
      <c r="AK616" s="27"/>
      <c r="AL616" s="24"/>
      <c r="AM616" s="27"/>
      <c r="AO616" s="14"/>
      <c r="AP616" s="24"/>
    </row>
    <row r="617" spans="1:42" x14ac:dyDescent="0.25">
      <c r="A617" s="28"/>
      <c r="B617" s="27"/>
      <c r="V617" s="75"/>
      <c r="Z617" s="24"/>
      <c r="AG617" s="24"/>
      <c r="AH617" s="24"/>
      <c r="AK617" s="27"/>
      <c r="AL617" s="24"/>
      <c r="AM617" s="27"/>
      <c r="AO617" s="14"/>
      <c r="AP617" s="24"/>
    </row>
    <row r="618" spans="1:42" x14ac:dyDescent="0.25">
      <c r="A618" s="28"/>
      <c r="B618" s="27"/>
      <c r="V618" s="75"/>
      <c r="Z618" s="24"/>
      <c r="AG618" s="24"/>
      <c r="AH618" s="24"/>
      <c r="AK618" s="27"/>
      <c r="AL618" s="24"/>
      <c r="AM618" s="27"/>
      <c r="AO618" s="14"/>
      <c r="AP618" s="24"/>
    </row>
    <row r="619" spans="1:42" x14ac:dyDescent="0.25">
      <c r="A619" s="28"/>
      <c r="B619" s="27"/>
      <c r="V619" s="75"/>
      <c r="Z619" s="24"/>
      <c r="AG619" s="24"/>
      <c r="AH619" s="24"/>
      <c r="AK619" s="27"/>
      <c r="AL619" s="24"/>
      <c r="AM619" s="27"/>
      <c r="AO619" s="14"/>
      <c r="AP619" s="24"/>
    </row>
    <row r="620" spans="1:42" x14ac:dyDescent="0.25">
      <c r="A620" s="28"/>
      <c r="B620" s="27"/>
      <c r="V620" s="75"/>
      <c r="Z620" s="24"/>
      <c r="AG620" s="24"/>
      <c r="AH620" s="24"/>
      <c r="AK620" s="27"/>
      <c r="AL620" s="24"/>
      <c r="AM620" s="27"/>
      <c r="AO620" s="14"/>
      <c r="AP620" s="24"/>
    </row>
    <row r="621" spans="1:42" x14ac:dyDescent="0.25">
      <c r="A621" s="28"/>
      <c r="B621" s="27"/>
      <c r="V621" s="75"/>
      <c r="Z621" s="24"/>
      <c r="AG621" s="24"/>
      <c r="AH621" s="24"/>
      <c r="AK621" s="27"/>
      <c r="AL621" s="24"/>
      <c r="AM621" s="27"/>
      <c r="AO621" s="14"/>
      <c r="AP621" s="24"/>
    </row>
    <row r="622" spans="1:42" x14ac:dyDescent="0.25">
      <c r="A622" s="28"/>
      <c r="B622" s="27"/>
      <c r="V622" s="75"/>
      <c r="Z622" s="24"/>
      <c r="AG622" s="24"/>
      <c r="AH622" s="24"/>
      <c r="AK622" s="27"/>
      <c r="AL622" s="24"/>
      <c r="AM622" s="27"/>
      <c r="AO622" s="14"/>
      <c r="AP622" s="24"/>
    </row>
    <row r="623" spans="1:42" x14ac:dyDescent="0.25">
      <c r="A623" s="28"/>
      <c r="B623" s="27"/>
      <c r="V623" s="75"/>
      <c r="Z623" s="24"/>
      <c r="AG623" s="24"/>
      <c r="AH623" s="24"/>
      <c r="AK623" s="27"/>
      <c r="AL623" s="24"/>
      <c r="AM623" s="27"/>
      <c r="AO623" s="14"/>
      <c r="AP623" s="24"/>
    </row>
    <row r="624" spans="1:42" x14ac:dyDescent="0.25">
      <c r="A624" s="28"/>
      <c r="B624" s="27"/>
      <c r="V624" s="75"/>
      <c r="Z624" s="24"/>
      <c r="AG624" s="24"/>
      <c r="AH624" s="24"/>
      <c r="AK624" s="27"/>
      <c r="AL624" s="24"/>
      <c r="AM624" s="27"/>
      <c r="AO624" s="14"/>
      <c r="AP624" s="24"/>
    </row>
    <row r="625" spans="1:42" x14ac:dyDescent="0.25">
      <c r="A625" s="28"/>
      <c r="B625" s="27"/>
      <c r="V625" s="75"/>
      <c r="Z625" s="24"/>
      <c r="AG625" s="24"/>
      <c r="AH625" s="24"/>
      <c r="AK625" s="27"/>
      <c r="AL625" s="24"/>
      <c r="AM625" s="27"/>
      <c r="AO625" s="14"/>
      <c r="AP625" s="24"/>
    </row>
    <row r="626" spans="1:42" x14ac:dyDescent="0.25">
      <c r="A626" s="28"/>
      <c r="B626" s="27"/>
      <c r="V626" s="75"/>
      <c r="Z626" s="24"/>
      <c r="AG626" s="24"/>
      <c r="AH626" s="24"/>
      <c r="AK626" s="27"/>
      <c r="AL626" s="24"/>
      <c r="AM626" s="27"/>
      <c r="AO626" s="14"/>
      <c r="AP626" s="24"/>
    </row>
    <row r="627" spans="1:42" x14ac:dyDescent="0.25">
      <c r="A627" s="28"/>
      <c r="B627" s="27"/>
      <c r="V627" s="75"/>
      <c r="Z627" s="24"/>
      <c r="AG627" s="24"/>
      <c r="AH627" s="24"/>
      <c r="AK627" s="27"/>
      <c r="AL627" s="24"/>
      <c r="AM627" s="27"/>
      <c r="AO627" s="14"/>
      <c r="AP627" s="24"/>
    </row>
    <row r="628" spans="1:42" x14ac:dyDescent="0.25">
      <c r="A628" s="28"/>
      <c r="B628" s="27"/>
      <c r="V628" s="75"/>
      <c r="Z628" s="24"/>
      <c r="AG628" s="24"/>
      <c r="AH628" s="24"/>
      <c r="AK628" s="27"/>
      <c r="AL628" s="24"/>
      <c r="AM628" s="27"/>
      <c r="AO628" s="14"/>
      <c r="AP628" s="24"/>
    </row>
    <row r="629" spans="1:42" x14ac:dyDescent="0.25">
      <c r="A629" s="28"/>
      <c r="B629" s="27"/>
      <c r="V629" s="75"/>
      <c r="Z629" s="24"/>
      <c r="AG629" s="24"/>
      <c r="AH629" s="24"/>
      <c r="AK629" s="27"/>
      <c r="AL629" s="24"/>
      <c r="AM629" s="27"/>
      <c r="AO629" s="14"/>
      <c r="AP629" s="24"/>
    </row>
    <row r="630" spans="1:42" x14ac:dyDescent="0.25">
      <c r="A630" s="28"/>
      <c r="B630" s="27"/>
      <c r="V630" s="75"/>
      <c r="Z630" s="24"/>
      <c r="AG630" s="24"/>
      <c r="AH630" s="24"/>
      <c r="AK630" s="27"/>
      <c r="AL630" s="24"/>
      <c r="AM630" s="27"/>
      <c r="AO630" s="14"/>
      <c r="AP630" s="24"/>
    </row>
    <row r="631" spans="1:42" x14ac:dyDescent="0.25">
      <c r="A631" s="28"/>
      <c r="B631" s="27"/>
      <c r="V631" s="75"/>
      <c r="Z631" s="24"/>
      <c r="AG631" s="24"/>
      <c r="AH631" s="24"/>
      <c r="AK631" s="27"/>
      <c r="AL631" s="24"/>
      <c r="AM631" s="27"/>
      <c r="AO631" s="14"/>
      <c r="AP631" s="24"/>
    </row>
    <row r="632" spans="1:42" x14ac:dyDescent="0.25">
      <c r="A632" s="28"/>
      <c r="B632" s="27"/>
      <c r="V632" s="75"/>
      <c r="Z632" s="24"/>
      <c r="AG632" s="24"/>
      <c r="AH632" s="24"/>
      <c r="AK632" s="27"/>
      <c r="AL632" s="24"/>
      <c r="AM632" s="27"/>
      <c r="AO632" s="14"/>
      <c r="AP632" s="24"/>
    </row>
    <row r="633" spans="1:42" x14ac:dyDescent="0.25">
      <c r="A633" s="28"/>
      <c r="B633" s="27"/>
      <c r="V633" s="75"/>
      <c r="Z633" s="24"/>
      <c r="AG633" s="24"/>
      <c r="AH633" s="24"/>
      <c r="AK633" s="27"/>
      <c r="AL633" s="24"/>
      <c r="AM633" s="27"/>
      <c r="AO633" s="14"/>
      <c r="AP633" s="24"/>
    </row>
    <row r="634" spans="1:42" x14ac:dyDescent="0.25">
      <c r="A634" s="28"/>
      <c r="B634" s="27"/>
      <c r="V634" s="75"/>
      <c r="Z634" s="24"/>
      <c r="AG634" s="24"/>
      <c r="AH634" s="24"/>
      <c r="AK634" s="27"/>
      <c r="AL634" s="24"/>
      <c r="AM634" s="27"/>
      <c r="AO634" s="14"/>
      <c r="AP634" s="24"/>
    </row>
    <row r="635" spans="1:42" x14ac:dyDescent="0.25">
      <c r="A635" s="28"/>
      <c r="B635" s="27"/>
      <c r="V635" s="75"/>
      <c r="Z635" s="24"/>
      <c r="AG635" s="24"/>
      <c r="AH635" s="24"/>
      <c r="AK635" s="27"/>
      <c r="AL635" s="24"/>
      <c r="AM635" s="27"/>
      <c r="AO635" s="14"/>
      <c r="AP635" s="24"/>
    </row>
    <row r="636" spans="1:42" x14ac:dyDescent="0.25">
      <c r="A636" s="28"/>
      <c r="B636" s="27"/>
      <c r="V636" s="75"/>
      <c r="Z636" s="24"/>
      <c r="AG636" s="24"/>
      <c r="AH636" s="24"/>
      <c r="AK636" s="27"/>
      <c r="AL636" s="24"/>
      <c r="AM636" s="27"/>
      <c r="AO636" s="14"/>
      <c r="AP636" s="24"/>
    </row>
    <row r="637" spans="1:42" x14ac:dyDescent="0.25">
      <c r="A637" s="28"/>
      <c r="B637" s="27"/>
      <c r="V637" s="75"/>
      <c r="Z637" s="24"/>
      <c r="AG637" s="24"/>
      <c r="AH637" s="24"/>
      <c r="AK637" s="27"/>
      <c r="AL637" s="24"/>
      <c r="AM637" s="27"/>
      <c r="AO637" s="14"/>
      <c r="AP637" s="24"/>
    </row>
    <row r="638" spans="1:42" x14ac:dyDescent="0.25">
      <c r="A638" s="28"/>
      <c r="B638" s="27"/>
      <c r="V638" s="75"/>
      <c r="Z638" s="24"/>
      <c r="AG638" s="24"/>
      <c r="AH638" s="24"/>
      <c r="AK638" s="27"/>
      <c r="AL638" s="24"/>
      <c r="AM638" s="27"/>
      <c r="AO638" s="14"/>
      <c r="AP638" s="24"/>
    </row>
    <row r="639" spans="1:42" x14ac:dyDescent="0.25">
      <c r="A639" s="28"/>
      <c r="B639" s="27"/>
      <c r="V639" s="75"/>
      <c r="Z639" s="24"/>
      <c r="AG639" s="24"/>
      <c r="AH639" s="24"/>
      <c r="AK639" s="27"/>
      <c r="AL639" s="24"/>
      <c r="AM639" s="27"/>
      <c r="AO639" s="14"/>
      <c r="AP639" s="24"/>
    </row>
    <row r="640" spans="1:42" x14ac:dyDescent="0.25">
      <c r="A640" s="28"/>
      <c r="B640" s="27"/>
      <c r="V640" s="75"/>
      <c r="Z640" s="24"/>
      <c r="AG640" s="24"/>
      <c r="AH640" s="24"/>
      <c r="AK640" s="27"/>
      <c r="AL640" s="24"/>
      <c r="AM640" s="27"/>
      <c r="AO640" s="14"/>
      <c r="AP640" s="24"/>
    </row>
    <row r="641" spans="1:42" x14ac:dyDescent="0.25">
      <c r="A641" s="28"/>
      <c r="B641" s="27"/>
      <c r="V641" s="75"/>
      <c r="Z641" s="24"/>
      <c r="AG641" s="24"/>
      <c r="AH641" s="24"/>
      <c r="AK641" s="27"/>
      <c r="AL641" s="24"/>
      <c r="AM641" s="27"/>
      <c r="AO641" s="14"/>
      <c r="AP641" s="24"/>
    </row>
    <row r="642" spans="1:42" x14ac:dyDescent="0.25">
      <c r="A642" s="28"/>
      <c r="B642" s="27"/>
      <c r="V642" s="75"/>
      <c r="Z642" s="24"/>
      <c r="AG642" s="24"/>
      <c r="AH642" s="24"/>
      <c r="AK642" s="27"/>
      <c r="AL642" s="24"/>
      <c r="AM642" s="27"/>
      <c r="AO642" s="14"/>
      <c r="AP642" s="24"/>
    </row>
    <row r="643" spans="1:42" x14ac:dyDescent="0.25">
      <c r="A643" s="28"/>
      <c r="B643" s="27"/>
      <c r="V643" s="75"/>
      <c r="Z643" s="24"/>
      <c r="AG643" s="24"/>
      <c r="AH643" s="24"/>
      <c r="AK643" s="27"/>
      <c r="AL643" s="24"/>
      <c r="AM643" s="27"/>
      <c r="AO643" s="14"/>
      <c r="AP643" s="24"/>
    </row>
    <row r="644" spans="1:42" x14ac:dyDescent="0.25">
      <c r="A644" s="28"/>
      <c r="B644" s="27"/>
      <c r="V644" s="75"/>
      <c r="Z644" s="24"/>
      <c r="AG644" s="24"/>
      <c r="AH644" s="24"/>
      <c r="AK644" s="27"/>
      <c r="AL644" s="24"/>
      <c r="AM644" s="27"/>
      <c r="AO644" s="14"/>
      <c r="AP644" s="24"/>
    </row>
    <row r="645" spans="1:42" x14ac:dyDescent="0.25">
      <c r="A645" s="28"/>
      <c r="B645" s="27"/>
      <c r="V645" s="75"/>
      <c r="Z645" s="24"/>
      <c r="AG645" s="24"/>
      <c r="AH645" s="24"/>
      <c r="AK645" s="27"/>
      <c r="AL645" s="24"/>
      <c r="AM645" s="27"/>
      <c r="AO645" s="14"/>
      <c r="AP645" s="24"/>
    </row>
    <row r="646" spans="1:42" x14ac:dyDescent="0.25">
      <c r="A646" s="28"/>
      <c r="B646" s="27"/>
      <c r="V646" s="75"/>
      <c r="Z646" s="24"/>
      <c r="AG646" s="24"/>
      <c r="AH646" s="24"/>
      <c r="AK646" s="27"/>
      <c r="AL646" s="24"/>
      <c r="AM646" s="27"/>
      <c r="AO646" s="14"/>
      <c r="AP646" s="24"/>
    </row>
    <row r="647" spans="1:42" x14ac:dyDescent="0.25">
      <c r="A647" s="28"/>
      <c r="B647" s="27"/>
      <c r="V647" s="75"/>
      <c r="Z647" s="24"/>
      <c r="AG647" s="24"/>
      <c r="AH647" s="24"/>
      <c r="AK647" s="27"/>
      <c r="AL647" s="24"/>
      <c r="AM647" s="27"/>
      <c r="AO647" s="14"/>
      <c r="AP647" s="24"/>
    </row>
    <row r="648" spans="1:42" x14ac:dyDescent="0.25">
      <c r="A648" s="28"/>
      <c r="B648" s="27"/>
      <c r="V648" s="75"/>
      <c r="Z648" s="24"/>
      <c r="AG648" s="24"/>
      <c r="AH648" s="24"/>
      <c r="AK648" s="27"/>
      <c r="AL648" s="24"/>
      <c r="AM648" s="27"/>
      <c r="AO648" s="14"/>
      <c r="AP648" s="24"/>
    </row>
    <row r="649" spans="1:42" x14ac:dyDescent="0.25">
      <c r="A649" s="28"/>
      <c r="B649" s="27"/>
      <c r="V649" s="75"/>
      <c r="Z649" s="24"/>
      <c r="AG649" s="24"/>
      <c r="AH649" s="24"/>
      <c r="AK649" s="27"/>
      <c r="AL649" s="24"/>
      <c r="AM649" s="27"/>
      <c r="AO649" s="14"/>
      <c r="AP649" s="24"/>
    </row>
    <row r="650" spans="1:42" x14ac:dyDescent="0.25">
      <c r="A650" s="28"/>
      <c r="B650" s="27"/>
      <c r="V650" s="75"/>
      <c r="Z650" s="24"/>
      <c r="AG650" s="24"/>
      <c r="AH650" s="24"/>
      <c r="AK650" s="27"/>
      <c r="AL650" s="24"/>
      <c r="AM650" s="27"/>
      <c r="AO650" s="14"/>
      <c r="AP650" s="24"/>
    </row>
    <row r="651" spans="1:42" x14ac:dyDescent="0.25">
      <c r="A651" s="28"/>
      <c r="B651" s="27"/>
      <c r="V651" s="75"/>
      <c r="Z651" s="24"/>
      <c r="AG651" s="24"/>
      <c r="AH651" s="24"/>
      <c r="AK651" s="27"/>
      <c r="AL651" s="24"/>
      <c r="AM651" s="27"/>
      <c r="AO651" s="14"/>
      <c r="AP651" s="24"/>
    </row>
    <row r="652" spans="1:42" x14ac:dyDescent="0.25">
      <c r="A652" s="28"/>
      <c r="B652" s="27"/>
      <c r="V652" s="75"/>
      <c r="Z652" s="24"/>
      <c r="AG652" s="24"/>
      <c r="AH652" s="24"/>
      <c r="AK652" s="27"/>
      <c r="AL652" s="24"/>
      <c r="AM652" s="27"/>
      <c r="AO652" s="14"/>
      <c r="AP652" s="24"/>
    </row>
    <row r="653" spans="1:42" x14ac:dyDescent="0.25">
      <c r="A653" s="28"/>
      <c r="B653" s="27"/>
      <c r="V653" s="75"/>
      <c r="Z653" s="24"/>
      <c r="AG653" s="24"/>
      <c r="AH653" s="24"/>
      <c r="AK653" s="27"/>
      <c r="AL653" s="24"/>
      <c r="AM653" s="27"/>
      <c r="AO653" s="14"/>
      <c r="AP653" s="24"/>
    </row>
    <row r="654" spans="1:42" x14ac:dyDescent="0.25">
      <c r="A654" s="28"/>
      <c r="B654" s="27"/>
      <c r="V654" s="75"/>
      <c r="Z654" s="24"/>
      <c r="AG654" s="24"/>
      <c r="AH654" s="24"/>
      <c r="AK654" s="27"/>
      <c r="AL654" s="24"/>
      <c r="AM654" s="27"/>
      <c r="AO654" s="14"/>
      <c r="AP654" s="24"/>
    </row>
    <row r="655" spans="1:42" x14ac:dyDescent="0.25">
      <c r="A655" s="28"/>
      <c r="B655" s="27"/>
      <c r="V655" s="75"/>
      <c r="Z655" s="24"/>
      <c r="AG655" s="24"/>
      <c r="AH655" s="24"/>
      <c r="AK655" s="27"/>
      <c r="AL655" s="24"/>
      <c r="AM655" s="27"/>
      <c r="AO655" s="14"/>
      <c r="AP655" s="24"/>
    </row>
    <row r="656" spans="1:42" x14ac:dyDescent="0.25">
      <c r="A656" s="28"/>
      <c r="B656" s="27"/>
      <c r="V656" s="75"/>
      <c r="Z656" s="24"/>
      <c r="AG656" s="24"/>
      <c r="AH656" s="24"/>
      <c r="AK656" s="27"/>
      <c r="AL656" s="24"/>
      <c r="AM656" s="27"/>
      <c r="AO656" s="14"/>
      <c r="AP656" s="24"/>
    </row>
    <row r="657" spans="1:42" x14ac:dyDescent="0.25">
      <c r="A657" s="28"/>
      <c r="B657" s="27"/>
      <c r="V657" s="75"/>
      <c r="Z657" s="24"/>
      <c r="AG657" s="24"/>
      <c r="AH657" s="24"/>
      <c r="AK657" s="27"/>
      <c r="AL657" s="24"/>
      <c r="AM657" s="27"/>
      <c r="AO657" s="14"/>
      <c r="AP657" s="24"/>
    </row>
    <row r="658" spans="1:42" x14ac:dyDescent="0.25">
      <c r="A658" s="28"/>
      <c r="B658" s="27"/>
      <c r="V658" s="75"/>
      <c r="Z658" s="24"/>
      <c r="AG658" s="24"/>
      <c r="AH658" s="24"/>
      <c r="AK658" s="27"/>
      <c r="AL658" s="24"/>
      <c r="AM658" s="27"/>
      <c r="AO658" s="14"/>
      <c r="AP658" s="24"/>
    </row>
    <row r="659" spans="1:42" x14ac:dyDescent="0.25">
      <c r="A659" s="28"/>
      <c r="B659" s="27"/>
      <c r="V659" s="75"/>
      <c r="Z659" s="24"/>
      <c r="AG659" s="24"/>
      <c r="AH659" s="24"/>
      <c r="AK659" s="27"/>
      <c r="AL659" s="24"/>
      <c r="AM659" s="27"/>
      <c r="AO659" s="14"/>
      <c r="AP659" s="24"/>
    </row>
    <row r="660" spans="1:42" x14ac:dyDescent="0.25">
      <c r="A660" s="28"/>
      <c r="B660" s="27"/>
      <c r="V660" s="75"/>
      <c r="Z660" s="24"/>
      <c r="AG660" s="24"/>
      <c r="AH660" s="24"/>
      <c r="AK660" s="27"/>
      <c r="AL660" s="24"/>
      <c r="AM660" s="27"/>
      <c r="AO660" s="14"/>
      <c r="AP660" s="24"/>
    </row>
    <row r="661" spans="1:42" x14ac:dyDescent="0.25">
      <c r="A661" s="28"/>
      <c r="B661" s="27"/>
      <c r="V661" s="75"/>
      <c r="Z661" s="24"/>
      <c r="AG661" s="24"/>
      <c r="AH661" s="24"/>
      <c r="AK661" s="27"/>
      <c r="AL661" s="24"/>
      <c r="AM661" s="27"/>
      <c r="AO661" s="14"/>
      <c r="AP661" s="24"/>
    </row>
    <row r="662" spans="1:42" x14ac:dyDescent="0.25">
      <c r="A662" s="28"/>
      <c r="B662" s="27"/>
      <c r="V662" s="75"/>
      <c r="Z662" s="24"/>
      <c r="AG662" s="24"/>
      <c r="AH662" s="24"/>
      <c r="AK662" s="27"/>
      <c r="AL662" s="24"/>
      <c r="AM662" s="27"/>
      <c r="AO662" s="14"/>
      <c r="AP662" s="24"/>
    </row>
    <row r="663" spans="1:42" x14ac:dyDescent="0.25">
      <c r="A663" s="28"/>
      <c r="B663" s="27"/>
      <c r="V663" s="75"/>
      <c r="Z663" s="24"/>
      <c r="AG663" s="24"/>
      <c r="AH663" s="24"/>
      <c r="AK663" s="27"/>
      <c r="AL663" s="24"/>
      <c r="AM663" s="27"/>
      <c r="AO663" s="14"/>
      <c r="AP663" s="24"/>
    </row>
    <row r="664" spans="1:42" x14ac:dyDescent="0.25">
      <c r="A664" s="28"/>
      <c r="B664" s="27"/>
      <c r="V664" s="75"/>
      <c r="Z664" s="24"/>
      <c r="AG664" s="24"/>
      <c r="AH664" s="24"/>
      <c r="AK664" s="27"/>
      <c r="AL664" s="24"/>
      <c r="AM664" s="27"/>
      <c r="AO664" s="14"/>
      <c r="AP664" s="24"/>
    </row>
    <row r="665" spans="1:42" x14ac:dyDescent="0.25">
      <c r="A665" s="28"/>
      <c r="B665" s="27"/>
      <c r="V665" s="75"/>
      <c r="Z665" s="24"/>
      <c r="AG665" s="24"/>
      <c r="AH665" s="24"/>
      <c r="AK665" s="27"/>
      <c r="AL665" s="24"/>
      <c r="AM665" s="27"/>
      <c r="AO665" s="14"/>
      <c r="AP665" s="24"/>
    </row>
    <row r="666" spans="1:42" x14ac:dyDescent="0.25">
      <c r="A666" s="28"/>
      <c r="B666" s="27"/>
      <c r="V666" s="75"/>
      <c r="Z666" s="24"/>
      <c r="AG666" s="24"/>
      <c r="AH666" s="24"/>
      <c r="AK666" s="27"/>
      <c r="AL666" s="24"/>
      <c r="AM666" s="27"/>
      <c r="AO666" s="14"/>
      <c r="AP666" s="24"/>
    </row>
    <row r="667" spans="1:42" x14ac:dyDescent="0.25">
      <c r="A667" s="28"/>
      <c r="B667" s="27"/>
      <c r="V667" s="75"/>
      <c r="Z667" s="24"/>
      <c r="AG667" s="24"/>
      <c r="AH667" s="24"/>
      <c r="AK667" s="27"/>
      <c r="AL667" s="24"/>
      <c r="AM667" s="27"/>
      <c r="AO667" s="14"/>
      <c r="AP667" s="24"/>
    </row>
    <row r="668" spans="1:42" x14ac:dyDescent="0.25">
      <c r="A668" s="28"/>
      <c r="B668" s="27"/>
      <c r="V668" s="75"/>
      <c r="Z668" s="24"/>
      <c r="AG668" s="24"/>
      <c r="AH668" s="24"/>
      <c r="AK668" s="27"/>
      <c r="AL668" s="24"/>
      <c r="AM668" s="27"/>
      <c r="AO668" s="14"/>
      <c r="AP668" s="24"/>
    </row>
    <row r="669" spans="1:42" x14ac:dyDescent="0.25">
      <c r="A669" s="28"/>
      <c r="B669" s="27"/>
      <c r="V669" s="75"/>
      <c r="Z669" s="24"/>
      <c r="AG669" s="24"/>
      <c r="AH669" s="24"/>
      <c r="AK669" s="27"/>
      <c r="AL669" s="24"/>
      <c r="AM669" s="27"/>
      <c r="AO669" s="14"/>
      <c r="AP669" s="24"/>
    </row>
    <row r="670" spans="1:42" x14ac:dyDescent="0.25">
      <c r="A670" s="28"/>
      <c r="B670" s="27"/>
      <c r="V670" s="75"/>
      <c r="Z670" s="24"/>
      <c r="AG670" s="24"/>
      <c r="AH670" s="24"/>
      <c r="AK670" s="27"/>
      <c r="AL670" s="24"/>
      <c r="AM670" s="27"/>
      <c r="AO670" s="14"/>
      <c r="AP670" s="24"/>
    </row>
    <row r="671" spans="1:42" x14ac:dyDescent="0.25">
      <c r="A671" s="28"/>
      <c r="B671" s="27"/>
      <c r="V671" s="75"/>
      <c r="Z671" s="24"/>
      <c r="AG671" s="24"/>
      <c r="AH671" s="24"/>
      <c r="AK671" s="27"/>
      <c r="AL671" s="24"/>
      <c r="AM671" s="27"/>
      <c r="AO671" s="14"/>
      <c r="AP671" s="24"/>
    </row>
    <row r="672" spans="1:42" x14ac:dyDescent="0.25">
      <c r="A672" s="28"/>
      <c r="B672" s="27"/>
      <c r="V672" s="75"/>
      <c r="Z672" s="24"/>
      <c r="AG672" s="24"/>
      <c r="AH672" s="24"/>
      <c r="AK672" s="27"/>
      <c r="AL672" s="24"/>
      <c r="AM672" s="27"/>
      <c r="AO672" s="14"/>
      <c r="AP672" s="24"/>
    </row>
    <row r="673" spans="1:42" x14ac:dyDescent="0.25">
      <c r="A673" s="28"/>
      <c r="B673" s="27"/>
      <c r="V673" s="75"/>
      <c r="Z673" s="24"/>
      <c r="AG673" s="24"/>
      <c r="AH673" s="24"/>
      <c r="AK673" s="27"/>
      <c r="AL673" s="24"/>
      <c r="AM673" s="27"/>
      <c r="AO673" s="14"/>
      <c r="AP673" s="24"/>
    </row>
    <row r="674" spans="1:42" x14ac:dyDescent="0.25">
      <c r="A674" s="28"/>
      <c r="B674" s="27"/>
      <c r="V674" s="75"/>
      <c r="Z674" s="24"/>
      <c r="AG674" s="24"/>
      <c r="AH674" s="24"/>
      <c r="AK674" s="27"/>
      <c r="AL674" s="24"/>
      <c r="AM674" s="27"/>
      <c r="AO674" s="14"/>
      <c r="AP674" s="24"/>
    </row>
    <row r="675" spans="1:42" x14ac:dyDescent="0.25">
      <c r="A675" s="28"/>
      <c r="B675" s="27"/>
      <c r="V675" s="75"/>
      <c r="Z675" s="24"/>
      <c r="AG675" s="24"/>
      <c r="AH675" s="24"/>
      <c r="AK675" s="27"/>
      <c r="AL675" s="24"/>
      <c r="AM675" s="27"/>
      <c r="AO675" s="14"/>
      <c r="AP675" s="24"/>
    </row>
    <row r="676" spans="1:42" x14ac:dyDescent="0.25">
      <c r="A676" s="28"/>
      <c r="B676" s="27"/>
      <c r="V676" s="75"/>
      <c r="Z676" s="24"/>
      <c r="AG676" s="24"/>
      <c r="AH676" s="24"/>
      <c r="AK676" s="27"/>
      <c r="AL676" s="24"/>
      <c r="AM676" s="27"/>
      <c r="AO676" s="14"/>
      <c r="AP676" s="24"/>
    </row>
    <row r="677" spans="1:42" x14ac:dyDescent="0.25">
      <c r="A677" s="28"/>
      <c r="B677" s="27"/>
      <c r="V677" s="75"/>
      <c r="Z677" s="24"/>
      <c r="AG677" s="24"/>
      <c r="AH677" s="24"/>
      <c r="AK677" s="27"/>
      <c r="AL677" s="24"/>
      <c r="AM677" s="27"/>
      <c r="AO677" s="14"/>
      <c r="AP677" s="24"/>
    </row>
    <row r="678" spans="1:42" x14ac:dyDescent="0.25">
      <c r="A678" s="28"/>
      <c r="B678" s="27"/>
      <c r="V678" s="75"/>
      <c r="Z678" s="24"/>
      <c r="AG678" s="24"/>
      <c r="AH678" s="24"/>
      <c r="AK678" s="27"/>
      <c r="AL678" s="24"/>
      <c r="AM678" s="27"/>
      <c r="AO678" s="14"/>
      <c r="AP678" s="24"/>
    </row>
    <row r="679" spans="1:42" x14ac:dyDescent="0.25">
      <c r="A679" s="28"/>
      <c r="B679" s="27"/>
      <c r="V679" s="75"/>
      <c r="Z679" s="24"/>
      <c r="AG679" s="24"/>
      <c r="AH679" s="24"/>
      <c r="AK679" s="27"/>
      <c r="AL679" s="24"/>
      <c r="AM679" s="27"/>
      <c r="AO679" s="14"/>
      <c r="AP679" s="24"/>
    </row>
    <row r="680" spans="1:42" x14ac:dyDescent="0.25">
      <c r="A680" s="28"/>
      <c r="B680" s="27"/>
      <c r="V680" s="75"/>
      <c r="Z680" s="24"/>
      <c r="AG680" s="24"/>
      <c r="AH680" s="24"/>
      <c r="AK680" s="27"/>
      <c r="AL680" s="24"/>
      <c r="AM680" s="27"/>
      <c r="AO680" s="14"/>
      <c r="AP680" s="24"/>
    </row>
    <row r="681" spans="1:42" x14ac:dyDescent="0.25">
      <c r="A681" s="28"/>
      <c r="B681" s="27"/>
      <c r="V681" s="75"/>
      <c r="Z681" s="24"/>
      <c r="AG681" s="24"/>
      <c r="AH681" s="24"/>
      <c r="AK681" s="27"/>
      <c r="AL681" s="24"/>
      <c r="AM681" s="27"/>
      <c r="AO681" s="14"/>
      <c r="AP681" s="24"/>
    </row>
    <row r="682" spans="1:42" x14ac:dyDescent="0.25">
      <c r="A682" s="28"/>
      <c r="B682" s="27"/>
      <c r="V682" s="75"/>
      <c r="Z682" s="24"/>
      <c r="AG682" s="24"/>
      <c r="AH682" s="24"/>
      <c r="AK682" s="27"/>
      <c r="AL682" s="24"/>
      <c r="AM682" s="27"/>
      <c r="AO682" s="14"/>
      <c r="AP682" s="24"/>
    </row>
    <row r="683" spans="1:42" x14ac:dyDescent="0.25">
      <c r="A683" s="28"/>
      <c r="B683" s="27"/>
      <c r="V683" s="75"/>
      <c r="Z683" s="24"/>
      <c r="AG683" s="24"/>
      <c r="AH683" s="24"/>
      <c r="AK683" s="27"/>
      <c r="AL683" s="24"/>
      <c r="AM683" s="27"/>
      <c r="AO683" s="14"/>
      <c r="AP683" s="24"/>
    </row>
    <row r="684" spans="1:42" x14ac:dyDescent="0.25">
      <c r="A684" s="28"/>
      <c r="B684" s="27"/>
      <c r="V684" s="75"/>
      <c r="Z684" s="24"/>
      <c r="AG684" s="24"/>
      <c r="AH684" s="24"/>
      <c r="AK684" s="27"/>
      <c r="AL684" s="24"/>
      <c r="AM684" s="27"/>
      <c r="AO684" s="14"/>
      <c r="AP684" s="24"/>
    </row>
    <row r="685" spans="1:42" x14ac:dyDescent="0.25">
      <c r="A685" s="28"/>
      <c r="B685" s="27"/>
      <c r="V685" s="75"/>
      <c r="Z685" s="24"/>
      <c r="AG685" s="24"/>
      <c r="AH685" s="24"/>
      <c r="AK685" s="27"/>
      <c r="AL685" s="24"/>
      <c r="AM685" s="27"/>
      <c r="AO685" s="14"/>
      <c r="AP685" s="24"/>
    </row>
    <row r="686" spans="1:42" x14ac:dyDescent="0.25">
      <c r="A686" s="28"/>
      <c r="B686" s="27"/>
      <c r="V686" s="75"/>
      <c r="Z686" s="24"/>
      <c r="AG686" s="24"/>
      <c r="AH686" s="24"/>
      <c r="AK686" s="27"/>
      <c r="AL686" s="24"/>
      <c r="AM686" s="27"/>
      <c r="AO686" s="14"/>
      <c r="AP686" s="24"/>
    </row>
    <row r="687" spans="1:42" x14ac:dyDescent="0.25">
      <c r="A687" s="28"/>
      <c r="B687" s="27"/>
      <c r="V687" s="75"/>
      <c r="Z687" s="24"/>
      <c r="AG687" s="24"/>
      <c r="AH687" s="24"/>
      <c r="AK687" s="27"/>
      <c r="AL687" s="24"/>
      <c r="AM687" s="27"/>
      <c r="AO687" s="14"/>
      <c r="AP687" s="24"/>
    </row>
    <row r="688" spans="1:42" x14ac:dyDescent="0.25">
      <c r="A688" s="28"/>
      <c r="B688" s="27"/>
      <c r="V688" s="75"/>
      <c r="Z688" s="24"/>
      <c r="AG688" s="24"/>
      <c r="AH688" s="24"/>
      <c r="AK688" s="27"/>
      <c r="AL688" s="24"/>
      <c r="AM688" s="27"/>
      <c r="AO688" s="14"/>
      <c r="AP688" s="24"/>
    </row>
    <row r="689" spans="1:42" x14ac:dyDescent="0.25">
      <c r="A689" s="28"/>
      <c r="B689" s="27"/>
      <c r="V689" s="75"/>
      <c r="Z689" s="24"/>
      <c r="AG689" s="24"/>
      <c r="AH689" s="24"/>
      <c r="AK689" s="27"/>
      <c r="AL689" s="24"/>
      <c r="AM689" s="27"/>
      <c r="AO689" s="14"/>
      <c r="AP689" s="24"/>
    </row>
    <row r="690" spans="1:42" x14ac:dyDescent="0.25">
      <c r="A690" s="28"/>
      <c r="B690" s="27"/>
      <c r="V690" s="75"/>
      <c r="Z690" s="24"/>
      <c r="AG690" s="24"/>
      <c r="AH690" s="24"/>
      <c r="AK690" s="27"/>
      <c r="AL690" s="24"/>
      <c r="AM690" s="27"/>
      <c r="AO690" s="14"/>
      <c r="AP690" s="24"/>
    </row>
    <row r="691" spans="1:42" x14ac:dyDescent="0.25">
      <c r="A691" s="28"/>
      <c r="B691" s="27"/>
      <c r="V691" s="75"/>
      <c r="Z691" s="24"/>
      <c r="AG691" s="24"/>
      <c r="AH691" s="24"/>
      <c r="AK691" s="27"/>
      <c r="AL691" s="24"/>
      <c r="AM691" s="27"/>
      <c r="AO691" s="14"/>
      <c r="AP691" s="24"/>
    </row>
    <row r="692" spans="1:42" x14ac:dyDescent="0.25">
      <c r="A692" s="28"/>
      <c r="B692" s="27"/>
      <c r="V692" s="75"/>
      <c r="Z692" s="24"/>
      <c r="AG692" s="24"/>
      <c r="AH692" s="24"/>
      <c r="AK692" s="27"/>
      <c r="AL692" s="24"/>
      <c r="AM692" s="27"/>
      <c r="AO692" s="14"/>
      <c r="AP692" s="24"/>
    </row>
    <row r="693" spans="1:42" x14ac:dyDescent="0.25">
      <c r="A693" s="28"/>
      <c r="B693" s="27"/>
      <c r="V693" s="75"/>
      <c r="Z693" s="24"/>
      <c r="AG693" s="24"/>
      <c r="AH693" s="24"/>
      <c r="AK693" s="27"/>
      <c r="AL693" s="24"/>
      <c r="AM693" s="27"/>
      <c r="AO693" s="14"/>
      <c r="AP693" s="24"/>
    </row>
    <row r="694" spans="1:42" x14ac:dyDescent="0.25">
      <c r="A694" s="28"/>
      <c r="B694" s="27"/>
      <c r="V694" s="75"/>
      <c r="Z694" s="24"/>
      <c r="AG694" s="24"/>
      <c r="AH694" s="24"/>
      <c r="AK694" s="27"/>
      <c r="AL694" s="24"/>
      <c r="AM694" s="27"/>
      <c r="AO694" s="14"/>
      <c r="AP694" s="24"/>
    </row>
    <row r="695" spans="1:42" x14ac:dyDescent="0.25">
      <c r="A695" s="28"/>
      <c r="B695" s="27"/>
      <c r="V695" s="75"/>
      <c r="Z695" s="24"/>
      <c r="AG695" s="24"/>
      <c r="AH695" s="24"/>
      <c r="AK695" s="27"/>
      <c r="AL695" s="24"/>
      <c r="AM695" s="27"/>
      <c r="AO695" s="14"/>
      <c r="AP695" s="24"/>
    </row>
    <row r="696" spans="1:42" x14ac:dyDescent="0.25">
      <c r="A696" s="28"/>
      <c r="B696" s="27"/>
      <c r="V696" s="75"/>
      <c r="Z696" s="24"/>
      <c r="AG696" s="24"/>
      <c r="AH696" s="24"/>
      <c r="AK696" s="27"/>
      <c r="AL696" s="24"/>
      <c r="AM696" s="27"/>
      <c r="AO696" s="14"/>
      <c r="AP696" s="24"/>
    </row>
    <row r="697" spans="1:42" x14ac:dyDescent="0.25">
      <c r="A697" s="28"/>
      <c r="B697" s="27"/>
      <c r="V697" s="75"/>
      <c r="Z697" s="24"/>
      <c r="AG697" s="24"/>
      <c r="AH697" s="24"/>
      <c r="AK697" s="27"/>
      <c r="AL697" s="24"/>
      <c r="AM697" s="27"/>
      <c r="AO697" s="14"/>
      <c r="AP697" s="24"/>
    </row>
    <row r="698" spans="1:42" x14ac:dyDescent="0.25">
      <c r="A698" s="28"/>
      <c r="B698" s="27"/>
      <c r="V698" s="75"/>
      <c r="Z698" s="24"/>
      <c r="AG698" s="24"/>
      <c r="AH698" s="24"/>
      <c r="AK698" s="27"/>
      <c r="AL698" s="24"/>
      <c r="AM698" s="27"/>
      <c r="AO698" s="14"/>
      <c r="AP698" s="24"/>
    </row>
    <row r="699" spans="1:42" x14ac:dyDescent="0.25">
      <c r="A699" s="28"/>
      <c r="B699" s="27"/>
      <c r="V699" s="75"/>
      <c r="Z699" s="24"/>
      <c r="AG699" s="24"/>
      <c r="AH699" s="24"/>
      <c r="AK699" s="27"/>
      <c r="AL699" s="24"/>
      <c r="AM699" s="27"/>
      <c r="AO699" s="14"/>
      <c r="AP699" s="24"/>
    </row>
    <row r="700" spans="1:42" x14ac:dyDescent="0.25">
      <c r="A700" s="28"/>
      <c r="B700" s="27"/>
      <c r="V700" s="75"/>
      <c r="Z700" s="24"/>
      <c r="AG700" s="24"/>
      <c r="AH700" s="24"/>
      <c r="AK700" s="27"/>
      <c r="AL700" s="24"/>
      <c r="AM700" s="27"/>
      <c r="AO700" s="14"/>
      <c r="AP700" s="24"/>
    </row>
    <row r="701" spans="1:42" x14ac:dyDescent="0.25">
      <c r="A701" s="28"/>
      <c r="B701" s="27"/>
      <c r="V701" s="75"/>
      <c r="Z701" s="24"/>
      <c r="AG701" s="24"/>
      <c r="AH701" s="24"/>
      <c r="AK701" s="27"/>
      <c r="AL701" s="24"/>
      <c r="AM701" s="27"/>
      <c r="AO701" s="14"/>
      <c r="AP701" s="24"/>
    </row>
    <row r="702" spans="1:42" x14ac:dyDescent="0.25">
      <c r="A702" s="28"/>
      <c r="B702" s="27"/>
      <c r="V702" s="75"/>
      <c r="Z702" s="24"/>
      <c r="AG702" s="24"/>
      <c r="AH702" s="24"/>
      <c r="AK702" s="27"/>
      <c r="AL702" s="24"/>
      <c r="AM702" s="27"/>
      <c r="AO702" s="14"/>
      <c r="AP702" s="24"/>
    </row>
    <row r="703" spans="1:42" x14ac:dyDescent="0.25">
      <c r="A703" s="28"/>
      <c r="B703" s="27"/>
      <c r="V703" s="75"/>
      <c r="Z703" s="24"/>
      <c r="AG703" s="24"/>
      <c r="AH703" s="24"/>
      <c r="AK703" s="27"/>
      <c r="AL703" s="24"/>
      <c r="AM703" s="27"/>
      <c r="AO703" s="14"/>
      <c r="AP703" s="24"/>
    </row>
    <row r="704" spans="1:42" x14ac:dyDescent="0.25">
      <c r="A704" s="28"/>
      <c r="B704" s="27"/>
      <c r="V704" s="75"/>
      <c r="Z704" s="24"/>
      <c r="AG704" s="24"/>
      <c r="AH704" s="24"/>
      <c r="AK704" s="27"/>
      <c r="AL704" s="24"/>
      <c r="AM704" s="27"/>
      <c r="AO704" s="14"/>
      <c r="AP704" s="24"/>
    </row>
  </sheetData>
  <autoFilter ref="A3:AP128"/>
  <dataConsolidate/>
  <conditionalFormatting sqref="G705:J1992 F129:I704 G4:J128">
    <cfRule type="expression" dxfId="213" priority="6">
      <formula>IF(ISNUMBER(F4),F4&lt;$H$2)</formula>
    </cfRule>
    <cfRule type="expression" dxfId="212" priority="7">
      <formula>IF(ISNUMBER(F4),F4&gt;$J$2)</formula>
    </cfRule>
  </conditionalFormatting>
  <conditionalFormatting sqref="AP4:AP128">
    <cfRule type="expression" dxfId="211" priority="5">
      <formula>IF(AP4="OPROC &lt; OPATT",1,0)</formula>
    </cfRule>
  </conditionalFormatting>
  <conditionalFormatting sqref="W705:Z9999 V129:Y704 W4:Z128">
    <cfRule type="expression" dxfId="210" priority="8">
      <formula>IF(ISNUMBER(V4),V4&lt;=$X$2)</formula>
    </cfRule>
    <cfRule type="expression" dxfId="209" priority="9">
      <formula>IF(ISNUMBER(V4),V4&gt;=$Z$2)</formula>
    </cfRule>
  </conditionalFormatting>
  <conditionalFormatting sqref="O4:R9999">
    <cfRule type="expression" dxfId="208" priority="3">
      <formula>IF(ISNUMBER(O4),O4&lt;=$P$2)</formula>
    </cfRule>
    <cfRule type="expression" dxfId="207"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54"/>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activeCell="E13" sqref="E13"/>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29" width="40.28515625" style="24" customWidth="1"/>
    <col min="30" max="30" width="37.140625" style="24" customWidth="1"/>
    <col min="31" max="31" width="2.140625" style="25"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13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101"/>
      <c r="AE2" s="13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23" customFormat="1" ht="111" customHeight="1" x14ac:dyDescent="0.25">
      <c r="A4" s="10" t="s">
        <v>778</v>
      </c>
      <c r="B4" s="11" t="s">
        <v>3979</v>
      </c>
      <c r="C4" s="94" t="s">
        <v>2</v>
      </c>
      <c r="D4" s="94">
        <v>6904.7227438900863</v>
      </c>
      <c r="E4" s="94">
        <v>6904.7227438900863</v>
      </c>
      <c r="F4" s="94">
        <v>8090.5698272028949</v>
      </c>
      <c r="G4" s="15" t="s">
        <v>2088</v>
      </c>
      <c r="H4" s="49">
        <v>11</v>
      </c>
      <c r="I4" s="15">
        <v>50</v>
      </c>
      <c r="J4" s="15">
        <v>1428</v>
      </c>
      <c r="K4" s="94" t="s">
        <v>2</v>
      </c>
      <c r="L4" s="94">
        <v>7207.8646075517436</v>
      </c>
      <c r="M4" s="94">
        <v>7207.8646075517436</v>
      </c>
      <c r="N4" s="94">
        <v>8445.7745916046697</v>
      </c>
      <c r="O4" s="95" t="str">
        <f>IFERROR(C4/K4-1,"-")</f>
        <v>-</v>
      </c>
      <c r="P4" s="95">
        <f>IFERROR(D4/L4-1,"-")</f>
        <v>-4.2057097374450292E-2</v>
      </c>
      <c r="Q4" s="95">
        <f>IFERROR(E4/M4-1,"-")</f>
        <v>-4.2057097374450292E-2</v>
      </c>
      <c r="R4" s="95">
        <f>IFERROR(F4/N4-1,"-")</f>
        <v>-4.2057097374450181E-2</v>
      </c>
      <c r="S4" s="94" t="s">
        <v>2</v>
      </c>
      <c r="T4" s="94" t="s">
        <v>2</v>
      </c>
      <c r="U4" s="94" t="s">
        <v>2</v>
      </c>
      <c r="V4" s="94" t="s">
        <v>2</v>
      </c>
      <c r="W4" s="95" t="str">
        <f>IFERROR((C4/S4-1),"-")</f>
        <v>-</v>
      </c>
      <c r="X4" s="95" t="str">
        <f>IFERROR((D4/T4-1),"-")</f>
        <v>-</v>
      </c>
      <c r="Y4" s="95" t="str">
        <f>IFERROR((E4/U4-1),"-")</f>
        <v>-</v>
      </c>
      <c r="Z4" s="95" t="str">
        <f>IFERROR((F4/V4-1),"-")</f>
        <v>-</v>
      </c>
      <c r="AA4" s="17"/>
      <c r="AB4" s="161">
        <v>0</v>
      </c>
      <c r="AC4" s="161">
        <v>0</v>
      </c>
      <c r="AD4" s="161">
        <v>0</v>
      </c>
      <c r="AE4" s="134"/>
      <c r="AF4" s="99"/>
      <c r="AG4" s="99"/>
      <c r="AI4" s="94">
        <v>198.66368937058283</v>
      </c>
      <c r="AJ4" s="94">
        <v>62</v>
      </c>
      <c r="AK4" s="94">
        <v>68</v>
      </c>
      <c r="AL4" s="94" t="s">
        <v>4214</v>
      </c>
      <c r="AM4" s="53" t="s">
        <v>2</v>
      </c>
      <c r="AN4" s="65" t="s">
        <v>2</v>
      </c>
      <c r="AO4" s="64" t="s">
        <v>5611</v>
      </c>
      <c r="AP4" s="65" t="s">
        <v>2</v>
      </c>
    </row>
    <row r="5" spans="1:42" s="31" customFormat="1" ht="45" x14ac:dyDescent="0.25">
      <c r="A5" s="10" t="s">
        <v>779</v>
      </c>
      <c r="B5" s="11" t="s">
        <v>2542</v>
      </c>
      <c r="C5" s="94" t="s">
        <v>2</v>
      </c>
      <c r="D5" s="94">
        <v>1889.4144527331591</v>
      </c>
      <c r="E5" s="94">
        <v>1889.4144527331591</v>
      </c>
      <c r="F5" s="94">
        <v>4990.1373668877332</v>
      </c>
      <c r="G5" s="15" t="s">
        <v>2088</v>
      </c>
      <c r="H5" s="49">
        <v>63</v>
      </c>
      <c r="I5" s="15">
        <v>109</v>
      </c>
      <c r="J5" s="15">
        <v>1012</v>
      </c>
      <c r="K5" s="40" t="s">
        <v>2</v>
      </c>
      <c r="L5" s="40">
        <v>1972.3664610433593</v>
      </c>
      <c r="M5" s="40">
        <v>1972.3664610433593</v>
      </c>
      <c r="N5" s="40">
        <v>5209.2221292215445</v>
      </c>
      <c r="O5" s="95" t="str">
        <f>IFERROR(C5/K5-1,"-")</f>
        <v>-</v>
      </c>
      <c r="P5" s="95">
        <f>IFERROR(D5/L5-1,"-")</f>
        <v>-4.2057097374450181E-2</v>
      </c>
      <c r="Q5" s="95">
        <f t="shared" ref="Q5:R20" si="0">IFERROR(E5/M5-1,"-")</f>
        <v>-4.2057097374450181E-2</v>
      </c>
      <c r="R5" s="95">
        <f t="shared" si="0"/>
        <v>-4.2057097374450181E-2</v>
      </c>
      <c r="S5" s="40" t="s">
        <v>2</v>
      </c>
      <c r="T5" s="40" t="s">
        <v>2</v>
      </c>
      <c r="U5" s="40" t="s">
        <v>2</v>
      </c>
      <c r="V5" s="40" t="s">
        <v>2</v>
      </c>
      <c r="W5" s="95" t="str">
        <f>IFERROR((C5/S5-1),"-")</f>
        <v>-</v>
      </c>
      <c r="X5" s="95" t="str">
        <f>IFERROR((D5/T5-1),"-")</f>
        <v>-</v>
      </c>
      <c r="Y5" s="95" t="str">
        <f t="shared" ref="Y5:Y36" si="1">IFERROR((E5/U5-1),"-")</f>
        <v>-</v>
      </c>
      <c r="Z5" s="95" t="str">
        <f t="shared" ref="Z5:Z36" si="2">IFERROR((F5/V5-1),"-")</f>
        <v>-</v>
      </c>
      <c r="AA5" s="16"/>
      <c r="AB5" s="161" t="s">
        <v>4536</v>
      </c>
      <c r="AC5" s="161" t="s">
        <v>4537</v>
      </c>
      <c r="AD5" s="161">
        <v>0</v>
      </c>
      <c r="AE5" s="121"/>
      <c r="AF5" s="90"/>
      <c r="AG5" s="90"/>
      <c r="AI5" s="40">
        <v>198.66368937058283</v>
      </c>
      <c r="AJ5" s="40">
        <v>8</v>
      </c>
      <c r="AK5" s="40">
        <v>40</v>
      </c>
      <c r="AL5" s="40" t="s">
        <v>4214</v>
      </c>
      <c r="AM5" s="53" t="s">
        <v>2</v>
      </c>
      <c r="AN5" s="65" t="s">
        <v>2</v>
      </c>
      <c r="AO5" s="64" t="s">
        <v>5612</v>
      </c>
      <c r="AP5" s="65" t="s">
        <v>2</v>
      </c>
    </row>
    <row r="6" spans="1:42" s="31" customFormat="1" ht="45" x14ac:dyDescent="0.25">
      <c r="A6" s="10" t="s">
        <v>780</v>
      </c>
      <c r="B6" s="11" t="s">
        <v>2543</v>
      </c>
      <c r="C6" s="94" t="s">
        <v>2</v>
      </c>
      <c r="D6" s="94">
        <v>2194.0616335299737</v>
      </c>
      <c r="E6" s="94">
        <v>2194.0616335299737</v>
      </c>
      <c r="F6" s="94">
        <v>4226.5317175323471</v>
      </c>
      <c r="G6" s="15" t="s">
        <v>2088</v>
      </c>
      <c r="H6" s="49">
        <v>635</v>
      </c>
      <c r="I6" s="15">
        <v>569</v>
      </c>
      <c r="J6" s="15">
        <v>1681</v>
      </c>
      <c r="K6" s="46" t="s">
        <v>2</v>
      </c>
      <c r="L6" s="46">
        <v>2290.3887356088176</v>
      </c>
      <c r="M6" s="46">
        <v>2290.3887356088176</v>
      </c>
      <c r="N6" s="46">
        <v>4412.091478467225</v>
      </c>
      <c r="O6" s="95" t="str">
        <f t="shared" ref="O6:R72" si="3">IFERROR(C6/K6-1,"-")</f>
        <v>-</v>
      </c>
      <c r="P6" s="95">
        <f t="shared" si="3"/>
        <v>-4.2057097374450181E-2</v>
      </c>
      <c r="Q6" s="95">
        <f t="shared" si="0"/>
        <v>-4.2057097374450181E-2</v>
      </c>
      <c r="R6" s="95">
        <f t="shared" si="0"/>
        <v>-4.2057097374450181E-2</v>
      </c>
      <c r="S6" s="46" t="s">
        <v>2</v>
      </c>
      <c r="T6" s="46" t="s">
        <v>2</v>
      </c>
      <c r="U6" s="46" t="s">
        <v>2</v>
      </c>
      <c r="V6" s="46" t="s">
        <v>2</v>
      </c>
      <c r="W6" s="95" t="str">
        <f t="shared" ref="W6:W36" si="4">IFERROR((C6/S6-1),"-")</f>
        <v>-</v>
      </c>
      <c r="X6" s="95" t="str">
        <f t="shared" ref="X6:X36" si="5">IFERROR((D6/T6-1),"-")</f>
        <v>-</v>
      </c>
      <c r="Y6" s="95" t="str">
        <f t="shared" si="1"/>
        <v>-</v>
      </c>
      <c r="Z6" s="95" t="str">
        <f t="shared" si="2"/>
        <v>-</v>
      </c>
      <c r="AA6" s="16"/>
      <c r="AB6" s="161">
        <v>0</v>
      </c>
      <c r="AC6" s="161">
        <v>0</v>
      </c>
      <c r="AD6" s="161">
        <v>0</v>
      </c>
      <c r="AE6" s="121"/>
      <c r="AF6" s="90"/>
      <c r="AG6" s="90"/>
      <c r="AI6" s="41">
        <v>198.66368937058283</v>
      </c>
      <c r="AJ6" s="41">
        <v>5</v>
      </c>
      <c r="AK6" s="41">
        <v>29</v>
      </c>
      <c r="AL6" s="40" t="s">
        <v>4214</v>
      </c>
      <c r="AM6" s="53" t="s">
        <v>2</v>
      </c>
      <c r="AN6" s="65" t="s">
        <v>2</v>
      </c>
      <c r="AO6" s="64" t="s">
        <v>5613</v>
      </c>
      <c r="AP6" s="65" t="s">
        <v>2</v>
      </c>
    </row>
    <row r="7" spans="1:42" s="31" customFormat="1" ht="45" x14ac:dyDescent="0.25">
      <c r="A7" s="10" t="s">
        <v>781</v>
      </c>
      <c r="B7" s="11" t="s">
        <v>2544</v>
      </c>
      <c r="C7" s="94" t="s">
        <v>2</v>
      </c>
      <c r="D7" s="94">
        <v>1790.7595575849207</v>
      </c>
      <c r="E7" s="94">
        <v>1790.7595575849207</v>
      </c>
      <c r="F7" s="94">
        <v>3284.9861897464348</v>
      </c>
      <c r="G7" s="15" t="s">
        <v>2088</v>
      </c>
      <c r="H7" s="49">
        <v>4148</v>
      </c>
      <c r="I7" s="15">
        <v>2437</v>
      </c>
      <c r="J7" s="15">
        <v>2333</v>
      </c>
      <c r="K7" s="46" t="s">
        <v>2</v>
      </c>
      <c r="L7" s="46">
        <v>1869.3802654383362</v>
      </c>
      <c r="M7" s="46">
        <v>1869.3802654383362</v>
      </c>
      <c r="N7" s="46">
        <v>3429.2087563286668</v>
      </c>
      <c r="O7" s="95" t="str">
        <f t="shared" si="3"/>
        <v>-</v>
      </c>
      <c r="P7" s="95">
        <f t="shared" si="3"/>
        <v>-4.205709737445007E-2</v>
      </c>
      <c r="Q7" s="95">
        <f t="shared" si="0"/>
        <v>-4.205709737445007E-2</v>
      </c>
      <c r="R7" s="95">
        <f t="shared" si="0"/>
        <v>-4.2057097374450181E-2</v>
      </c>
      <c r="S7" s="46" t="s">
        <v>2</v>
      </c>
      <c r="T7" s="46" t="s">
        <v>2</v>
      </c>
      <c r="U7" s="46" t="s">
        <v>2</v>
      </c>
      <c r="V7" s="46" t="s">
        <v>2</v>
      </c>
      <c r="W7" s="95" t="str">
        <f t="shared" si="4"/>
        <v>-</v>
      </c>
      <c r="X7" s="95" t="str">
        <f t="shared" si="5"/>
        <v>-</v>
      </c>
      <c r="Y7" s="95" t="str">
        <f t="shared" si="1"/>
        <v>-</v>
      </c>
      <c r="Z7" s="95" t="str">
        <f t="shared" si="2"/>
        <v>-</v>
      </c>
      <c r="AA7" s="16"/>
      <c r="AB7" s="161">
        <v>0</v>
      </c>
      <c r="AC7" s="161">
        <v>0</v>
      </c>
      <c r="AD7" s="161">
        <v>0</v>
      </c>
      <c r="AE7" s="121"/>
      <c r="AF7" s="90"/>
      <c r="AG7" s="90"/>
      <c r="AI7" s="41">
        <v>198.66368937058283</v>
      </c>
      <c r="AJ7" s="41">
        <v>5</v>
      </c>
      <c r="AK7" s="41">
        <v>20</v>
      </c>
      <c r="AL7" s="40" t="s">
        <v>4214</v>
      </c>
      <c r="AM7" s="53" t="s">
        <v>2</v>
      </c>
      <c r="AN7" s="67" t="s">
        <v>2</v>
      </c>
      <c r="AO7" s="64" t="s">
        <v>5614</v>
      </c>
      <c r="AP7" s="65" t="s">
        <v>2</v>
      </c>
    </row>
    <row r="8" spans="1:42" s="31" customFormat="1" ht="60" x14ac:dyDescent="0.25">
      <c r="A8" s="10" t="s">
        <v>782</v>
      </c>
      <c r="B8" s="11" t="s">
        <v>2545</v>
      </c>
      <c r="C8" s="94" t="s">
        <v>2</v>
      </c>
      <c r="D8" s="94">
        <v>1556.493814879208</v>
      </c>
      <c r="E8" s="94">
        <v>1556.493814879208</v>
      </c>
      <c r="F8" s="94">
        <v>2669.7531271953053</v>
      </c>
      <c r="G8" s="15">
        <v>7570</v>
      </c>
      <c r="H8" s="49">
        <v>8540</v>
      </c>
      <c r="I8" s="15">
        <v>2933</v>
      </c>
      <c r="J8" s="15">
        <v>1083</v>
      </c>
      <c r="K8" s="46">
        <v>276.19822438273263</v>
      </c>
      <c r="L8" s="46">
        <v>1624.8294241892052</v>
      </c>
      <c r="M8" s="46">
        <v>1624.8294241892052</v>
      </c>
      <c r="N8" s="46">
        <v>2786.9647761656674</v>
      </c>
      <c r="O8" s="95" t="str">
        <f t="shared" si="3"/>
        <v>-</v>
      </c>
      <c r="P8" s="95">
        <f t="shared" si="3"/>
        <v>-4.2057097374450181E-2</v>
      </c>
      <c r="Q8" s="95">
        <f t="shared" si="0"/>
        <v>-4.2057097374450181E-2</v>
      </c>
      <c r="R8" s="95">
        <f t="shared" si="0"/>
        <v>-4.2057097374450181E-2</v>
      </c>
      <c r="S8" s="46" t="s">
        <v>2</v>
      </c>
      <c r="T8" s="46" t="s">
        <v>2</v>
      </c>
      <c r="U8" s="46" t="s">
        <v>2</v>
      </c>
      <c r="V8" s="46" t="s">
        <v>2</v>
      </c>
      <c r="W8" s="95" t="str">
        <f t="shared" si="4"/>
        <v>-</v>
      </c>
      <c r="X8" s="95" t="str">
        <f t="shared" si="5"/>
        <v>-</v>
      </c>
      <c r="Y8" s="95" t="str">
        <f t="shared" si="1"/>
        <v>-</v>
      </c>
      <c r="Z8" s="95" t="str">
        <f t="shared" si="2"/>
        <v>-</v>
      </c>
      <c r="AA8" s="16"/>
      <c r="AB8" s="161" t="s">
        <v>4538</v>
      </c>
      <c r="AC8" s="161" t="s">
        <v>4539</v>
      </c>
      <c r="AD8" s="161" t="s">
        <v>4540</v>
      </c>
      <c r="AE8" s="121"/>
      <c r="AF8" s="90"/>
      <c r="AG8" s="90"/>
      <c r="AI8" s="41">
        <v>198.66368937058283</v>
      </c>
      <c r="AJ8" s="41">
        <v>5</v>
      </c>
      <c r="AK8" s="41">
        <v>14</v>
      </c>
      <c r="AL8" s="40" t="s">
        <v>4214</v>
      </c>
      <c r="AM8" s="53" t="s">
        <v>2</v>
      </c>
      <c r="AN8" s="67" t="s">
        <v>2</v>
      </c>
      <c r="AO8" s="64" t="s">
        <v>5397</v>
      </c>
      <c r="AP8" s="65" t="s">
        <v>2</v>
      </c>
    </row>
    <row r="9" spans="1:42" s="31" customFormat="1" ht="30" x14ac:dyDescent="0.25">
      <c r="A9" s="10" t="s">
        <v>783</v>
      </c>
      <c r="B9" s="11" t="s">
        <v>2546</v>
      </c>
      <c r="C9" s="94" t="s">
        <v>2</v>
      </c>
      <c r="D9" s="94">
        <v>5498.164665961388</v>
      </c>
      <c r="E9" s="94">
        <v>5498.164665961388</v>
      </c>
      <c r="F9" s="94">
        <v>8355.6632310890309</v>
      </c>
      <c r="G9" s="15" t="s">
        <v>2088</v>
      </c>
      <c r="H9" s="49">
        <v>7</v>
      </c>
      <c r="I9" s="15">
        <v>69</v>
      </c>
      <c r="J9" s="15">
        <v>1288</v>
      </c>
      <c r="K9" s="46" t="s">
        <v>2</v>
      </c>
      <c r="L9" s="46">
        <v>5739.5536319460207</v>
      </c>
      <c r="M9" s="46">
        <v>5739.5536319460207</v>
      </c>
      <c r="N9" s="46">
        <v>8722.5065379028911</v>
      </c>
      <c r="O9" s="95" t="str">
        <f t="shared" si="3"/>
        <v>-</v>
      </c>
      <c r="P9" s="95">
        <f t="shared" si="3"/>
        <v>-4.2057097374450181E-2</v>
      </c>
      <c r="Q9" s="95">
        <f t="shared" si="0"/>
        <v>-4.2057097374450181E-2</v>
      </c>
      <c r="R9" s="95">
        <f t="shared" si="0"/>
        <v>-4.2057097374450181E-2</v>
      </c>
      <c r="S9" s="46" t="s">
        <v>2</v>
      </c>
      <c r="T9" s="46" t="s">
        <v>2</v>
      </c>
      <c r="U9" s="46" t="s">
        <v>2</v>
      </c>
      <c r="V9" s="46" t="s">
        <v>2</v>
      </c>
      <c r="W9" s="95" t="str">
        <f t="shared" si="4"/>
        <v>-</v>
      </c>
      <c r="X9" s="95" t="str">
        <f t="shared" si="5"/>
        <v>-</v>
      </c>
      <c r="Y9" s="95" t="str">
        <f t="shared" si="1"/>
        <v>-</v>
      </c>
      <c r="Z9" s="95" t="str">
        <f t="shared" si="2"/>
        <v>-</v>
      </c>
      <c r="AA9" s="16"/>
      <c r="AB9" s="161">
        <v>0</v>
      </c>
      <c r="AC9" s="161">
        <v>0</v>
      </c>
      <c r="AD9" s="161">
        <v>0</v>
      </c>
      <c r="AE9" s="121"/>
      <c r="AF9" s="90"/>
      <c r="AG9" s="90"/>
      <c r="AI9" s="41">
        <v>198.66368937058283</v>
      </c>
      <c r="AJ9" s="41">
        <v>20</v>
      </c>
      <c r="AK9" s="41">
        <v>54</v>
      </c>
      <c r="AL9" s="40" t="s">
        <v>4214</v>
      </c>
      <c r="AM9" s="53" t="s">
        <v>2</v>
      </c>
      <c r="AN9" s="67" t="s">
        <v>2</v>
      </c>
      <c r="AO9" s="64" t="s">
        <v>5615</v>
      </c>
      <c r="AP9" s="65" t="s">
        <v>2</v>
      </c>
    </row>
    <row r="10" spans="1:42" s="31" customFormat="1" ht="30" x14ac:dyDescent="0.25">
      <c r="A10" s="10" t="s">
        <v>784</v>
      </c>
      <c r="B10" s="11" t="s">
        <v>2547</v>
      </c>
      <c r="C10" s="94" t="s">
        <v>2</v>
      </c>
      <c r="D10" s="94">
        <v>2953.0480241571049</v>
      </c>
      <c r="E10" s="94">
        <v>2953.0480241571049</v>
      </c>
      <c r="F10" s="94">
        <v>4978.8725340747851</v>
      </c>
      <c r="G10" s="15" t="s">
        <v>2088</v>
      </c>
      <c r="H10" s="49">
        <v>134</v>
      </c>
      <c r="I10" s="15">
        <v>506</v>
      </c>
      <c r="J10" s="15">
        <v>2288</v>
      </c>
      <c r="K10" s="46" t="s">
        <v>2</v>
      </c>
      <c r="L10" s="46">
        <v>3082.6973257626623</v>
      </c>
      <c r="M10" s="46">
        <v>3082.6973257626623</v>
      </c>
      <c r="N10" s="46">
        <v>5197.4627302197114</v>
      </c>
      <c r="O10" s="95" t="str">
        <f t="shared" si="3"/>
        <v>-</v>
      </c>
      <c r="P10" s="95">
        <f t="shared" si="3"/>
        <v>-4.2057097374450181E-2</v>
      </c>
      <c r="Q10" s="95">
        <f t="shared" si="0"/>
        <v>-4.2057097374450181E-2</v>
      </c>
      <c r="R10" s="95">
        <f t="shared" si="0"/>
        <v>-4.2057097374450181E-2</v>
      </c>
      <c r="S10" s="46" t="s">
        <v>2</v>
      </c>
      <c r="T10" s="46" t="s">
        <v>2</v>
      </c>
      <c r="U10" s="46" t="s">
        <v>2</v>
      </c>
      <c r="V10" s="46" t="s">
        <v>2</v>
      </c>
      <c r="W10" s="95" t="str">
        <f t="shared" si="4"/>
        <v>-</v>
      </c>
      <c r="X10" s="95" t="str">
        <f t="shared" si="5"/>
        <v>-</v>
      </c>
      <c r="Y10" s="95" t="str">
        <f t="shared" si="1"/>
        <v>-</v>
      </c>
      <c r="Z10" s="95" t="str">
        <f t="shared" si="2"/>
        <v>-</v>
      </c>
      <c r="AA10" s="16"/>
      <c r="AB10" s="161">
        <v>0</v>
      </c>
      <c r="AC10" s="161">
        <v>0</v>
      </c>
      <c r="AD10" s="161">
        <v>0</v>
      </c>
      <c r="AE10" s="121"/>
      <c r="AF10" s="90"/>
      <c r="AG10" s="90"/>
      <c r="AI10" s="41">
        <v>198.66368937058283</v>
      </c>
      <c r="AJ10" s="41">
        <v>5</v>
      </c>
      <c r="AK10" s="41">
        <v>27</v>
      </c>
      <c r="AL10" s="40" t="s">
        <v>4214</v>
      </c>
      <c r="AM10" s="53" t="s">
        <v>2</v>
      </c>
      <c r="AN10" s="67" t="s">
        <v>2</v>
      </c>
      <c r="AO10" s="64" t="s">
        <v>5491</v>
      </c>
      <c r="AP10" s="65" t="s">
        <v>2</v>
      </c>
    </row>
    <row r="11" spans="1:42" s="31" customFormat="1" ht="30" x14ac:dyDescent="0.25">
      <c r="A11" s="10" t="s">
        <v>785</v>
      </c>
      <c r="B11" s="11" t="s">
        <v>2548</v>
      </c>
      <c r="C11" s="94" t="s">
        <v>2</v>
      </c>
      <c r="D11" s="94">
        <v>2370.6179809884352</v>
      </c>
      <c r="E11" s="94">
        <v>2370.6179809884352</v>
      </c>
      <c r="F11" s="94">
        <v>3596.4331227287703</v>
      </c>
      <c r="G11" s="15" t="s">
        <v>2088</v>
      </c>
      <c r="H11" s="49">
        <v>1099</v>
      </c>
      <c r="I11" s="15">
        <v>2355</v>
      </c>
      <c r="J11" s="15">
        <v>3845</v>
      </c>
      <c r="K11" s="46" t="s">
        <v>2</v>
      </c>
      <c r="L11" s="46">
        <v>2474.6965340950865</v>
      </c>
      <c r="M11" s="46">
        <v>2474.6965340950865</v>
      </c>
      <c r="N11" s="46">
        <v>3754.3293163627932</v>
      </c>
      <c r="O11" s="95" t="str">
        <f t="shared" si="3"/>
        <v>-</v>
      </c>
      <c r="P11" s="95">
        <f t="shared" si="3"/>
        <v>-4.205709737445007E-2</v>
      </c>
      <c r="Q11" s="95">
        <f t="shared" si="0"/>
        <v>-4.205709737445007E-2</v>
      </c>
      <c r="R11" s="95">
        <f t="shared" si="0"/>
        <v>-4.2057097374450181E-2</v>
      </c>
      <c r="S11" s="46" t="s">
        <v>2</v>
      </c>
      <c r="T11" s="46" t="s">
        <v>2</v>
      </c>
      <c r="U11" s="46" t="s">
        <v>2</v>
      </c>
      <c r="V11" s="46" t="s">
        <v>2</v>
      </c>
      <c r="W11" s="95" t="str">
        <f t="shared" si="4"/>
        <v>-</v>
      </c>
      <c r="X11" s="95" t="str">
        <f t="shared" si="5"/>
        <v>-</v>
      </c>
      <c r="Y11" s="95" t="str">
        <f t="shared" si="1"/>
        <v>-</v>
      </c>
      <c r="Z11" s="95" t="str">
        <f t="shared" si="2"/>
        <v>-</v>
      </c>
      <c r="AA11" s="16"/>
      <c r="AB11" s="161">
        <v>0</v>
      </c>
      <c r="AC11" s="161">
        <v>0</v>
      </c>
      <c r="AD11" s="161">
        <v>0</v>
      </c>
      <c r="AE11" s="121"/>
      <c r="AF11" s="90"/>
      <c r="AG11" s="90"/>
      <c r="AI11" s="41">
        <v>198.66368937058283</v>
      </c>
      <c r="AJ11" s="41">
        <v>5</v>
      </c>
      <c r="AK11" s="41">
        <v>15</v>
      </c>
      <c r="AL11" s="40" t="s">
        <v>4214</v>
      </c>
      <c r="AM11" s="53" t="s">
        <v>2</v>
      </c>
      <c r="AN11" s="67" t="s">
        <v>2</v>
      </c>
      <c r="AO11" s="64" t="s">
        <v>5571</v>
      </c>
      <c r="AP11" s="65" t="s">
        <v>2</v>
      </c>
    </row>
    <row r="12" spans="1:42" s="31" customFormat="1" ht="95.25" customHeight="1" x14ac:dyDescent="0.25">
      <c r="A12" s="10" t="s">
        <v>786</v>
      </c>
      <c r="B12" s="11" t="s">
        <v>2549</v>
      </c>
      <c r="C12" s="94" t="s">
        <v>2</v>
      </c>
      <c r="D12" s="94">
        <v>2077.2715091641458</v>
      </c>
      <c r="E12" s="94">
        <v>2077.2715091641458</v>
      </c>
      <c r="F12" s="94">
        <v>2739.234896935764</v>
      </c>
      <c r="G12" s="15" t="s">
        <v>2088</v>
      </c>
      <c r="H12" s="49">
        <v>1996</v>
      </c>
      <c r="I12" s="15">
        <v>3008</v>
      </c>
      <c r="J12" s="15">
        <v>2568</v>
      </c>
      <c r="K12" s="46" t="s">
        <v>2</v>
      </c>
      <c r="L12" s="46">
        <v>2168.4711097819263</v>
      </c>
      <c r="M12" s="46">
        <v>2168.4711097819263</v>
      </c>
      <c r="N12" s="46">
        <v>2859.4970424938815</v>
      </c>
      <c r="O12" s="95" t="str">
        <f t="shared" si="3"/>
        <v>-</v>
      </c>
      <c r="P12" s="95">
        <f t="shared" si="3"/>
        <v>-4.2057097374450181E-2</v>
      </c>
      <c r="Q12" s="95">
        <f t="shared" si="0"/>
        <v>-4.2057097374450181E-2</v>
      </c>
      <c r="R12" s="95">
        <f t="shared" si="0"/>
        <v>-4.2057097374450181E-2</v>
      </c>
      <c r="S12" s="46" t="s">
        <v>2</v>
      </c>
      <c r="T12" s="46" t="s">
        <v>2</v>
      </c>
      <c r="U12" s="46" t="s">
        <v>2</v>
      </c>
      <c r="V12" s="46" t="s">
        <v>2</v>
      </c>
      <c r="W12" s="95" t="str">
        <f t="shared" si="4"/>
        <v>-</v>
      </c>
      <c r="X12" s="95" t="str">
        <f t="shared" si="5"/>
        <v>-</v>
      </c>
      <c r="Y12" s="95" t="str">
        <f t="shared" si="1"/>
        <v>-</v>
      </c>
      <c r="Z12" s="95" t="str">
        <f t="shared" si="2"/>
        <v>-</v>
      </c>
      <c r="AA12" s="16"/>
      <c r="AB12" s="161">
        <v>0</v>
      </c>
      <c r="AC12" s="161">
        <v>0</v>
      </c>
      <c r="AD12" s="161">
        <v>0</v>
      </c>
      <c r="AE12" s="121"/>
      <c r="AF12" s="90"/>
      <c r="AG12" s="90"/>
      <c r="AI12" s="41">
        <v>198.66368937058283</v>
      </c>
      <c r="AJ12" s="41">
        <v>5</v>
      </c>
      <c r="AK12" s="41">
        <v>11</v>
      </c>
      <c r="AL12" s="40" t="s">
        <v>4214</v>
      </c>
      <c r="AM12" s="53" t="s">
        <v>2</v>
      </c>
      <c r="AN12" s="67" t="s">
        <v>2</v>
      </c>
      <c r="AO12" s="64" t="s">
        <v>5377</v>
      </c>
      <c r="AP12" s="65" t="s">
        <v>2</v>
      </c>
    </row>
    <row r="13" spans="1:42" s="31" customFormat="1" ht="60" x14ac:dyDescent="0.25">
      <c r="A13" s="10" t="s">
        <v>787</v>
      </c>
      <c r="B13" s="11" t="s">
        <v>2550</v>
      </c>
      <c r="C13" s="94" t="s">
        <v>2</v>
      </c>
      <c r="D13" s="94">
        <v>6732.7880578286031</v>
      </c>
      <c r="E13" s="94">
        <v>6732.7880578286031</v>
      </c>
      <c r="F13" s="94">
        <v>12250.001056860941</v>
      </c>
      <c r="G13" s="15" t="s">
        <v>2088</v>
      </c>
      <c r="H13" s="49">
        <v>27</v>
      </c>
      <c r="I13" s="15">
        <v>92</v>
      </c>
      <c r="J13" s="15">
        <v>265</v>
      </c>
      <c r="K13" s="46" t="s">
        <v>2</v>
      </c>
      <c r="L13" s="46">
        <v>5856.9844815169718</v>
      </c>
      <c r="M13" s="46">
        <v>5856.9844815169718</v>
      </c>
      <c r="N13" s="46">
        <v>10656.516360287829</v>
      </c>
      <c r="O13" s="95" t="str">
        <f t="shared" si="3"/>
        <v>-</v>
      </c>
      <c r="P13" s="95">
        <f t="shared" si="3"/>
        <v>0.14953148315065978</v>
      </c>
      <c r="Q13" s="95">
        <f t="shared" si="0"/>
        <v>0.14953148315065978</v>
      </c>
      <c r="R13" s="95">
        <f t="shared" si="0"/>
        <v>0.14953148315066001</v>
      </c>
      <c r="S13" s="46" t="s">
        <v>2</v>
      </c>
      <c r="T13" s="46" t="s">
        <v>2</v>
      </c>
      <c r="U13" s="46" t="s">
        <v>2</v>
      </c>
      <c r="V13" s="46" t="s">
        <v>2</v>
      </c>
      <c r="W13" s="95" t="str">
        <f t="shared" si="4"/>
        <v>-</v>
      </c>
      <c r="X13" s="95" t="str">
        <f t="shared" si="5"/>
        <v>-</v>
      </c>
      <c r="Y13" s="95" t="str">
        <f t="shared" si="1"/>
        <v>-</v>
      </c>
      <c r="Z13" s="95" t="str">
        <f t="shared" si="2"/>
        <v>-</v>
      </c>
      <c r="AA13" s="16"/>
      <c r="AB13" s="161" t="s">
        <v>4541</v>
      </c>
      <c r="AC13" s="161" t="s">
        <v>4541</v>
      </c>
      <c r="AD13" s="161" t="s">
        <v>4542</v>
      </c>
      <c r="AE13" s="121"/>
      <c r="AF13" s="90"/>
      <c r="AG13" s="90"/>
      <c r="AI13" s="41">
        <v>222.55812049492914</v>
      </c>
      <c r="AJ13" s="41">
        <v>14</v>
      </c>
      <c r="AK13" s="41">
        <v>52</v>
      </c>
      <c r="AL13" s="40" t="s">
        <v>4214</v>
      </c>
      <c r="AM13" s="53" t="s">
        <v>2</v>
      </c>
      <c r="AN13" s="67" t="s">
        <v>2</v>
      </c>
      <c r="AO13" s="64" t="s">
        <v>5616</v>
      </c>
      <c r="AP13" s="65" t="s">
        <v>2</v>
      </c>
    </row>
    <row r="14" spans="1:42" s="31" customFormat="1" ht="60" x14ac:dyDescent="0.25">
      <c r="A14" s="10" t="s">
        <v>788</v>
      </c>
      <c r="B14" s="11" t="s">
        <v>2551</v>
      </c>
      <c r="C14" s="94" t="s">
        <v>2</v>
      </c>
      <c r="D14" s="94">
        <v>5276.7712441351487</v>
      </c>
      <c r="E14" s="94">
        <v>5276.7712441351487</v>
      </c>
      <c r="F14" s="94">
        <v>8015.1716319511224</v>
      </c>
      <c r="G14" s="15" t="s">
        <v>2088</v>
      </c>
      <c r="H14" s="49">
        <v>152</v>
      </c>
      <c r="I14" s="15">
        <v>673</v>
      </c>
      <c r="J14" s="15">
        <v>282</v>
      </c>
      <c r="K14" s="46" t="s">
        <v>2</v>
      </c>
      <c r="L14" s="46">
        <v>4590.3668768361731</v>
      </c>
      <c r="M14" s="46">
        <v>4590.3668768361731</v>
      </c>
      <c r="N14" s="46">
        <v>6972.5551230515002</v>
      </c>
      <c r="O14" s="95" t="str">
        <f t="shared" si="3"/>
        <v>-</v>
      </c>
      <c r="P14" s="95">
        <f t="shared" si="3"/>
        <v>0.14953148315066001</v>
      </c>
      <c r="Q14" s="95">
        <f t="shared" si="0"/>
        <v>0.14953148315066001</v>
      </c>
      <c r="R14" s="95">
        <f t="shared" si="0"/>
        <v>0.14953148315065978</v>
      </c>
      <c r="S14" s="46" t="s">
        <v>2</v>
      </c>
      <c r="T14" s="46" t="s">
        <v>2</v>
      </c>
      <c r="U14" s="46" t="s">
        <v>2</v>
      </c>
      <c r="V14" s="46" t="s">
        <v>2</v>
      </c>
      <c r="W14" s="95" t="str">
        <f t="shared" si="4"/>
        <v>-</v>
      </c>
      <c r="X14" s="95" t="str">
        <f t="shared" si="5"/>
        <v>-</v>
      </c>
      <c r="Y14" s="95" t="str">
        <f t="shared" si="1"/>
        <v>-</v>
      </c>
      <c r="Z14" s="95" t="str">
        <f t="shared" si="2"/>
        <v>-</v>
      </c>
      <c r="AA14" s="16"/>
      <c r="AB14" s="161" t="s">
        <v>4543</v>
      </c>
      <c r="AC14" s="161" t="s">
        <v>4541</v>
      </c>
      <c r="AD14" s="161" t="s">
        <v>4542</v>
      </c>
      <c r="AE14" s="121"/>
      <c r="AF14" s="90"/>
      <c r="AG14" s="90"/>
      <c r="AI14" s="41">
        <v>222.55812049492914</v>
      </c>
      <c r="AJ14" s="41">
        <v>5</v>
      </c>
      <c r="AK14" s="41">
        <v>29</v>
      </c>
      <c r="AL14" s="40" t="s">
        <v>4214</v>
      </c>
      <c r="AM14" s="53" t="s">
        <v>2</v>
      </c>
      <c r="AN14" s="67" t="s">
        <v>2</v>
      </c>
      <c r="AO14" s="64" t="s">
        <v>5617</v>
      </c>
      <c r="AP14" s="65" t="s">
        <v>2</v>
      </c>
    </row>
    <row r="15" spans="1:42" s="31" customFormat="1" ht="60" x14ac:dyDescent="0.25">
      <c r="A15" s="10" t="s">
        <v>789</v>
      </c>
      <c r="B15" s="11" t="s">
        <v>2552</v>
      </c>
      <c r="C15" s="94" t="s">
        <v>2</v>
      </c>
      <c r="D15" s="94">
        <v>4163.6907076234147</v>
      </c>
      <c r="E15" s="94">
        <v>4163.6907076234147</v>
      </c>
      <c r="F15" s="94">
        <v>6946.7249047527039</v>
      </c>
      <c r="G15" s="15" t="s">
        <v>2088</v>
      </c>
      <c r="H15" s="49">
        <v>226</v>
      </c>
      <c r="I15" s="15">
        <v>1074</v>
      </c>
      <c r="J15" s="15">
        <v>131</v>
      </c>
      <c r="K15" s="46" t="s">
        <v>2</v>
      </c>
      <c r="L15" s="46">
        <v>3622.0762707703184</v>
      </c>
      <c r="M15" s="46">
        <v>3622.0762707703184</v>
      </c>
      <c r="N15" s="46">
        <v>6043.0923437720685</v>
      </c>
      <c r="O15" s="95" t="str">
        <f t="shared" si="3"/>
        <v>-</v>
      </c>
      <c r="P15" s="95">
        <f t="shared" si="3"/>
        <v>0.14953148315065978</v>
      </c>
      <c r="Q15" s="95">
        <f t="shared" si="0"/>
        <v>0.14953148315065978</v>
      </c>
      <c r="R15" s="95">
        <f t="shared" si="0"/>
        <v>0.14953148315066001</v>
      </c>
      <c r="S15" s="46" t="s">
        <v>2</v>
      </c>
      <c r="T15" s="46" t="s">
        <v>2</v>
      </c>
      <c r="U15" s="46" t="s">
        <v>2</v>
      </c>
      <c r="V15" s="46" t="s">
        <v>2</v>
      </c>
      <c r="W15" s="95" t="str">
        <f t="shared" si="4"/>
        <v>-</v>
      </c>
      <c r="X15" s="95" t="str">
        <f t="shared" si="5"/>
        <v>-</v>
      </c>
      <c r="Y15" s="95" t="str">
        <f t="shared" si="1"/>
        <v>-</v>
      </c>
      <c r="Z15" s="95" t="str">
        <f t="shared" si="2"/>
        <v>-</v>
      </c>
      <c r="AA15" s="16"/>
      <c r="AB15" s="161" t="s">
        <v>4544</v>
      </c>
      <c r="AC15" s="161" t="s">
        <v>4545</v>
      </c>
      <c r="AD15" s="161" t="s">
        <v>4546</v>
      </c>
      <c r="AE15" s="121"/>
      <c r="AF15" s="90"/>
      <c r="AG15" s="90"/>
      <c r="AI15" s="41">
        <v>222.55812049492914</v>
      </c>
      <c r="AJ15" s="41">
        <v>5</v>
      </c>
      <c r="AK15" s="41">
        <v>21</v>
      </c>
      <c r="AL15" s="40" t="s">
        <v>4214</v>
      </c>
      <c r="AM15" s="53" t="s">
        <v>2</v>
      </c>
      <c r="AN15" s="67" t="s">
        <v>2</v>
      </c>
      <c r="AO15" s="64" t="s">
        <v>5618</v>
      </c>
      <c r="AP15" s="65" t="s">
        <v>2</v>
      </c>
    </row>
    <row r="16" spans="1:42" s="31" customFormat="1" ht="75" x14ac:dyDescent="0.25">
      <c r="A16" s="10" t="s">
        <v>790</v>
      </c>
      <c r="B16" s="11" t="s">
        <v>2553</v>
      </c>
      <c r="C16" s="94" t="s">
        <v>2</v>
      </c>
      <c r="D16" s="94">
        <v>2813.3638663279326</v>
      </c>
      <c r="E16" s="94">
        <v>2813.3638663279326</v>
      </c>
      <c r="F16" s="94">
        <v>5545.6149987855551</v>
      </c>
      <c r="G16" s="15" t="s">
        <v>2088</v>
      </c>
      <c r="H16" s="49">
        <v>46</v>
      </c>
      <c r="I16" s="15">
        <v>138</v>
      </c>
      <c r="J16" s="15">
        <v>249</v>
      </c>
      <c r="K16" s="46" t="s">
        <v>2</v>
      </c>
      <c r="L16" s="46">
        <v>2936.8805370518498</v>
      </c>
      <c r="M16" s="46">
        <v>2936.8805370518498</v>
      </c>
      <c r="N16" s="46">
        <v>5789.0872029909278</v>
      </c>
      <c r="O16" s="95" t="str">
        <f t="shared" si="3"/>
        <v>-</v>
      </c>
      <c r="P16" s="95">
        <f t="shared" si="3"/>
        <v>-4.2057097374450181E-2</v>
      </c>
      <c r="Q16" s="95">
        <f t="shared" si="0"/>
        <v>-4.2057097374450181E-2</v>
      </c>
      <c r="R16" s="95">
        <f t="shared" si="0"/>
        <v>-4.2057097374450181E-2</v>
      </c>
      <c r="S16" s="46" t="s">
        <v>2</v>
      </c>
      <c r="T16" s="46" t="s">
        <v>2</v>
      </c>
      <c r="U16" s="46" t="s">
        <v>2</v>
      </c>
      <c r="V16" s="46" t="s">
        <v>2</v>
      </c>
      <c r="W16" s="95" t="str">
        <f t="shared" si="4"/>
        <v>-</v>
      </c>
      <c r="X16" s="95" t="str">
        <f t="shared" si="5"/>
        <v>-</v>
      </c>
      <c r="Y16" s="95" t="str">
        <f t="shared" si="1"/>
        <v>-</v>
      </c>
      <c r="Z16" s="95" t="str">
        <f t="shared" si="2"/>
        <v>-</v>
      </c>
      <c r="AA16" s="16"/>
      <c r="AB16" s="161" t="s">
        <v>4547</v>
      </c>
      <c r="AC16" s="161" t="s">
        <v>4537</v>
      </c>
      <c r="AD16" s="161" t="s">
        <v>4548</v>
      </c>
      <c r="AE16" s="121"/>
      <c r="AF16" s="90"/>
      <c r="AG16" s="90"/>
      <c r="AI16" s="41">
        <v>198.66368937058283</v>
      </c>
      <c r="AJ16" s="41">
        <v>8</v>
      </c>
      <c r="AK16" s="41">
        <v>35</v>
      </c>
      <c r="AL16" s="40" t="s">
        <v>4214</v>
      </c>
      <c r="AM16" s="53" t="s">
        <v>2</v>
      </c>
      <c r="AN16" s="67" t="s">
        <v>2</v>
      </c>
      <c r="AO16" s="64" t="s">
        <v>5619</v>
      </c>
      <c r="AP16" s="65" t="s">
        <v>2</v>
      </c>
    </row>
    <row r="17" spans="1:42" s="31" customFormat="1" ht="75" x14ac:dyDescent="0.25">
      <c r="A17" s="10" t="s">
        <v>791</v>
      </c>
      <c r="B17" s="11" t="s">
        <v>2554</v>
      </c>
      <c r="C17" s="94" t="s">
        <v>2</v>
      </c>
      <c r="D17" s="94">
        <v>1832.4249112045666</v>
      </c>
      <c r="E17" s="94">
        <v>1832.4249112045666</v>
      </c>
      <c r="F17" s="94">
        <v>3481.9041140393297</v>
      </c>
      <c r="G17" s="15" t="s">
        <v>2088</v>
      </c>
      <c r="H17" s="49">
        <v>263</v>
      </c>
      <c r="I17" s="15">
        <v>334</v>
      </c>
      <c r="J17" s="15">
        <v>166</v>
      </c>
      <c r="K17" s="46" t="s">
        <v>2</v>
      </c>
      <c r="L17" s="46">
        <v>1912.8748761353295</v>
      </c>
      <c r="M17" s="46">
        <v>1912.8748761353295</v>
      </c>
      <c r="N17" s="46">
        <v>3634.7720772251191</v>
      </c>
      <c r="O17" s="95" t="str">
        <f t="shared" si="3"/>
        <v>-</v>
      </c>
      <c r="P17" s="95">
        <f t="shared" si="3"/>
        <v>-4.2057097374450181E-2</v>
      </c>
      <c r="Q17" s="95">
        <f t="shared" si="0"/>
        <v>-4.2057097374450181E-2</v>
      </c>
      <c r="R17" s="95">
        <f t="shared" si="0"/>
        <v>-4.2057097374450181E-2</v>
      </c>
      <c r="S17" s="46" t="s">
        <v>2</v>
      </c>
      <c r="T17" s="46" t="s">
        <v>2</v>
      </c>
      <c r="U17" s="46" t="s">
        <v>2</v>
      </c>
      <c r="V17" s="46" t="s">
        <v>2</v>
      </c>
      <c r="W17" s="95" t="str">
        <f t="shared" si="4"/>
        <v>-</v>
      </c>
      <c r="X17" s="95" t="str">
        <f t="shared" si="5"/>
        <v>-</v>
      </c>
      <c r="Y17" s="95" t="str">
        <f t="shared" si="1"/>
        <v>-</v>
      </c>
      <c r="Z17" s="95" t="str">
        <f t="shared" si="2"/>
        <v>-</v>
      </c>
      <c r="AA17" s="16"/>
      <c r="AB17" s="161" t="s">
        <v>4547</v>
      </c>
      <c r="AC17" s="161" t="s">
        <v>4537</v>
      </c>
      <c r="AD17" s="161" t="s">
        <v>4548</v>
      </c>
      <c r="AE17" s="121"/>
      <c r="AF17" s="90"/>
      <c r="AG17" s="90"/>
      <c r="AI17" s="41">
        <v>198.66368937058283</v>
      </c>
      <c r="AJ17" s="41">
        <v>5</v>
      </c>
      <c r="AK17" s="41">
        <v>17</v>
      </c>
      <c r="AL17" s="40" t="s">
        <v>4214</v>
      </c>
      <c r="AM17" s="53" t="s">
        <v>2</v>
      </c>
      <c r="AN17" s="67" t="s">
        <v>2</v>
      </c>
      <c r="AO17" s="64" t="s">
        <v>5620</v>
      </c>
      <c r="AP17" s="65" t="s">
        <v>2</v>
      </c>
    </row>
    <row r="18" spans="1:42" s="31" customFormat="1" ht="75" x14ac:dyDescent="0.25">
      <c r="A18" s="10" t="s">
        <v>792</v>
      </c>
      <c r="B18" s="11" t="s">
        <v>2555</v>
      </c>
      <c r="C18" s="94" t="s">
        <v>2</v>
      </c>
      <c r="D18" s="94">
        <v>13799.570391212234</v>
      </c>
      <c r="E18" s="94">
        <v>13799.570391212234</v>
      </c>
      <c r="F18" s="94">
        <v>16187.628148795273</v>
      </c>
      <c r="G18" s="15" t="s">
        <v>2088</v>
      </c>
      <c r="H18" s="49">
        <v>21</v>
      </c>
      <c r="I18" s="15">
        <v>98</v>
      </c>
      <c r="J18" s="15">
        <v>552</v>
      </c>
      <c r="K18" s="46" t="s">
        <v>2</v>
      </c>
      <c r="L18" s="46">
        <v>14405.4205667061</v>
      </c>
      <c r="M18" s="46">
        <v>14405.4205667061</v>
      </c>
      <c r="N18" s="46">
        <v>16898.322545558702</v>
      </c>
      <c r="O18" s="95" t="str">
        <f t="shared" si="3"/>
        <v>-</v>
      </c>
      <c r="P18" s="95">
        <f t="shared" si="3"/>
        <v>-4.2057097374450181E-2</v>
      </c>
      <c r="Q18" s="95">
        <f t="shared" si="0"/>
        <v>-4.2057097374450181E-2</v>
      </c>
      <c r="R18" s="95">
        <f t="shared" si="0"/>
        <v>-4.2057097374450181E-2</v>
      </c>
      <c r="S18" s="46" t="s">
        <v>2</v>
      </c>
      <c r="T18" s="46" t="s">
        <v>2</v>
      </c>
      <c r="U18" s="46" t="s">
        <v>2</v>
      </c>
      <c r="V18" s="46" t="s">
        <v>2</v>
      </c>
      <c r="W18" s="95" t="str">
        <f t="shared" si="4"/>
        <v>-</v>
      </c>
      <c r="X18" s="95" t="str">
        <f t="shared" si="5"/>
        <v>-</v>
      </c>
      <c r="Y18" s="95" t="str">
        <f t="shared" si="1"/>
        <v>-</v>
      </c>
      <c r="Z18" s="95" t="str">
        <f t="shared" si="2"/>
        <v>-</v>
      </c>
      <c r="AA18" s="16"/>
      <c r="AB18" s="161" t="s">
        <v>4549</v>
      </c>
      <c r="AC18" s="161" t="s">
        <v>4550</v>
      </c>
      <c r="AD18" s="161" t="s">
        <v>4548</v>
      </c>
      <c r="AE18" s="121"/>
      <c r="AF18" s="90"/>
      <c r="AG18" s="90"/>
      <c r="AI18" s="41">
        <v>198.66368937058283</v>
      </c>
      <c r="AJ18" s="41">
        <v>26</v>
      </c>
      <c r="AK18" s="41">
        <v>53</v>
      </c>
      <c r="AL18" s="40" t="s">
        <v>4214</v>
      </c>
      <c r="AM18" s="53" t="s">
        <v>2</v>
      </c>
      <c r="AN18" s="67" t="s">
        <v>2</v>
      </c>
      <c r="AO18" s="64" t="s">
        <v>5621</v>
      </c>
      <c r="AP18" s="65" t="s">
        <v>2</v>
      </c>
    </row>
    <row r="19" spans="1:42" s="31" customFormat="1" ht="75" x14ac:dyDescent="0.25">
      <c r="A19" s="10" t="s">
        <v>793</v>
      </c>
      <c r="B19" s="11" t="s">
        <v>2556</v>
      </c>
      <c r="C19" s="94" t="s">
        <v>2</v>
      </c>
      <c r="D19" s="94">
        <v>10874.995629148572</v>
      </c>
      <c r="E19" s="94">
        <v>10874.995629148572</v>
      </c>
      <c r="F19" s="94">
        <v>13626.871536436769</v>
      </c>
      <c r="G19" s="15" t="s">
        <v>2088</v>
      </c>
      <c r="H19" s="49">
        <v>132</v>
      </c>
      <c r="I19" s="15">
        <v>314</v>
      </c>
      <c r="J19" s="15">
        <v>554</v>
      </c>
      <c r="K19" s="46" t="s">
        <v>2</v>
      </c>
      <c r="L19" s="46">
        <v>11352.446580419521</v>
      </c>
      <c r="M19" s="46">
        <v>11352.446580419521</v>
      </c>
      <c r="N19" s="46">
        <v>14225.139618538804</v>
      </c>
      <c r="O19" s="95" t="str">
        <f t="shared" si="3"/>
        <v>-</v>
      </c>
      <c r="P19" s="95">
        <f t="shared" si="3"/>
        <v>-4.2057097374450181E-2</v>
      </c>
      <c r="Q19" s="95">
        <f t="shared" si="0"/>
        <v>-4.2057097374450181E-2</v>
      </c>
      <c r="R19" s="95">
        <f t="shared" si="0"/>
        <v>-4.2057097374450181E-2</v>
      </c>
      <c r="S19" s="46" t="s">
        <v>2</v>
      </c>
      <c r="T19" s="46" t="s">
        <v>2</v>
      </c>
      <c r="U19" s="46" t="s">
        <v>2</v>
      </c>
      <c r="V19" s="46" t="s">
        <v>2</v>
      </c>
      <c r="W19" s="95" t="str">
        <f t="shared" si="4"/>
        <v>-</v>
      </c>
      <c r="X19" s="95" t="str">
        <f t="shared" si="5"/>
        <v>-</v>
      </c>
      <c r="Y19" s="95" t="str">
        <f t="shared" si="1"/>
        <v>-</v>
      </c>
      <c r="Z19" s="95" t="str">
        <f t="shared" si="2"/>
        <v>-</v>
      </c>
      <c r="AA19" s="16"/>
      <c r="AB19" s="161" t="s">
        <v>4549</v>
      </c>
      <c r="AC19" s="161" t="s">
        <v>4550</v>
      </c>
      <c r="AD19" s="161" t="s">
        <v>4548</v>
      </c>
      <c r="AE19" s="121"/>
      <c r="AF19" s="90"/>
      <c r="AG19" s="90"/>
      <c r="AI19" s="41">
        <v>198.66368937058283</v>
      </c>
      <c r="AJ19" s="41">
        <v>5</v>
      </c>
      <c r="AK19" s="41">
        <v>33</v>
      </c>
      <c r="AL19" s="40" t="s">
        <v>4214</v>
      </c>
      <c r="AM19" s="53" t="s">
        <v>2</v>
      </c>
      <c r="AN19" s="67" t="s">
        <v>2</v>
      </c>
      <c r="AO19" s="64" t="s">
        <v>5622</v>
      </c>
      <c r="AP19" s="65" t="s">
        <v>2</v>
      </c>
    </row>
    <row r="20" spans="1:42" s="31" customFormat="1" ht="75" x14ac:dyDescent="0.25">
      <c r="A20" s="10" t="s">
        <v>794</v>
      </c>
      <c r="B20" s="11" t="s">
        <v>2557</v>
      </c>
      <c r="C20" s="94" t="s">
        <v>2</v>
      </c>
      <c r="D20" s="94">
        <v>10623.144781975763</v>
      </c>
      <c r="E20" s="94">
        <v>10623.144781975763</v>
      </c>
      <c r="F20" s="94">
        <v>11946.062706819246</v>
      </c>
      <c r="G20" s="15" t="s">
        <v>2088</v>
      </c>
      <c r="H20" s="49">
        <v>529</v>
      </c>
      <c r="I20" s="15">
        <v>1005</v>
      </c>
      <c r="J20" s="15">
        <v>768</v>
      </c>
      <c r="K20" s="46" t="s">
        <v>2</v>
      </c>
      <c r="L20" s="46">
        <v>11089.538586130371</v>
      </c>
      <c r="M20" s="46">
        <v>11089.538586130371</v>
      </c>
      <c r="N20" s="46">
        <v>12470.537308723964</v>
      </c>
      <c r="O20" s="95" t="str">
        <f t="shared" si="3"/>
        <v>-</v>
      </c>
      <c r="P20" s="95">
        <f t="shared" si="3"/>
        <v>-4.2057097374450181E-2</v>
      </c>
      <c r="Q20" s="95">
        <f t="shared" si="0"/>
        <v>-4.2057097374450181E-2</v>
      </c>
      <c r="R20" s="95">
        <f t="shared" si="0"/>
        <v>-4.2057097374450181E-2</v>
      </c>
      <c r="S20" s="46" t="s">
        <v>2</v>
      </c>
      <c r="T20" s="46" t="s">
        <v>2</v>
      </c>
      <c r="U20" s="46" t="s">
        <v>2</v>
      </c>
      <c r="V20" s="46" t="s">
        <v>2</v>
      </c>
      <c r="W20" s="95" t="str">
        <f t="shared" si="4"/>
        <v>-</v>
      </c>
      <c r="X20" s="95" t="str">
        <f t="shared" si="5"/>
        <v>-</v>
      </c>
      <c r="Y20" s="95" t="str">
        <f t="shared" si="1"/>
        <v>-</v>
      </c>
      <c r="Z20" s="95" t="str">
        <f t="shared" si="2"/>
        <v>-</v>
      </c>
      <c r="AA20" s="16"/>
      <c r="AB20" s="161" t="s">
        <v>4549</v>
      </c>
      <c r="AC20" s="161" t="s">
        <v>4550</v>
      </c>
      <c r="AD20" s="161">
        <v>0</v>
      </c>
      <c r="AE20" s="121"/>
      <c r="AF20" s="90"/>
      <c r="AG20" s="90"/>
      <c r="AI20" s="41">
        <v>198.66368937058283</v>
      </c>
      <c r="AJ20" s="41">
        <v>5</v>
      </c>
      <c r="AK20" s="41">
        <v>27</v>
      </c>
      <c r="AL20" s="40" t="s">
        <v>4214</v>
      </c>
      <c r="AM20" s="53" t="s">
        <v>2</v>
      </c>
      <c r="AN20" s="67" t="s">
        <v>2</v>
      </c>
      <c r="AO20" s="64" t="s">
        <v>5623</v>
      </c>
      <c r="AP20" s="65" t="s">
        <v>2</v>
      </c>
    </row>
    <row r="21" spans="1:42" s="31" customFormat="1" ht="75" x14ac:dyDescent="0.25">
      <c r="A21" s="10" t="s">
        <v>795</v>
      </c>
      <c r="B21" s="11" t="s">
        <v>2558</v>
      </c>
      <c r="C21" s="94" t="s">
        <v>2</v>
      </c>
      <c r="D21" s="94">
        <v>10844.441680430466</v>
      </c>
      <c r="E21" s="94">
        <v>10844.441680430466</v>
      </c>
      <c r="F21" s="94">
        <v>11295.68597736546</v>
      </c>
      <c r="G21" s="15" t="s">
        <v>2088</v>
      </c>
      <c r="H21" s="49">
        <v>706</v>
      </c>
      <c r="I21" s="15">
        <v>1068</v>
      </c>
      <c r="J21" s="15">
        <v>486</v>
      </c>
      <c r="K21" s="46" t="s">
        <v>2</v>
      </c>
      <c r="L21" s="46">
        <v>11320.55120478245</v>
      </c>
      <c r="M21" s="46">
        <v>11320.55120478245</v>
      </c>
      <c r="N21" s="46">
        <v>11791.606729801963</v>
      </c>
      <c r="O21" s="95" t="str">
        <f t="shared" si="3"/>
        <v>-</v>
      </c>
      <c r="P21" s="95">
        <f t="shared" si="3"/>
        <v>-4.2057097374450181E-2</v>
      </c>
      <c r="Q21" s="95">
        <f t="shared" si="3"/>
        <v>-4.2057097374450181E-2</v>
      </c>
      <c r="R21" s="95">
        <f t="shared" si="3"/>
        <v>-4.2057097374450181E-2</v>
      </c>
      <c r="S21" s="46" t="s">
        <v>2</v>
      </c>
      <c r="T21" s="46" t="s">
        <v>2</v>
      </c>
      <c r="U21" s="46" t="s">
        <v>2</v>
      </c>
      <c r="V21" s="46" t="s">
        <v>2</v>
      </c>
      <c r="W21" s="95" t="str">
        <f t="shared" si="4"/>
        <v>-</v>
      </c>
      <c r="X21" s="95" t="str">
        <f t="shared" si="5"/>
        <v>-</v>
      </c>
      <c r="Y21" s="95" t="str">
        <f t="shared" si="1"/>
        <v>-</v>
      </c>
      <c r="Z21" s="95" t="str">
        <f t="shared" si="2"/>
        <v>-</v>
      </c>
      <c r="AA21" s="16"/>
      <c r="AB21" s="161" t="s">
        <v>4549</v>
      </c>
      <c r="AC21" s="161" t="s">
        <v>4550</v>
      </c>
      <c r="AD21" s="161">
        <v>0</v>
      </c>
      <c r="AE21" s="121"/>
      <c r="AF21" s="90"/>
      <c r="AG21" s="90"/>
      <c r="AI21" s="41">
        <v>198.66368937058283</v>
      </c>
      <c r="AJ21" s="41">
        <v>5</v>
      </c>
      <c r="AK21" s="41">
        <v>22</v>
      </c>
      <c r="AL21" s="40" t="s">
        <v>4214</v>
      </c>
      <c r="AM21" s="53" t="s">
        <v>2</v>
      </c>
      <c r="AN21" s="67" t="s">
        <v>2</v>
      </c>
      <c r="AO21" s="64" t="s">
        <v>5624</v>
      </c>
      <c r="AP21" s="65" t="s">
        <v>2</v>
      </c>
    </row>
    <row r="22" spans="1:42" s="31" customFormat="1" ht="75" x14ac:dyDescent="0.25">
      <c r="A22" s="10" t="s">
        <v>796</v>
      </c>
      <c r="B22" s="11" t="s">
        <v>2559</v>
      </c>
      <c r="C22" s="94" t="s">
        <v>2</v>
      </c>
      <c r="D22" s="94">
        <v>18799.767666407279</v>
      </c>
      <c r="E22" s="94">
        <v>18799.767666407279</v>
      </c>
      <c r="F22" s="94">
        <v>22559.721199688734</v>
      </c>
      <c r="G22" s="15" t="s">
        <v>2088</v>
      </c>
      <c r="H22" s="49">
        <v>0</v>
      </c>
      <c r="I22" s="15">
        <v>170</v>
      </c>
      <c r="J22" s="15">
        <v>359</v>
      </c>
      <c r="K22" s="46" t="s">
        <v>2</v>
      </c>
      <c r="L22" s="46">
        <v>15700.115415965178</v>
      </c>
      <c r="M22" s="46">
        <v>15700.115415965178</v>
      </c>
      <c r="N22" s="46">
        <v>13879.879596232355</v>
      </c>
      <c r="O22" s="95" t="str">
        <f t="shared" si="3"/>
        <v>-</v>
      </c>
      <c r="P22" s="95">
        <f t="shared" si="3"/>
        <v>0.1974286282819373</v>
      </c>
      <c r="Q22" s="95">
        <f t="shared" si="3"/>
        <v>0.1974286282819373</v>
      </c>
      <c r="R22" s="95">
        <f t="shared" si="3"/>
        <v>0.62535424340514401</v>
      </c>
      <c r="S22" s="46" t="s">
        <v>2</v>
      </c>
      <c r="T22" s="46" t="s">
        <v>2</v>
      </c>
      <c r="U22" s="46" t="s">
        <v>2</v>
      </c>
      <c r="V22" s="46" t="s">
        <v>2</v>
      </c>
      <c r="W22" s="95" t="str">
        <f t="shared" si="4"/>
        <v>-</v>
      </c>
      <c r="X22" s="95" t="str">
        <f t="shared" si="5"/>
        <v>-</v>
      </c>
      <c r="Y22" s="95" t="str">
        <f t="shared" si="1"/>
        <v>-</v>
      </c>
      <c r="Z22" s="95" t="str">
        <f t="shared" si="2"/>
        <v>-</v>
      </c>
      <c r="AA22" s="16"/>
      <c r="AB22" s="161" t="s">
        <v>4551</v>
      </c>
      <c r="AC22" s="161" t="s">
        <v>4552</v>
      </c>
      <c r="AD22" s="161" t="s">
        <v>4553</v>
      </c>
      <c r="AE22" s="121"/>
      <c r="AF22" s="90"/>
      <c r="AG22" s="90"/>
      <c r="AI22" s="41">
        <v>198.66368937058283</v>
      </c>
      <c r="AJ22" s="41">
        <v>62</v>
      </c>
      <c r="AK22" s="41">
        <v>70</v>
      </c>
      <c r="AL22" s="40" t="s">
        <v>4214</v>
      </c>
      <c r="AM22" s="53" t="s">
        <v>2</v>
      </c>
      <c r="AN22" s="67" t="s">
        <v>2</v>
      </c>
      <c r="AO22" s="64" t="s">
        <v>5625</v>
      </c>
      <c r="AP22" s="65" t="s">
        <v>2</v>
      </c>
    </row>
    <row r="23" spans="1:42" s="31" customFormat="1" ht="45" x14ac:dyDescent="0.25">
      <c r="A23" s="10" t="s">
        <v>797</v>
      </c>
      <c r="B23" s="11" t="s">
        <v>2560</v>
      </c>
      <c r="C23" s="94" t="s">
        <v>2</v>
      </c>
      <c r="D23" s="94">
        <v>8578.9054144016809</v>
      </c>
      <c r="E23" s="94">
        <v>8578.9054144016809</v>
      </c>
      <c r="F23" s="94">
        <v>10294.686497282015</v>
      </c>
      <c r="G23" s="15" t="s">
        <v>2088</v>
      </c>
      <c r="H23" s="49">
        <v>0</v>
      </c>
      <c r="I23" s="15">
        <v>635</v>
      </c>
      <c r="J23" s="15">
        <v>744</v>
      </c>
      <c r="K23" s="46" t="s">
        <v>2</v>
      </c>
      <c r="L23" s="46">
        <v>8955.5498463305466</v>
      </c>
      <c r="M23" s="46">
        <v>8955.5498463305466</v>
      </c>
      <c r="N23" s="46">
        <v>10450.32443440703</v>
      </c>
      <c r="O23" s="95" t="str">
        <f t="shared" si="3"/>
        <v>-</v>
      </c>
      <c r="P23" s="95">
        <f t="shared" si="3"/>
        <v>-4.2057097374450181E-2</v>
      </c>
      <c r="Q23" s="95">
        <f t="shared" si="3"/>
        <v>-4.2057097374450181E-2</v>
      </c>
      <c r="R23" s="95">
        <f t="shared" si="3"/>
        <v>-1.4893120122910886E-2</v>
      </c>
      <c r="S23" s="46" t="s">
        <v>2</v>
      </c>
      <c r="T23" s="46" t="s">
        <v>2</v>
      </c>
      <c r="U23" s="46" t="s">
        <v>2</v>
      </c>
      <c r="V23" s="46" t="s">
        <v>2</v>
      </c>
      <c r="W23" s="95" t="str">
        <f t="shared" si="4"/>
        <v>-</v>
      </c>
      <c r="X23" s="95" t="str">
        <f t="shared" si="5"/>
        <v>-</v>
      </c>
      <c r="Y23" s="95" t="str">
        <f t="shared" si="1"/>
        <v>-</v>
      </c>
      <c r="Z23" s="95" t="str">
        <f t="shared" si="2"/>
        <v>-</v>
      </c>
      <c r="AA23" s="16"/>
      <c r="AB23" s="161" t="s">
        <v>4554</v>
      </c>
      <c r="AC23" s="161" t="s">
        <v>4555</v>
      </c>
      <c r="AD23" s="161" t="s">
        <v>4556</v>
      </c>
      <c r="AE23" s="121"/>
      <c r="AF23" s="90"/>
      <c r="AG23" s="90"/>
      <c r="AI23" s="41">
        <v>198.66368937058283</v>
      </c>
      <c r="AJ23" s="41">
        <v>25</v>
      </c>
      <c r="AK23" s="41">
        <v>41</v>
      </c>
      <c r="AL23" s="40" t="s">
        <v>4214</v>
      </c>
      <c r="AM23" s="53" t="s">
        <v>2</v>
      </c>
      <c r="AN23" s="67" t="s">
        <v>2</v>
      </c>
      <c r="AO23" s="64" t="s">
        <v>5626</v>
      </c>
      <c r="AP23" s="65" t="s">
        <v>2</v>
      </c>
    </row>
    <row r="24" spans="1:42" s="31" customFormat="1" ht="45" x14ac:dyDescent="0.25">
      <c r="A24" s="10" t="s">
        <v>798</v>
      </c>
      <c r="B24" s="11" t="s">
        <v>2561</v>
      </c>
      <c r="C24" s="94" t="s">
        <v>2</v>
      </c>
      <c r="D24" s="94">
        <v>7052.6554363846344</v>
      </c>
      <c r="E24" s="94">
        <v>7052.6554363846344</v>
      </c>
      <c r="F24" s="94">
        <v>9920.0803337185353</v>
      </c>
      <c r="G24" s="15" t="s">
        <v>2088</v>
      </c>
      <c r="H24" s="49">
        <v>3</v>
      </c>
      <c r="I24" s="15">
        <v>1916</v>
      </c>
      <c r="J24" s="15">
        <v>1495</v>
      </c>
      <c r="K24" s="46" t="s">
        <v>2</v>
      </c>
      <c r="L24" s="46">
        <v>7362.2920709100408</v>
      </c>
      <c r="M24" s="46">
        <v>7362.2920709100408</v>
      </c>
      <c r="N24" s="46">
        <v>8629.6725919410001</v>
      </c>
      <c r="O24" s="95" t="str">
        <f t="shared" si="3"/>
        <v>-</v>
      </c>
      <c r="P24" s="95">
        <f t="shared" si="3"/>
        <v>-4.2057097374450181E-2</v>
      </c>
      <c r="Q24" s="95">
        <f t="shared" si="3"/>
        <v>-4.2057097374450181E-2</v>
      </c>
      <c r="R24" s="95">
        <f t="shared" si="3"/>
        <v>0.14953148315065956</v>
      </c>
      <c r="S24" s="46" t="s">
        <v>2</v>
      </c>
      <c r="T24" s="46" t="s">
        <v>2</v>
      </c>
      <c r="U24" s="46" t="s">
        <v>2</v>
      </c>
      <c r="V24" s="46" t="s">
        <v>2</v>
      </c>
      <c r="W24" s="95" t="str">
        <f t="shared" si="4"/>
        <v>-</v>
      </c>
      <c r="X24" s="95" t="str">
        <f t="shared" si="5"/>
        <v>-</v>
      </c>
      <c r="Y24" s="95" t="str">
        <f t="shared" si="1"/>
        <v>-</v>
      </c>
      <c r="Z24" s="95" t="str">
        <f t="shared" si="2"/>
        <v>-</v>
      </c>
      <c r="AA24" s="16"/>
      <c r="AB24" s="161" t="s">
        <v>4554</v>
      </c>
      <c r="AC24" s="161" t="s">
        <v>4555</v>
      </c>
      <c r="AD24" s="161" t="s">
        <v>4556</v>
      </c>
      <c r="AE24" s="121"/>
      <c r="AF24" s="90"/>
      <c r="AG24" s="90"/>
      <c r="AI24" s="41">
        <v>198.66368937058283</v>
      </c>
      <c r="AJ24" s="41">
        <v>14</v>
      </c>
      <c r="AK24" s="41">
        <v>32</v>
      </c>
      <c r="AL24" s="40" t="s">
        <v>4214</v>
      </c>
      <c r="AM24" s="53" t="s">
        <v>2</v>
      </c>
      <c r="AN24" s="67" t="s">
        <v>2</v>
      </c>
      <c r="AO24" s="64" t="s">
        <v>5474</v>
      </c>
      <c r="AP24" s="65" t="s">
        <v>2</v>
      </c>
    </row>
    <row r="25" spans="1:42" s="31" customFormat="1" ht="45" x14ac:dyDescent="0.25">
      <c r="A25" s="10" t="s">
        <v>799</v>
      </c>
      <c r="B25" s="11" t="s">
        <v>2562</v>
      </c>
      <c r="C25" s="94" t="s">
        <v>2</v>
      </c>
      <c r="D25" s="94">
        <v>6521.4349615144138</v>
      </c>
      <c r="E25" s="94">
        <v>6521.4349615144138</v>
      </c>
      <c r="F25" s="94">
        <v>9095.3936258434351</v>
      </c>
      <c r="G25" s="15" t="s">
        <v>2088</v>
      </c>
      <c r="H25" s="49">
        <v>31</v>
      </c>
      <c r="I25" s="15">
        <v>2450</v>
      </c>
      <c r="J25" s="15">
        <v>911</v>
      </c>
      <c r="K25" s="46" t="s">
        <v>2</v>
      </c>
      <c r="L25" s="46">
        <v>6807.7491295570217</v>
      </c>
      <c r="M25" s="46">
        <v>6807.7491295570217</v>
      </c>
      <c r="N25" s="46">
        <v>7912.2614379508695</v>
      </c>
      <c r="O25" s="95" t="str">
        <f t="shared" si="3"/>
        <v>-</v>
      </c>
      <c r="P25" s="95">
        <f t="shared" si="3"/>
        <v>-4.2057097374450181E-2</v>
      </c>
      <c r="Q25" s="95">
        <f t="shared" si="3"/>
        <v>-4.2057097374450181E-2</v>
      </c>
      <c r="R25" s="95">
        <f t="shared" si="3"/>
        <v>0.14953148315065978</v>
      </c>
      <c r="S25" s="46" t="s">
        <v>2</v>
      </c>
      <c r="T25" s="46" t="s">
        <v>2</v>
      </c>
      <c r="U25" s="46" t="s">
        <v>2</v>
      </c>
      <c r="V25" s="46" t="s">
        <v>2</v>
      </c>
      <c r="W25" s="95" t="str">
        <f t="shared" si="4"/>
        <v>-</v>
      </c>
      <c r="X25" s="95" t="str">
        <f t="shared" si="5"/>
        <v>-</v>
      </c>
      <c r="Y25" s="95" t="str">
        <f t="shared" si="1"/>
        <v>-</v>
      </c>
      <c r="Z25" s="95" t="str">
        <f t="shared" si="2"/>
        <v>-</v>
      </c>
      <c r="AA25" s="16"/>
      <c r="AB25" s="161" t="s">
        <v>4554</v>
      </c>
      <c r="AC25" s="161" t="s">
        <v>4555</v>
      </c>
      <c r="AD25" s="161" t="s">
        <v>4557</v>
      </c>
      <c r="AE25" s="121"/>
      <c r="AF25" s="90"/>
      <c r="AG25" s="90"/>
      <c r="AI25" s="41">
        <v>198.66368937058283</v>
      </c>
      <c r="AJ25" s="41">
        <v>11</v>
      </c>
      <c r="AK25" s="41">
        <v>22</v>
      </c>
      <c r="AL25" s="40" t="s">
        <v>4214</v>
      </c>
      <c r="AM25" s="53" t="s">
        <v>2</v>
      </c>
      <c r="AN25" s="67" t="s">
        <v>2</v>
      </c>
      <c r="AO25" s="64" t="s">
        <v>5627</v>
      </c>
      <c r="AP25" s="65" t="s">
        <v>2</v>
      </c>
    </row>
    <row r="26" spans="1:42" s="31" customFormat="1" ht="60" x14ac:dyDescent="0.25">
      <c r="A26" s="10" t="s">
        <v>800</v>
      </c>
      <c r="B26" s="11" t="s">
        <v>2563</v>
      </c>
      <c r="C26" s="94" t="s">
        <v>2</v>
      </c>
      <c r="D26" s="94">
        <v>10840.815868484</v>
      </c>
      <c r="E26" s="94">
        <v>10840.815868484</v>
      </c>
      <c r="F26" s="94">
        <v>12658.741365976348</v>
      </c>
      <c r="G26" s="15" t="s">
        <v>2088</v>
      </c>
      <c r="H26" s="49">
        <v>1</v>
      </c>
      <c r="I26" s="15">
        <v>324</v>
      </c>
      <c r="J26" s="15">
        <v>580</v>
      </c>
      <c r="K26" s="46" t="s">
        <v>2</v>
      </c>
      <c r="L26" s="46">
        <v>11316.766206807595</v>
      </c>
      <c r="M26" s="46">
        <v>11316.766206807595</v>
      </c>
      <c r="N26" s="46">
        <v>13214.5050934466</v>
      </c>
      <c r="O26" s="95" t="str">
        <f t="shared" si="3"/>
        <v>-</v>
      </c>
      <c r="P26" s="95">
        <f t="shared" si="3"/>
        <v>-4.2057097374450292E-2</v>
      </c>
      <c r="Q26" s="95">
        <f t="shared" si="3"/>
        <v>-4.2057097374450292E-2</v>
      </c>
      <c r="R26" s="95">
        <f t="shared" si="3"/>
        <v>-4.2057097374450181E-2</v>
      </c>
      <c r="S26" s="46" t="s">
        <v>2</v>
      </c>
      <c r="T26" s="46" t="s">
        <v>2</v>
      </c>
      <c r="U26" s="46" t="s">
        <v>2</v>
      </c>
      <c r="V26" s="46" t="s">
        <v>2</v>
      </c>
      <c r="W26" s="95" t="str">
        <f t="shared" si="4"/>
        <v>-</v>
      </c>
      <c r="X26" s="95" t="str">
        <f t="shared" si="5"/>
        <v>-</v>
      </c>
      <c r="Y26" s="95" t="str">
        <f t="shared" si="1"/>
        <v>-</v>
      </c>
      <c r="Z26" s="95" t="str">
        <f t="shared" si="2"/>
        <v>-</v>
      </c>
      <c r="AA26" s="16"/>
      <c r="AB26" s="161" t="s">
        <v>4558</v>
      </c>
      <c r="AC26" s="161" t="s">
        <v>4558</v>
      </c>
      <c r="AD26" s="161">
        <v>0</v>
      </c>
      <c r="AE26" s="121"/>
      <c r="AF26" s="90"/>
      <c r="AG26" s="90"/>
      <c r="AI26" s="41">
        <v>198.66368937058283</v>
      </c>
      <c r="AJ26" s="41">
        <v>40</v>
      </c>
      <c r="AK26" s="41">
        <v>55</v>
      </c>
      <c r="AL26" s="40" t="s">
        <v>4214</v>
      </c>
      <c r="AM26" s="53" t="s">
        <v>2</v>
      </c>
      <c r="AN26" s="67" t="s">
        <v>2</v>
      </c>
      <c r="AO26" s="64" t="s">
        <v>5579</v>
      </c>
      <c r="AP26" s="65" t="s">
        <v>2</v>
      </c>
    </row>
    <row r="27" spans="1:42" s="31" customFormat="1" ht="60" x14ac:dyDescent="0.25">
      <c r="A27" s="10" t="s">
        <v>801</v>
      </c>
      <c r="B27" s="11" t="s">
        <v>2564</v>
      </c>
      <c r="C27" s="94" t="s">
        <v>2</v>
      </c>
      <c r="D27" s="94">
        <v>8883.8952749139899</v>
      </c>
      <c r="E27" s="94">
        <v>8883.8952749139899</v>
      </c>
      <c r="F27" s="94">
        <v>11981.928404586039</v>
      </c>
      <c r="G27" s="15" t="s">
        <v>2088</v>
      </c>
      <c r="H27" s="49">
        <v>0</v>
      </c>
      <c r="I27" s="15">
        <v>468</v>
      </c>
      <c r="J27" s="15">
        <v>547</v>
      </c>
      <c r="K27" s="46" t="s">
        <v>2</v>
      </c>
      <c r="L27" s="46">
        <v>9273.9298454686868</v>
      </c>
      <c r="M27" s="46">
        <v>9273.9298454686868</v>
      </c>
      <c r="N27" s="46">
        <v>10423.314698389748</v>
      </c>
      <c r="O27" s="95" t="str">
        <f t="shared" si="3"/>
        <v>-</v>
      </c>
      <c r="P27" s="95">
        <f t="shared" si="3"/>
        <v>-4.2057097374450292E-2</v>
      </c>
      <c r="Q27" s="95">
        <f t="shared" si="3"/>
        <v>-4.2057097374450292E-2</v>
      </c>
      <c r="R27" s="95">
        <f t="shared" si="3"/>
        <v>0.14953148315065978</v>
      </c>
      <c r="S27" s="46" t="s">
        <v>2</v>
      </c>
      <c r="T27" s="46" t="s">
        <v>2</v>
      </c>
      <c r="U27" s="46" t="s">
        <v>2</v>
      </c>
      <c r="V27" s="46" t="s">
        <v>2</v>
      </c>
      <c r="W27" s="95" t="str">
        <f t="shared" si="4"/>
        <v>-</v>
      </c>
      <c r="X27" s="95" t="str">
        <f t="shared" si="5"/>
        <v>-</v>
      </c>
      <c r="Y27" s="95" t="str">
        <f t="shared" si="1"/>
        <v>-</v>
      </c>
      <c r="Z27" s="95" t="str">
        <f t="shared" si="2"/>
        <v>-</v>
      </c>
      <c r="AA27" s="16"/>
      <c r="AB27" s="161" t="s">
        <v>4559</v>
      </c>
      <c r="AC27" s="161" t="s">
        <v>4555</v>
      </c>
      <c r="AD27" s="161" t="s">
        <v>4556</v>
      </c>
      <c r="AE27" s="121"/>
      <c r="AF27" s="90"/>
      <c r="AG27" s="90"/>
      <c r="AI27" s="41">
        <v>198.66368937058283</v>
      </c>
      <c r="AJ27" s="41">
        <v>20</v>
      </c>
      <c r="AK27" s="41">
        <v>35</v>
      </c>
      <c r="AL27" s="40" t="s">
        <v>4214</v>
      </c>
      <c r="AM27" s="53" t="s">
        <v>2</v>
      </c>
      <c r="AN27" s="67" t="s">
        <v>2</v>
      </c>
      <c r="AO27" s="64" t="s">
        <v>5628</v>
      </c>
      <c r="AP27" s="65" t="s">
        <v>2</v>
      </c>
    </row>
    <row r="28" spans="1:42" s="31" customFormat="1" ht="60" x14ac:dyDescent="0.25">
      <c r="A28" s="10" t="s">
        <v>802</v>
      </c>
      <c r="B28" s="11" t="s">
        <v>2565</v>
      </c>
      <c r="C28" s="94" t="s">
        <v>2</v>
      </c>
      <c r="D28" s="94">
        <v>7784.4491272249852</v>
      </c>
      <c r="E28" s="94">
        <v>7784.4491272249852</v>
      </c>
      <c r="F28" s="94">
        <v>10460.676555261676</v>
      </c>
      <c r="G28" s="15" t="s">
        <v>2088</v>
      </c>
      <c r="H28" s="49">
        <v>0</v>
      </c>
      <c r="I28" s="15">
        <v>1153</v>
      </c>
      <c r="J28" s="15">
        <v>920</v>
      </c>
      <c r="K28" s="46" t="s">
        <v>2</v>
      </c>
      <c r="L28" s="46">
        <v>8126.2141051300714</v>
      </c>
      <c r="M28" s="46">
        <v>8126.2141051300714</v>
      </c>
      <c r="N28" s="46">
        <v>9099.9478557915063</v>
      </c>
      <c r="O28" s="95" t="str">
        <f t="shared" si="3"/>
        <v>-</v>
      </c>
      <c r="P28" s="95">
        <f t="shared" si="3"/>
        <v>-4.2057097374450181E-2</v>
      </c>
      <c r="Q28" s="95">
        <f t="shared" si="3"/>
        <v>-4.2057097374450181E-2</v>
      </c>
      <c r="R28" s="95">
        <f t="shared" si="3"/>
        <v>0.14953148315065978</v>
      </c>
      <c r="S28" s="46" t="s">
        <v>2</v>
      </c>
      <c r="T28" s="46" t="s">
        <v>2</v>
      </c>
      <c r="U28" s="46" t="s">
        <v>2</v>
      </c>
      <c r="V28" s="46" t="s">
        <v>2</v>
      </c>
      <c r="W28" s="95" t="str">
        <f t="shared" si="4"/>
        <v>-</v>
      </c>
      <c r="X28" s="95" t="str">
        <f t="shared" si="5"/>
        <v>-</v>
      </c>
      <c r="Y28" s="95" t="str">
        <f t="shared" si="1"/>
        <v>-</v>
      </c>
      <c r="Z28" s="95" t="str">
        <f t="shared" si="2"/>
        <v>-</v>
      </c>
      <c r="AA28" s="16"/>
      <c r="AB28" s="161" t="s">
        <v>4559</v>
      </c>
      <c r="AC28" s="161" t="s">
        <v>4555</v>
      </c>
      <c r="AD28" s="161" t="s">
        <v>4556</v>
      </c>
      <c r="AE28" s="121"/>
      <c r="AF28" s="90"/>
      <c r="AG28" s="90"/>
      <c r="AI28" s="41">
        <v>198.66368937058283</v>
      </c>
      <c r="AJ28" s="41">
        <v>14</v>
      </c>
      <c r="AK28" s="41">
        <v>28</v>
      </c>
      <c r="AL28" s="40" t="s">
        <v>4214</v>
      </c>
      <c r="AM28" s="53" t="s">
        <v>2</v>
      </c>
      <c r="AN28" s="67" t="s">
        <v>2</v>
      </c>
      <c r="AO28" s="64" t="s">
        <v>5629</v>
      </c>
      <c r="AP28" s="65" t="s">
        <v>2</v>
      </c>
    </row>
    <row r="29" spans="1:42" s="31" customFormat="1" ht="60" x14ac:dyDescent="0.25">
      <c r="A29" s="10" t="s">
        <v>803</v>
      </c>
      <c r="B29" s="11" t="s">
        <v>2566</v>
      </c>
      <c r="C29" s="94" t="s">
        <v>2</v>
      </c>
      <c r="D29" s="94">
        <v>6770.6089276298408</v>
      </c>
      <c r="E29" s="94">
        <v>6770.6089276298408</v>
      </c>
      <c r="F29" s="94">
        <v>9019.6163203267552</v>
      </c>
      <c r="G29" s="15" t="s">
        <v>2088</v>
      </c>
      <c r="H29" s="49">
        <v>0</v>
      </c>
      <c r="I29" s="15">
        <v>1426</v>
      </c>
      <c r="J29" s="15">
        <v>590</v>
      </c>
      <c r="K29" s="46" t="s">
        <v>2</v>
      </c>
      <c r="L29" s="46">
        <v>7067.8627181983547</v>
      </c>
      <c r="M29" s="46">
        <v>7067.8627181983547</v>
      </c>
      <c r="N29" s="46">
        <v>7846.341272537923</v>
      </c>
      <c r="O29" s="95" t="str">
        <f t="shared" si="3"/>
        <v>-</v>
      </c>
      <c r="P29" s="95">
        <f t="shared" si="3"/>
        <v>-4.2057097374450181E-2</v>
      </c>
      <c r="Q29" s="95">
        <f t="shared" si="3"/>
        <v>-4.2057097374450181E-2</v>
      </c>
      <c r="R29" s="95">
        <f t="shared" si="3"/>
        <v>0.14953148315066001</v>
      </c>
      <c r="S29" s="46" t="s">
        <v>2</v>
      </c>
      <c r="T29" s="46" t="s">
        <v>2</v>
      </c>
      <c r="U29" s="46" t="s">
        <v>2</v>
      </c>
      <c r="V29" s="46" t="s">
        <v>2</v>
      </c>
      <c r="W29" s="95" t="str">
        <f t="shared" si="4"/>
        <v>-</v>
      </c>
      <c r="X29" s="95" t="str">
        <f t="shared" si="5"/>
        <v>-</v>
      </c>
      <c r="Y29" s="95" t="str">
        <f t="shared" si="1"/>
        <v>-</v>
      </c>
      <c r="Z29" s="95" t="str">
        <f t="shared" si="2"/>
        <v>-</v>
      </c>
      <c r="AA29" s="16"/>
      <c r="AB29" s="161" t="s">
        <v>4559</v>
      </c>
      <c r="AC29" s="161" t="s">
        <v>4555</v>
      </c>
      <c r="AD29" s="161" t="s">
        <v>4556</v>
      </c>
      <c r="AE29" s="121"/>
      <c r="AF29" s="90"/>
      <c r="AG29" s="90"/>
      <c r="AI29" s="41">
        <v>198.66368937058283</v>
      </c>
      <c r="AJ29" s="41">
        <v>11</v>
      </c>
      <c r="AK29" s="41">
        <v>20</v>
      </c>
      <c r="AL29" s="40" t="s">
        <v>4214</v>
      </c>
      <c r="AM29" s="53" t="s">
        <v>2</v>
      </c>
      <c r="AN29" s="67" t="s">
        <v>2</v>
      </c>
      <c r="AO29" s="64" t="s">
        <v>5491</v>
      </c>
      <c r="AP29" s="65" t="s">
        <v>2</v>
      </c>
    </row>
    <row r="30" spans="1:42" s="31" customFormat="1" ht="45" x14ac:dyDescent="0.25">
      <c r="A30" s="10" t="s">
        <v>804</v>
      </c>
      <c r="B30" s="11" t="s">
        <v>2567</v>
      </c>
      <c r="C30" s="94" t="s">
        <v>2</v>
      </c>
      <c r="D30" s="94">
        <v>14678.173024186981</v>
      </c>
      <c r="E30" s="94">
        <v>14678.173024186981</v>
      </c>
      <c r="F30" s="94">
        <v>17708.45593194765</v>
      </c>
      <c r="G30" s="15" t="s">
        <v>2088</v>
      </c>
      <c r="H30" s="49">
        <v>0</v>
      </c>
      <c r="I30" s="15">
        <v>262</v>
      </c>
      <c r="J30" s="15">
        <v>183</v>
      </c>
      <c r="K30" s="46" t="s">
        <v>2</v>
      </c>
      <c r="L30" s="46">
        <v>11786.613059454106</v>
      </c>
      <c r="M30" s="46">
        <v>11786.613059454106</v>
      </c>
      <c r="N30" s="46">
        <v>14219.93851730214</v>
      </c>
      <c r="O30" s="95" t="str">
        <f t="shared" si="3"/>
        <v>-</v>
      </c>
      <c r="P30" s="95">
        <f t="shared" si="3"/>
        <v>0.2453257734132146</v>
      </c>
      <c r="Q30" s="95">
        <f t="shared" si="3"/>
        <v>0.2453257734132146</v>
      </c>
      <c r="R30" s="95">
        <f t="shared" si="3"/>
        <v>0.24532577341321482</v>
      </c>
      <c r="S30" s="46" t="s">
        <v>2</v>
      </c>
      <c r="T30" s="46" t="s">
        <v>2</v>
      </c>
      <c r="U30" s="46" t="s">
        <v>2</v>
      </c>
      <c r="V30" s="46" t="s">
        <v>2</v>
      </c>
      <c r="W30" s="95" t="str">
        <f t="shared" si="4"/>
        <v>-</v>
      </c>
      <c r="X30" s="95" t="str">
        <f t="shared" si="5"/>
        <v>-</v>
      </c>
      <c r="Y30" s="95" t="str">
        <f t="shared" si="1"/>
        <v>-</v>
      </c>
      <c r="Z30" s="95" t="str">
        <f t="shared" si="2"/>
        <v>-</v>
      </c>
      <c r="AA30" s="16"/>
      <c r="AB30" s="161" t="s">
        <v>4560</v>
      </c>
      <c r="AC30" s="161" t="s">
        <v>4560</v>
      </c>
      <c r="AD30" s="161" t="s">
        <v>4561</v>
      </c>
      <c r="AE30" s="121"/>
      <c r="AF30" s="90"/>
      <c r="AG30" s="90"/>
      <c r="AI30" s="41">
        <v>198.66368937058283</v>
      </c>
      <c r="AJ30" s="41">
        <v>37</v>
      </c>
      <c r="AK30" s="41">
        <v>70</v>
      </c>
      <c r="AL30" s="40" t="s">
        <v>4214</v>
      </c>
      <c r="AM30" s="53" t="s">
        <v>2</v>
      </c>
      <c r="AN30" s="67" t="s">
        <v>2</v>
      </c>
      <c r="AO30" s="64" t="s">
        <v>5630</v>
      </c>
      <c r="AP30" s="65" t="s">
        <v>2</v>
      </c>
    </row>
    <row r="31" spans="1:42" s="31" customFormat="1" ht="45" x14ac:dyDescent="0.25">
      <c r="A31" s="10" t="s">
        <v>805</v>
      </c>
      <c r="B31" s="11" t="s">
        <v>2568</v>
      </c>
      <c r="C31" s="94" t="s">
        <v>2</v>
      </c>
      <c r="D31" s="94">
        <v>10585.980672348975</v>
      </c>
      <c r="E31" s="94">
        <v>10585.980672348975</v>
      </c>
      <c r="F31" s="94">
        <v>14741.228337482102</v>
      </c>
      <c r="G31" s="15" t="s">
        <v>2088</v>
      </c>
      <c r="H31" s="49">
        <v>1</v>
      </c>
      <c r="I31" s="15">
        <v>354</v>
      </c>
      <c r="J31" s="15">
        <v>136</v>
      </c>
      <c r="K31" s="46" t="s">
        <v>2</v>
      </c>
      <c r="L31" s="46">
        <v>8500.5714154093966</v>
      </c>
      <c r="M31" s="46">
        <v>8500.5714154093966</v>
      </c>
      <c r="N31" s="46">
        <v>11837.246648384251</v>
      </c>
      <c r="O31" s="95" t="str">
        <f t="shared" si="3"/>
        <v>-</v>
      </c>
      <c r="P31" s="95">
        <f t="shared" si="3"/>
        <v>0.24532577341321504</v>
      </c>
      <c r="Q31" s="95">
        <f t="shared" si="3"/>
        <v>0.24532577341321504</v>
      </c>
      <c r="R31" s="95">
        <f t="shared" si="3"/>
        <v>0.24532577341321482</v>
      </c>
      <c r="S31" s="46" t="s">
        <v>2</v>
      </c>
      <c r="T31" s="46" t="s">
        <v>2</v>
      </c>
      <c r="U31" s="46" t="s">
        <v>2</v>
      </c>
      <c r="V31" s="46" t="s">
        <v>2</v>
      </c>
      <c r="W31" s="95" t="str">
        <f t="shared" si="4"/>
        <v>-</v>
      </c>
      <c r="X31" s="95" t="str">
        <f t="shared" si="5"/>
        <v>-</v>
      </c>
      <c r="Y31" s="95" t="str">
        <f t="shared" si="1"/>
        <v>-</v>
      </c>
      <c r="Z31" s="95" t="str">
        <f t="shared" si="2"/>
        <v>-</v>
      </c>
      <c r="AA31" s="16"/>
      <c r="AB31" s="161" t="s">
        <v>4560</v>
      </c>
      <c r="AC31" s="161" t="s">
        <v>4560</v>
      </c>
      <c r="AD31" s="161" t="s">
        <v>4561</v>
      </c>
      <c r="AE31" s="121"/>
      <c r="AF31" s="90"/>
      <c r="AG31" s="90"/>
      <c r="AI31" s="41">
        <v>198.66368937058283</v>
      </c>
      <c r="AJ31" s="41">
        <v>21</v>
      </c>
      <c r="AK31" s="41">
        <v>52</v>
      </c>
      <c r="AL31" s="40" t="s">
        <v>4214</v>
      </c>
      <c r="AM31" s="53" t="s">
        <v>2</v>
      </c>
      <c r="AN31" s="67" t="s">
        <v>2</v>
      </c>
      <c r="AO31" s="64" t="s">
        <v>5631</v>
      </c>
      <c r="AP31" s="65" t="s">
        <v>2</v>
      </c>
    </row>
    <row r="32" spans="1:42" s="31" customFormat="1" ht="45" x14ac:dyDescent="0.25">
      <c r="A32" s="10" t="s">
        <v>806</v>
      </c>
      <c r="B32" s="11" t="s">
        <v>2569</v>
      </c>
      <c r="C32" s="94" t="s">
        <v>2</v>
      </c>
      <c r="D32" s="94">
        <v>9721.7525660355877</v>
      </c>
      <c r="E32" s="94">
        <v>9721.7525660355877</v>
      </c>
      <c r="F32" s="94">
        <v>11996.934028800393</v>
      </c>
      <c r="G32" s="15" t="s">
        <v>2088</v>
      </c>
      <c r="H32" s="49">
        <v>5</v>
      </c>
      <c r="I32" s="15">
        <v>779</v>
      </c>
      <c r="J32" s="15">
        <v>207</v>
      </c>
      <c r="K32" s="46" t="s">
        <v>2</v>
      </c>
      <c r="L32" s="46">
        <v>7806.5938837754939</v>
      </c>
      <c r="M32" s="46">
        <v>7806.5938837754939</v>
      </c>
      <c r="N32" s="46">
        <v>9633.5708173122821</v>
      </c>
      <c r="O32" s="95" t="str">
        <f t="shared" si="3"/>
        <v>-</v>
      </c>
      <c r="P32" s="95">
        <f t="shared" si="3"/>
        <v>0.2453257734132146</v>
      </c>
      <c r="Q32" s="95">
        <f t="shared" si="3"/>
        <v>0.2453257734132146</v>
      </c>
      <c r="R32" s="95">
        <f t="shared" si="3"/>
        <v>0.24532577341321482</v>
      </c>
      <c r="S32" s="46" t="s">
        <v>2</v>
      </c>
      <c r="T32" s="46" t="s">
        <v>2</v>
      </c>
      <c r="U32" s="46" t="s">
        <v>2</v>
      </c>
      <c r="V32" s="46" t="s">
        <v>2</v>
      </c>
      <c r="W32" s="95" t="str">
        <f t="shared" si="4"/>
        <v>-</v>
      </c>
      <c r="X32" s="95" t="str">
        <f t="shared" si="5"/>
        <v>-</v>
      </c>
      <c r="Y32" s="95" t="str">
        <f t="shared" si="1"/>
        <v>-</v>
      </c>
      <c r="Z32" s="95" t="str">
        <f t="shared" si="2"/>
        <v>-</v>
      </c>
      <c r="AA32" s="16"/>
      <c r="AB32" s="161" t="s">
        <v>4560</v>
      </c>
      <c r="AC32" s="161" t="s">
        <v>4560</v>
      </c>
      <c r="AD32" s="161" t="s">
        <v>4561</v>
      </c>
      <c r="AE32" s="121"/>
      <c r="AF32" s="90"/>
      <c r="AG32" s="90"/>
      <c r="AI32" s="41">
        <v>198.66368937058283</v>
      </c>
      <c r="AJ32" s="41">
        <v>17</v>
      </c>
      <c r="AK32" s="41">
        <v>42</v>
      </c>
      <c r="AL32" s="40" t="s">
        <v>4214</v>
      </c>
      <c r="AM32" s="53" t="s">
        <v>2</v>
      </c>
      <c r="AN32" s="67" t="s">
        <v>2</v>
      </c>
      <c r="AO32" s="64" t="s">
        <v>5632</v>
      </c>
      <c r="AP32" s="65" t="s">
        <v>2</v>
      </c>
    </row>
    <row r="33" spans="1:42" s="31" customFormat="1" ht="45" x14ac:dyDescent="0.25">
      <c r="A33" s="10" t="s">
        <v>807</v>
      </c>
      <c r="B33" s="11" t="s">
        <v>2570</v>
      </c>
      <c r="C33" s="94" t="s">
        <v>2</v>
      </c>
      <c r="D33" s="94">
        <v>8975.6197593817724</v>
      </c>
      <c r="E33" s="94">
        <v>8975.6197593817724</v>
      </c>
      <c r="F33" s="94">
        <v>10373.973148577496</v>
      </c>
      <c r="G33" s="15" t="s">
        <v>2088</v>
      </c>
      <c r="H33" s="49">
        <v>34</v>
      </c>
      <c r="I33" s="15">
        <v>1101</v>
      </c>
      <c r="J33" s="15">
        <v>149</v>
      </c>
      <c r="K33" s="46" t="s">
        <v>2</v>
      </c>
      <c r="L33" s="46">
        <v>7207.4472005676134</v>
      </c>
      <c r="M33" s="46">
        <v>7207.4472005676134</v>
      </c>
      <c r="N33" s="46">
        <v>8330.3287943236683</v>
      </c>
      <c r="O33" s="95" t="str">
        <f t="shared" si="3"/>
        <v>-</v>
      </c>
      <c r="P33" s="95">
        <f t="shared" si="3"/>
        <v>0.2453257734132146</v>
      </c>
      <c r="Q33" s="95">
        <f t="shared" si="3"/>
        <v>0.2453257734132146</v>
      </c>
      <c r="R33" s="95">
        <f t="shared" si="3"/>
        <v>0.24532577341321482</v>
      </c>
      <c r="S33" s="46" t="s">
        <v>2</v>
      </c>
      <c r="T33" s="46" t="s">
        <v>2</v>
      </c>
      <c r="U33" s="46" t="s">
        <v>2</v>
      </c>
      <c r="V33" s="46" t="s">
        <v>2</v>
      </c>
      <c r="W33" s="95" t="str">
        <f t="shared" si="4"/>
        <v>-</v>
      </c>
      <c r="X33" s="95" t="str">
        <f t="shared" si="5"/>
        <v>-</v>
      </c>
      <c r="Y33" s="95" t="str">
        <f t="shared" si="1"/>
        <v>-</v>
      </c>
      <c r="Z33" s="95" t="str">
        <f t="shared" si="2"/>
        <v>-</v>
      </c>
      <c r="AA33" s="16"/>
      <c r="AB33" s="161" t="s">
        <v>4562</v>
      </c>
      <c r="AC33" s="161" t="s">
        <v>4563</v>
      </c>
      <c r="AD33" s="161" t="s">
        <v>4564</v>
      </c>
      <c r="AE33" s="121"/>
      <c r="AF33" s="90"/>
      <c r="AG33" s="90"/>
      <c r="AI33" s="41">
        <v>198.66368937058283</v>
      </c>
      <c r="AJ33" s="41">
        <v>14</v>
      </c>
      <c r="AK33" s="41">
        <v>31</v>
      </c>
      <c r="AL33" s="40" t="s">
        <v>4214</v>
      </c>
      <c r="AM33" s="53" t="s">
        <v>2</v>
      </c>
      <c r="AN33" s="67" t="s">
        <v>2</v>
      </c>
      <c r="AO33" s="64" t="s">
        <v>5633</v>
      </c>
      <c r="AP33" s="65" t="s">
        <v>2</v>
      </c>
    </row>
    <row r="34" spans="1:42" s="31" customFormat="1" ht="60" x14ac:dyDescent="0.25">
      <c r="A34" s="10" t="s">
        <v>808</v>
      </c>
      <c r="B34" s="11" t="s">
        <v>2571</v>
      </c>
      <c r="C34" s="94" t="s">
        <v>2</v>
      </c>
      <c r="D34" s="94">
        <v>11737.296349670529</v>
      </c>
      <c r="E34" s="94">
        <v>11737.296349670529</v>
      </c>
      <c r="F34" s="94">
        <v>15837.682952632027</v>
      </c>
      <c r="G34" s="15" t="s">
        <v>2088</v>
      </c>
      <c r="H34" s="49">
        <v>0</v>
      </c>
      <c r="I34" s="15">
        <v>786</v>
      </c>
      <c r="J34" s="15">
        <v>382</v>
      </c>
      <c r="K34" s="46" t="s">
        <v>2</v>
      </c>
      <c r="L34" s="46">
        <v>11890.084075810622</v>
      </c>
      <c r="M34" s="46">
        <v>11890.084075810622</v>
      </c>
      <c r="N34" s="46">
        <v>15360.182567099038</v>
      </c>
      <c r="O34" s="95" t="str">
        <f t="shared" si="3"/>
        <v>-</v>
      </c>
      <c r="P34" s="95">
        <f t="shared" si="3"/>
        <v>-1.2850012259453036E-2</v>
      </c>
      <c r="Q34" s="95">
        <f t="shared" si="3"/>
        <v>-1.2850012259453036E-2</v>
      </c>
      <c r="R34" s="95">
        <f t="shared" si="3"/>
        <v>3.1086895188067398E-2</v>
      </c>
      <c r="S34" s="46" t="s">
        <v>2</v>
      </c>
      <c r="T34" s="46" t="s">
        <v>2</v>
      </c>
      <c r="U34" s="46" t="s">
        <v>2</v>
      </c>
      <c r="V34" s="46" t="s">
        <v>2</v>
      </c>
      <c r="W34" s="95" t="str">
        <f t="shared" si="4"/>
        <v>-</v>
      </c>
      <c r="X34" s="95" t="str">
        <f t="shared" si="5"/>
        <v>-</v>
      </c>
      <c r="Y34" s="95" t="str">
        <f t="shared" si="1"/>
        <v>-</v>
      </c>
      <c r="Z34" s="95" t="str">
        <f t="shared" si="2"/>
        <v>-</v>
      </c>
      <c r="AA34" s="16"/>
      <c r="AB34" s="161" t="s">
        <v>4565</v>
      </c>
      <c r="AC34" s="161" t="s">
        <v>4565</v>
      </c>
      <c r="AD34" s="161" t="s">
        <v>4566</v>
      </c>
      <c r="AE34" s="121"/>
      <c r="AF34" s="90"/>
      <c r="AG34" s="90"/>
      <c r="AI34" s="41">
        <v>198.66368937058283</v>
      </c>
      <c r="AJ34" s="41">
        <v>33</v>
      </c>
      <c r="AK34" s="41">
        <v>66</v>
      </c>
      <c r="AL34" s="40" t="s">
        <v>4214</v>
      </c>
      <c r="AM34" s="53" t="s">
        <v>2</v>
      </c>
      <c r="AN34" s="67" t="s">
        <v>2</v>
      </c>
      <c r="AO34" s="64" t="s">
        <v>5634</v>
      </c>
      <c r="AP34" s="65" t="s">
        <v>2</v>
      </c>
    </row>
    <row r="35" spans="1:42" s="31" customFormat="1" ht="60" x14ac:dyDescent="0.25">
      <c r="A35" s="10" t="s">
        <v>809</v>
      </c>
      <c r="B35" s="11" t="s">
        <v>2572</v>
      </c>
      <c r="C35" s="94" t="s">
        <v>2</v>
      </c>
      <c r="D35" s="94">
        <v>9398.2566718818071</v>
      </c>
      <c r="E35" s="94">
        <v>9398.2566718818071</v>
      </c>
      <c r="F35" s="94">
        <v>11422.70560170072</v>
      </c>
      <c r="G35" s="15" t="s">
        <v>2088</v>
      </c>
      <c r="H35" s="49">
        <v>0</v>
      </c>
      <c r="I35" s="15">
        <v>968</v>
      </c>
      <c r="J35" s="15">
        <v>169</v>
      </c>
      <c r="K35" s="46" t="s">
        <v>2</v>
      </c>
      <c r="L35" s="46">
        <v>9520.5964530204237</v>
      </c>
      <c r="M35" s="46">
        <v>9520.5964530204237</v>
      </c>
      <c r="N35" s="46">
        <v>11078.315178874665</v>
      </c>
      <c r="O35" s="95" t="str">
        <f t="shared" si="3"/>
        <v>-</v>
      </c>
      <c r="P35" s="95">
        <f t="shared" si="3"/>
        <v>-1.2850012259452925E-2</v>
      </c>
      <c r="Q35" s="95">
        <f t="shared" si="3"/>
        <v>-1.2850012259452925E-2</v>
      </c>
      <c r="R35" s="95">
        <f t="shared" si="3"/>
        <v>3.108689518806762E-2</v>
      </c>
      <c r="S35" s="46" t="s">
        <v>2</v>
      </c>
      <c r="T35" s="46" t="s">
        <v>2</v>
      </c>
      <c r="U35" s="46" t="s">
        <v>2</v>
      </c>
      <c r="V35" s="46" t="s">
        <v>2</v>
      </c>
      <c r="W35" s="95" t="str">
        <f t="shared" si="4"/>
        <v>-</v>
      </c>
      <c r="X35" s="95" t="str">
        <f t="shared" si="5"/>
        <v>-</v>
      </c>
      <c r="Y35" s="95" t="str">
        <f t="shared" si="1"/>
        <v>-</v>
      </c>
      <c r="Z35" s="95" t="str">
        <f t="shared" si="2"/>
        <v>-</v>
      </c>
      <c r="AA35" s="16"/>
      <c r="AB35" s="161" t="s">
        <v>4567</v>
      </c>
      <c r="AC35" s="161" t="s">
        <v>4565</v>
      </c>
      <c r="AD35" s="161" t="s">
        <v>4566</v>
      </c>
      <c r="AE35" s="121"/>
      <c r="AF35" s="90"/>
      <c r="AG35" s="90"/>
      <c r="AI35" s="41">
        <v>198.66368937058283</v>
      </c>
      <c r="AJ35" s="41">
        <v>17</v>
      </c>
      <c r="AK35" s="41">
        <v>40</v>
      </c>
      <c r="AL35" s="40" t="s">
        <v>4214</v>
      </c>
      <c r="AM35" s="53" t="s">
        <v>2</v>
      </c>
      <c r="AN35" s="67" t="s">
        <v>2</v>
      </c>
      <c r="AO35" s="64" t="s">
        <v>5635</v>
      </c>
      <c r="AP35" s="65" t="s">
        <v>2</v>
      </c>
    </row>
    <row r="36" spans="1:42" s="31" customFormat="1" ht="60" x14ac:dyDescent="0.25">
      <c r="A36" s="10" t="s">
        <v>810</v>
      </c>
      <c r="B36" s="11" t="s">
        <v>2573</v>
      </c>
      <c r="C36" s="94" t="s">
        <v>2</v>
      </c>
      <c r="D36" s="94">
        <v>8285.187470198558</v>
      </c>
      <c r="E36" s="94">
        <v>8285.187470198558</v>
      </c>
      <c r="F36" s="94">
        <v>9575.9752140715336</v>
      </c>
      <c r="G36" s="15" t="s">
        <v>2088</v>
      </c>
      <c r="H36" s="49">
        <v>0</v>
      </c>
      <c r="I36" s="15">
        <v>1050</v>
      </c>
      <c r="J36" s="15">
        <v>106</v>
      </c>
      <c r="K36" s="46" t="s">
        <v>2</v>
      </c>
      <c r="L36" s="46">
        <v>8393.0381128426434</v>
      </c>
      <c r="M36" s="46">
        <v>8393.0381128426434</v>
      </c>
      <c r="N36" s="46">
        <v>9287.2630413219449</v>
      </c>
      <c r="O36" s="95" t="str">
        <f t="shared" si="3"/>
        <v>-</v>
      </c>
      <c r="P36" s="95">
        <f t="shared" si="3"/>
        <v>-1.2850012259453147E-2</v>
      </c>
      <c r="Q36" s="95">
        <f t="shared" si="3"/>
        <v>-1.2850012259453147E-2</v>
      </c>
      <c r="R36" s="95">
        <f t="shared" si="3"/>
        <v>3.108689518806762E-2</v>
      </c>
      <c r="S36" s="46" t="s">
        <v>2</v>
      </c>
      <c r="T36" s="46" t="s">
        <v>2</v>
      </c>
      <c r="U36" s="46" t="s">
        <v>2</v>
      </c>
      <c r="V36" s="46" t="s">
        <v>2</v>
      </c>
      <c r="W36" s="95" t="str">
        <f t="shared" si="4"/>
        <v>-</v>
      </c>
      <c r="X36" s="95" t="str">
        <f t="shared" si="5"/>
        <v>-</v>
      </c>
      <c r="Y36" s="95" t="str">
        <f t="shared" si="1"/>
        <v>-</v>
      </c>
      <c r="Z36" s="95" t="str">
        <f t="shared" si="2"/>
        <v>-</v>
      </c>
      <c r="AA36" s="16"/>
      <c r="AB36" s="161" t="s">
        <v>4568</v>
      </c>
      <c r="AC36" s="161" t="s">
        <v>4569</v>
      </c>
      <c r="AD36" s="161" t="s">
        <v>4570</v>
      </c>
      <c r="AE36" s="121"/>
      <c r="AF36" s="90"/>
      <c r="AG36" s="90"/>
      <c r="AI36" s="41">
        <v>198.66368937058283</v>
      </c>
      <c r="AJ36" s="41">
        <v>14</v>
      </c>
      <c r="AK36" s="41">
        <v>23</v>
      </c>
      <c r="AL36" s="40" t="s">
        <v>4214</v>
      </c>
      <c r="AM36" s="53" t="s">
        <v>2</v>
      </c>
      <c r="AN36" s="67" t="s">
        <v>2</v>
      </c>
      <c r="AO36" s="64" t="s">
        <v>5636</v>
      </c>
      <c r="AP36" s="65" t="s">
        <v>2</v>
      </c>
    </row>
    <row r="37" spans="1:42" s="31" customFormat="1" ht="45" x14ac:dyDescent="0.25">
      <c r="A37" s="10" t="s">
        <v>811</v>
      </c>
      <c r="B37" s="11" t="s">
        <v>2574</v>
      </c>
      <c r="C37" s="94" t="s">
        <v>2</v>
      </c>
      <c r="D37" s="94">
        <v>11587.359474133676</v>
      </c>
      <c r="E37" s="94">
        <v>11587.359474133676</v>
      </c>
      <c r="F37" s="94">
        <v>11587.359474133676</v>
      </c>
      <c r="G37" s="15" t="s">
        <v>2088</v>
      </c>
      <c r="H37" s="49">
        <v>0</v>
      </c>
      <c r="I37" s="15">
        <v>126</v>
      </c>
      <c r="J37" s="15">
        <v>428</v>
      </c>
      <c r="K37" s="46" t="s">
        <v>2</v>
      </c>
      <c r="L37" s="46">
        <v>14154.344583131646</v>
      </c>
      <c r="M37" s="46">
        <v>14154.344583131646</v>
      </c>
      <c r="N37" s="46">
        <v>11490.149711854185</v>
      </c>
      <c r="O37" s="95" t="str">
        <f t="shared" si="3"/>
        <v>-</v>
      </c>
      <c r="P37" s="95">
        <f t="shared" si="3"/>
        <v>-0.18135669185679981</v>
      </c>
      <c r="Q37" s="95">
        <f t="shared" si="3"/>
        <v>-0.18135669185679981</v>
      </c>
      <c r="R37" s="95">
        <f t="shared" si="3"/>
        <v>8.4602694235744735E-3</v>
      </c>
      <c r="S37" s="46" t="s">
        <v>2</v>
      </c>
      <c r="T37" s="46" t="s">
        <v>2</v>
      </c>
      <c r="U37" s="46" t="s">
        <v>2</v>
      </c>
      <c r="V37" s="46" t="s">
        <v>2</v>
      </c>
      <c r="W37" s="95" t="str">
        <f t="shared" ref="W37:W71" si="6">IFERROR((C37/S37-1),"-")</f>
        <v>-</v>
      </c>
      <c r="X37" s="95" t="str">
        <f t="shared" ref="X37:X71" si="7">IFERROR((D37/T37-1),"-")</f>
        <v>-</v>
      </c>
      <c r="Y37" s="95" t="str">
        <f t="shared" ref="Y37:Y71" si="8">IFERROR((E37/U37-1),"-")</f>
        <v>-</v>
      </c>
      <c r="Z37" s="95" t="str">
        <f t="shared" ref="Z37:Z71" si="9">IFERROR((F37/V37-1),"-")</f>
        <v>-</v>
      </c>
      <c r="AA37" s="16"/>
      <c r="AB37" s="161" t="s">
        <v>4571</v>
      </c>
      <c r="AC37" s="161" t="s">
        <v>4572</v>
      </c>
      <c r="AD37" s="161" t="s">
        <v>4573</v>
      </c>
      <c r="AE37" s="121"/>
      <c r="AF37" s="90"/>
      <c r="AG37" s="90"/>
      <c r="AI37" s="41">
        <v>198.66368937058283</v>
      </c>
      <c r="AJ37" s="41">
        <v>61</v>
      </c>
      <c r="AK37" s="41">
        <v>61</v>
      </c>
      <c r="AL37" s="40" t="s">
        <v>4214</v>
      </c>
      <c r="AM37" s="53" t="s">
        <v>2</v>
      </c>
      <c r="AN37" s="67" t="s">
        <v>2</v>
      </c>
      <c r="AO37" s="64" t="s">
        <v>5637</v>
      </c>
      <c r="AP37" s="65" t="s">
        <v>2</v>
      </c>
    </row>
    <row r="38" spans="1:42" s="31" customFormat="1" ht="45" x14ac:dyDescent="0.25">
      <c r="A38" s="10" t="s">
        <v>812</v>
      </c>
      <c r="B38" s="11" t="s">
        <v>2575</v>
      </c>
      <c r="C38" s="94" t="s">
        <v>2</v>
      </c>
      <c r="D38" s="94">
        <v>8068.190925451031</v>
      </c>
      <c r="E38" s="94">
        <v>8068.190925451031</v>
      </c>
      <c r="F38" s="94">
        <v>8068.190925451031</v>
      </c>
      <c r="G38" s="15" t="s">
        <v>2088</v>
      </c>
      <c r="H38" s="49">
        <v>1</v>
      </c>
      <c r="I38" s="15">
        <v>324</v>
      </c>
      <c r="J38" s="15">
        <v>571</v>
      </c>
      <c r="K38" s="46" t="s">
        <v>2</v>
      </c>
      <c r="L38" s="46">
        <v>9719.1320833866939</v>
      </c>
      <c r="M38" s="46">
        <v>9719.1320833866939</v>
      </c>
      <c r="N38" s="46">
        <v>7684.3507514597068</v>
      </c>
      <c r="O38" s="95" t="str">
        <f t="shared" si="3"/>
        <v>-</v>
      </c>
      <c r="P38" s="95">
        <f t="shared" si="3"/>
        <v>-0.16986508093224528</v>
      </c>
      <c r="Q38" s="95">
        <f t="shared" si="3"/>
        <v>-0.16986508093224528</v>
      </c>
      <c r="R38" s="95">
        <f t="shared" si="3"/>
        <v>4.9950891936890063E-2</v>
      </c>
      <c r="S38" s="46" t="s">
        <v>2</v>
      </c>
      <c r="T38" s="46" t="s">
        <v>2</v>
      </c>
      <c r="U38" s="46" t="s">
        <v>2</v>
      </c>
      <c r="V38" s="46" t="s">
        <v>2</v>
      </c>
      <c r="W38" s="95" t="str">
        <f t="shared" si="6"/>
        <v>-</v>
      </c>
      <c r="X38" s="95" t="str">
        <f t="shared" si="7"/>
        <v>-</v>
      </c>
      <c r="Y38" s="95" t="str">
        <f t="shared" si="8"/>
        <v>-</v>
      </c>
      <c r="Z38" s="95" t="str">
        <f t="shared" si="9"/>
        <v>-</v>
      </c>
      <c r="AA38" s="16"/>
      <c r="AB38" s="161" t="s">
        <v>4571</v>
      </c>
      <c r="AC38" s="161" t="s">
        <v>4572</v>
      </c>
      <c r="AD38" s="161" t="s">
        <v>4573</v>
      </c>
      <c r="AE38" s="121"/>
      <c r="AF38" s="90"/>
      <c r="AG38" s="90"/>
      <c r="AI38" s="41">
        <v>198.66368937058283</v>
      </c>
      <c r="AJ38" s="41">
        <v>32</v>
      </c>
      <c r="AK38" s="41">
        <v>32</v>
      </c>
      <c r="AL38" s="40" t="s">
        <v>4214</v>
      </c>
      <c r="AM38" s="53" t="s">
        <v>2</v>
      </c>
      <c r="AN38" s="67" t="s">
        <v>2</v>
      </c>
      <c r="AO38" s="64" t="s">
        <v>5638</v>
      </c>
      <c r="AP38" s="65" t="s">
        <v>2</v>
      </c>
    </row>
    <row r="39" spans="1:42" s="31" customFormat="1" ht="45" x14ac:dyDescent="0.25">
      <c r="A39" s="10" t="s">
        <v>813</v>
      </c>
      <c r="B39" s="11" t="s">
        <v>2576</v>
      </c>
      <c r="C39" s="94" t="s">
        <v>2</v>
      </c>
      <c r="D39" s="94">
        <v>6306.7186609845494</v>
      </c>
      <c r="E39" s="94">
        <v>6306.7186609845494</v>
      </c>
      <c r="F39" s="94">
        <v>6306.7186609845494</v>
      </c>
      <c r="G39" s="15" t="s">
        <v>2088</v>
      </c>
      <c r="H39" s="49">
        <v>18</v>
      </c>
      <c r="I39" s="15">
        <v>699</v>
      </c>
      <c r="J39" s="15">
        <v>710</v>
      </c>
      <c r="K39" s="46" t="s">
        <v>2</v>
      </c>
      <c r="L39" s="46">
        <v>7642.4470052776633</v>
      </c>
      <c r="M39" s="46">
        <v>7642.4470052776633</v>
      </c>
      <c r="N39" s="46">
        <v>5514.325758331539</v>
      </c>
      <c r="O39" s="95" t="str">
        <f t="shared" si="3"/>
        <v>-</v>
      </c>
      <c r="P39" s="95">
        <f t="shared" si="3"/>
        <v>-0.17477757364502455</v>
      </c>
      <c r="Q39" s="95">
        <f t="shared" si="3"/>
        <v>-0.17477757364502455</v>
      </c>
      <c r="R39" s="95">
        <f t="shared" si="3"/>
        <v>0.1436971512710854</v>
      </c>
      <c r="S39" s="46" t="s">
        <v>2</v>
      </c>
      <c r="T39" s="46" t="s">
        <v>2</v>
      </c>
      <c r="U39" s="46" t="s">
        <v>2</v>
      </c>
      <c r="V39" s="46" t="s">
        <v>2</v>
      </c>
      <c r="W39" s="95" t="str">
        <f t="shared" si="6"/>
        <v>-</v>
      </c>
      <c r="X39" s="95" t="str">
        <f t="shared" si="7"/>
        <v>-</v>
      </c>
      <c r="Y39" s="95" t="str">
        <f t="shared" si="8"/>
        <v>-</v>
      </c>
      <c r="Z39" s="95" t="str">
        <f t="shared" si="9"/>
        <v>-</v>
      </c>
      <c r="AA39" s="16"/>
      <c r="AB39" s="161" t="s">
        <v>4571</v>
      </c>
      <c r="AC39" s="161" t="s">
        <v>4572</v>
      </c>
      <c r="AD39" s="161" t="s">
        <v>4573</v>
      </c>
      <c r="AE39" s="121"/>
      <c r="AF39" s="90"/>
      <c r="AG39" s="90"/>
      <c r="AI39" s="41">
        <v>198.66368937058283</v>
      </c>
      <c r="AJ39" s="41">
        <v>19</v>
      </c>
      <c r="AK39" s="41">
        <v>19</v>
      </c>
      <c r="AL39" s="40" t="s">
        <v>4214</v>
      </c>
      <c r="AM39" s="53" t="s">
        <v>2</v>
      </c>
      <c r="AN39" s="67" t="s">
        <v>2</v>
      </c>
      <c r="AO39" s="64" t="s">
        <v>5639</v>
      </c>
      <c r="AP39" s="65" t="s">
        <v>2</v>
      </c>
    </row>
    <row r="40" spans="1:42" s="31" customFormat="1" ht="45" x14ac:dyDescent="0.25">
      <c r="A40" s="10" t="s">
        <v>40</v>
      </c>
      <c r="B40" s="11" t="s">
        <v>2577</v>
      </c>
      <c r="C40" s="94" t="s">
        <v>2</v>
      </c>
      <c r="D40" s="94">
        <v>12924.801937394466</v>
      </c>
      <c r="E40" s="94">
        <v>12924.801937394466</v>
      </c>
      <c r="F40" s="94">
        <v>13700.490027556583</v>
      </c>
      <c r="G40" s="15" t="s">
        <v>2088</v>
      </c>
      <c r="H40" s="49">
        <v>0</v>
      </c>
      <c r="I40" s="15">
        <v>441</v>
      </c>
      <c r="J40" s="15">
        <v>226</v>
      </c>
      <c r="K40" s="46" t="s">
        <v>2</v>
      </c>
      <c r="L40" s="46">
        <v>13492.246669368185</v>
      </c>
      <c r="M40" s="46">
        <v>13492.246669368185</v>
      </c>
      <c r="N40" s="46">
        <v>14301.990223014331</v>
      </c>
      <c r="O40" s="95" t="str">
        <f t="shared" si="3"/>
        <v>-</v>
      </c>
      <c r="P40" s="95">
        <f t="shared" si="3"/>
        <v>-4.2057097374450181E-2</v>
      </c>
      <c r="Q40" s="95">
        <f t="shared" si="3"/>
        <v>-4.2057097374450181E-2</v>
      </c>
      <c r="R40" s="95">
        <f t="shared" si="3"/>
        <v>-4.2057097374450181E-2</v>
      </c>
      <c r="S40" s="46" t="s">
        <v>2</v>
      </c>
      <c r="T40" s="46">
        <v>13739.57568970831</v>
      </c>
      <c r="U40" s="46">
        <v>13739.57568970831</v>
      </c>
      <c r="V40" s="46">
        <v>14491.321715203645</v>
      </c>
      <c r="W40" s="95" t="str">
        <f t="shared" si="6"/>
        <v>-</v>
      </c>
      <c r="X40" s="95">
        <f t="shared" si="7"/>
        <v>-5.930123103613405E-2</v>
      </c>
      <c r="Y40" s="95">
        <f t="shared" si="8"/>
        <v>-5.930123103613405E-2</v>
      </c>
      <c r="Z40" s="95">
        <f t="shared" si="9"/>
        <v>-5.4572778328242921E-2</v>
      </c>
      <c r="AA40" s="16"/>
      <c r="AB40" s="161">
        <v>0</v>
      </c>
      <c r="AC40" s="161" t="s">
        <v>4571</v>
      </c>
      <c r="AD40" s="161">
        <v>0</v>
      </c>
      <c r="AE40" s="121"/>
      <c r="AF40" s="90"/>
      <c r="AG40" s="90"/>
      <c r="AI40" s="41">
        <v>198.66368937058283</v>
      </c>
      <c r="AJ40" s="41">
        <v>28</v>
      </c>
      <c r="AK40" s="41">
        <v>53</v>
      </c>
      <c r="AL40" s="40" t="s">
        <v>4214</v>
      </c>
      <c r="AM40" s="53" t="s">
        <v>2</v>
      </c>
      <c r="AN40" s="67" t="s">
        <v>2</v>
      </c>
      <c r="AO40" s="64" t="s">
        <v>5640</v>
      </c>
      <c r="AP40" s="65" t="s">
        <v>2</v>
      </c>
    </row>
    <row r="41" spans="1:42" s="31" customFormat="1" ht="75" x14ac:dyDescent="0.25">
      <c r="A41" s="10" t="s">
        <v>814</v>
      </c>
      <c r="B41" s="11" t="s">
        <v>2578</v>
      </c>
      <c r="C41" s="94" t="s">
        <v>2</v>
      </c>
      <c r="D41" s="94">
        <v>4223.5210910832775</v>
      </c>
      <c r="E41" s="94">
        <v>4223.5210910832775</v>
      </c>
      <c r="F41" s="94">
        <v>7220.2389836910488</v>
      </c>
      <c r="G41" s="15" t="s">
        <v>2088</v>
      </c>
      <c r="H41" s="49">
        <v>49</v>
      </c>
      <c r="I41" s="15">
        <v>348</v>
      </c>
      <c r="J41" s="15">
        <v>220</v>
      </c>
      <c r="K41" s="46" t="s">
        <v>2</v>
      </c>
      <c r="L41" s="46">
        <v>4408.9486748190975</v>
      </c>
      <c r="M41" s="46">
        <v>4408.9486748190975</v>
      </c>
      <c r="N41" s="46">
        <v>7537.233131433687</v>
      </c>
      <c r="O41" s="95" t="str">
        <f t="shared" si="3"/>
        <v>-</v>
      </c>
      <c r="P41" s="95">
        <f t="shared" si="3"/>
        <v>-4.2057097374450181E-2</v>
      </c>
      <c r="Q41" s="95">
        <f t="shared" si="3"/>
        <v>-4.2057097374450181E-2</v>
      </c>
      <c r="R41" s="95">
        <f t="shared" si="3"/>
        <v>-4.2057097374450181E-2</v>
      </c>
      <c r="S41" s="46" t="s">
        <v>2</v>
      </c>
      <c r="T41" s="46" t="s">
        <v>2</v>
      </c>
      <c r="U41" s="46" t="s">
        <v>2</v>
      </c>
      <c r="V41" s="46" t="s">
        <v>2</v>
      </c>
      <c r="W41" s="95" t="str">
        <f t="shared" si="6"/>
        <v>-</v>
      </c>
      <c r="X41" s="95" t="str">
        <f t="shared" si="7"/>
        <v>-</v>
      </c>
      <c r="Y41" s="95" t="str">
        <f t="shared" si="8"/>
        <v>-</v>
      </c>
      <c r="Z41" s="95" t="str">
        <f t="shared" si="9"/>
        <v>-</v>
      </c>
      <c r="AA41" s="16"/>
      <c r="AB41" s="161" t="s">
        <v>4574</v>
      </c>
      <c r="AC41" s="161" t="s">
        <v>4550</v>
      </c>
      <c r="AD41" s="161" t="s">
        <v>4548</v>
      </c>
      <c r="AE41" s="121"/>
      <c r="AF41" s="90"/>
      <c r="AG41" s="90"/>
      <c r="AI41" s="41">
        <v>198.66368937058283</v>
      </c>
      <c r="AJ41" s="41">
        <v>6</v>
      </c>
      <c r="AK41" s="41">
        <v>35</v>
      </c>
      <c r="AL41" s="40" t="s">
        <v>4214</v>
      </c>
      <c r="AM41" s="53" t="s">
        <v>2</v>
      </c>
      <c r="AN41" s="67" t="s">
        <v>2</v>
      </c>
      <c r="AO41" s="64" t="s">
        <v>5641</v>
      </c>
      <c r="AP41" s="65" t="s">
        <v>2</v>
      </c>
    </row>
    <row r="42" spans="1:42" s="31" customFormat="1" ht="75" x14ac:dyDescent="0.25">
      <c r="A42" s="10" t="s">
        <v>815</v>
      </c>
      <c r="B42" s="11" t="s">
        <v>2579</v>
      </c>
      <c r="C42" s="94" t="s">
        <v>2</v>
      </c>
      <c r="D42" s="94">
        <v>3196.1193654810572</v>
      </c>
      <c r="E42" s="94">
        <v>3196.1193654810572</v>
      </c>
      <c r="F42" s="94">
        <v>4711.3207792556823</v>
      </c>
      <c r="G42" s="15" t="s">
        <v>2088</v>
      </c>
      <c r="H42" s="49">
        <v>286</v>
      </c>
      <c r="I42" s="15">
        <v>1948</v>
      </c>
      <c r="J42" s="15">
        <v>252</v>
      </c>
      <c r="K42" s="46" t="s">
        <v>2</v>
      </c>
      <c r="L42" s="46">
        <v>3336.4403626991407</v>
      </c>
      <c r="M42" s="46">
        <v>3336.4403626991407</v>
      </c>
      <c r="N42" s="46">
        <v>4918.1645026470742</v>
      </c>
      <c r="O42" s="95" t="str">
        <f t="shared" si="3"/>
        <v>-</v>
      </c>
      <c r="P42" s="95">
        <f t="shared" si="3"/>
        <v>-4.205709737445007E-2</v>
      </c>
      <c r="Q42" s="95">
        <f t="shared" si="3"/>
        <v>-4.205709737445007E-2</v>
      </c>
      <c r="R42" s="95">
        <f t="shared" si="3"/>
        <v>-4.205709737445007E-2</v>
      </c>
      <c r="S42" s="46" t="s">
        <v>2</v>
      </c>
      <c r="T42" s="46" t="s">
        <v>2</v>
      </c>
      <c r="U42" s="46" t="s">
        <v>2</v>
      </c>
      <c r="V42" s="46" t="s">
        <v>2</v>
      </c>
      <c r="W42" s="95" t="str">
        <f t="shared" si="6"/>
        <v>-</v>
      </c>
      <c r="X42" s="95" t="str">
        <f t="shared" si="7"/>
        <v>-</v>
      </c>
      <c r="Y42" s="95" t="str">
        <f t="shared" si="8"/>
        <v>-</v>
      </c>
      <c r="Z42" s="95" t="str">
        <f t="shared" si="9"/>
        <v>-</v>
      </c>
      <c r="AA42" s="16"/>
      <c r="AB42" s="161" t="s">
        <v>4574</v>
      </c>
      <c r="AC42" s="161" t="s">
        <v>4550</v>
      </c>
      <c r="AD42" s="161" t="s">
        <v>4548</v>
      </c>
      <c r="AE42" s="121"/>
      <c r="AF42" s="90"/>
      <c r="AG42" s="90"/>
      <c r="AI42" s="41">
        <v>198.66368937058283</v>
      </c>
      <c r="AJ42" s="41">
        <v>5</v>
      </c>
      <c r="AK42" s="41">
        <v>18</v>
      </c>
      <c r="AL42" s="40" t="s">
        <v>4214</v>
      </c>
      <c r="AM42" s="53" t="s">
        <v>2</v>
      </c>
      <c r="AN42" s="67" t="s">
        <v>2</v>
      </c>
      <c r="AO42" s="64" t="s">
        <v>5642</v>
      </c>
      <c r="AP42" s="65" t="s">
        <v>2</v>
      </c>
    </row>
    <row r="43" spans="1:42" s="31" customFormat="1" ht="75" x14ac:dyDescent="0.25">
      <c r="A43" s="10" t="s">
        <v>816</v>
      </c>
      <c r="B43" s="11" t="s">
        <v>2580</v>
      </c>
      <c r="C43" s="94" t="s">
        <v>2</v>
      </c>
      <c r="D43" s="94">
        <v>2573.2664237054705</v>
      </c>
      <c r="E43" s="94">
        <v>2573.2664237054705</v>
      </c>
      <c r="F43" s="94">
        <v>3677.4096278141183</v>
      </c>
      <c r="G43" s="15" t="s">
        <v>2088</v>
      </c>
      <c r="H43" s="49">
        <v>886</v>
      </c>
      <c r="I43" s="15">
        <v>5190</v>
      </c>
      <c r="J43" s="15">
        <v>209</v>
      </c>
      <c r="K43" s="46" t="s">
        <v>2</v>
      </c>
      <c r="L43" s="46">
        <v>2686.2419635372926</v>
      </c>
      <c r="M43" s="46">
        <v>2686.2419635372926</v>
      </c>
      <c r="N43" s="46">
        <v>3838.8609777628681</v>
      </c>
      <c r="O43" s="95" t="str">
        <f t="shared" si="3"/>
        <v>-</v>
      </c>
      <c r="P43" s="95">
        <f t="shared" si="3"/>
        <v>-4.2057097374450181E-2</v>
      </c>
      <c r="Q43" s="95">
        <f t="shared" si="3"/>
        <v>-4.2057097374450181E-2</v>
      </c>
      <c r="R43" s="95">
        <f t="shared" si="3"/>
        <v>-4.2057097374450181E-2</v>
      </c>
      <c r="S43" s="46" t="s">
        <v>2</v>
      </c>
      <c r="T43" s="46" t="s">
        <v>2</v>
      </c>
      <c r="U43" s="46" t="s">
        <v>2</v>
      </c>
      <c r="V43" s="46" t="s">
        <v>2</v>
      </c>
      <c r="W43" s="95" t="str">
        <f t="shared" si="6"/>
        <v>-</v>
      </c>
      <c r="X43" s="95" t="str">
        <f t="shared" si="7"/>
        <v>-</v>
      </c>
      <c r="Y43" s="95" t="str">
        <f t="shared" si="8"/>
        <v>-</v>
      </c>
      <c r="Z43" s="95" t="str">
        <f t="shared" si="9"/>
        <v>-</v>
      </c>
      <c r="AA43" s="16"/>
      <c r="AB43" s="161" t="s">
        <v>4574</v>
      </c>
      <c r="AC43" s="161" t="s">
        <v>4550</v>
      </c>
      <c r="AD43" s="161" t="s">
        <v>4548</v>
      </c>
      <c r="AE43" s="121"/>
      <c r="AF43" s="90"/>
      <c r="AG43" s="90"/>
      <c r="AI43" s="41">
        <v>198.66368937058283</v>
      </c>
      <c r="AJ43" s="41">
        <v>5</v>
      </c>
      <c r="AK43" s="41">
        <v>12</v>
      </c>
      <c r="AL43" s="40" t="s">
        <v>4214</v>
      </c>
      <c r="AM43" s="53" t="s">
        <v>2</v>
      </c>
      <c r="AN43" s="67" t="s">
        <v>2</v>
      </c>
      <c r="AO43" s="64" t="s">
        <v>5643</v>
      </c>
      <c r="AP43" s="65" t="s">
        <v>2</v>
      </c>
    </row>
    <row r="44" spans="1:42" s="31" customFormat="1" ht="45" x14ac:dyDescent="0.25">
      <c r="A44" s="10" t="s">
        <v>817</v>
      </c>
      <c r="B44" s="11" t="s">
        <v>2581</v>
      </c>
      <c r="C44" s="94" t="s">
        <v>2</v>
      </c>
      <c r="D44" s="94">
        <v>7695.5233219856218</v>
      </c>
      <c r="E44" s="94">
        <v>7695.5233219856218</v>
      </c>
      <c r="F44" s="94">
        <v>8647.8795589159872</v>
      </c>
      <c r="G44" s="15" t="s">
        <v>2088</v>
      </c>
      <c r="H44" s="49">
        <v>4</v>
      </c>
      <c r="I44" s="15">
        <v>28</v>
      </c>
      <c r="J44" s="15">
        <v>1397</v>
      </c>
      <c r="K44" s="46" t="s">
        <v>2</v>
      </c>
      <c r="L44" s="46">
        <v>6906.3214665441574</v>
      </c>
      <c r="M44" s="46">
        <v>6906.3214665441574</v>
      </c>
      <c r="N44" s="46">
        <v>6958.3294116902525</v>
      </c>
      <c r="O44" s="95" t="str">
        <f t="shared" si="3"/>
        <v>-</v>
      </c>
      <c r="P44" s="95">
        <f t="shared" si="3"/>
        <v>0.11427238932687156</v>
      </c>
      <c r="Q44" s="95">
        <f t="shared" si="3"/>
        <v>0.11427238932687156</v>
      </c>
      <c r="R44" s="95">
        <f t="shared" si="3"/>
        <v>0.2428097388415138</v>
      </c>
      <c r="S44" s="46" t="s">
        <v>2</v>
      </c>
      <c r="T44" s="46" t="s">
        <v>2</v>
      </c>
      <c r="U44" s="46" t="s">
        <v>2</v>
      </c>
      <c r="V44" s="46" t="s">
        <v>2</v>
      </c>
      <c r="W44" s="95" t="str">
        <f t="shared" si="6"/>
        <v>-</v>
      </c>
      <c r="X44" s="95" t="str">
        <f t="shared" si="7"/>
        <v>-</v>
      </c>
      <c r="Y44" s="95" t="str">
        <f t="shared" si="8"/>
        <v>-</v>
      </c>
      <c r="Z44" s="95" t="str">
        <f t="shared" si="9"/>
        <v>-</v>
      </c>
      <c r="AA44" s="16"/>
      <c r="AB44" s="161" t="s">
        <v>4575</v>
      </c>
      <c r="AC44" s="161" t="s">
        <v>4575</v>
      </c>
      <c r="AD44" s="161" t="s">
        <v>4576</v>
      </c>
      <c r="AE44" s="121"/>
      <c r="AF44" s="90"/>
      <c r="AG44" s="90"/>
      <c r="AI44" s="41">
        <v>198.66368937058283</v>
      </c>
      <c r="AJ44" s="41">
        <v>18</v>
      </c>
      <c r="AK44" s="41">
        <v>39</v>
      </c>
      <c r="AL44" s="40" t="s">
        <v>4214</v>
      </c>
      <c r="AM44" s="53" t="s">
        <v>2</v>
      </c>
      <c r="AN44" s="67" t="s">
        <v>2</v>
      </c>
      <c r="AO44" s="64" t="s">
        <v>5644</v>
      </c>
      <c r="AP44" s="65" t="s">
        <v>2</v>
      </c>
    </row>
    <row r="45" spans="1:42" s="31" customFormat="1" ht="45" x14ac:dyDescent="0.25">
      <c r="A45" s="10" t="s">
        <v>818</v>
      </c>
      <c r="B45" s="11" t="s">
        <v>2582</v>
      </c>
      <c r="C45" s="94" t="s">
        <v>2</v>
      </c>
      <c r="D45" s="94">
        <v>3721.7036991230839</v>
      </c>
      <c r="E45" s="94">
        <v>3721.7036991230839</v>
      </c>
      <c r="F45" s="94">
        <v>5427.2205003886256</v>
      </c>
      <c r="G45" s="15" t="s">
        <v>2088</v>
      </c>
      <c r="H45" s="49">
        <v>34</v>
      </c>
      <c r="I45" s="15">
        <v>184</v>
      </c>
      <c r="J45" s="15">
        <v>3353</v>
      </c>
      <c r="K45" s="46" t="s">
        <v>2</v>
      </c>
      <c r="L45" s="46">
        <v>3340.0304402870051</v>
      </c>
      <c r="M45" s="46">
        <v>3340.0304402870051</v>
      </c>
      <c r="N45" s="46">
        <v>4366.8956967199301</v>
      </c>
      <c r="O45" s="95" t="str">
        <f t="shared" si="3"/>
        <v>-</v>
      </c>
      <c r="P45" s="95">
        <f t="shared" si="3"/>
        <v>0.11427238932687156</v>
      </c>
      <c r="Q45" s="95">
        <f t="shared" si="3"/>
        <v>0.11427238932687156</v>
      </c>
      <c r="R45" s="95">
        <f t="shared" si="3"/>
        <v>0.24280973884151358</v>
      </c>
      <c r="S45" s="46" t="s">
        <v>2</v>
      </c>
      <c r="T45" s="46" t="s">
        <v>2</v>
      </c>
      <c r="U45" s="46" t="s">
        <v>2</v>
      </c>
      <c r="V45" s="46" t="s">
        <v>2</v>
      </c>
      <c r="W45" s="95" t="str">
        <f t="shared" si="6"/>
        <v>-</v>
      </c>
      <c r="X45" s="95" t="str">
        <f t="shared" si="7"/>
        <v>-</v>
      </c>
      <c r="Y45" s="95" t="str">
        <f t="shared" si="8"/>
        <v>-</v>
      </c>
      <c r="Z45" s="95" t="str">
        <f t="shared" si="9"/>
        <v>-</v>
      </c>
      <c r="AA45" s="16"/>
      <c r="AB45" s="161" t="s">
        <v>4577</v>
      </c>
      <c r="AC45" s="161" t="s">
        <v>4575</v>
      </c>
      <c r="AD45" s="161" t="s">
        <v>4576</v>
      </c>
      <c r="AE45" s="121"/>
      <c r="AF45" s="90"/>
      <c r="AG45" s="90"/>
      <c r="AI45" s="41">
        <v>198.66368937058283</v>
      </c>
      <c r="AJ45" s="41">
        <v>7</v>
      </c>
      <c r="AK45" s="41">
        <v>18</v>
      </c>
      <c r="AL45" s="40" t="s">
        <v>4214</v>
      </c>
      <c r="AM45" s="53" t="s">
        <v>2</v>
      </c>
      <c r="AN45" s="67" t="s">
        <v>2</v>
      </c>
      <c r="AO45" s="64" t="s">
        <v>5396</v>
      </c>
      <c r="AP45" s="65" t="s">
        <v>2</v>
      </c>
    </row>
    <row r="46" spans="1:42" s="31" customFormat="1" ht="45" x14ac:dyDescent="0.25">
      <c r="A46" s="10" t="s">
        <v>819</v>
      </c>
      <c r="B46" s="11" t="s">
        <v>2583</v>
      </c>
      <c r="C46" s="94" t="s">
        <v>2</v>
      </c>
      <c r="D46" s="94">
        <v>2340.5685401404016</v>
      </c>
      <c r="E46" s="94">
        <v>2340.5685401404016</v>
      </c>
      <c r="F46" s="94">
        <v>3754.0026063044079</v>
      </c>
      <c r="G46" s="15" t="s">
        <v>2088</v>
      </c>
      <c r="H46" s="49">
        <v>1087</v>
      </c>
      <c r="I46" s="15">
        <v>2287</v>
      </c>
      <c r="J46" s="15">
        <v>16493</v>
      </c>
      <c r="K46" s="46" t="s">
        <v>2</v>
      </c>
      <c r="L46" s="46">
        <v>2100.5353471554035</v>
      </c>
      <c r="M46" s="46">
        <v>2100.5353471554035</v>
      </c>
      <c r="N46" s="46">
        <v>3020.5770754610476</v>
      </c>
      <c r="O46" s="95" t="str">
        <f t="shared" si="3"/>
        <v>-</v>
      </c>
      <c r="P46" s="95">
        <f t="shared" si="3"/>
        <v>0.11427238932687178</v>
      </c>
      <c r="Q46" s="95">
        <f t="shared" si="3"/>
        <v>0.11427238932687178</v>
      </c>
      <c r="R46" s="95">
        <f t="shared" si="3"/>
        <v>0.2428097388415138</v>
      </c>
      <c r="S46" s="46" t="s">
        <v>2</v>
      </c>
      <c r="T46" s="46" t="s">
        <v>2</v>
      </c>
      <c r="U46" s="46" t="s">
        <v>2</v>
      </c>
      <c r="V46" s="46" t="s">
        <v>2</v>
      </c>
      <c r="W46" s="95" t="str">
        <f t="shared" si="6"/>
        <v>-</v>
      </c>
      <c r="X46" s="95" t="str">
        <f t="shared" si="7"/>
        <v>-</v>
      </c>
      <c r="Y46" s="95" t="str">
        <f t="shared" si="8"/>
        <v>-</v>
      </c>
      <c r="Z46" s="95" t="str">
        <f t="shared" si="9"/>
        <v>-</v>
      </c>
      <c r="AA46" s="16"/>
      <c r="AB46" s="161" t="s">
        <v>4578</v>
      </c>
      <c r="AC46" s="161" t="s">
        <v>4575</v>
      </c>
      <c r="AD46" s="161" t="s">
        <v>4576</v>
      </c>
      <c r="AE46" s="121"/>
      <c r="AF46" s="90"/>
      <c r="AG46" s="90"/>
      <c r="AI46" s="41">
        <v>198.66368937058283</v>
      </c>
      <c r="AJ46" s="41">
        <v>5</v>
      </c>
      <c r="AK46" s="41">
        <v>7</v>
      </c>
      <c r="AL46" s="40" t="s">
        <v>4214</v>
      </c>
      <c r="AM46" s="53" t="s">
        <v>2</v>
      </c>
      <c r="AN46" s="67" t="s">
        <v>2</v>
      </c>
      <c r="AO46" s="64" t="s">
        <v>5417</v>
      </c>
      <c r="AP46" s="65" t="s">
        <v>2</v>
      </c>
    </row>
    <row r="47" spans="1:42" s="31" customFormat="1" ht="45" x14ac:dyDescent="0.25">
      <c r="A47" s="10" t="s">
        <v>820</v>
      </c>
      <c r="B47" s="11" t="s">
        <v>2584</v>
      </c>
      <c r="C47" s="94" t="s">
        <v>2</v>
      </c>
      <c r="D47" s="94">
        <v>2069.7877372251496</v>
      </c>
      <c r="E47" s="94">
        <v>2069.7877372251496</v>
      </c>
      <c r="F47" s="94">
        <v>3144.4171878798506</v>
      </c>
      <c r="G47" s="15" t="s">
        <v>2088</v>
      </c>
      <c r="H47" s="49">
        <v>4964</v>
      </c>
      <c r="I47" s="15">
        <v>7260</v>
      </c>
      <c r="J47" s="15">
        <v>17101</v>
      </c>
      <c r="K47" s="46" t="s">
        <v>2</v>
      </c>
      <c r="L47" s="46">
        <v>1857.5240282813629</v>
      </c>
      <c r="M47" s="46">
        <v>1857.5240282813629</v>
      </c>
      <c r="N47" s="46">
        <v>2530.0873412940282</v>
      </c>
      <c r="O47" s="95" t="str">
        <f t="shared" si="3"/>
        <v>-</v>
      </c>
      <c r="P47" s="95">
        <f t="shared" si="3"/>
        <v>0.11427238932687156</v>
      </c>
      <c r="Q47" s="95">
        <f t="shared" si="3"/>
        <v>0.11427238932687156</v>
      </c>
      <c r="R47" s="95">
        <f t="shared" si="3"/>
        <v>0.24280973884151358</v>
      </c>
      <c r="S47" s="46" t="s">
        <v>2</v>
      </c>
      <c r="T47" s="46" t="s">
        <v>2</v>
      </c>
      <c r="U47" s="46" t="s">
        <v>2</v>
      </c>
      <c r="V47" s="46" t="s">
        <v>2</v>
      </c>
      <c r="W47" s="95" t="str">
        <f t="shared" si="6"/>
        <v>-</v>
      </c>
      <c r="X47" s="95" t="str">
        <f t="shared" si="7"/>
        <v>-</v>
      </c>
      <c r="Y47" s="95" t="str">
        <f t="shared" si="8"/>
        <v>-</v>
      </c>
      <c r="Z47" s="95" t="str">
        <f t="shared" si="9"/>
        <v>-</v>
      </c>
      <c r="AA47" s="16"/>
      <c r="AB47" s="161" t="s">
        <v>4579</v>
      </c>
      <c r="AC47" s="161" t="s">
        <v>4580</v>
      </c>
      <c r="AD47" s="161" t="s">
        <v>4581</v>
      </c>
      <c r="AE47" s="121"/>
      <c r="AF47" s="90"/>
      <c r="AG47" s="90"/>
      <c r="AI47" s="41">
        <v>198.66368937058283</v>
      </c>
      <c r="AJ47" s="41">
        <v>5</v>
      </c>
      <c r="AK47" s="41">
        <v>5</v>
      </c>
      <c r="AL47" s="40" t="s">
        <v>4214</v>
      </c>
      <c r="AM47" s="53" t="s">
        <v>2</v>
      </c>
      <c r="AN47" s="67" t="s">
        <v>2</v>
      </c>
      <c r="AO47" s="64" t="s">
        <v>5645</v>
      </c>
      <c r="AP47" s="65" t="s">
        <v>2</v>
      </c>
    </row>
    <row r="48" spans="1:42" s="31" customFormat="1" ht="30" x14ac:dyDescent="0.25">
      <c r="A48" s="10" t="s">
        <v>821</v>
      </c>
      <c r="B48" s="11" t="s">
        <v>2585</v>
      </c>
      <c r="C48" s="94" t="s">
        <v>2</v>
      </c>
      <c r="D48" s="94">
        <v>4609.6326724268356</v>
      </c>
      <c r="E48" s="94">
        <v>4609.6326724268356</v>
      </c>
      <c r="F48" s="94">
        <v>6593.9278079855831</v>
      </c>
      <c r="G48" s="15" t="s">
        <v>2088</v>
      </c>
      <c r="H48" s="49">
        <v>13</v>
      </c>
      <c r="I48" s="15">
        <v>32</v>
      </c>
      <c r="J48" s="15">
        <v>298</v>
      </c>
      <c r="K48" s="46" t="s">
        <v>2</v>
      </c>
      <c r="L48" s="46">
        <v>4812.0119265904668</v>
      </c>
      <c r="M48" s="46">
        <v>4812.0119265904668</v>
      </c>
      <c r="N48" s="46">
        <v>6883.4246695839684</v>
      </c>
      <c r="O48" s="95" t="str">
        <f t="shared" si="3"/>
        <v>-</v>
      </c>
      <c r="P48" s="95">
        <f t="shared" si="3"/>
        <v>-4.2057097374450292E-2</v>
      </c>
      <c r="Q48" s="95">
        <f t="shared" si="3"/>
        <v>-4.2057097374450292E-2</v>
      </c>
      <c r="R48" s="95">
        <f t="shared" si="3"/>
        <v>-4.2057097374450181E-2</v>
      </c>
      <c r="S48" s="46" t="s">
        <v>2</v>
      </c>
      <c r="T48" s="46" t="s">
        <v>2</v>
      </c>
      <c r="U48" s="46" t="s">
        <v>2</v>
      </c>
      <c r="V48" s="46" t="s">
        <v>2</v>
      </c>
      <c r="W48" s="95" t="str">
        <f t="shared" si="6"/>
        <v>-</v>
      </c>
      <c r="X48" s="95" t="str">
        <f t="shared" si="7"/>
        <v>-</v>
      </c>
      <c r="Y48" s="95" t="str">
        <f t="shared" si="8"/>
        <v>-</v>
      </c>
      <c r="Z48" s="95" t="str">
        <f t="shared" si="9"/>
        <v>-</v>
      </c>
      <c r="AA48" s="16"/>
      <c r="AB48" s="161">
        <v>0</v>
      </c>
      <c r="AC48" s="161">
        <v>0</v>
      </c>
      <c r="AD48" s="161">
        <v>0</v>
      </c>
      <c r="AE48" s="121"/>
      <c r="AF48" s="90"/>
      <c r="AG48" s="90"/>
      <c r="AI48" s="41">
        <v>198.66368937058283</v>
      </c>
      <c r="AJ48" s="41">
        <v>14</v>
      </c>
      <c r="AK48" s="41">
        <v>34</v>
      </c>
      <c r="AL48" s="40" t="s">
        <v>4214</v>
      </c>
      <c r="AM48" s="53" t="s">
        <v>2</v>
      </c>
      <c r="AN48" s="67" t="s">
        <v>2</v>
      </c>
      <c r="AO48" s="64" t="s">
        <v>5377</v>
      </c>
      <c r="AP48" s="65" t="s">
        <v>2</v>
      </c>
    </row>
    <row r="49" spans="1:42" s="31" customFormat="1" ht="30" x14ac:dyDescent="0.25">
      <c r="A49" s="10" t="s">
        <v>822</v>
      </c>
      <c r="B49" s="11" t="s">
        <v>2586</v>
      </c>
      <c r="C49" s="94" t="s">
        <v>2</v>
      </c>
      <c r="D49" s="94">
        <v>1476.8608838302223</v>
      </c>
      <c r="E49" s="94">
        <v>1476.8608838302223</v>
      </c>
      <c r="F49" s="94">
        <v>3843.4897291995921</v>
      </c>
      <c r="G49" s="15" t="s">
        <v>2088</v>
      </c>
      <c r="H49" s="49">
        <v>125</v>
      </c>
      <c r="I49" s="15">
        <v>113</v>
      </c>
      <c r="J49" s="15">
        <v>404</v>
      </c>
      <c r="K49" s="46" t="s">
        <v>2</v>
      </c>
      <c r="L49" s="46">
        <v>1541.7003244999376</v>
      </c>
      <c r="M49" s="46">
        <v>1541.7003244999376</v>
      </c>
      <c r="N49" s="46">
        <v>4012.2325857473088</v>
      </c>
      <c r="O49" s="95" t="str">
        <f t="shared" si="3"/>
        <v>-</v>
      </c>
      <c r="P49" s="95">
        <f t="shared" si="3"/>
        <v>-4.2057097374450181E-2</v>
      </c>
      <c r="Q49" s="95">
        <f t="shared" si="3"/>
        <v>-4.2057097374450181E-2</v>
      </c>
      <c r="R49" s="95">
        <f t="shared" si="3"/>
        <v>-4.2057097374450181E-2</v>
      </c>
      <c r="S49" s="46" t="s">
        <v>2</v>
      </c>
      <c r="T49" s="46" t="s">
        <v>2</v>
      </c>
      <c r="U49" s="46" t="s">
        <v>2</v>
      </c>
      <c r="V49" s="46" t="s">
        <v>2</v>
      </c>
      <c r="W49" s="95" t="str">
        <f t="shared" si="6"/>
        <v>-</v>
      </c>
      <c r="X49" s="95" t="str">
        <f t="shared" si="7"/>
        <v>-</v>
      </c>
      <c r="Y49" s="95" t="str">
        <f t="shared" si="8"/>
        <v>-</v>
      </c>
      <c r="Z49" s="95" t="str">
        <f t="shared" si="9"/>
        <v>-</v>
      </c>
      <c r="AA49" s="16"/>
      <c r="AB49" s="161">
        <v>0</v>
      </c>
      <c r="AC49" s="161">
        <v>0</v>
      </c>
      <c r="AD49" s="161">
        <v>0</v>
      </c>
      <c r="AE49" s="121"/>
      <c r="AF49" s="90"/>
      <c r="AG49" s="90"/>
      <c r="AI49" s="41">
        <v>198.66368937058283</v>
      </c>
      <c r="AJ49" s="41">
        <v>5</v>
      </c>
      <c r="AK49" s="41">
        <v>21</v>
      </c>
      <c r="AL49" s="40" t="s">
        <v>4214</v>
      </c>
      <c r="AM49" s="53" t="s">
        <v>2</v>
      </c>
      <c r="AN49" s="67" t="s">
        <v>2</v>
      </c>
      <c r="AO49" s="64" t="s">
        <v>5377</v>
      </c>
      <c r="AP49" s="65" t="s">
        <v>2</v>
      </c>
    </row>
    <row r="50" spans="1:42" s="31" customFormat="1" ht="30" x14ac:dyDescent="0.25">
      <c r="A50" s="10" t="s">
        <v>823</v>
      </c>
      <c r="B50" s="11" t="s">
        <v>2587</v>
      </c>
      <c r="C50" s="94" t="s">
        <v>2</v>
      </c>
      <c r="D50" s="94">
        <v>1249.9938407245909</v>
      </c>
      <c r="E50" s="94">
        <v>1249.9938407245909</v>
      </c>
      <c r="F50" s="94">
        <v>2572.1126996653679</v>
      </c>
      <c r="G50" s="15" t="s">
        <v>2088</v>
      </c>
      <c r="H50" s="49">
        <v>1072</v>
      </c>
      <c r="I50" s="15">
        <v>705</v>
      </c>
      <c r="J50" s="15">
        <v>1136</v>
      </c>
      <c r="K50" s="46" t="s">
        <v>2</v>
      </c>
      <c r="L50" s="46">
        <v>1304.873012053831</v>
      </c>
      <c r="M50" s="46">
        <v>1304.873012053831</v>
      </c>
      <c r="N50" s="46">
        <v>2685.0375869121926</v>
      </c>
      <c r="O50" s="95" t="str">
        <f t="shared" si="3"/>
        <v>-</v>
      </c>
      <c r="P50" s="95">
        <f t="shared" si="3"/>
        <v>-4.2057097374450181E-2</v>
      </c>
      <c r="Q50" s="95">
        <f t="shared" si="3"/>
        <v>-4.2057097374450181E-2</v>
      </c>
      <c r="R50" s="95">
        <f t="shared" si="3"/>
        <v>-4.2057097374450181E-2</v>
      </c>
      <c r="S50" s="46" t="s">
        <v>2</v>
      </c>
      <c r="T50" s="46" t="s">
        <v>2</v>
      </c>
      <c r="U50" s="46" t="s">
        <v>2</v>
      </c>
      <c r="V50" s="46" t="s">
        <v>2</v>
      </c>
      <c r="W50" s="95" t="str">
        <f t="shared" si="6"/>
        <v>-</v>
      </c>
      <c r="X50" s="95" t="str">
        <f t="shared" si="7"/>
        <v>-</v>
      </c>
      <c r="Y50" s="95" t="str">
        <f t="shared" si="8"/>
        <v>-</v>
      </c>
      <c r="Z50" s="95" t="str">
        <f t="shared" si="9"/>
        <v>-</v>
      </c>
      <c r="AA50" s="16"/>
      <c r="AB50" s="161">
        <v>0</v>
      </c>
      <c r="AC50" s="161">
        <v>0</v>
      </c>
      <c r="AD50" s="161">
        <v>0</v>
      </c>
      <c r="AE50" s="121"/>
      <c r="AF50" s="90"/>
      <c r="AG50" s="90"/>
      <c r="AI50" s="41">
        <v>198.66368937058283</v>
      </c>
      <c r="AJ50" s="41">
        <v>5</v>
      </c>
      <c r="AK50" s="41">
        <v>14</v>
      </c>
      <c r="AL50" s="40" t="s">
        <v>4214</v>
      </c>
      <c r="AM50" s="53" t="s">
        <v>2</v>
      </c>
      <c r="AN50" s="67" t="s">
        <v>2</v>
      </c>
      <c r="AO50" s="64" t="s">
        <v>5377</v>
      </c>
      <c r="AP50" s="65" t="s">
        <v>2</v>
      </c>
    </row>
    <row r="51" spans="1:42" s="31" customFormat="1" ht="30" x14ac:dyDescent="0.25">
      <c r="A51" s="10" t="s">
        <v>824</v>
      </c>
      <c r="B51" s="11" t="s">
        <v>2588</v>
      </c>
      <c r="C51" s="94" t="s">
        <v>2</v>
      </c>
      <c r="D51" s="94">
        <v>1143.1120481928956</v>
      </c>
      <c r="E51" s="94">
        <v>1143.1120481928956</v>
      </c>
      <c r="F51" s="94">
        <v>2005.0518128946828</v>
      </c>
      <c r="G51" s="15" t="s">
        <v>2088</v>
      </c>
      <c r="H51" s="49">
        <v>1944</v>
      </c>
      <c r="I51" s="15">
        <v>897</v>
      </c>
      <c r="J51" s="15">
        <v>521</v>
      </c>
      <c r="K51" s="46" t="s">
        <v>2</v>
      </c>
      <c r="L51" s="46">
        <v>1193.2987290368042</v>
      </c>
      <c r="M51" s="46">
        <v>1193.2987290368042</v>
      </c>
      <c r="N51" s="46">
        <v>2093.0807122211513</v>
      </c>
      <c r="O51" s="95" t="str">
        <f t="shared" si="3"/>
        <v>-</v>
      </c>
      <c r="P51" s="95">
        <f t="shared" si="3"/>
        <v>-4.2057097374450181E-2</v>
      </c>
      <c r="Q51" s="95">
        <f t="shared" si="3"/>
        <v>-4.2057097374450181E-2</v>
      </c>
      <c r="R51" s="95">
        <f t="shared" si="3"/>
        <v>-4.2057097374450181E-2</v>
      </c>
      <c r="S51" s="46" t="s">
        <v>2</v>
      </c>
      <c r="T51" s="46" t="s">
        <v>2</v>
      </c>
      <c r="U51" s="46" t="s">
        <v>2</v>
      </c>
      <c r="V51" s="46" t="s">
        <v>2</v>
      </c>
      <c r="W51" s="95" t="str">
        <f t="shared" si="6"/>
        <v>-</v>
      </c>
      <c r="X51" s="95" t="str">
        <f t="shared" si="7"/>
        <v>-</v>
      </c>
      <c r="Y51" s="95" t="str">
        <f t="shared" si="8"/>
        <v>-</v>
      </c>
      <c r="Z51" s="95" t="str">
        <f t="shared" si="9"/>
        <v>-</v>
      </c>
      <c r="AA51" s="16"/>
      <c r="AB51" s="161">
        <v>0</v>
      </c>
      <c r="AC51" s="161">
        <v>0</v>
      </c>
      <c r="AD51" s="161">
        <v>0</v>
      </c>
      <c r="AE51" s="121"/>
      <c r="AF51" s="90"/>
      <c r="AG51" s="90"/>
      <c r="AI51" s="41">
        <v>198.66368937058283</v>
      </c>
      <c r="AJ51" s="41">
        <v>5</v>
      </c>
      <c r="AK51" s="41">
        <v>9</v>
      </c>
      <c r="AL51" s="40" t="s">
        <v>4214</v>
      </c>
      <c r="AM51" s="53" t="s">
        <v>2</v>
      </c>
      <c r="AN51" s="67" t="s">
        <v>2</v>
      </c>
      <c r="AO51" s="64" t="s">
        <v>5377</v>
      </c>
      <c r="AP51" s="65" t="s">
        <v>2</v>
      </c>
    </row>
    <row r="52" spans="1:42" s="31" customFormat="1" ht="75" x14ac:dyDescent="0.25">
      <c r="A52" s="10" t="s">
        <v>825</v>
      </c>
      <c r="B52" s="11" t="s">
        <v>2589</v>
      </c>
      <c r="C52" s="94" t="s">
        <v>2</v>
      </c>
      <c r="D52" s="94">
        <v>8193.2944098405678</v>
      </c>
      <c r="E52" s="94">
        <v>8193.2944098405678</v>
      </c>
      <c r="F52" s="94">
        <v>8193.2944098405678</v>
      </c>
      <c r="G52" s="15" t="s">
        <v>2088</v>
      </c>
      <c r="H52" s="49">
        <v>2</v>
      </c>
      <c r="I52" s="15">
        <v>59</v>
      </c>
      <c r="J52" s="15">
        <v>1475</v>
      </c>
      <c r="K52" s="46" t="s">
        <v>2</v>
      </c>
      <c r="L52" s="46">
        <v>9868.873658165583</v>
      </c>
      <c r="M52" s="46">
        <v>9868.873658165583</v>
      </c>
      <c r="N52" s="46">
        <v>8498.590344988108</v>
      </c>
      <c r="O52" s="95" t="str">
        <f t="shared" si="3"/>
        <v>-</v>
      </c>
      <c r="P52" s="95">
        <f t="shared" si="3"/>
        <v>-0.1697842435077308</v>
      </c>
      <c r="Q52" s="95">
        <f t="shared" si="3"/>
        <v>-0.1697842435077308</v>
      </c>
      <c r="R52" s="95">
        <f t="shared" si="3"/>
        <v>-3.592312639561257E-2</v>
      </c>
      <c r="S52" s="46" t="s">
        <v>2</v>
      </c>
      <c r="T52" s="46" t="s">
        <v>2</v>
      </c>
      <c r="U52" s="46" t="s">
        <v>2</v>
      </c>
      <c r="V52" s="46" t="s">
        <v>2</v>
      </c>
      <c r="W52" s="95" t="str">
        <f t="shared" si="6"/>
        <v>-</v>
      </c>
      <c r="X52" s="95" t="str">
        <f t="shared" si="7"/>
        <v>-</v>
      </c>
      <c r="Y52" s="95" t="str">
        <f t="shared" si="8"/>
        <v>-</v>
      </c>
      <c r="Z52" s="95" t="str">
        <f t="shared" si="9"/>
        <v>-</v>
      </c>
      <c r="AA52" s="16"/>
      <c r="AB52" s="161" t="s">
        <v>4582</v>
      </c>
      <c r="AC52" s="161" t="s">
        <v>4583</v>
      </c>
      <c r="AD52" s="161" t="s">
        <v>4573</v>
      </c>
      <c r="AE52" s="121"/>
      <c r="AF52" s="90"/>
      <c r="AG52" s="90"/>
      <c r="AI52" s="41">
        <v>198.66368937058283</v>
      </c>
      <c r="AJ52" s="41">
        <v>57</v>
      </c>
      <c r="AK52" s="41">
        <v>57</v>
      </c>
      <c r="AL52" s="40" t="s">
        <v>4214</v>
      </c>
      <c r="AM52" s="53" t="s">
        <v>2</v>
      </c>
      <c r="AN52" s="67" t="s">
        <v>2</v>
      </c>
      <c r="AO52" s="64" t="s">
        <v>5396</v>
      </c>
      <c r="AP52" s="65" t="s">
        <v>2</v>
      </c>
    </row>
    <row r="53" spans="1:42" s="31" customFormat="1" x14ac:dyDescent="0.25">
      <c r="A53" s="10" t="s">
        <v>826</v>
      </c>
      <c r="B53" s="11" t="s">
        <v>2590</v>
      </c>
      <c r="C53" s="94" t="s">
        <v>2</v>
      </c>
      <c r="D53" s="94">
        <v>3893.1269953843471</v>
      </c>
      <c r="E53" s="94">
        <v>3893.1269953843471</v>
      </c>
      <c r="F53" s="94">
        <v>5727.6461436512327</v>
      </c>
      <c r="G53" s="15" t="s">
        <v>2088</v>
      </c>
      <c r="H53" s="49">
        <v>59</v>
      </c>
      <c r="I53" s="15">
        <v>106</v>
      </c>
      <c r="J53" s="15">
        <v>1828</v>
      </c>
      <c r="K53" s="46" t="s">
        <v>2</v>
      </c>
      <c r="L53" s="46">
        <v>4064.0491042983708</v>
      </c>
      <c r="M53" s="46">
        <v>4064.0491042983708</v>
      </c>
      <c r="N53" s="46">
        <v>5979.1101619447054</v>
      </c>
      <c r="O53" s="95" t="str">
        <f t="shared" si="3"/>
        <v>-</v>
      </c>
      <c r="P53" s="95">
        <f t="shared" si="3"/>
        <v>-4.2057097374450181E-2</v>
      </c>
      <c r="Q53" s="95">
        <f t="shared" si="3"/>
        <v>-4.2057097374450181E-2</v>
      </c>
      <c r="R53" s="95">
        <f t="shared" si="3"/>
        <v>-4.205709737445007E-2</v>
      </c>
      <c r="S53" s="46" t="s">
        <v>2</v>
      </c>
      <c r="T53" s="46" t="s">
        <v>2</v>
      </c>
      <c r="U53" s="46" t="s">
        <v>2</v>
      </c>
      <c r="V53" s="46" t="s">
        <v>2</v>
      </c>
      <c r="W53" s="95" t="str">
        <f t="shared" si="6"/>
        <v>-</v>
      </c>
      <c r="X53" s="95" t="str">
        <f t="shared" si="7"/>
        <v>-</v>
      </c>
      <c r="Y53" s="95" t="str">
        <f t="shared" si="8"/>
        <v>-</v>
      </c>
      <c r="Z53" s="95" t="str">
        <f t="shared" si="9"/>
        <v>-</v>
      </c>
      <c r="AA53" s="16"/>
      <c r="AB53" s="161">
        <v>0</v>
      </c>
      <c r="AC53" s="161">
        <v>0</v>
      </c>
      <c r="AD53" s="161">
        <v>0</v>
      </c>
      <c r="AE53" s="121"/>
      <c r="AF53" s="90"/>
      <c r="AG53" s="90"/>
      <c r="AI53" s="41">
        <v>198.66368937058283</v>
      </c>
      <c r="AJ53" s="41">
        <v>28</v>
      </c>
      <c r="AK53" s="41">
        <v>37</v>
      </c>
      <c r="AL53" s="40" t="s">
        <v>4214</v>
      </c>
      <c r="AM53" s="53" t="s">
        <v>2</v>
      </c>
      <c r="AN53" s="67" t="s">
        <v>2</v>
      </c>
      <c r="AO53" s="64" t="s">
        <v>5377</v>
      </c>
      <c r="AP53" s="65" t="s">
        <v>2</v>
      </c>
    </row>
    <row r="54" spans="1:42" s="31" customFormat="1" x14ac:dyDescent="0.25">
      <c r="A54" s="10" t="s">
        <v>827</v>
      </c>
      <c r="B54" s="11" t="s">
        <v>2591</v>
      </c>
      <c r="C54" s="94" t="s">
        <v>2</v>
      </c>
      <c r="D54" s="94">
        <v>1492.4204121302912</v>
      </c>
      <c r="E54" s="94">
        <v>1492.4204121302912</v>
      </c>
      <c r="F54" s="94">
        <v>4396.9278504333288</v>
      </c>
      <c r="G54" s="15" t="s">
        <v>2088</v>
      </c>
      <c r="H54" s="49">
        <v>766</v>
      </c>
      <c r="I54" s="15">
        <v>443</v>
      </c>
      <c r="J54" s="15">
        <v>4366</v>
      </c>
      <c r="K54" s="46" t="s">
        <v>2</v>
      </c>
      <c r="L54" s="46">
        <v>1557.9429713815243</v>
      </c>
      <c r="M54" s="46">
        <v>1557.9429713815243</v>
      </c>
      <c r="N54" s="46">
        <v>4589.9686070872676</v>
      </c>
      <c r="O54" s="95" t="str">
        <f t="shared" si="3"/>
        <v>-</v>
      </c>
      <c r="P54" s="95">
        <f t="shared" si="3"/>
        <v>-4.2057097374450292E-2</v>
      </c>
      <c r="Q54" s="95">
        <f t="shared" si="3"/>
        <v>-4.2057097374450292E-2</v>
      </c>
      <c r="R54" s="95">
        <f t="shared" si="3"/>
        <v>-4.2057097374450181E-2</v>
      </c>
      <c r="S54" s="46" t="s">
        <v>2</v>
      </c>
      <c r="T54" s="46" t="s">
        <v>2</v>
      </c>
      <c r="U54" s="46" t="s">
        <v>2</v>
      </c>
      <c r="V54" s="46" t="s">
        <v>2</v>
      </c>
      <c r="W54" s="95" t="str">
        <f t="shared" si="6"/>
        <v>-</v>
      </c>
      <c r="X54" s="95" t="str">
        <f t="shared" si="7"/>
        <v>-</v>
      </c>
      <c r="Y54" s="95" t="str">
        <f t="shared" si="8"/>
        <v>-</v>
      </c>
      <c r="Z54" s="95" t="str">
        <f t="shared" si="9"/>
        <v>-</v>
      </c>
      <c r="AA54" s="16"/>
      <c r="AB54" s="161">
        <v>0</v>
      </c>
      <c r="AC54" s="161">
        <v>0</v>
      </c>
      <c r="AD54" s="161">
        <v>0</v>
      </c>
      <c r="AE54" s="121"/>
      <c r="AF54" s="90"/>
      <c r="AG54" s="90"/>
      <c r="AI54" s="41">
        <v>198.66368937058283</v>
      </c>
      <c r="AJ54" s="41">
        <v>5</v>
      </c>
      <c r="AK54" s="41">
        <v>27</v>
      </c>
      <c r="AL54" s="40" t="s">
        <v>4214</v>
      </c>
      <c r="AM54" s="53" t="s">
        <v>2</v>
      </c>
      <c r="AN54" s="67" t="s">
        <v>2</v>
      </c>
      <c r="AO54" s="64" t="s">
        <v>5397</v>
      </c>
      <c r="AP54" s="65" t="s">
        <v>2</v>
      </c>
    </row>
    <row r="55" spans="1:42" s="31" customFormat="1" x14ac:dyDescent="0.25">
      <c r="A55" s="10" t="s">
        <v>828</v>
      </c>
      <c r="B55" s="11" t="s">
        <v>2592</v>
      </c>
      <c r="C55" s="94" t="s">
        <v>2</v>
      </c>
      <c r="D55" s="94">
        <v>1014.0724094331255</v>
      </c>
      <c r="E55" s="94">
        <v>1014.0724094331255</v>
      </c>
      <c r="F55" s="94">
        <v>3141.7552980313667</v>
      </c>
      <c r="G55" s="15" t="s">
        <v>2088</v>
      </c>
      <c r="H55" s="49">
        <v>7434</v>
      </c>
      <c r="I55" s="15">
        <v>2005</v>
      </c>
      <c r="J55" s="15">
        <v>11404</v>
      </c>
      <c r="K55" s="46" t="s">
        <v>2</v>
      </c>
      <c r="L55" s="46">
        <v>1058.5937916067176</v>
      </c>
      <c r="M55" s="46">
        <v>1058.5937916067176</v>
      </c>
      <c r="N55" s="46">
        <v>3279.6895195114221</v>
      </c>
      <c r="O55" s="95" t="str">
        <f t="shared" si="3"/>
        <v>-</v>
      </c>
      <c r="P55" s="95">
        <f t="shared" si="3"/>
        <v>-4.2057097374450181E-2</v>
      </c>
      <c r="Q55" s="95">
        <f t="shared" si="3"/>
        <v>-4.2057097374450181E-2</v>
      </c>
      <c r="R55" s="95">
        <f t="shared" si="3"/>
        <v>-4.205709737445007E-2</v>
      </c>
      <c r="S55" s="46" t="s">
        <v>2</v>
      </c>
      <c r="T55" s="46" t="s">
        <v>2</v>
      </c>
      <c r="U55" s="46" t="s">
        <v>2</v>
      </c>
      <c r="V55" s="46" t="s">
        <v>2</v>
      </c>
      <c r="W55" s="95" t="str">
        <f t="shared" si="6"/>
        <v>-</v>
      </c>
      <c r="X55" s="95" t="str">
        <f t="shared" si="7"/>
        <v>-</v>
      </c>
      <c r="Y55" s="95" t="str">
        <f t="shared" si="8"/>
        <v>-</v>
      </c>
      <c r="Z55" s="95" t="str">
        <f t="shared" si="9"/>
        <v>-</v>
      </c>
      <c r="AA55" s="16"/>
      <c r="AB55" s="161">
        <v>0</v>
      </c>
      <c r="AC55" s="161">
        <v>0</v>
      </c>
      <c r="AD55" s="161">
        <v>0</v>
      </c>
      <c r="AE55" s="121"/>
      <c r="AF55" s="90"/>
      <c r="AG55" s="90"/>
      <c r="AI55" s="41">
        <v>198.66368937058283</v>
      </c>
      <c r="AJ55" s="41">
        <v>5</v>
      </c>
      <c r="AK55" s="41">
        <v>18</v>
      </c>
      <c r="AL55" s="40" t="s">
        <v>4214</v>
      </c>
      <c r="AM55" s="53" t="s">
        <v>2</v>
      </c>
      <c r="AN55" s="67" t="s">
        <v>2</v>
      </c>
      <c r="AO55" s="64" t="s">
        <v>5397</v>
      </c>
      <c r="AP55" s="65" t="s">
        <v>2</v>
      </c>
    </row>
    <row r="56" spans="1:42" s="31" customFormat="1" x14ac:dyDescent="0.25">
      <c r="A56" s="10" t="s">
        <v>829</v>
      </c>
      <c r="B56" s="11" t="s">
        <v>2593</v>
      </c>
      <c r="C56" s="94" t="s">
        <v>2</v>
      </c>
      <c r="D56" s="94">
        <v>881.07951404399489</v>
      </c>
      <c r="E56" s="94">
        <v>881.07951404399489</v>
      </c>
      <c r="F56" s="94">
        <v>2299.5696727989289</v>
      </c>
      <c r="G56" s="15" t="s">
        <v>2088</v>
      </c>
      <c r="H56" s="49">
        <v>24985</v>
      </c>
      <c r="I56" s="15">
        <v>3805</v>
      </c>
      <c r="J56" s="15">
        <v>14622</v>
      </c>
      <c r="K56" s="46" t="s">
        <v>2</v>
      </c>
      <c r="L56" s="46">
        <v>919.76203553376081</v>
      </c>
      <c r="M56" s="46">
        <v>919.76203553376081</v>
      </c>
      <c r="N56" s="46">
        <v>2400.5289527133823</v>
      </c>
      <c r="O56" s="95" t="str">
        <f t="shared" si="3"/>
        <v>-</v>
      </c>
      <c r="P56" s="95">
        <f t="shared" si="3"/>
        <v>-4.2057097374450181E-2</v>
      </c>
      <c r="Q56" s="95">
        <f t="shared" si="3"/>
        <v>-4.2057097374450181E-2</v>
      </c>
      <c r="R56" s="95">
        <f t="shared" si="3"/>
        <v>-4.205709737445007E-2</v>
      </c>
      <c r="S56" s="46" t="s">
        <v>2</v>
      </c>
      <c r="T56" s="46" t="s">
        <v>2</v>
      </c>
      <c r="U56" s="46" t="s">
        <v>2</v>
      </c>
      <c r="V56" s="46" t="s">
        <v>2</v>
      </c>
      <c r="W56" s="95" t="str">
        <f t="shared" si="6"/>
        <v>-</v>
      </c>
      <c r="X56" s="95" t="str">
        <f t="shared" si="7"/>
        <v>-</v>
      </c>
      <c r="Y56" s="95" t="str">
        <f t="shared" si="8"/>
        <v>-</v>
      </c>
      <c r="Z56" s="95" t="str">
        <f t="shared" si="9"/>
        <v>-</v>
      </c>
      <c r="AA56" s="16"/>
      <c r="AB56" s="161">
        <v>0</v>
      </c>
      <c r="AC56" s="161">
        <v>0</v>
      </c>
      <c r="AD56" s="161">
        <v>0</v>
      </c>
      <c r="AE56" s="121"/>
      <c r="AF56" s="90"/>
      <c r="AG56" s="90"/>
      <c r="AI56" s="41">
        <v>198.66368937058283</v>
      </c>
      <c r="AJ56" s="41">
        <v>5</v>
      </c>
      <c r="AK56" s="41">
        <v>12</v>
      </c>
      <c r="AL56" s="40" t="s">
        <v>4214</v>
      </c>
      <c r="AM56" s="53" t="s">
        <v>2</v>
      </c>
      <c r="AN56" s="67" t="s">
        <v>2</v>
      </c>
      <c r="AO56" s="64" t="s">
        <v>5397</v>
      </c>
      <c r="AP56" s="65" t="s">
        <v>2</v>
      </c>
    </row>
    <row r="57" spans="1:42" s="31" customFormat="1" ht="60" x14ac:dyDescent="0.25">
      <c r="A57" s="10" t="s">
        <v>830</v>
      </c>
      <c r="B57" s="11" t="s">
        <v>2594</v>
      </c>
      <c r="C57" s="94" t="s">
        <v>2</v>
      </c>
      <c r="D57" s="94">
        <v>827.91509489006</v>
      </c>
      <c r="E57" s="94">
        <v>827.91509489006</v>
      </c>
      <c r="F57" s="94">
        <v>1796.8098216456292</v>
      </c>
      <c r="G57" s="15">
        <v>1594</v>
      </c>
      <c r="H57" s="49">
        <v>50567</v>
      </c>
      <c r="I57" s="15">
        <v>4718</v>
      </c>
      <c r="J57" s="15">
        <v>10883</v>
      </c>
      <c r="K57" s="46">
        <v>307.82498211381761</v>
      </c>
      <c r="L57" s="46">
        <v>864.26350946480534</v>
      </c>
      <c r="M57" s="46">
        <v>864.26350946480534</v>
      </c>
      <c r="N57" s="46">
        <v>1875.6961575902858</v>
      </c>
      <c r="O57" s="95" t="str">
        <f t="shared" si="3"/>
        <v>-</v>
      </c>
      <c r="P57" s="95">
        <f t="shared" si="3"/>
        <v>-4.2057097374450181E-2</v>
      </c>
      <c r="Q57" s="95">
        <f t="shared" si="3"/>
        <v>-4.2057097374450181E-2</v>
      </c>
      <c r="R57" s="95">
        <f t="shared" si="3"/>
        <v>-4.205709737445007E-2</v>
      </c>
      <c r="S57" s="46" t="s">
        <v>2</v>
      </c>
      <c r="T57" s="46" t="s">
        <v>2</v>
      </c>
      <c r="U57" s="46" t="s">
        <v>2</v>
      </c>
      <c r="V57" s="46" t="s">
        <v>2</v>
      </c>
      <c r="W57" s="95" t="str">
        <f t="shared" si="6"/>
        <v>-</v>
      </c>
      <c r="X57" s="95" t="str">
        <f t="shared" si="7"/>
        <v>-</v>
      </c>
      <c r="Y57" s="95" t="str">
        <f t="shared" si="8"/>
        <v>-</v>
      </c>
      <c r="Z57" s="95" t="str">
        <f t="shared" si="9"/>
        <v>-</v>
      </c>
      <c r="AA57" s="16"/>
      <c r="AB57" s="161" t="s">
        <v>4584</v>
      </c>
      <c r="AC57" s="161" t="s">
        <v>4539</v>
      </c>
      <c r="AD57" s="161" t="s">
        <v>4540</v>
      </c>
      <c r="AE57" s="121"/>
      <c r="AF57" s="90"/>
      <c r="AG57" s="90"/>
      <c r="AI57" s="41">
        <v>198.66368937058283</v>
      </c>
      <c r="AJ57" s="41">
        <v>5</v>
      </c>
      <c r="AK57" s="41">
        <v>11</v>
      </c>
      <c r="AL57" s="40" t="s">
        <v>4214</v>
      </c>
      <c r="AM57" s="53" t="s">
        <v>2</v>
      </c>
      <c r="AN57" s="67" t="s">
        <v>2</v>
      </c>
      <c r="AO57" s="64" t="s">
        <v>5397</v>
      </c>
      <c r="AP57" s="65" t="s">
        <v>2</v>
      </c>
    </row>
    <row r="58" spans="1:42" s="31" customFormat="1" ht="60" x14ac:dyDescent="0.25">
      <c r="A58" s="10" t="s">
        <v>831</v>
      </c>
      <c r="B58" s="11" t="s">
        <v>3980</v>
      </c>
      <c r="C58" s="94" t="s">
        <v>2</v>
      </c>
      <c r="D58" s="94">
        <v>1824.8243796116221</v>
      </c>
      <c r="E58" s="94">
        <v>1824.8243796116221</v>
      </c>
      <c r="F58" s="94">
        <v>6208.3879344333109</v>
      </c>
      <c r="G58" s="15" t="s">
        <v>2088</v>
      </c>
      <c r="H58" s="49">
        <v>32</v>
      </c>
      <c r="I58" s="15">
        <v>148</v>
      </c>
      <c r="J58" s="15">
        <v>206</v>
      </c>
      <c r="K58" s="46" t="s">
        <v>2</v>
      </c>
      <c r="L58" s="46">
        <v>1904.9406541977664</v>
      </c>
      <c r="M58" s="46">
        <v>1904.9406541977664</v>
      </c>
      <c r="N58" s="46">
        <v>6480.9582256074264</v>
      </c>
      <c r="O58" s="95" t="str">
        <f t="shared" ref="O58:R60" si="10">IFERROR(C58/K58-1,"-")</f>
        <v>-</v>
      </c>
      <c r="P58" s="95">
        <f t="shared" si="10"/>
        <v>-4.2057097374450181E-2</v>
      </c>
      <c r="Q58" s="95">
        <f t="shared" si="10"/>
        <v>-4.2057097374450181E-2</v>
      </c>
      <c r="R58" s="95">
        <f t="shared" si="10"/>
        <v>-4.2057097374450181E-2</v>
      </c>
      <c r="S58" s="46" t="s">
        <v>2</v>
      </c>
      <c r="T58" s="46" t="s">
        <v>2</v>
      </c>
      <c r="U58" s="46" t="s">
        <v>2</v>
      </c>
      <c r="V58" s="46" t="s">
        <v>2</v>
      </c>
      <c r="W58" s="95" t="str">
        <f t="shared" ref="W58:Z60" si="11">IFERROR((C58/S58-1),"-")</f>
        <v>-</v>
      </c>
      <c r="X58" s="95" t="str">
        <f t="shared" si="11"/>
        <v>-</v>
      </c>
      <c r="Y58" s="95" t="str">
        <f t="shared" si="11"/>
        <v>-</v>
      </c>
      <c r="Z58" s="95" t="str">
        <f t="shared" si="11"/>
        <v>-</v>
      </c>
      <c r="AA58" s="16"/>
      <c r="AB58" s="161">
        <v>0</v>
      </c>
      <c r="AC58" s="161">
        <v>0</v>
      </c>
      <c r="AD58" s="161">
        <v>0</v>
      </c>
      <c r="AE58" s="121"/>
      <c r="AF58" s="47"/>
      <c r="AG58" s="47"/>
      <c r="AI58" s="41">
        <v>198.66368937058283</v>
      </c>
      <c r="AJ58" s="41">
        <v>6</v>
      </c>
      <c r="AK58" s="41">
        <v>41</v>
      </c>
      <c r="AL58" s="94" t="s">
        <v>4214</v>
      </c>
      <c r="AM58" s="53" t="s">
        <v>2</v>
      </c>
      <c r="AN58" s="67" t="s">
        <v>2</v>
      </c>
      <c r="AO58" s="64" t="s">
        <v>5646</v>
      </c>
      <c r="AP58" s="65" t="s">
        <v>2</v>
      </c>
    </row>
    <row r="59" spans="1:42" s="31" customFormat="1" ht="75" x14ac:dyDescent="0.25">
      <c r="A59" s="10" t="s">
        <v>832</v>
      </c>
      <c r="B59" s="11" t="s">
        <v>3981</v>
      </c>
      <c r="C59" s="94" t="s">
        <v>2</v>
      </c>
      <c r="D59" s="94">
        <v>2390.3941425057683</v>
      </c>
      <c r="E59" s="94">
        <v>2390.3941425057683</v>
      </c>
      <c r="F59" s="94">
        <v>3415.9167594075579</v>
      </c>
      <c r="G59" s="15" t="s">
        <v>2088</v>
      </c>
      <c r="H59" s="49">
        <v>106</v>
      </c>
      <c r="I59" s="15">
        <v>280</v>
      </c>
      <c r="J59" s="15">
        <v>183</v>
      </c>
      <c r="K59" s="46" t="s">
        <v>2</v>
      </c>
      <c r="L59" s="46">
        <v>2495.3409393755373</v>
      </c>
      <c r="M59" s="46">
        <v>2495.3409393755373</v>
      </c>
      <c r="N59" s="46">
        <v>3565.8876432458992</v>
      </c>
      <c r="O59" s="95" t="str">
        <f t="shared" si="10"/>
        <v>-</v>
      </c>
      <c r="P59" s="95">
        <f t="shared" si="10"/>
        <v>-4.2057097374450181E-2</v>
      </c>
      <c r="Q59" s="95">
        <f t="shared" si="10"/>
        <v>-4.2057097374450181E-2</v>
      </c>
      <c r="R59" s="95">
        <f t="shared" si="10"/>
        <v>-4.205709737445007E-2</v>
      </c>
      <c r="S59" s="46" t="s">
        <v>2</v>
      </c>
      <c r="T59" s="46" t="s">
        <v>2</v>
      </c>
      <c r="U59" s="46" t="s">
        <v>2</v>
      </c>
      <c r="V59" s="46" t="s">
        <v>2</v>
      </c>
      <c r="W59" s="95" t="str">
        <f t="shared" si="11"/>
        <v>-</v>
      </c>
      <c r="X59" s="95" t="str">
        <f t="shared" si="11"/>
        <v>-</v>
      </c>
      <c r="Y59" s="95" t="str">
        <f t="shared" si="11"/>
        <v>-</v>
      </c>
      <c r="Z59" s="95" t="str">
        <f t="shared" si="11"/>
        <v>-</v>
      </c>
      <c r="AA59" s="16"/>
      <c r="AB59" s="161">
        <v>0</v>
      </c>
      <c r="AC59" s="161">
        <v>0</v>
      </c>
      <c r="AD59" s="161">
        <v>0</v>
      </c>
      <c r="AE59" s="121"/>
      <c r="AF59" s="47"/>
      <c r="AG59" s="47"/>
      <c r="AI59" s="41">
        <v>198.66368937058283</v>
      </c>
      <c r="AJ59" s="41">
        <v>5</v>
      </c>
      <c r="AK59" s="41">
        <v>15</v>
      </c>
      <c r="AL59" s="94" t="s">
        <v>4214</v>
      </c>
      <c r="AM59" s="53" t="s">
        <v>2</v>
      </c>
      <c r="AN59" s="67" t="s">
        <v>2</v>
      </c>
      <c r="AO59" s="64" t="s">
        <v>5377</v>
      </c>
      <c r="AP59" s="65" t="s">
        <v>2</v>
      </c>
    </row>
    <row r="60" spans="1:42" s="31" customFormat="1" ht="75" x14ac:dyDescent="0.25">
      <c r="A60" s="10" t="s">
        <v>833</v>
      </c>
      <c r="B60" s="11" t="s">
        <v>3982</v>
      </c>
      <c r="C60" s="94" t="s">
        <v>2</v>
      </c>
      <c r="D60" s="94">
        <v>877.9058805752245</v>
      </c>
      <c r="E60" s="94">
        <v>877.9058805752245</v>
      </c>
      <c r="F60" s="94">
        <v>2186.7290124932583</v>
      </c>
      <c r="G60" s="15" t="s">
        <v>2088</v>
      </c>
      <c r="H60" s="49">
        <v>179</v>
      </c>
      <c r="I60" s="15">
        <v>206</v>
      </c>
      <c r="J60" s="15">
        <v>98</v>
      </c>
      <c r="K60" s="46" t="s">
        <v>2</v>
      </c>
      <c r="L60" s="46">
        <v>916.44906827853913</v>
      </c>
      <c r="M60" s="46">
        <v>916.44906827853913</v>
      </c>
      <c r="N60" s="46">
        <v>2282.7341864528939</v>
      </c>
      <c r="O60" s="95" t="str">
        <f t="shared" si="10"/>
        <v>-</v>
      </c>
      <c r="P60" s="95">
        <f t="shared" si="10"/>
        <v>-4.2057097374450181E-2</v>
      </c>
      <c r="Q60" s="95">
        <f t="shared" si="10"/>
        <v>-4.2057097374450181E-2</v>
      </c>
      <c r="R60" s="95">
        <f t="shared" si="10"/>
        <v>-4.2057097374450181E-2</v>
      </c>
      <c r="S60" s="46" t="s">
        <v>2</v>
      </c>
      <c r="T60" s="46" t="s">
        <v>2</v>
      </c>
      <c r="U60" s="46" t="s">
        <v>2</v>
      </c>
      <c r="V60" s="46" t="s">
        <v>2</v>
      </c>
      <c r="W60" s="95" t="str">
        <f t="shared" si="11"/>
        <v>-</v>
      </c>
      <c r="X60" s="95" t="str">
        <f t="shared" si="11"/>
        <v>-</v>
      </c>
      <c r="Y60" s="95" t="str">
        <f t="shared" si="11"/>
        <v>-</v>
      </c>
      <c r="Z60" s="95" t="str">
        <f t="shared" si="11"/>
        <v>-</v>
      </c>
      <c r="AA60" s="16"/>
      <c r="AB60" s="161">
        <v>0</v>
      </c>
      <c r="AC60" s="161">
        <v>0</v>
      </c>
      <c r="AD60" s="161">
        <v>0</v>
      </c>
      <c r="AE60" s="121"/>
      <c r="AF60" s="47"/>
      <c r="AG60" s="47"/>
      <c r="AI60" s="41">
        <v>198.66368937058283</v>
      </c>
      <c r="AJ60" s="41">
        <v>5</v>
      </c>
      <c r="AK60" s="41">
        <v>9</v>
      </c>
      <c r="AL60" s="94" t="s">
        <v>4214</v>
      </c>
      <c r="AM60" s="53" t="s">
        <v>2</v>
      </c>
      <c r="AN60" s="67" t="s">
        <v>2</v>
      </c>
      <c r="AO60" s="64" t="s">
        <v>5647</v>
      </c>
      <c r="AP60" s="65" t="s">
        <v>2</v>
      </c>
    </row>
    <row r="61" spans="1:42" s="31" customFormat="1" x14ac:dyDescent="0.25">
      <c r="A61" s="10" t="s">
        <v>41</v>
      </c>
      <c r="B61" s="11" t="s">
        <v>2595</v>
      </c>
      <c r="C61" s="94" t="s">
        <v>2</v>
      </c>
      <c r="D61" s="94">
        <v>4119.1408414434945</v>
      </c>
      <c r="E61" s="94">
        <v>4119.1408414434945</v>
      </c>
      <c r="F61" s="94">
        <v>7761.9310520250074</v>
      </c>
      <c r="G61" s="15" t="s">
        <v>2088</v>
      </c>
      <c r="H61" s="49">
        <v>67</v>
      </c>
      <c r="I61" s="15">
        <v>194</v>
      </c>
      <c r="J61" s="15">
        <v>136</v>
      </c>
      <c r="K61" s="46" t="s">
        <v>2</v>
      </c>
      <c r="L61" s="46">
        <v>4299.9857613159065</v>
      </c>
      <c r="M61" s="46">
        <v>4299.9857613159065</v>
      </c>
      <c r="N61" s="46">
        <v>8102.7074064132066</v>
      </c>
      <c r="O61" s="95" t="str">
        <f t="shared" si="3"/>
        <v>-</v>
      </c>
      <c r="P61" s="95">
        <f t="shared" si="3"/>
        <v>-4.205709737445007E-2</v>
      </c>
      <c r="Q61" s="95">
        <f t="shared" si="3"/>
        <v>-4.205709737445007E-2</v>
      </c>
      <c r="R61" s="95">
        <f t="shared" si="3"/>
        <v>-4.2057097374450181E-2</v>
      </c>
      <c r="S61" s="46" t="s">
        <v>2</v>
      </c>
      <c r="T61" s="46">
        <v>3938.0712682932381</v>
      </c>
      <c r="U61" s="46">
        <v>3938.0712682932381</v>
      </c>
      <c r="V61" s="46">
        <v>7045.412070835142</v>
      </c>
      <c r="W61" s="95" t="str">
        <f t="shared" si="6"/>
        <v>-</v>
      </c>
      <c r="X61" s="95">
        <f t="shared" si="7"/>
        <v>4.5979252485375266E-2</v>
      </c>
      <c r="Y61" s="95">
        <f t="shared" si="8"/>
        <v>4.5979252485375266E-2</v>
      </c>
      <c r="Z61" s="95">
        <f t="shared" si="9"/>
        <v>0.1017000814126876</v>
      </c>
      <c r="AA61" s="16"/>
      <c r="AB61" s="161">
        <v>0</v>
      </c>
      <c r="AC61" s="161">
        <v>0</v>
      </c>
      <c r="AD61" s="161">
        <v>0</v>
      </c>
      <c r="AE61" s="121"/>
      <c r="AF61" s="90"/>
      <c r="AG61" s="90"/>
      <c r="AI61" s="41">
        <v>198.66368937058283</v>
      </c>
      <c r="AJ61" s="41">
        <v>15</v>
      </c>
      <c r="AK61" s="41">
        <v>36</v>
      </c>
      <c r="AL61" s="40" t="s">
        <v>4214</v>
      </c>
      <c r="AM61" s="53" t="s">
        <v>2</v>
      </c>
      <c r="AN61" s="67" t="s">
        <v>2</v>
      </c>
      <c r="AO61" s="64" t="s">
        <v>5648</v>
      </c>
      <c r="AP61" s="65" t="s">
        <v>2</v>
      </c>
    </row>
    <row r="62" spans="1:42" s="31" customFormat="1" ht="60" x14ac:dyDescent="0.25">
      <c r="A62" s="10" t="s">
        <v>834</v>
      </c>
      <c r="B62" s="11" t="s">
        <v>2596</v>
      </c>
      <c r="C62" s="94" t="s">
        <v>2</v>
      </c>
      <c r="D62" s="94">
        <v>734.5261417720493</v>
      </c>
      <c r="E62" s="94">
        <v>734.5261417720493</v>
      </c>
      <c r="F62" s="94">
        <v>2593.0888025295162</v>
      </c>
      <c r="G62" s="15">
        <v>16520</v>
      </c>
      <c r="H62" s="49">
        <v>747</v>
      </c>
      <c r="I62" s="15">
        <v>58</v>
      </c>
      <c r="J62" s="15">
        <v>234</v>
      </c>
      <c r="K62" s="46">
        <v>112.3664242461587</v>
      </c>
      <c r="L62" s="46">
        <v>766.77444945710727</v>
      </c>
      <c r="M62" s="46">
        <v>766.77444945710727</v>
      </c>
      <c r="N62" s="46">
        <v>2706.9346152284488</v>
      </c>
      <c r="O62" s="95" t="str">
        <f t="shared" si="3"/>
        <v>-</v>
      </c>
      <c r="P62" s="95">
        <f t="shared" si="3"/>
        <v>-4.2057097374450181E-2</v>
      </c>
      <c r="Q62" s="95">
        <f t="shared" si="3"/>
        <v>-4.2057097374450181E-2</v>
      </c>
      <c r="R62" s="95">
        <f t="shared" si="3"/>
        <v>-4.2057097374450181E-2</v>
      </c>
      <c r="S62" s="46" t="s">
        <v>2</v>
      </c>
      <c r="T62" s="46" t="s">
        <v>2</v>
      </c>
      <c r="U62" s="46" t="s">
        <v>2</v>
      </c>
      <c r="V62" s="46" t="s">
        <v>2</v>
      </c>
      <c r="W62" s="95" t="str">
        <f t="shared" si="6"/>
        <v>-</v>
      </c>
      <c r="X62" s="95" t="str">
        <f t="shared" si="7"/>
        <v>-</v>
      </c>
      <c r="Y62" s="95" t="str">
        <f t="shared" si="8"/>
        <v>-</v>
      </c>
      <c r="Z62" s="95" t="str">
        <f t="shared" si="9"/>
        <v>-</v>
      </c>
      <c r="AA62" s="16"/>
      <c r="AB62" s="161" t="s">
        <v>4584</v>
      </c>
      <c r="AC62" s="161" t="s">
        <v>4539</v>
      </c>
      <c r="AD62" s="161" t="s">
        <v>4540</v>
      </c>
      <c r="AE62" s="121"/>
      <c r="AF62" s="90"/>
      <c r="AG62" s="90"/>
      <c r="AI62" s="41">
        <v>198.66368937058283</v>
      </c>
      <c r="AJ62" s="41">
        <v>5</v>
      </c>
      <c r="AK62" s="41">
        <v>20</v>
      </c>
      <c r="AL62" s="40" t="s">
        <v>4214</v>
      </c>
      <c r="AM62" s="53" t="s">
        <v>2</v>
      </c>
      <c r="AN62" s="67" t="s">
        <v>2</v>
      </c>
      <c r="AO62" s="64" t="s">
        <v>5377</v>
      </c>
      <c r="AP62" s="65" t="s">
        <v>2</v>
      </c>
    </row>
    <row r="63" spans="1:42" s="31" customFormat="1" ht="30" x14ac:dyDescent="0.25">
      <c r="A63" s="10" t="s">
        <v>835</v>
      </c>
      <c r="B63" s="11" t="s">
        <v>2597</v>
      </c>
      <c r="C63" s="94">
        <v>120.5455459225149</v>
      </c>
      <c r="D63" s="94">
        <v>667.12396278833126</v>
      </c>
      <c r="E63" s="94">
        <v>667.12396278833126</v>
      </c>
      <c r="F63" s="94">
        <v>1078.186478830268</v>
      </c>
      <c r="G63" s="15">
        <v>96118</v>
      </c>
      <c r="H63" s="49">
        <v>1837</v>
      </c>
      <c r="I63" s="15">
        <v>129</v>
      </c>
      <c r="J63" s="15">
        <v>66</v>
      </c>
      <c r="K63" s="46">
        <v>125.83792373441169</v>
      </c>
      <c r="L63" s="46">
        <v>696.41307530946165</v>
      </c>
      <c r="M63" s="46">
        <v>696.41307530946165</v>
      </c>
      <c r="N63" s="46">
        <v>1125.5226964729861</v>
      </c>
      <c r="O63" s="95">
        <f t="shared" si="3"/>
        <v>-4.2057097374450181E-2</v>
      </c>
      <c r="P63" s="95">
        <f t="shared" si="3"/>
        <v>-4.2057097374450292E-2</v>
      </c>
      <c r="Q63" s="95">
        <f t="shared" si="3"/>
        <v>-4.2057097374450292E-2</v>
      </c>
      <c r="R63" s="95">
        <f t="shared" si="3"/>
        <v>-4.2057097374450181E-2</v>
      </c>
      <c r="S63" s="46" t="s">
        <v>2</v>
      </c>
      <c r="T63" s="46" t="s">
        <v>2</v>
      </c>
      <c r="U63" s="46" t="s">
        <v>2</v>
      </c>
      <c r="V63" s="46" t="s">
        <v>2</v>
      </c>
      <c r="W63" s="95" t="str">
        <f t="shared" si="6"/>
        <v>-</v>
      </c>
      <c r="X63" s="95" t="str">
        <f t="shared" si="7"/>
        <v>-</v>
      </c>
      <c r="Y63" s="95" t="str">
        <f t="shared" si="8"/>
        <v>-</v>
      </c>
      <c r="Z63" s="95" t="str">
        <f t="shared" si="9"/>
        <v>-</v>
      </c>
      <c r="AA63" s="16"/>
      <c r="AB63" s="161" t="s">
        <v>4585</v>
      </c>
      <c r="AC63" s="161" t="s">
        <v>4586</v>
      </c>
      <c r="AD63" s="161">
        <v>0</v>
      </c>
      <c r="AE63" s="121"/>
      <c r="AF63" s="90"/>
      <c r="AG63" s="90"/>
      <c r="AI63" s="41">
        <v>198.66368937058283</v>
      </c>
      <c r="AJ63" s="41">
        <v>5</v>
      </c>
      <c r="AK63" s="41">
        <v>5</v>
      </c>
      <c r="AL63" s="40" t="s">
        <v>4214</v>
      </c>
      <c r="AM63" s="53" t="s">
        <v>2</v>
      </c>
      <c r="AN63" s="67" t="s">
        <v>2</v>
      </c>
      <c r="AO63" s="64" t="s">
        <v>5377</v>
      </c>
      <c r="AP63" s="65" t="s">
        <v>2</v>
      </c>
    </row>
    <row r="64" spans="1:42" s="31" customFormat="1" ht="45" x14ac:dyDescent="0.25">
      <c r="A64" s="10" t="s">
        <v>42</v>
      </c>
      <c r="B64" s="11" t="s">
        <v>2598</v>
      </c>
      <c r="C64" s="94">
        <v>119.72111042836856</v>
      </c>
      <c r="D64" s="94">
        <v>510.45144315261126</v>
      </c>
      <c r="E64" s="94">
        <v>510.45144315261126</v>
      </c>
      <c r="F64" s="94">
        <v>630.34088741655148</v>
      </c>
      <c r="G64" s="15">
        <v>60716</v>
      </c>
      <c r="H64" s="49">
        <v>14857</v>
      </c>
      <c r="I64" s="15">
        <v>772</v>
      </c>
      <c r="J64" s="15">
        <v>1316</v>
      </c>
      <c r="K64" s="46">
        <v>124.97729259252765</v>
      </c>
      <c r="L64" s="46">
        <v>532.86207534243988</v>
      </c>
      <c r="M64" s="46">
        <v>532.86207534243988</v>
      </c>
      <c r="N64" s="46">
        <v>658.01509222407731</v>
      </c>
      <c r="O64" s="95">
        <f t="shared" si="3"/>
        <v>-4.2057097374450181E-2</v>
      </c>
      <c r="P64" s="95">
        <f t="shared" si="3"/>
        <v>-4.2057097374450181E-2</v>
      </c>
      <c r="Q64" s="95">
        <f t="shared" si="3"/>
        <v>-4.2057097374450181E-2</v>
      </c>
      <c r="R64" s="95">
        <f t="shared" si="3"/>
        <v>-4.2057097374450181E-2</v>
      </c>
      <c r="S64" s="46">
        <v>271.72172152675671</v>
      </c>
      <c r="T64" s="46">
        <v>267.61786816150362</v>
      </c>
      <c r="U64" s="46">
        <v>267.61786816150362</v>
      </c>
      <c r="V64" s="46">
        <v>267.61786816150362</v>
      </c>
      <c r="W64" s="95">
        <f t="shared" si="6"/>
        <v>-0.55939808655827505</v>
      </c>
      <c r="X64" s="95">
        <f t="shared" si="7"/>
        <v>0.9073892436978872</v>
      </c>
      <c r="Y64" s="95">
        <f t="shared" si="8"/>
        <v>0.9073892436978872</v>
      </c>
      <c r="Z64" s="95">
        <f t="shared" si="9"/>
        <v>1.3553766859698233</v>
      </c>
      <c r="AA64" s="16"/>
      <c r="AB64" s="161">
        <v>0</v>
      </c>
      <c r="AC64" s="161">
        <v>0</v>
      </c>
      <c r="AD64" s="161">
        <v>0</v>
      </c>
      <c r="AE64" s="121"/>
      <c r="AF64" s="90"/>
      <c r="AG64" s="90"/>
      <c r="AI64" s="41">
        <v>198.66368937058283</v>
      </c>
      <c r="AJ64" s="41">
        <v>5</v>
      </c>
      <c r="AK64" s="41">
        <v>5</v>
      </c>
      <c r="AL64" s="40" t="s">
        <v>4214</v>
      </c>
      <c r="AM64" s="53" t="s">
        <v>2</v>
      </c>
      <c r="AN64" s="67" t="s">
        <v>2</v>
      </c>
      <c r="AO64" s="64" t="s">
        <v>5377</v>
      </c>
      <c r="AP64" s="65" t="s">
        <v>2</v>
      </c>
    </row>
    <row r="65" spans="1:42" s="31" customFormat="1" ht="45" x14ac:dyDescent="0.25">
      <c r="A65" s="10" t="s">
        <v>43</v>
      </c>
      <c r="B65" s="11" t="s">
        <v>2599</v>
      </c>
      <c r="C65" s="94">
        <v>119.67653336532786</v>
      </c>
      <c r="D65" s="94">
        <v>119.67653336532786</v>
      </c>
      <c r="E65" s="94">
        <v>119.67653336532786</v>
      </c>
      <c r="F65" s="94">
        <v>441.89639936591578</v>
      </c>
      <c r="G65" s="15">
        <v>576705</v>
      </c>
      <c r="H65" s="49">
        <v>4139</v>
      </c>
      <c r="I65" s="15">
        <v>104</v>
      </c>
      <c r="J65" s="15">
        <v>132</v>
      </c>
      <c r="K65" s="46">
        <v>123.02730749110539</v>
      </c>
      <c r="L65" s="46">
        <v>383.6462140920712</v>
      </c>
      <c r="M65" s="46">
        <v>383.6462140920712</v>
      </c>
      <c r="N65" s="46">
        <v>461.29722153038239</v>
      </c>
      <c r="O65" s="95">
        <f t="shared" si="3"/>
        <v>-2.7236019336762229E-2</v>
      </c>
      <c r="P65" s="95">
        <f t="shared" si="3"/>
        <v>-0.68805496061377347</v>
      </c>
      <c r="Q65" s="95">
        <f t="shared" si="3"/>
        <v>-0.68805496061377347</v>
      </c>
      <c r="R65" s="95">
        <f t="shared" si="3"/>
        <v>-4.2057097374450181E-2</v>
      </c>
      <c r="S65" s="46">
        <v>160.39129395676611</v>
      </c>
      <c r="T65" s="46">
        <v>157.96888051199869</v>
      </c>
      <c r="U65" s="46">
        <v>157.96888051199869</v>
      </c>
      <c r="V65" s="46">
        <v>518.50961956291337</v>
      </c>
      <c r="W65" s="95">
        <f t="shared" si="6"/>
        <v>-0.25384645005989548</v>
      </c>
      <c r="X65" s="95">
        <f t="shared" si="7"/>
        <v>-0.24240437118095737</v>
      </c>
      <c r="Y65" s="95">
        <f t="shared" si="8"/>
        <v>-0.24240437118095737</v>
      </c>
      <c r="Z65" s="95">
        <f t="shared" si="9"/>
        <v>-0.14775660336172747</v>
      </c>
      <c r="AA65" s="16"/>
      <c r="AB65" s="161" t="s">
        <v>4587</v>
      </c>
      <c r="AC65" s="161" t="s">
        <v>4588</v>
      </c>
      <c r="AD65" s="161" t="s">
        <v>4587</v>
      </c>
      <c r="AE65" s="121"/>
      <c r="AF65" s="90"/>
      <c r="AG65" s="90"/>
      <c r="AI65" s="41">
        <v>198.66368937058283</v>
      </c>
      <c r="AJ65" s="41">
        <v>5</v>
      </c>
      <c r="AK65" s="41">
        <v>5</v>
      </c>
      <c r="AL65" s="40" t="s">
        <v>4214</v>
      </c>
      <c r="AM65" s="53" t="s">
        <v>2</v>
      </c>
      <c r="AN65" s="67" t="s">
        <v>2</v>
      </c>
      <c r="AO65" s="64" t="s">
        <v>5377</v>
      </c>
      <c r="AP65" s="65" t="s">
        <v>2</v>
      </c>
    </row>
    <row r="66" spans="1:42" s="31" customFormat="1" ht="60" x14ac:dyDescent="0.25">
      <c r="A66" s="10" t="s">
        <v>44</v>
      </c>
      <c r="B66" s="11" t="s">
        <v>2600</v>
      </c>
      <c r="C66" s="94" t="s">
        <v>2</v>
      </c>
      <c r="D66" s="94">
        <v>2457.6826892372333</v>
      </c>
      <c r="E66" s="94">
        <v>2457.6826892372333</v>
      </c>
      <c r="F66" s="94">
        <v>2457.6826892372333</v>
      </c>
      <c r="G66" s="15" t="s">
        <v>2088</v>
      </c>
      <c r="H66" s="49">
        <v>36</v>
      </c>
      <c r="I66" s="15">
        <v>190</v>
      </c>
      <c r="J66" s="15">
        <v>374</v>
      </c>
      <c r="K66" s="46" t="s">
        <v>2</v>
      </c>
      <c r="L66" s="46">
        <v>3084.9587412825754</v>
      </c>
      <c r="M66" s="46">
        <v>3084.9587412825754</v>
      </c>
      <c r="N66" s="46">
        <v>5546.8754555669411</v>
      </c>
      <c r="O66" s="95" t="str">
        <f t="shared" si="3"/>
        <v>-</v>
      </c>
      <c r="P66" s="95">
        <f t="shared" si="3"/>
        <v>-0.2033336924903415</v>
      </c>
      <c r="Q66" s="95">
        <f t="shared" si="3"/>
        <v>-0.2033336924903415</v>
      </c>
      <c r="R66" s="95">
        <f t="shared" si="3"/>
        <v>-0.55692484734434411</v>
      </c>
      <c r="S66" s="46" t="s">
        <v>2</v>
      </c>
      <c r="T66" s="46">
        <v>2621.3541877902844</v>
      </c>
      <c r="U66" s="46">
        <v>2621.3541877902844</v>
      </c>
      <c r="V66" s="46">
        <v>5368.154251281273</v>
      </c>
      <c r="W66" s="95" t="str">
        <f t="shared" si="6"/>
        <v>-</v>
      </c>
      <c r="X66" s="95">
        <f t="shared" si="7"/>
        <v>-6.2437765684392632E-2</v>
      </c>
      <c r="Y66" s="95">
        <f t="shared" si="8"/>
        <v>-6.2437765684392632E-2</v>
      </c>
      <c r="Z66" s="95">
        <f t="shared" si="9"/>
        <v>-0.54217360861964192</v>
      </c>
      <c r="AA66" s="16"/>
      <c r="AB66" s="161" t="s">
        <v>4589</v>
      </c>
      <c r="AC66" s="161" t="s">
        <v>4590</v>
      </c>
      <c r="AD66" s="161" t="s">
        <v>4591</v>
      </c>
      <c r="AE66" s="121"/>
      <c r="AF66" s="90"/>
      <c r="AG66" s="90"/>
      <c r="AI66" s="41">
        <v>198.66368937058283</v>
      </c>
      <c r="AJ66" s="41">
        <v>5</v>
      </c>
      <c r="AK66" s="41">
        <v>5</v>
      </c>
      <c r="AL66" s="40" t="s">
        <v>4214</v>
      </c>
      <c r="AM66" s="53" t="s">
        <v>2</v>
      </c>
      <c r="AN66" s="67" t="s">
        <v>2</v>
      </c>
      <c r="AO66" s="64" t="s">
        <v>5649</v>
      </c>
      <c r="AP66" s="65" t="s">
        <v>2</v>
      </c>
    </row>
    <row r="67" spans="1:42" s="31" customFormat="1" ht="60" x14ac:dyDescent="0.25">
      <c r="A67" s="10" t="s">
        <v>836</v>
      </c>
      <c r="B67" s="11" t="s">
        <v>2601</v>
      </c>
      <c r="C67" s="94" t="s">
        <v>2</v>
      </c>
      <c r="D67" s="94">
        <v>7857.0441525268607</v>
      </c>
      <c r="E67" s="94">
        <v>7857.0441525268607</v>
      </c>
      <c r="F67" s="94">
        <v>9810.1462139086761</v>
      </c>
      <c r="G67" s="15" t="s">
        <v>2088</v>
      </c>
      <c r="H67" s="49">
        <v>1</v>
      </c>
      <c r="I67" s="15">
        <v>42</v>
      </c>
      <c r="J67" s="15">
        <v>980</v>
      </c>
      <c r="K67" s="46" t="s">
        <v>2</v>
      </c>
      <c r="L67" s="46">
        <v>5978.1314212838724</v>
      </c>
      <c r="M67" s="46">
        <v>5978.1314212838724</v>
      </c>
      <c r="N67" s="46">
        <v>7877.5742246310556</v>
      </c>
      <c r="O67" s="95" t="str">
        <f t="shared" si="3"/>
        <v>-</v>
      </c>
      <c r="P67" s="95">
        <f t="shared" si="3"/>
        <v>0.31429766240225443</v>
      </c>
      <c r="Q67" s="95">
        <f t="shared" si="3"/>
        <v>0.31429766240225443</v>
      </c>
      <c r="R67" s="95">
        <f t="shared" si="3"/>
        <v>0.24532577341321482</v>
      </c>
      <c r="S67" s="46" t="s">
        <v>2</v>
      </c>
      <c r="T67" s="46" t="s">
        <v>2</v>
      </c>
      <c r="U67" s="46" t="s">
        <v>2</v>
      </c>
      <c r="V67" s="46" t="s">
        <v>2</v>
      </c>
      <c r="W67" s="95" t="str">
        <f t="shared" si="6"/>
        <v>-</v>
      </c>
      <c r="X67" s="95" t="str">
        <f t="shared" si="7"/>
        <v>-</v>
      </c>
      <c r="Y67" s="95" t="str">
        <f t="shared" si="8"/>
        <v>-</v>
      </c>
      <c r="Z67" s="95" t="str">
        <f t="shared" si="9"/>
        <v>-</v>
      </c>
      <c r="AA67" s="16"/>
      <c r="AB67" s="161" t="s">
        <v>4592</v>
      </c>
      <c r="AC67" s="161" t="s">
        <v>4592</v>
      </c>
      <c r="AD67" s="161" t="s">
        <v>4593</v>
      </c>
      <c r="AE67" s="121"/>
      <c r="AF67" s="90"/>
      <c r="AG67" s="90"/>
      <c r="AI67" s="41">
        <v>198.66368937058283</v>
      </c>
      <c r="AJ67" s="41">
        <v>34</v>
      </c>
      <c r="AK67" s="41">
        <v>44</v>
      </c>
      <c r="AL67" s="40" t="s">
        <v>4214</v>
      </c>
      <c r="AM67" s="53" t="s">
        <v>2</v>
      </c>
      <c r="AN67" s="67" t="s">
        <v>2</v>
      </c>
      <c r="AO67" s="64" t="s">
        <v>5421</v>
      </c>
      <c r="AP67" s="65" t="s">
        <v>2</v>
      </c>
    </row>
    <row r="68" spans="1:42" s="31" customFormat="1" ht="60" x14ac:dyDescent="0.25">
      <c r="A68" s="10" t="s">
        <v>837</v>
      </c>
      <c r="B68" s="11" t="s">
        <v>2602</v>
      </c>
      <c r="C68" s="94" t="s">
        <v>2</v>
      </c>
      <c r="D68" s="94">
        <v>4560.2391122315948</v>
      </c>
      <c r="E68" s="94">
        <v>4560.2391122315948</v>
      </c>
      <c r="F68" s="94">
        <v>6123.5949212747373</v>
      </c>
      <c r="G68" s="15" t="s">
        <v>2088</v>
      </c>
      <c r="H68" s="49">
        <v>57</v>
      </c>
      <c r="I68" s="15">
        <v>176</v>
      </c>
      <c r="J68" s="15">
        <v>1052</v>
      </c>
      <c r="K68" s="46" t="s">
        <v>2</v>
      </c>
      <c r="L68" s="46">
        <v>3469.7156075713133</v>
      </c>
      <c r="M68" s="46">
        <v>3469.7156075713133</v>
      </c>
      <c r="N68" s="46">
        <v>4917.2634598985787</v>
      </c>
      <c r="O68" s="95" t="str">
        <f t="shared" si="3"/>
        <v>-</v>
      </c>
      <c r="P68" s="95">
        <f t="shared" si="3"/>
        <v>0.31429766240225443</v>
      </c>
      <c r="Q68" s="95">
        <f t="shared" si="3"/>
        <v>0.31429766240225443</v>
      </c>
      <c r="R68" s="95">
        <f t="shared" si="3"/>
        <v>0.2453257734132146</v>
      </c>
      <c r="S68" s="46" t="s">
        <v>2</v>
      </c>
      <c r="T68" s="46" t="s">
        <v>2</v>
      </c>
      <c r="U68" s="46" t="s">
        <v>2</v>
      </c>
      <c r="V68" s="46" t="s">
        <v>2</v>
      </c>
      <c r="W68" s="95" t="str">
        <f t="shared" si="6"/>
        <v>-</v>
      </c>
      <c r="X68" s="95" t="str">
        <f t="shared" si="7"/>
        <v>-</v>
      </c>
      <c r="Y68" s="95" t="str">
        <f t="shared" si="8"/>
        <v>-</v>
      </c>
      <c r="Z68" s="95" t="str">
        <f t="shared" si="9"/>
        <v>-</v>
      </c>
      <c r="AA68" s="16"/>
      <c r="AB68" s="161" t="s">
        <v>4592</v>
      </c>
      <c r="AC68" s="161" t="s">
        <v>4592</v>
      </c>
      <c r="AD68" s="161" t="s">
        <v>4593</v>
      </c>
      <c r="AE68" s="121"/>
      <c r="AF68" s="90"/>
      <c r="AG68" s="90"/>
      <c r="AI68" s="41">
        <v>198.66368937058283</v>
      </c>
      <c r="AJ68" s="41">
        <v>5</v>
      </c>
      <c r="AK68" s="41">
        <v>18</v>
      </c>
      <c r="AL68" s="40" t="s">
        <v>4214</v>
      </c>
      <c r="AM68" s="53" t="s">
        <v>2</v>
      </c>
      <c r="AN68" s="67" t="s">
        <v>2</v>
      </c>
      <c r="AO68" s="64" t="s">
        <v>5377</v>
      </c>
      <c r="AP68" s="65" t="s">
        <v>2</v>
      </c>
    </row>
    <row r="69" spans="1:42" s="31" customFormat="1" ht="60" x14ac:dyDescent="0.25">
      <c r="A69" s="10" t="s">
        <v>838</v>
      </c>
      <c r="B69" s="11" t="s">
        <v>2603</v>
      </c>
      <c r="C69" s="94" t="s">
        <v>2</v>
      </c>
      <c r="D69" s="94">
        <v>3574.8267869071969</v>
      </c>
      <c r="E69" s="94">
        <v>3574.8267869071969</v>
      </c>
      <c r="F69" s="94">
        <v>4591.412057099883</v>
      </c>
      <c r="G69" s="15" t="s">
        <v>2088</v>
      </c>
      <c r="H69" s="49">
        <v>391</v>
      </c>
      <c r="I69" s="15">
        <v>968</v>
      </c>
      <c r="J69" s="15">
        <v>3010</v>
      </c>
      <c r="K69" s="46" t="s">
        <v>2</v>
      </c>
      <c r="L69" s="46">
        <v>2719.9521761099231</v>
      </c>
      <c r="M69" s="46">
        <v>2719.9521761099231</v>
      </c>
      <c r="N69" s="46">
        <v>3686.9164319274032</v>
      </c>
      <c r="O69" s="95" t="str">
        <f t="shared" si="3"/>
        <v>-</v>
      </c>
      <c r="P69" s="95">
        <f t="shared" si="3"/>
        <v>0.31429766240225443</v>
      </c>
      <c r="Q69" s="95">
        <f t="shared" si="3"/>
        <v>0.31429766240225443</v>
      </c>
      <c r="R69" s="95">
        <f t="shared" si="3"/>
        <v>0.2453257734132146</v>
      </c>
      <c r="S69" s="46" t="s">
        <v>2</v>
      </c>
      <c r="T69" s="46" t="s">
        <v>2</v>
      </c>
      <c r="U69" s="46" t="s">
        <v>2</v>
      </c>
      <c r="V69" s="46" t="s">
        <v>2</v>
      </c>
      <c r="W69" s="95" t="str">
        <f t="shared" si="6"/>
        <v>-</v>
      </c>
      <c r="X69" s="95" t="str">
        <f t="shared" si="7"/>
        <v>-</v>
      </c>
      <c r="Y69" s="95" t="str">
        <f t="shared" si="8"/>
        <v>-</v>
      </c>
      <c r="Z69" s="95" t="str">
        <f t="shared" si="9"/>
        <v>-</v>
      </c>
      <c r="AA69" s="16"/>
      <c r="AB69" s="161" t="s">
        <v>4592</v>
      </c>
      <c r="AC69" s="161" t="s">
        <v>4592</v>
      </c>
      <c r="AD69" s="161" t="s">
        <v>4593</v>
      </c>
      <c r="AE69" s="121"/>
      <c r="AF69" s="90"/>
      <c r="AG69" s="90"/>
      <c r="AI69" s="41">
        <v>198.66368937058283</v>
      </c>
      <c r="AJ69" s="41">
        <v>5</v>
      </c>
      <c r="AK69" s="41">
        <v>10</v>
      </c>
      <c r="AL69" s="40" t="s">
        <v>4214</v>
      </c>
      <c r="AM69" s="53" t="s">
        <v>2</v>
      </c>
      <c r="AN69" s="67" t="s">
        <v>2</v>
      </c>
      <c r="AO69" s="64" t="s">
        <v>5378</v>
      </c>
      <c r="AP69" s="65" t="s">
        <v>2</v>
      </c>
    </row>
    <row r="70" spans="1:42" s="31" customFormat="1" ht="60" x14ac:dyDescent="0.25">
      <c r="A70" s="10" t="s">
        <v>839</v>
      </c>
      <c r="B70" s="11" t="s">
        <v>2604</v>
      </c>
      <c r="C70" s="94" t="s">
        <v>2</v>
      </c>
      <c r="D70" s="94">
        <v>3220.0335959754907</v>
      </c>
      <c r="E70" s="94">
        <v>3220.0335959754907</v>
      </c>
      <c r="F70" s="94">
        <v>3850.1587090121134</v>
      </c>
      <c r="G70" s="15" t="s">
        <v>2088</v>
      </c>
      <c r="H70" s="49">
        <v>1928</v>
      </c>
      <c r="I70" s="15">
        <v>3142</v>
      </c>
      <c r="J70" s="15">
        <v>3001</v>
      </c>
      <c r="K70" s="46" t="s">
        <v>2</v>
      </c>
      <c r="L70" s="46">
        <v>2450.0032892776812</v>
      </c>
      <c r="M70" s="46">
        <v>2450.0032892776812</v>
      </c>
      <c r="N70" s="46">
        <v>3091.6879672854743</v>
      </c>
      <c r="O70" s="95" t="str">
        <f t="shared" si="3"/>
        <v>-</v>
      </c>
      <c r="P70" s="95">
        <f t="shared" si="3"/>
        <v>0.31429766240225443</v>
      </c>
      <c r="Q70" s="95">
        <f t="shared" si="3"/>
        <v>0.31429766240225443</v>
      </c>
      <c r="R70" s="95">
        <f t="shared" si="3"/>
        <v>0.24532577341321482</v>
      </c>
      <c r="S70" s="46" t="s">
        <v>2</v>
      </c>
      <c r="T70" s="46" t="s">
        <v>2</v>
      </c>
      <c r="U70" s="46" t="s">
        <v>2</v>
      </c>
      <c r="V70" s="46" t="s">
        <v>2</v>
      </c>
      <c r="W70" s="95" t="str">
        <f t="shared" si="6"/>
        <v>-</v>
      </c>
      <c r="X70" s="95" t="str">
        <f t="shared" si="7"/>
        <v>-</v>
      </c>
      <c r="Y70" s="95" t="str">
        <f t="shared" si="8"/>
        <v>-</v>
      </c>
      <c r="Z70" s="95" t="str">
        <f t="shared" si="9"/>
        <v>-</v>
      </c>
      <c r="AA70" s="16"/>
      <c r="AB70" s="161" t="s">
        <v>4594</v>
      </c>
      <c r="AC70" s="161" t="s">
        <v>4595</v>
      </c>
      <c r="AD70" s="161" t="s">
        <v>4596</v>
      </c>
      <c r="AE70" s="121"/>
      <c r="AF70" s="90"/>
      <c r="AG70" s="90"/>
      <c r="AI70" s="41">
        <v>198.66368937058283</v>
      </c>
      <c r="AJ70" s="41">
        <v>5</v>
      </c>
      <c r="AK70" s="41">
        <v>9</v>
      </c>
      <c r="AL70" s="40" t="s">
        <v>4214</v>
      </c>
      <c r="AM70" s="53" t="s">
        <v>2</v>
      </c>
      <c r="AN70" s="67" t="s">
        <v>2</v>
      </c>
      <c r="AO70" s="64" t="s">
        <v>5580</v>
      </c>
      <c r="AP70" s="65" t="s">
        <v>2</v>
      </c>
    </row>
    <row r="71" spans="1:42" s="31" customFormat="1" ht="45" x14ac:dyDescent="0.25">
      <c r="A71" s="10" t="s">
        <v>840</v>
      </c>
      <c r="B71" s="11" t="s">
        <v>2605</v>
      </c>
      <c r="C71" s="94" t="s">
        <v>2</v>
      </c>
      <c r="D71" s="94">
        <v>14488.21208376339</v>
      </c>
      <c r="E71" s="94">
        <v>14488.21208376339</v>
      </c>
      <c r="F71" s="94">
        <v>16049.04226419199</v>
      </c>
      <c r="G71" s="15" t="s">
        <v>2088</v>
      </c>
      <c r="H71" s="49">
        <v>0</v>
      </c>
      <c r="I71" s="15">
        <v>533</v>
      </c>
      <c r="J71" s="15">
        <v>428</v>
      </c>
      <c r="K71" s="46" t="s">
        <v>2</v>
      </c>
      <c r="L71" s="46">
        <v>14201.216973310762</v>
      </c>
      <c r="M71" s="46">
        <v>14201.216973310762</v>
      </c>
      <c r="N71" s="46">
        <v>16187.103621421251</v>
      </c>
      <c r="O71" s="95" t="str">
        <f t="shared" si="3"/>
        <v>-</v>
      </c>
      <c r="P71" s="95">
        <f t="shared" si="3"/>
        <v>2.0209191296210349E-2</v>
      </c>
      <c r="Q71" s="95">
        <f t="shared" si="3"/>
        <v>2.0209191296210349E-2</v>
      </c>
      <c r="R71" s="95">
        <f t="shared" si="3"/>
        <v>-8.5290957825560065E-3</v>
      </c>
      <c r="S71" s="46" t="s">
        <v>2</v>
      </c>
      <c r="T71" s="46" t="s">
        <v>2</v>
      </c>
      <c r="U71" s="46" t="s">
        <v>2</v>
      </c>
      <c r="V71" s="46" t="s">
        <v>2</v>
      </c>
      <c r="W71" s="95" t="str">
        <f t="shared" si="6"/>
        <v>-</v>
      </c>
      <c r="X71" s="95" t="str">
        <f t="shared" si="7"/>
        <v>-</v>
      </c>
      <c r="Y71" s="95" t="str">
        <f t="shared" si="8"/>
        <v>-</v>
      </c>
      <c r="Z71" s="95" t="str">
        <f t="shared" si="9"/>
        <v>-</v>
      </c>
      <c r="AA71" s="16"/>
      <c r="AB71" s="161" t="s">
        <v>4597</v>
      </c>
      <c r="AC71" s="161" t="s">
        <v>4597</v>
      </c>
      <c r="AD71" s="161" t="s">
        <v>4598</v>
      </c>
      <c r="AE71" s="121"/>
      <c r="AF71" s="90"/>
      <c r="AG71" s="90"/>
      <c r="AI71" s="41">
        <v>198.66368937058283</v>
      </c>
      <c r="AJ71" s="41">
        <v>48</v>
      </c>
      <c r="AK71" s="41">
        <v>77</v>
      </c>
      <c r="AL71" s="40" t="s">
        <v>4214</v>
      </c>
      <c r="AM71" s="53" t="s">
        <v>2</v>
      </c>
      <c r="AN71" s="67" t="s">
        <v>2</v>
      </c>
      <c r="AO71" s="64" t="s">
        <v>5650</v>
      </c>
      <c r="AP71" s="65" t="s">
        <v>2</v>
      </c>
    </row>
    <row r="72" spans="1:42" s="31" customFormat="1" ht="45" x14ac:dyDescent="0.25">
      <c r="A72" s="10" t="s">
        <v>841</v>
      </c>
      <c r="B72" s="11" t="s">
        <v>2606</v>
      </c>
      <c r="C72" s="94" t="s">
        <v>2</v>
      </c>
      <c r="D72" s="94">
        <v>10752.283785369098</v>
      </c>
      <c r="E72" s="94">
        <v>10752.283785369098</v>
      </c>
      <c r="F72" s="94">
        <v>12488.114001857921</v>
      </c>
      <c r="G72" s="15" t="s">
        <v>2088</v>
      </c>
      <c r="H72" s="49">
        <v>0</v>
      </c>
      <c r="I72" s="15">
        <v>525</v>
      </c>
      <c r="J72" s="15">
        <v>249</v>
      </c>
      <c r="K72" s="46" t="s">
        <v>2</v>
      </c>
      <c r="L72" s="46">
        <v>10539.293193102832</v>
      </c>
      <c r="M72" s="46">
        <v>10539.293193102832</v>
      </c>
      <c r="N72" s="46">
        <v>12595.542591050251</v>
      </c>
      <c r="O72" s="95" t="str">
        <f t="shared" si="3"/>
        <v>-</v>
      </c>
      <c r="P72" s="95">
        <f t="shared" si="3"/>
        <v>2.0209191296210571E-2</v>
      </c>
      <c r="Q72" s="95">
        <f t="shared" si="3"/>
        <v>2.0209191296210571E-2</v>
      </c>
      <c r="R72" s="95">
        <f t="shared" si="3"/>
        <v>-8.5290957825558955E-3</v>
      </c>
      <c r="S72" s="46" t="s">
        <v>2</v>
      </c>
      <c r="T72" s="46" t="s">
        <v>2</v>
      </c>
      <c r="U72" s="46" t="s">
        <v>2</v>
      </c>
      <c r="V72" s="46" t="s">
        <v>2</v>
      </c>
      <c r="W72" s="95" t="str">
        <f t="shared" ref="W72:W103" si="12">IFERROR((C72/S72-1),"-")</f>
        <v>-</v>
      </c>
      <c r="X72" s="95" t="str">
        <f t="shared" ref="X72:X103" si="13">IFERROR((D72/T72-1),"-")</f>
        <v>-</v>
      </c>
      <c r="Y72" s="95" t="str">
        <f t="shared" ref="Y72:Y103" si="14">IFERROR((E72/U72-1),"-")</f>
        <v>-</v>
      </c>
      <c r="Z72" s="95" t="str">
        <f t="shared" ref="Z72:Z123" si="15">IFERROR((F72/V72-1),"-")</f>
        <v>-</v>
      </c>
      <c r="AA72" s="16"/>
      <c r="AB72" s="161" t="s">
        <v>4597</v>
      </c>
      <c r="AC72" s="161" t="s">
        <v>4597</v>
      </c>
      <c r="AD72" s="161" t="s">
        <v>4598</v>
      </c>
      <c r="AE72" s="121"/>
      <c r="AF72" s="90"/>
      <c r="AG72" s="90"/>
      <c r="AI72" s="41">
        <v>198.66368937058283</v>
      </c>
      <c r="AJ72" s="41">
        <v>26</v>
      </c>
      <c r="AK72" s="41">
        <v>45</v>
      </c>
      <c r="AL72" s="40" t="s">
        <v>4214</v>
      </c>
      <c r="AM72" s="53" t="s">
        <v>2</v>
      </c>
      <c r="AN72" s="67" t="s">
        <v>2</v>
      </c>
      <c r="AO72" s="64" t="s">
        <v>5377</v>
      </c>
      <c r="AP72" s="65" t="s">
        <v>2</v>
      </c>
    </row>
    <row r="73" spans="1:42" s="31" customFormat="1" ht="45" x14ac:dyDescent="0.25">
      <c r="A73" s="10" t="s">
        <v>842</v>
      </c>
      <c r="B73" s="11" t="s">
        <v>2607</v>
      </c>
      <c r="C73" s="94" t="s">
        <v>2</v>
      </c>
      <c r="D73" s="94">
        <v>9905.0758364521917</v>
      </c>
      <c r="E73" s="94">
        <v>9905.0758364521917</v>
      </c>
      <c r="F73" s="94">
        <v>10519.189295940138</v>
      </c>
      <c r="G73" s="15" t="s">
        <v>2088</v>
      </c>
      <c r="H73" s="49">
        <v>0</v>
      </c>
      <c r="I73" s="15">
        <v>791</v>
      </c>
      <c r="J73" s="15">
        <v>213</v>
      </c>
      <c r="K73" s="46" t="s">
        <v>2</v>
      </c>
      <c r="L73" s="46">
        <v>9708.867476353018</v>
      </c>
      <c r="M73" s="46">
        <v>9708.867476353018</v>
      </c>
      <c r="N73" s="46">
        <v>10609.680275229868</v>
      </c>
      <c r="O73" s="95" t="str">
        <f t="shared" ref="O73:R123" si="16">IFERROR(C73/K73-1,"-")</f>
        <v>-</v>
      </c>
      <c r="P73" s="95">
        <f t="shared" si="16"/>
        <v>2.0209191296210349E-2</v>
      </c>
      <c r="Q73" s="95">
        <f t="shared" si="16"/>
        <v>2.0209191296210349E-2</v>
      </c>
      <c r="R73" s="95">
        <f t="shared" si="16"/>
        <v>-8.5290957825560065E-3</v>
      </c>
      <c r="S73" s="46" t="s">
        <v>2</v>
      </c>
      <c r="T73" s="46" t="s">
        <v>2</v>
      </c>
      <c r="U73" s="46" t="s">
        <v>2</v>
      </c>
      <c r="V73" s="46" t="s">
        <v>2</v>
      </c>
      <c r="W73" s="95" t="str">
        <f t="shared" si="12"/>
        <v>-</v>
      </c>
      <c r="X73" s="95" t="str">
        <f t="shared" si="13"/>
        <v>-</v>
      </c>
      <c r="Y73" s="95" t="str">
        <f t="shared" si="14"/>
        <v>-</v>
      </c>
      <c r="Z73" s="95" t="str">
        <f t="shared" si="15"/>
        <v>-</v>
      </c>
      <c r="AA73" s="16"/>
      <c r="AB73" s="161" t="s">
        <v>4597</v>
      </c>
      <c r="AC73" s="161" t="s">
        <v>4597</v>
      </c>
      <c r="AD73" s="161" t="s">
        <v>4598</v>
      </c>
      <c r="AE73" s="121"/>
      <c r="AF73" s="90"/>
      <c r="AG73" s="90"/>
      <c r="AI73" s="41">
        <v>198.66368937058283</v>
      </c>
      <c r="AJ73" s="41">
        <v>20</v>
      </c>
      <c r="AK73" s="41">
        <v>39</v>
      </c>
      <c r="AL73" s="40" t="s">
        <v>4214</v>
      </c>
      <c r="AM73" s="53" t="s">
        <v>2</v>
      </c>
      <c r="AN73" s="67" t="s">
        <v>2</v>
      </c>
      <c r="AO73" s="64" t="s">
        <v>5490</v>
      </c>
      <c r="AP73" s="65" t="s">
        <v>2</v>
      </c>
    </row>
    <row r="74" spans="1:42" s="31" customFormat="1" ht="45" x14ac:dyDescent="0.25">
      <c r="A74" s="10" t="s">
        <v>843</v>
      </c>
      <c r="B74" s="11" t="s">
        <v>2608</v>
      </c>
      <c r="C74" s="94" t="s">
        <v>2</v>
      </c>
      <c r="D74" s="94">
        <v>8440.6700560356257</v>
      </c>
      <c r="E74" s="94">
        <v>8440.6700560356257</v>
      </c>
      <c r="F74" s="94">
        <v>9483.1354030962993</v>
      </c>
      <c r="G74" s="15" t="s">
        <v>2088</v>
      </c>
      <c r="H74" s="49">
        <v>0</v>
      </c>
      <c r="I74" s="15">
        <v>587</v>
      </c>
      <c r="J74" s="15">
        <v>95</v>
      </c>
      <c r="K74" s="46" t="s">
        <v>2</v>
      </c>
      <c r="L74" s="46">
        <v>8273.469919744075</v>
      </c>
      <c r="M74" s="46">
        <v>8273.469919744075</v>
      </c>
      <c r="N74" s="46">
        <v>9564.7137629129138</v>
      </c>
      <c r="O74" s="95" t="str">
        <f t="shared" si="16"/>
        <v>-</v>
      </c>
      <c r="P74" s="95">
        <f t="shared" si="16"/>
        <v>2.0209191296210349E-2</v>
      </c>
      <c r="Q74" s="95">
        <f t="shared" si="16"/>
        <v>2.0209191296210349E-2</v>
      </c>
      <c r="R74" s="95">
        <f t="shared" si="16"/>
        <v>-8.5290957825558955E-3</v>
      </c>
      <c r="S74" s="46" t="s">
        <v>2</v>
      </c>
      <c r="T74" s="46" t="s">
        <v>2</v>
      </c>
      <c r="U74" s="46" t="s">
        <v>2</v>
      </c>
      <c r="V74" s="46" t="s">
        <v>2</v>
      </c>
      <c r="W74" s="95" t="str">
        <f t="shared" si="12"/>
        <v>-</v>
      </c>
      <c r="X74" s="95" t="str">
        <f t="shared" si="13"/>
        <v>-</v>
      </c>
      <c r="Y74" s="95" t="str">
        <f t="shared" si="14"/>
        <v>-</v>
      </c>
      <c r="Z74" s="95" t="str">
        <f t="shared" si="15"/>
        <v>-</v>
      </c>
      <c r="AA74" s="16"/>
      <c r="AB74" s="161" t="s">
        <v>4599</v>
      </c>
      <c r="AC74" s="161" t="s">
        <v>4600</v>
      </c>
      <c r="AD74" s="161" t="s">
        <v>4601</v>
      </c>
      <c r="AE74" s="121"/>
      <c r="AF74" s="90"/>
      <c r="AG74" s="90"/>
      <c r="AI74" s="41">
        <v>198.66368937058283</v>
      </c>
      <c r="AJ74" s="41">
        <v>14</v>
      </c>
      <c r="AK74" s="41">
        <v>33</v>
      </c>
      <c r="AL74" s="40" t="s">
        <v>4214</v>
      </c>
      <c r="AM74" s="53" t="s">
        <v>2</v>
      </c>
      <c r="AN74" s="67" t="s">
        <v>2</v>
      </c>
      <c r="AO74" s="64" t="s">
        <v>5491</v>
      </c>
      <c r="AP74" s="65" t="s">
        <v>2</v>
      </c>
    </row>
    <row r="75" spans="1:42" s="31" customFormat="1" ht="30" x14ac:dyDescent="0.25">
      <c r="A75" s="10" t="s">
        <v>844</v>
      </c>
      <c r="B75" s="11" t="s">
        <v>2609</v>
      </c>
      <c r="C75" s="94" t="s">
        <v>2</v>
      </c>
      <c r="D75" s="94">
        <v>16437.155521947923</v>
      </c>
      <c r="E75" s="94">
        <v>16437.155521947923</v>
      </c>
      <c r="F75" s="94">
        <v>22597.088057620531</v>
      </c>
      <c r="G75" s="15" t="s">
        <v>2088</v>
      </c>
      <c r="H75" s="49">
        <v>0</v>
      </c>
      <c r="I75" s="15">
        <v>245</v>
      </c>
      <c r="J75" s="15">
        <v>181</v>
      </c>
      <c r="K75" s="46" t="s">
        <v>2</v>
      </c>
      <c r="L75" s="46">
        <v>17158.805057061989</v>
      </c>
      <c r="M75" s="46">
        <v>17158.805057061989</v>
      </c>
      <c r="N75" s="46">
        <v>18824.447799021596</v>
      </c>
      <c r="O75" s="95" t="str">
        <f t="shared" si="16"/>
        <v>-</v>
      </c>
      <c r="P75" s="95">
        <f t="shared" si="16"/>
        <v>-4.2057097374450292E-2</v>
      </c>
      <c r="Q75" s="95">
        <f t="shared" si="16"/>
        <v>-4.2057097374450292E-2</v>
      </c>
      <c r="R75" s="95">
        <f t="shared" si="16"/>
        <v>0.20041173578515381</v>
      </c>
      <c r="S75" s="46" t="s">
        <v>2</v>
      </c>
      <c r="T75" s="46" t="s">
        <v>2</v>
      </c>
      <c r="U75" s="46" t="s">
        <v>2</v>
      </c>
      <c r="V75" s="46" t="s">
        <v>2</v>
      </c>
      <c r="W75" s="95" t="str">
        <f t="shared" si="12"/>
        <v>-</v>
      </c>
      <c r="X75" s="95" t="str">
        <f t="shared" si="13"/>
        <v>-</v>
      </c>
      <c r="Y75" s="95" t="str">
        <f t="shared" si="14"/>
        <v>-</v>
      </c>
      <c r="Z75" s="95" t="str">
        <f t="shared" si="15"/>
        <v>-</v>
      </c>
      <c r="AA75" s="16"/>
      <c r="AB75" s="161" t="s">
        <v>4602</v>
      </c>
      <c r="AC75" s="161" t="s">
        <v>4602</v>
      </c>
      <c r="AD75" s="161" t="s">
        <v>4603</v>
      </c>
      <c r="AE75" s="121"/>
      <c r="AF75" s="90"/>
      <c r="AG75" s="90"/>
      <c r="AI75" s="41">
        <v>198.66368937058283</v>
      </c>
      <c r="AJ75" s="41">
        <v>53</v>
      </c>
      <c r="AK75" s="41">
        <v>76</v>
      </c>
      <c r="AL75" s="40" t="s">
        <v>4214</v>
      </c>
      <c r="AM75" s="53" t="s">
        <v>2</v>
      </c>
      <c r="AN75" s="67" t="s">
        <v>2</v>
      </c>
      <c r="AO75" s="64" t="s">
        <v>5651</v>
      </c>
      <c r="AP75" s="65" t="s">
        <v>2</v>
      </c>
    </row>
    <row r="76" spans="1:42" s="31" customFormat="1" ht="30" x14ac:dyDescent="0.25">
      <c r="A76" s="10" t="s">
        <v>845</v>
      </c>
      <c r="B76" s="11" t="s">
        <v>2610</v>
      </c>
      <c r="C76" s="94" t="s">
        <v>2</v>
      </c>
      <c r="D76" s="94">
        <v>11518.129517327965</v>
      </c>
      <c r="E76" s="94">
        <v>11518.129517327965</v>
      </c>
      <c r="F76" s="94">
        <v>17372.26716683956</v>
      </c>
      <c r="G76" s="15" t="s">
        <v>2088</v>
      </c>
      <c r="H76" s="49">
        <v>0</v>
      </c>
      <c r="I76" s="15">
        <v>358</v>
      </c>
      <c r="J76" s="15">
        <v>111</v>
      </c>
      <c r="K76" s="46" t="s">
        <v>2</v>
      </c>
      <c r="L76" s="46">
        <v>12023.816331598508</v>
      </c>
      <c r="M76" s="46">
        <v>12023.816331598508</v>
      </c>
      <c r="N76" s="46">
        <v>14471.923798276493</v>
      </c>
      <c r="O76" s="95" t="str">
        <f t="shared" si="16"/>
        <v>-</v>
      </c>
      <c r="P76" s="95">
        <f t="shared" si="16"/>
        <v>-4.2057097374450181E-2</v>
      </c>
      <c r="Q76" s="95">
        <f t="shared" si="16"/>
        <v>-4.2057097374450181E-2</v>
      </c>
      <c r="R76" s="95">
        <f t="shared" si="16"/>
        <v>0.20041173578515359</v>
      </c>
      <c r="S76" s="46" t="s">
        <v>2</v>
      </c>
      <c r="T76" s="46" t="s">
        <v>2</v>
      </c>
      <c r="U76" s="46" t="s">
        <v>2</v>
      </c>
      <c r="V76" s="46" t="s">
        <v>2</v>
      </c>
      <c r="W76" s="95" t="str">
        <f t="shared" si="12"/>
        <v>-</v>
      </c>
      <c r="X76" s="95" t="str">
        <f t="shared" si="13"/>
        <v>-</v>
      </c>
      <c r="Y76" s="95" t="str">
        <f t="shared" si="14"/>
        <v>-</v>
      </c>
      <c r="Z76" s="95" t="str">
        <f t="shared" si="15"/>
        <v>-</v>
      </c>
      <c r="AA76" s="16"/>
      <c r="AB76" s="161" t="s">
        <v>4602</v>
      </c>
      <c r="AC76" s="161" t="s">
        <v>4602</v>
      </c>
      <c r="AD76" s="161" t="s">
        <v>4603</v>
      </c>
      <c r="AE76" s="121"/>
      <c r="AF76" s="90"/>
      <c r="AG76" s="90"/>
      <c r="AI76" s="41">
        <v>198.66368937058283</v>
      </c>
      <c r="AJ76" s="41">
        <v>27</v>
      </c>
      <c r="AK76" s="41">
        <v>52</v>
      </c>
      <c r="AL76" s="40" t="s">
        <v>4214</v>
      </c>
      <c r="AM76" s="53" t="s">
        <v>2</v>
      </c>
      <c r="AN76" s="67" t="s">
        <v>2</v>
      </c>
      <c r="AO76" s="64" t="s">
        <v>5652</v>
      </c>
      <c r="AP76" s="65" t="s">
        <v>2</v>
      </c>
    </row>
    <row r="77" spans="1:42" s="31" customFormat="1" ht="45" x14ac:dyDescent="0.25">
      <c r="A77" s="10" t="s">
        <v>846</v>
      </c>
      <c r="B77" s="11" t="s">
        <v>2611</v>
      </c>
      <c r="C77" s="94" t="s">
        <v>2</v>
      </c>
      <c r="D77" s="94">
        <v>10333.15097220715</v>
      </c>
      <c r="E77" s="94">
        <v>10333.15097220715</v>
      </c>
      <c r="F77" s="94">
        <v>11943.000438919873</v>
      </c>
      <c r="G77" s="15" t="s">
        <v>2088</v>
      </c>
      <c r="H77" s="49">
        <v>0</v>
      </c>
      <c r="I77" s="15">
        <v>324</v>
      </c>
      <c r="J77" s="15">
        <v>34</v>
      </c>
      <c r="K77" s="46" t="s">
        <v>2</v>
      </c>
      <c r="L77" s="46">
        <v>10786.813017650462</v>
      </c>
      <c r="M77" s="46">
        <v>10786.813017650462</v>
      </c>
      <c r="N77" s="46">
        <v>9949.0867032454589</v>
      </c>
      <c r="O77" s="95" t="str">
        <f t="shared" si="16"/>
        <v>-</v>
      </c>
      <c r="P77" s="95">
        <f t="shared" si="16"/>
        <v>-4.2057097374450181E-2</v>
      </c>
      <c r="Q77" s="95">
        <f t="shared" si="16"/>
        <v>-4.2057097374450181E-2</v>
      </c>
      <c r="R77" s="95">
        <f t="shared" si="16"/>
        <v>0.20041173578515359</v>
      </c>
      <c r="S77" s="46" t="s">
        <v>2</v>
      </c>
      <c r="T77" s="46" t="s">
        <v>2</v>
      </c>
      <c r="U77" s="46" t="s">
        <v>2</v>
      </c>
      <c r="V77" s="46" t="s">
        <v>2</v>
      </c>
      <c r="W77" s="95" t="str">
        <f t="shared" si="12"/>
        <v>-</v>
      </c>
      <c r="X77" s="95" t="str">
        <f t="shared" si="13"/>
        <v>-</v>
      </c>
      <c r="Y77" s="95" t="str">
        <f t="shared" si="14"/>
        <v>-</v>
      </c>
      <c r="Z77" s="95" t="str">
        <f t="shared" si="15"/>
        <v>-</v>
      </c>
      <c r="AA77" s="16"/>
      <c r="AB77" s="161" t="s">
        <v>4604</v>
      </c>
      <c r="AC77" s="161" t="s">
        <v>4605</v>
      </c>
      <c r="AD77" s="161" t="s">
        <v>4606</v>
      </c>
      <c r="AE77" s="121"/>
      <c r="AF77" s="90"/>
      <c r="AG77" s="90"/>
      <c r="AI77" s="41">
        <v>198.66368937058283</v>
      </c>
      <c r="AJ77" s="41">
        <v>20</v>
      </c>
      <c r="AK77" s="41">
        <v>49</v>
      </c>
      <c r="AL77" s="40" t="s">
        <v>4214</v>
      </c>
      <c r="AM77" s="53" t="s">
        <v>2</v>
      </c>
      <c r="AN77" s="67" t="s">
        <v>2</v>
      </c>
      <c r="AO77" s="64" t="s">
        <v>5445</v>
      </c>
      <c r="AP77" s="65" t="s">
        <v>2</v>
      </c>
    </row>
    <row r="78" spans="1:42" s="31" customFormat="1" ht="30" x14ac:dyDescent="0.25">
      <c r="A78" s="10" t="s">
        <v>847</v>
      </c>
      <c r="B78" s="11" t="s">
        <v>2612</v>
      </c>
      <c r="C78" s="94" t="s">
        <v>2</v>
      </c>
      <c r="D78" s="94">
        <v>1443.1858511868213</v>
      </c>
      <c r="E78" s="94">
        <v>1443.1858511868213</v>
      </c>
      <c r="F78" s="94">
        <v>4337.7132479619422</v>
      </c>
      <c r="G78" s="15" t="s">
        <v>2088</v>
      </c>
      <c r="H78" s="49">
        <v>337</v>
      </c>
      <c r="I78" s="15">
        <v>450</v>
      </c>
      <c r="J78" s="15">
        <v>198</v>
      </c>
      <c r="K78" s="46" t="s">
        <v>2</v>
      </c>
      <c r="L78" s="46">
        <v>1506.5468382628103</v>
      </c>
      <c r="M78" s="46">
        <v>1506.5468382628103</v>
      </c>
      <c r="N78" s="46">
        <v>4528.1542731545351</v>
      </c>
      <c r="O78" s="95" t="str">
        <f t="shared" si="16"/>
        <v>-</v>
      </c>
      <c r="P78" s="95">
        <f t="shared" si="16"/>
        <v>-4.2057097374450181E-2</v>
      </c>
      <c r="Q78" s="95">
        <f t="shared" si="16"/>
        <v>-4.2057097374450181E-2</v>
      </c>
      <c r="R78" s="95">
        <f t="shared" si="16"/>
        <v>-4.2057097374450181E-2</v>
      </c>
      <c r="S78" s="46" t="s">
        <v>2</v>
      </c>
      <c r="T78" s="46" t="s">
        <v>2</v>
      </c>
      <c r="U78" s="46" t="s">
        <v>2</v>
      </c>
      <c r="V78" s="46" t="s">
        <v>2</v>
      </c>
      <c r="W78" s="95" t="str">
        <f t="shared" si="12"/>
        <v>-</v>
      </c>
      <c r="X78" s="95" t="str">
        <f t="shared" si="13"/>
        <v>-</v>
      </c>
      <c r="Y78" s="95" t="str">
        <f t="shared" si="14"/>
        <v>-</v>
      </c>
      <c r="Z78" s="95" t="str">
        <f t="shared" si="15"/>
        <v>-</v>
      </c>
      <c r="AA78" s="16"/>
      <c r="AB78" s="161">
        <v>0</v>
      </c>
      <c r="AC78" s="161">
        <v>0</v>
      </c>
      <c r="AD78" s="161">
        <v>0</v>
      </c>
      <c r="AE78" s="121"/>
      <c r="AF78" s="90"/>
      <c r="AG78" s="90"/>
      <c r="AI78" s="41">
        <v>198.66368937058283</v>
      </c>
      <c r="AJ78" s="41">
        <v>5</v>
      </c>
      <c r="AK78" s="41">
        <v>26</v>
      </c>
      <c r="AL78" s="40" t="s">
        <v>4214</v>
      </c>
      <c r="AM78" s="53" t="s">
        <v>2</v>
      </c>
      <c r="AN78" s="67" t="s">
        <v>2</v>
      </c>
      <c r="AO78" s="64" t="s">
        <v>5653</v>
      </c>
      <c r="AP78" s="65" t="s">
        <v>2</v>
      </c>
    </row>
    <row r="79" spans="1:42" s="31" customFormat="1" ht="30" x14ac:dyDescent="0.25">
      <c r="A79" s="10" t="s">
        <v>848</v>
      </c>
      <c r="B79" s="11" t="s">
        <v>2613</v>
      </c>
      <c r="C79" s="94" t="s">
        <v>2</v>
      </c>
      <c r="D79" s="94">
        <v>1830.3016322145349</v>
      </c>
      <c r="E79" s="94">
        <v>1830.3016322145349</v>
      </c>
      <c r="F79" s="94">
        <v>2497.2640252337692</v>
      </c>
      <c r="G79" s="15" t="s">
        <v>2088</v>
      </c>
      <c r="H79" s="49">
        <v>2199</v>
      </c>
      <c r="I79" s="15">
        <v>2942</v>
      </c>
      <c r="J79" s="15">
        <v>217</v>
      </c>
      <c r="K79" s="46" t="s">
        <v>2</v>
      </c>
      <c r="L79" s="46">
        <v>1473.9176031354375</v>
      </c>
      <c r="M79" s="46">
        <v>1473.9176031354375</v>
      </c>
      <c r="N79" s="46">
        <v>2606.9027897061674</v>
      </c>
      <c r="O79" s="95" t="str">
        <f t="shared" si="16"/>
        <v>-</v>
      </c>
      <c r="P79" s="95">
        <f t="shared" si="16"/>
        <v>0.2417937259999936</v>
      </c>
      <c r="Q79" s="95">
        <f t="shared" si="16"/>
        <v>0.2417937259999936</v>
      </c>
      <c r="R79" s="95">
        <f t="shared" si="16"/>
        <v>-4.2057097374450181E-2</v>
      </c>
      <c r="S79" s="46" t="s">
        <v>2</v>
      </c>
      <c r="T79" s="46" t="s">
        <v>2</v>
      </c>
      <c r="U79" s="46" t="s">
        <v>2</v>
      </c>
      <c r="V79" s="46" t="s">
        <v>2</v>
      </c>
      <c r="W79" s="95" t="str">
        <f t="shared" si="12"/>
        <v>-</v>
      </c>
      <c r="X79" s="95" t="str">
        <f t="shared" si="13"/>
        <v>-</v>
      </c>
      <c r="Y79" s="95" t="str">
        <f t="shared" si="14"/>
        <v>-</v>
      </c>
      <c r="Z79" s="95" t="str">
        <f t="shared" si="15"/>
        <v>-</v>
      </c>
      <c r="AA79" s="16"/>
      <c r="AB79" s="161" t="s">
        <v>4607</v>
      </c>
      <c r="AC79" s="161" t="s">
        <v>4608</v>
      </c>
      <c r="AD79" s="161" t="s">
        <v>4609</v>
      </c>
      <c r="AE79" s="121"/>
      <c r="AF79" s="90"/>
      <c r="AG79" s="90"/>
      <c r="AI79" s="41">
        <v>198.66368937058283</v>
      </c>
      <c r="AJ79" s="41">
        <v>5</v>
      </c>
      <c r="AK79" s="41">
        <v>11</v>
      </c>
      <c r="AL79" s="40" t="s">
        <v>4214</v>
      </c>
      <c r="AM79" s="53" t="s">
        <v>2</v>
      </c>
      <c r="AN79" s="67" t="s">
        <v>2</v>
      </c>
      <c r="AO79" s="64" t="s">
        <v>5654</v>
      </c>
      <c r="AP79" s="65" t="s">
        <v>2</v>
      </c>
    </row>
    <row r="80" spans="1:42" s="31" customFormat="1" ht="45" x14ac:dyDescent="0.25">
      <c r="A80" s="10" t="s">
        <v>849</v>
      </c>
      <c r="B80" s="11" t="s">
        <v>2614</v>
      </c>
      <c r="C80" s="94" t="s">
        <v>2</v>
      </c>
      <c r="D80" s="94">
        <v>1139.0911370086721</v>
      </c>
      <c r="E80" s="94">
        <v>1139.0911370086721</v>
      </c>
      <c r="F80" s="94">
        <v>3591.30178231012</v>
      </c>
      <c r="G80" s="15" t="s">
        <v>2088</v>
      </c>
      <c r="H80" s="49">
        <v>153</v>
      </c>
      <c r="I80" s="15">
        <v>118</v>
      </c>
      <c r="J80" s="15">
        <v>67</v>
      </c>
      <c r="K80" s="46" t="s">
        <v>2</v>
      </c>
      <c r="L80" s="46">
        <v>1189.1012855637089</v>
      </c>
      <c r="M80" s="46">
        <v>1189.1012855637089</v>
      </c>
      <c r="N80" s="46">
        <v>3748.9726918660867</v>
      </c>
      <c r="O80" s="95" t="str">
        <f t="shared" si="16"/>
        <v>-</v>
      </c>
      <c r="P80" s="95">
        <f t="shared" si="16"/>
        <v>-4.205709737445007E-2</v>
      </c>
      <c r="Q80" s="95">
        <f t="shared" si="16"/>
        <v>-4.205709737445007E-2</v>
      </c>
      <c r="R80" s="95">
        <f t="shared" si="16"/>
        <v>-4.2057097374450181E-2</v>
      </c>
      <c r="S80" s="46" t="s">
        <v>2</v>
      </c>
      <c r="T80" s="46" t="s">
        <v>2</v>
      </c>
      <c r="U80" s="46" t="s">
        <v>2</v>
      </c>
      <c r="V80" s="46" t="s">
        <v>2</v>
      </c>
      <c r="W80" s="95" t="str">
        <f t="shared" si="12"/>
        <v>-</v>
      </c>
      <c r="X80" s="95" t="str">
        <f t="shared" si="13"/>
        <v>-</v>
      </c>
      <c r="Y80" s="95" t="str">
        <f t="shared" si="14"/>
        <v>-</v>
      </c>
      <c r="Z80" s="95" t="str">
        <f t="shared" si="15"/>
        <v>-</v>
      </c>
      <c r="AA80" s="16"/>
      <c r="AB80" s="161">
        <v>0</v>
      </c>
      <c r="AC80" s="161">
        <v>0</v>
      </c>
      <c r="AD80" s="161">
        <v>0</v>
      </c>
      <c r="AE80" s="121"/>
      <c r="AF80" s="90"/>
      <c r="AG80" s="90"/>
      <c r="AI80" s="41">
        <v>198.66368937058283</v>
      </c>
      <c r="AJ80" s="41">
        <v>5</v>
      </c>
      <c r="AK80" s="41">
        <v>22</v>
      </c>
      <c r="AL80" s="40" t="s">
        <v>4214</v>
      </c>
      <c r="AM80" s="53" t="s">
        <v>2</v>
      </c>
      <c r="AN80" s="67" t="s">
        <v>2</v>
      </c>
      <c r="AO80" s="64" t="s">
        <v>5655</v>
      </c>
      <c r="AP80" s="65" t="s">
        <v>2</v>
      </c>
    </row>
    <row r="81" spans="1:42" s="31" customFormat="1" ht="45" x14ac:dyDescent="0.25">
      <c r="A81" s="10" t="s">
        <v>850</v>
      </c>
      <c r="B81" s="11" t="s">
        <v>2615</v>
      </c>
      <c r="C81" s="94" t="s">
        <v>2</v>
      </c>
      <c r="D81" s="94">
        <v>1016.8342401191861</v>
      </c>
      <c r="E81" s="94">
        <v>1016.8342401191861</v>
      </c>
      <c r="F81" s="94">
        <v>2188.7298668736626</v>
      </c>
      <c r="G81" s="15" t="s">
        <v>2088</v>
      </c>
      <c r="H81" s="49">
        <v>829</v>
      </c>
      <c r="I81" s="15">
        <v>782</v>
      </c>
      <c r="J81" s="15">
        <v>74</v>
      </c>
      <c r="K81" s="46" t="s">
        <v>2</v>
      </c>
      <c r="L81" s="46">
        <v>1061.4768764737707</v>
      </c>
      <c r="M81" s="46">
        <v>1061.4768764737707</v>
      </c>
      <c r="N81" s="46">
        <v>2284.8228854504232</v>
      </c>
      <c r="O81" s="95" t="str">
        <f t="shared" si="16"/>
        <v>-</v>
      </c>
      <c r="P81" s="95">
        <f t="shared" si="16"/>
        <v>-4.2057097374450181E-2</v>
      </c>
      <c r="Q81" s="95">
        <f t="shared" si="16"/>
        <v>-4.2057097374450181E-2</v>
      </c>
      <c r="R81" s="95">
        <f t="shared" si="16"/>
        <v>-4.2057097374450181E-2</v>
      </c>
      <c r="S81" s="46" t="s">
        <v>2</v>
      </c>
      <c r="T81" s="46" t="s">
        <v>2</v>
      </c>
      <c r="U81" s="46" t="s">
        <v>2</v>
      </c>
      <c r="V81" s="46" t="s">
        <v>2</v>
      </c>
      <c r="W81" s="95" t="str">
        <f t="shared" si="12"/>
        <v>-</v>
      </c>
      <c r="X81" s="95" t="str">
        <f t="shared" si="13"/>
        <v>-</v>
      </c>
      <c r="Y81" s="95" t="str">
        <f t="shared" si="14"/>
        <v>-</v>
      </c>
      <c r="Z81" s="95" t="str">
        <f t="shared" si="15"/>
        <v>-</v>
      </c>
      <c r="AA81" s="16"/>
      <c r="AB81" s="161" t="s">
        <v>4610</v>
      </c>
      <c r="AC81" s="161">
        <v>0</v>
      </c>
      <c r="AD81" s="161">
        <v>0</v>
      </c>
      <c r="AE81" s="121"/>
      <c r="AF81" s="90"/>
      <c r="AG81" s="90"/>
      <c r="AI81" s="41">
        <v>198.66368937058283</v>
      </c>
      <c r="AJ81" s="41">
        <v>5</v>
      </c>
      <c r="AK81" s="41">
        <v>12</v>
      </c>
      <c r="AL81" s="40" t="s">
        <v>4214</v>
      </c>
      <c r="AM81" s="53" t="s">
        <v>2</v>
      </c>
      <c r="AN81" s="67" t="s">
        <v>2</v>
      </c>
      <c r="AO81" s="64" t="s">
        <v>5655</v>
      </c>
      <c r="AP81" s="65" t="s">
        <v>2</v>
      </c>
    </row>
    <row r="82" spans="1:42" s="31" customFormat="1" ht="60" x14ac:dyDescent="0.25">
      <c r="A82" s="10" t="s">
        <v>851</v>
      </c>
      <c r="B82" s="11" t="s">
        <v>2616</v>
      </c>
      <c r="C82" s="94" t="s">
        <v>2</v>
      </c>
      <c r="D82" s="94">
        <v>12776.659928042754</v>
      </c>
      <c r="E82" s="94">
        <v>12776.659928042754</v>
      </c>
      <c r="F82" s="94">
        <v>15646.973496562958</v>
      </c>
      <c r="G82" s="15" t="s">
        <v>2088</v>
      </c>
      <c r="H82" s="49">
        <v>52</v>
      </c>
      <c r="I82" s="15">
        <v>392</v>
      </c>
      <c r="J82" s="15">
        <v>571</v>
      </c>
      <c r="K82" s="46" t="s">
        <v>2</v>
      </c>
      <c r="L82" s="46">
        <v>13337.600699398909</v>
      </c>
      <c r="M82" s="46">
        <v>13337.600699398909</v>
      </c>
      <c r="N82" s="46">
        <v>16333.931232934037</v>
      </c>
      <c r="O82" s="95" t="str">
        <f t="shared" si="16"/>
        <v>-</v>
      </c>
      <c r="P82" s="95">
        <f t="shared" si="16"/>
        <v>-4.2057097374450181E-2</v>
      </c>
      <c r="Q82" s="95">
        <f t="shared" si="16"/>
        <v>-4.2057097374450181E-2</v>
      </c>
      <c r="R82" s="95">
        <f t="shared" si="16"/>
        <v>-4.2057097374450181E-2</v>
      </c>
      <c r="S82" s="46" t="s">
        <v>2</v>
      </c>
      <c r="T82" s="46" t="s">
        <v>2</v>
      </c>
      <c r="U82" s="46" t="s">
        <v>2</v>
      </c>
      <c r="V82" s="46" t="s">
        <v>2</v>
      </c>
      <c r="W82" s="95" t="str">
        <f t="shared" si="12"/>
        <v>-</v>
      </c>
      <c r="X82" s="95" t="str">
        <f t="shared" si="13"/>
        <v>-</v>
      </c>
      <c r="Y82" s="95" t="str">
        <f t="shared" si="14"/>
        <v>-</v>
      </c>
      <c r="Z82" s="95" t="str">
        <f t="shared" si="15"/>
        <v>-</v>
      </c>
      <c r="AA82" s="16"/>
      <c r="AB82" s="161" t="s">
        <v>4611</v>
      </c>
      <c r="AC82" s="161" t="s">
        <v>4550</v>
      </c>
      <c r="AD82" s="161" t="s">
        <v>4612</v>
      </c>
      <c r="AE82" s="121"/>
      <c r="AF82" s="90"/>
      <c r="AG82" s="90"/>
      <c r="AI82" s="41">
        <v>198.66368937058283</v>
      </c>
      <c r="AJ82" s="41">
        <v>5</v>
      </c>
      <c r="AK82" s="41">
        <v>41</v>
      </c>
      <c r="AL82" s="40" t="s">
        <v>4214</v>
      </c>
      <c r="AM82" s="53" t="s">
        <v>2</v>
      </c>
      <c r="AN82" s="67" t="s">
        <v>2</v>
      </c>
      <c r="AO82" s="64" t="s">
        <v>5656</v>
      </c>
      <c r="AP82" s="65" t="s">
        <v>2</v>
      </c>
    </row>
    <row r="83" spans="1:42" s="27" customFormat="1" ht="60" x14ac:dyDescent="0.25">
      <c r="A83" s="10" t="s">
        <v>852</v>
      </c>
      <c r="B83" s="11" t="s">
        <v>2617</v>
      </c>
      <c r="C83" s="94" t="s">
        <v>2</v>
      </c>
      <c r="D83" s="94">
        <v>12114.724083642781</v>
      </c>
      <c r="E83" s="94">
        <v>12114.724083642781</v>
      </c>
      <c r="F83" s="94">
        <v>13071.679269256898</v>
      </c>
      <c r="G83" s="15" t="s">
        <v>2088</v>
      </c>
      <c r="H83" s="49">
        <v>125</v>
      </c>
      <c r="I83" s="15">
        <v>769</v>
      </c>
      <c r="J83" s="15">
        <v>296</v>
      </c>
      <c r="K83" s="46" t="s">
        <v>2</v>
      </c>
      <c r="L83" s="46">
        <v>12646.603519310487</v>
      </c>
      <c r="M83" s="46">
        <v>12646.603519310487</v>
      </c>
      <c r="N83" s="46">
        <v>13645.572438012503</v>
      </c>
      <c r="O83" s="95" t="str">
        <f t="shared" si="16"/>
        <v>-</v>
      </c>
      <c r="P83" s="95">
        <f t="shared" si="16"/>
        <v>-4.2057097374450292E-2</v>
      </c>
      <c r="Q83" s="95">
        <f t="shared" si="16"/>
        <v>-4.2057097374450292E-2</v>
      </c>
      <c r="R83" s="95">
        <f t="shared" si="16"/>
        <v>-4.2057097374450181E-2</v>
      </c>
      <c r="S83" s="46" t="s">
        <v>2</v>
      </c>
      <c r="T83" s="46" t="s">
        <v>2</v>
      </c>
      <c r="U83" s="46" t="s">
        <v>2</v>
      </c>
      <c r="V83" s="46" t="s">
        <v>2</v>
      </c>
      <c r="W83" s="95" t="str">
        <f t="shared" si="12"/>
        <v>-</v>
      </c>
      <c r="X83" s="95" t="str">
        <f t="shared" si="13"/>
        <v>-</v>
      </c>
      <c r="Y83" s="95" t="str">
        <f t="shared" si="14"/>
        <v>-</v>
      </c>
      <c r="Z83" s="95" t="str">
        <f t="shared" si="15"/>
        <v>-</v>
      </c>
      <c r="AB83" s="161" t="s">
        <v>4611</v>
      </c>
      <c r="AC83" s="161" t="s">
        <v>4550</v>
      </c>
      <c r="AD83" s="161" t="s">
        <v>4612</v>
      </c>
      <c r="AE83" s="121"/>
      <c r="AF83" s="90"/>
      <c r="AG83" s="90"/>
      <c r="AI83" s="41">
        <v>198.66368937058283</v>
      </c>
      <c r="AJ83" s="41">
        <v>5</v>
      </c>
      <c r="AK83" s="41">
        <v>27</v>
      </c>
      <c r="AL83" s="40" t="s">
        <v>4214</v>
      </c>
      <c r="AM83" s="53" t="s">
        <v>2</v>
      </c>
      <c r="AN83" s="67" t="s">
        <v>2</v>
      </c>
      <c r="AO83" s="64" t="s">
        <v>5657</v>
      </c>
      <c r="AP83" s="65" t="s">
        <v>2</v>
      </c>
    </row>
    <row r="84" spans="1:42" s="27" customFormat="1" ht="59.25" customHeight="1" x14ac:dyDescent="0.25">
      <c r="A84" s="10" t="s">
        <v>853</v>
      </c>
      <c r="B84" s="11" t="s">
        <v>2618</v>
      </c>
      <c r="C84" s="94" t="s">
        <v>2</v>
      </c>
      <c r="D84" s="94">
        <v>11652.793892188585</v>
      </c>
      <c r="E84" s="94">
        <v>11652.793892188585</v>
      </c>
      <c r="F84" s="94">
        <v>12408.827107058629</v>
      </c>
      <c r="G84" s="15" t="s">
        <v>2088</v>
      </c>
      <c r="H84" s="49">
        <v>64</v>
      </c>
      <c r="I84" s="15">
        <v>527</v>
      </c>
      <c r="J84" s="15">
        <v>117</v>
      </c>
      <c r="K84" s="46" t="s">
        <v>2</v>
      </c>
      <c r="L84" s="46">
        <v>12164.392951031179</v>
      </c>
      <c r="M84" s="46">
        <v>12164.392951031179</v>
      </c>
      <c r="N84" s="46">
        <v>12953.618710518402</v>
      </c>
      <c r="O84" s="95" t="str">
        <f t="shared" si="16"/>
        <v>-</v>
      </c>
      <c r="P84" s="95">
        <f t="shared" si="16"/>
        <v>-4.2057097374450181E-2</v>
      </c>
      <c r="Q84" s="95">
        <f t="shared" si="16"/>
        <v>-4.2057097374450181E-2</v>
      </c>
      <c r="R84" s="95">
        <f t="shared" si="16"/>
        <v>-4.2057097374450181E-2</v>
      </c>
      <c r="S84" s="46" t="s">
        <v>2</v>
      </c>
      <c r="T84" s="46" t="s">
        <v>2</v>
      </c>
      <c r="U84" s="46" t="s">
        <v>2</v>
      </c>
      <c r="V84" s="46" t="s">
        <v>2</v>
      </c>
      <c r="W84" s="95" t="str">
        <f t="shared" si="12"/>
        <v>-</v>
      </c>
      <c r="X84" s="95" t="str">
        <f t="shared" si="13"/>
        <v>-</v>
      </c>
      <c r="Y84" s="95" t="str">
        <f t="shared" si="14"/>
        <v>-</v>
      </c>
      <c r="Z84" s="95" t="str">
        <f t="shared" si="15"/>
        <v>-</v>
      </c>
      <c r="AB84" s="161" t="s">
        <v>4611</v>
      </c>
      <c r="AC84" s="161" t="s">
        <v>4550</v>
      </c>
      <c r="AD84" s="161">
        <v>0</v>
      </c>
      <c r="AE84" s="121"/>
      <c r="AF84" s="90"/>
      <c r="AG84" s="90"/>
      <c r="AI84" s="41">
        <v>198.66368937058283</v>
      </c>
      <c r="AJ84" s="41">
        <v>5</v>
      </c>
      <c r="AK84" s="41">
        <v>21</v>
      </c>
      <c r="AL84" s="40" t="s">
        <v>4214</v>
      </c>
      <c r="AM84" s="53" t="s">
        <v>2</v>
      </c>
      <c r="AN84" s="67" t="s">
        <v>2</v>
      </c>
      <c r="AO84" s="64" t="s">
        <v>5658</v>
      </c>
      <c r="AP84" s="65" t="s">
        <v>2</v>
      </c>
    </row>
    <row r="85" spans="1:42" s="27" customFormat="1" ht="105" x14ac:dyDescent="0.25">
      <c r="A85" s="10" t="s">
        <v>854</v>
      </c>
      <c r="B85" s="11" t="s">
        <v>2619</v>
      </c>
      <c r="C85" s="94" t="s">
        <v>2</v>
      </c>
      <c r="D85" s="94">
        <v>4518.6356804428233</v>
      </c>
      <c r="E85" s="94">
        <v>4518.6356804428233</v>
      </c>
      <c r="F85" s="94">
        <v>8597.0689167601886</v>
      </c>
      <c r="G85" s="15" t="s">
        <v>2088</v>
      </c>
      <c r="H85" s="49">
        <v>1</v>
      </c>
      <c r="I85" s="15">
        <v>104</v>
      </c>
      <c r="J85" s="15">
        <v>168</v>
      </c>
      <c r="K85" s="46" t="s">
        <v>2</v>
      </c>
      <c r="L85" s="46">
        <v>4717.0198433101314</v>
      </c>
      <c r="M85" s="46">
        <v>4717.0198433101314</v>
      </c>
      <c r="N85" s="46">
        <v>8974.5107909846847</v>
      </c>
      <c r="O85" s="95" t="str">
        <f t="shared" si="16"/>
        <v>-</v>
      </c>
      <c r="P85" s="95">
        <f t="shared" si="16"/>
        <v>-4.2057097374450181E-2</v>
      </c>
      <c r="Q85" s="95">
        <f t="shared" si="16"/>
        <v>-4.2057097374450181E-2</v>
      </c>
      <c r="R85" s="95">
        <f t="shared" si="16"/>
        <v>-4.205709737445007E-2</v>
      </c>
      <c r="S85" s="46" t="s">
        <v>2</v>
      </c>
      <c r="T85" s="46" t="s">
        <v>2</v>
      </c>
      <c r="U85" s="46" t="s">
        <v>2</v>
      </c>
      <c r="V85" s="46" t="s">
        <v>2</v>
      </c>
      <c r="W85" s="95" t="str">
        <f t="shared" si="12"/>
        <v>-</v>
      </c>
      <c r="X85" s="95" t="str">
        <f t="shared" si="13"/>
        <v>-</v>
      </c>
      <c r="Y85" s="95" t="str">
        <f t="shared" si="14"/>
        <v>-</v>
      </c>
      <c r="Z85" s="95" t="str">
        <f t="shared" si="15"/>
        <v>-</v>
      </c>
      <c r="AB85" s="161">
        <v>0</v>
      </c>
      <c r="AC85" s="161">
        <v>0</v>
      </c>
      <c r="AD85" s="161">
        <v>0</v>
      </c>
      <c r="AE85" s="121"/>
      <c r="AF85" s="90"/>
      <c r="AG85" s="90"/>
      <c r="AI85" s="41">
        <v>198.66368937058283</v>
      </c>
      <c r="AJ85" s="41">
        <v>28</v>
      </c>
      <c r="AK85" s="41">
        <v>40</v>
      </c>
      <c r="AL85" s="40" t="s">
        <v>4214</v>
      </c>
      <c r="AM85" s="53" t="s">
        <v>2</v>
      </c>
      <c r="AN85" s="67" t="s">
        <v>2</v>
      </c>
      <c r="AO85" s="64" t="s">
        <v>5659</v>
      </c>
      <c r="AP85" s="65" t="s">
        <v>2</v>
      </c>
    </row>
    <row r="86" spans="1:42" s="27" customFormat="1" ht="105" x14ac:dyDescent="0.25">
      <c r="A86" s="10" t="s">
        <v>855</v>
      </c>
      <c r="B86" s="11" t="s">
        <v>2620</v>
      </c>
      <c r="C86" s="94" t="s">
        <v>2</v>
      </c>
      <c r="D86" s="94">
        <v>2976.1201869798088</v>
      </c>
      <c r="E86" s="94">
        <v>2976.1201869798088</v>
      </c>
      <c r="F86" s="94">
        <v>3874.6637239157058</v>
      </c>
      <c r="G86" s="15" t="s">
        <v>2088</v>
      </c>
      <c r="H86" s="49">
        <v>29</v>
      </c>
      <c r="I86" s="15">
        <v>188</v>
      </c>
      <c r="J86" s="15">
        <v>79</v>
      </c>
      <c r="K86" s="46" t="s">
        <v>2</v>
      </c>
      <c r="L86" s="46">
        <v>3106.7824385177828</v>
      </c>
      <c r="M86" s="46">
        <v>3106.7824385177828</v>
      </c>
      <c r="N86" s="46">
        <v>4044.7752296049657</v>
      </c>
      <c r="O86" s="95" t="str">
        <f t="shared" si="16"/>
        <v>-</v>
      </c>
      <c r="P86" s="95">
        <f t="shared" si="16"/>
        <v>-4.2057097374450181E-2</v>
      </c>
      <c r="Q86" s="95">
        <f t="shared" si="16"/>
        <v>-4.2057097374450181E-2</v>
      </c>
      <c r="R86" s="95">
        <f t="shared" si="16"/>
        <v>-4.2057097374450181E-2</v>
      </c>
      <c r="S86" s="46" t="s">
        <v>2</v>
      </c>
      <c r="T86" s="46" t="s">
        <v>2</v>
      </c>
      <c r="U86" s="46" t="s">
        <v>2</v>
      </c>
      <c r="V86" s="46" t="s">
        <v>2</v>
      </c>
      <c r="W86" s="95" t="str">
        <f t="shared" si="12"/>
        <v>-</v>
      </c>
      <c r="X86" s="95" t="str">
        <f t="shared" si="13"/>
        <v>-</v>
      </c>
      <c r="Y86" s="95" t="str">
        <f t="shared" si="14"/>
        <v>-</v>
      </c>
      <c r="Z86" s="95" t="str">
        <f t="shared" si="15"/>
        <v>-</v>
      </c>
      <c r="AB86" s="161">
        <v>0</v>
      </c>
      <c r="AC86" s="161">
        <v>0</v>
      </c>
      <c r="AD86" s="161">
        <v>0</v>
      </c>
      <c r="AE86" s="121"/>
      <c r="AF86" s="90"/>
      <c r="AG86" s="90"/>
      <c r="AI86" s="41">
        <v>198.66368937058283</v>
      </c>
      <c r="AJ86" s="41">
        <v>6</v>
      </c>
      <c r="AK86" s="41">
        <v>27</v>
      </c>
      <c r="AL86" s="40" t="s">
        <v>4214</v>
      </c>
      <c r="AM86" s="53" t="s">
        <v>2</v>
      </c>
      <c r="AN86" s="67" t="s">
        <v>2</v>
      </c>
      <c r="AO86" s="64" t="s">
        <v>5660</v>
      </c>
      <c r="AP86" s="65" t="s">
        <v>2</v>
      </c>
    </row>
    <row r="87" spans="1:42" s="27" customFormat="1" ht="45" x14ac:dyDescent="0.25">
      <c r="A87" s="10" t="s">
        <v>856</v>
      </c>
      <c r="B87" s="11" t="s">
        <v>2621</v>
      </c>
      <c r="C87" s="94" t="s">
        <v>2</v>
      </c>
      <c r="D87" s="94">
        <v>8540.8591898873728</v>
      </c>
      <c r="E87" s="94">
        <v>8540.8591898873728</v>
      </c>
      <c r="F87" s="94">
        <v>13323.740336224302</v>
      </c>
      <c r="G87" s="15" t="s">
        <v>2088</v>
      </c>
      <c r="H87" s="49">
        <v>1</v>
      </c>
      <c r="I87" s="15">
        <v>686</v>
      </c>
      <c r="J87" s="15">
        <v>124</v>
      </c>
      <c r="K87" s="46" t="s">
        <v>2</v>
      </c>
      <c r="L87" s="46">
        <v>8915.8332573668104</v>
      </c>
      <c r="M87" s="46">
        <v>8915.8332573668104</v>
      </c>
      <c r="N87" s="46">
        <v>11052.945508051025</v>
      </c>
      <c r="O87" s="95" t="str">
        <f t="shared" si="16"/>
        <v>-</v>
      </c>
      <c r="P87" s="95">
        <f t="shared" si="16"/>
        <v>-4.2057097374450181E-2</v>
      </c>
      <c r="Q87" s="95">
        <f t="shared" si="16"/>
        <v>-4.2057097374450181E-2</v>
      </c>
      <c r="R87" s="95">
        <f t="shared" si="16"/>
        <v>0.20544703007168708</v>
      </c>
      <c r="S87" s="46" t="s">
        <v>2</v>
      </c>
      <c r="T87" s="46" t="s">
        <v>2</v>
      </c>
      <c r="U87" s="46" t="s">
        <v>2</v>
      </c>
      <c r="V87" s="46" t="s">
        <v>2</v>
      </c>
      <c r="W87" s="95" t="str">
        <f t="shared" si="12"/>
        <v>-</v>
      </c>
      <c r="X87" s="95" t="str">
        <f t="shared" si="13"/>
        <v>-</v>
      </c>
      <c r="Y87" s="95" t="str">
        <f t="shared" si="14"/>
        <v>-</v>
      </c>
      <c r="Z87" s="95" t="str">
        <f t="shared" si="15"/>
        <v>-</v>
      </c>
      <c r="AB87" s="161" t="s">
        <v>4613</v>
      </c>
      <c r="AC87" s="161" t="s">
        <v>4614</v>
      </c>
      <c r="AD87" s="161" t="s">
        <v>4615</v>
      </c>
      <c r="AE87" s="121"/>
      <c r="AF87" s="90"/>
      <c r="AG87" s="90"/>
      <c r="AI87" s="41">
        <v>198.66368937058283</v>
      </c>
      <c r="AJ87" s="41">
        <v>17</v>
      </c>
      <c r="AK87" s="41">
        <v>51</v>
      </c>
      <c r="AL87" s="40" t="s">
        <v>4214</v>
      </c>
      <c r="AM87" s="53" t="s">
        <v>2</v>
      </c>
      <c r="AN87" s="67" t="s">
        <v>2</v>
      </c>
      <c r="AO87" s="64" t="s">
        <v>5661</v>
      </c>
      <c r="AP87" s="65" t="s">
        <v>2</v>
      </c>
    </row>
    <row r="88" spans="1:42" s="27" customFormat="1" ht="45" x14ac:dyDescent="0.25">
      <c r="A88" s="10" t="s">
        <v>857</v>
      </c>
      <c r="B88" s="11" t="s">
        <v>2622</v>
      </c>
      <c r="C88" s="94" t="s">
        <v>2</v>
      </c>
      <c r="D88" s="94">
        <v>11961.542893868696</v>
      </c>
      <c r="E88" s="94">
        <v>11961.542893868696</v>
      </c>
      <c r="F88" s="94">
        <v>16746.160051416176</v>
      </c>
      <c r="G88" s="15" t="s">
        <v>2088</v>
      </c>
      <c r="H88" s="49">
        <v>0</v>
      </c>
      <c r="I88" s="15">
        <v>255</v>
      </c>
      <c r="J88" s="15">
        <v>30</v>
      </c>
      <c r="K88" s="46" t="s">
        <v>2</v>
      </c>
      <c r="L88" s="46">
        <v>12486.697130992099</v>
      </c>
      <c r="M88" s="46">
        <v>12486.697130992099</v>
      </c>
      <c r="N88" s="46">
        <v>13000.577339923815</v>
      </c>
      <c r="O88" s="95" t="str">
        <f t="shared" si="16"/>
        <v>-</v>
      </c>
      <c r="P88" s="95">
        <f t="shared" si="16"/>
        <v>-4.2057097374450181E-2</v>
      </c>
      <c r="Q88" s="95">
        <f t="shared" si="16"/>
        <v>-4.2057097374450181E-2</v>
      </c>
      <c r="R88" s="95">
        <f t="shared" si="16"/>
        <v>0.28810895189938623</v>
      </c>
      <c r="S88" s="46" t="s">
        <v>2</v>
      </c>
      <c r="T88" s="46" t="s">
        <v>2</v>
      </c>
      <c r="U88" s="46" t="s">
        <v>2</v>
      </c>
      <c r="V88" s="46" t="s">
        <v>2</v>
      </c>
      <c r="W88" s="95" t="str">
        <f t="shared" si="12"/>
        <v>-</v>
      </c>
      <c r="X88" s="95" t="str">
        <f t="shared" si="13"/>
        <v>-</v>
      </c>
      <c r="Y88" s="95" t="str">
        <f t="shared" si="14"/>
        <v>-</v>
      </c>
      <c r="Z88" s="95" t="str">
        <f t="shared" si="15"/>
        <v>-</v>
      </c>
      <c r="AB88" s="161" t="s">
        <v>4613</v>
      </c>
      <c r="AC88" s="161" t="s">
        <v>4614</v>
      </c>
      <c r="AD88" s="161" t="s">
        <v>4616</v>
      </c>
      <c r="AE88" s="121"/>
      <c r="AF88" s="90"/>
      <c r="AG88" s="90"/>
      <c r="AI88" s="41">
        <v>198.66368937058283</v>
      </c>
      <c r="AJ88" s="41">
        <v>24</v>
      </c>
      <c r="AK88" s="41">
        <v>107</v>
      </c>
      <c r="AL88" s="40" t="s">
        <v>4214</v>
      </c>
      <c r="AM88" s="53" t="s">
        <v>2</v>
      </c>
      <c r="AN88" s="67" t="s">
        <v>2</v>
      </c>
      <c r="AO88" s="64" t="s">
        <v>5662</v>
      </c>
      <c r="AP88" s="65" t="s">
        <v>2</v>
      </c>
    </row>
    <row r="89" spans="1:42" s="27" customFormat="1" ht="45" x14ac:dyDescent="0.25">
      <c r="A89" s="10" t="s">
        <v>858</v>
      </c>
      <c r="B89" s="11" t="s">
        <v>2623</v>
      </c>
      <c r="C89" s="94" t="s">
        <v>2</v>
      </c>
      <c r="D89" s="94">
        <v>6595.6716380577145</v>
      </c>
      <c r="E89" s="94">
        <v>6595.6716380577145</v>
      </c>
      <c r="F89" s="94">
        <v>9738.7736050904896</v>
      </c>
      <c r="G89" s="15" t="s">
        <v>2088</v>
      </c>
      <c r="H89" s="49">
        <v>21</v>
      </c>
      <c r="I89" s="15">
        <v>20</v>
      </c>
      <c r="J89" s="15">
        <v>769</v>
      </c>
      <c r="K89" s="46" t="s">
        <v>2</v>
      </c>
      <c r="L89" s="46">
        <v>8860.9988600511297</v>
      </c>
      <c r="M89" s="46">
        <v>8860.9988600511297</v>
      </c>
      <c r="N89" s="46">
        <v>10166.340372060022</v>
      </c>
      <c r="O89" s="95" t="str">
        <f t="shared" si="16"/>
        <v>-</v>
      </c>
      <c r="P89" s="95">
        <f t="shared" si="16"/>
        <v>-0.255651451689764</v>
      </c>
      <c r="Q89" s="95">
        <f t="shared" si="16"/>
        <v>-0.255651451689764</v>
      </c>
      <c r="R89" s="95">
        <f t="shared" si="16"/>
        <v>-4.2057097374450181E-2</v>
      </c>
      <c r="S89" s="46" t="s">
        <v>2</v>
      </c>
      <c r="T89" s="46" t="s">
        <v>2</v>
      </c>
      <c r="U89" s="46" t="s">
        <v>2</v>
      </c>
      <c r="V89" s="46" t="s">
        <v>2</v>
      </c>
      <c r="W89" s="95" t="str">
        <f t="shared" si="12"/>
        <v>-</v>
      </c>
      <c r="X89" s="95" t="str">
        <f t="shared" si="13"/>
        <v>-</v>
      </c>
      <c r="Y89" s="95" t="str">
        <f t="shared" si="14"/>
        <v>-</v>
      </c>
      <c r="Z89" s="95" t="str">
        <f t="shared" si="15"/>
        <v>-</v>
      </c>
      <c r="AB89" s="161" t="s">
        <v>4617</v>
      </c>
      <c r="AC89" s="161" t="s">
        <v>4618</v>
      </c>
      <c r="AD89" s="161" t="s">
        <v>4619</v>
      </c>
      <c r="AE89" s="121"/>
      <c r="AF89" s="90"/>
      <c r="AG89" s="90"/>
      <c r="AI89" s="41">
        <v>198.66368937058283</v>
      </c>
      <c r="AJ89" s="41">
        <v>5</v>
      </c>
      <c r="AK89" s="41">
        <v>94</v>
      </c>
      <c r="AL89" s="40" t="s">
        <v>4215</v>
      </c>
      <c r="AM89" s="53">
        <v>0.30000000000000004</v>
      </c>
      <c r="AN89" s="67" t="s">
        <v>2</v>
      </c>
      <c r="AO89" s="64" t="s">
        <v>5377</v>
      </c>
      <c r="AP89" s="65" t="s">
        <v>2</v>
      </c>
    </row>
    <row r="90" spans="1:42" s="27" customFormat="1" ht="30" x14ac:dyDescent="0.25">
      <c r="A90" s="10" t="s">
        <v>859</v>
      </c>
      <c r="B90" s="11" t="s">
        <v>2624</v>
      </c>
      <c r="C90" s="94" t="s">
        <v>2</v>
      </c>
      <c r="D90" s="94">
        <v>6595.6716380577145</v>
      </c>
      <c r="E90" s="94">
        <v>6595.6716380577145</v>
      </c>
      <c r="F90" s="94">
        <v>6820.5984994684613</v>
      </c>
      <c r="G90" s="15" t="s">
        <v>2088</v>
      </c>
      <c r="H90" s="49">
        <v>73</v>
      </c>
      <c r="I90" s="15">
        <v>29</v>
      </c>
      <c r="J90" s="15">
        <v>717</v>
      </c>
      <c r="K90" s="46" t="s">
        <v>2</v>
      </c>
      <c r="L90" s="46">
        <v>1744.4712235043744</v>
      </c>
      <c r="M90" s="46">
        <v>1744.4712235043744</v>
      </c>
      <c r="N90" s="46">
        <v>7120.0470098733686</v>
      </c>
      <c r="O90" s="95" t="str">
        <f t="shared" si="16"/>
        <v>-</v>
      </c>
      <c r="P90" s="95">
        <f t="shared" si="16"/>
        <v>2.7809002230532784</v>
      </c>
      <c r="Q90" s="95">
        <f t="shared" si="16"/>
        <v>2.7809002230532784</v>
      </c>
      <c r="R90" s="95">
        <f t="shared" si="16"/>
        <v>-4.2057097374450181E-2</v>
      </c>
      <c r="S90" s="46" t="s">
        <v>2</v>
      </c>
      <c r="T90" s="46" t="s">
        <v>2</v>
      </c>
      <c r="U90" s="46" t="s">
        <v>2</v>
      </c>
      <c r="V90" s="46" t="s">
        <v>2</v>
      </c>
      <c r="W90" s="95" t="str">
        <f t="shared" si="12"/>
        <v>-</v>
      </c>
      <c r="X90" s="95" t="str">
        <f t="shared" si="13"/>
        <v>-</v>
      </c>
      <c r="Y90" s="95" t="str">
        <f t="shared" si="14"/>
        <v>-</v>
      </c>
      <c r="Z90" s="95" t="str">
        <f t="shared" si="15"/>
        <v>-</v>
      </c>
      <c r="AB90" s="161">
        <v>0</v>
      </c>
      <c r="AC90" s="161" t="s">
        <v>4620</v>
      </c>
      <c r="AD90" s="161" t="s">
        <v>4619</v>
      </c>
      <c r="AE90" s="121"/>
      <c r="AF90" s="90"/>
      <c r="AG90" s="90"/>
      <c r="AI90" s="41">
        <v>198.66368937058283</v>
      </c>
      <c r="AJ90" s="41">
        <v>5</v>
      </c>
      <c r="AK90" s="41">
        <v>67</v>
      </c>
      <c r="AL90" s="40" t="s">
        <v>4215</v>
      </c>
      <c r="AM90" s="53">
        <v>0.30000000000000004</v>
      </c>
      <c r="AN90" s="67" t="s">
        <v>2</v>
      </c>
      <c r="AO90" s="64" t="s">
        <v>5377</v>
      </c>
      <c r="AP90" s="65" t="s">
        <v>2</v>
      </c>
    </row>
    <row r="91" spans="1:42" s="27" customFormat="1" ht="30" x14ac:dyDescent="0.25">
      <c r="A91" s="10" t="s">
        <v>860</v>
      </c>
      <c r="B91" s="11" t="s">
        <v>2625</v>
      </c>
      <c r="C91" s="94" t="s">
        <v>2</v>
      </c>
      <c r="D91" s="94">
        <v>6595.6716380577145</v>
      </c>
      <c r="E91" s="94">
        <v>6595.6716380577145</v>
      </c>
      <c r="F91" s="94">
        <v>5315.7953131208214</v>
      </c>
      <c r="G91" s="15" t="s">
        <v>2088</v>
      </c>
      <c r="H91" s="49">
        <v>222</v>
      </c>
      <c r="I91" s="15">
        <v>28</v>
      </c>
      <c r="J91" s="15">
        <v>466</v>
      </c>
      <c r="K91" s="46" t="s">
        <v>2</v>
      </c>
      <c r="L91" s="46">
        <v>383.02570459177173</v>
      </c>
      <c r="M91" s="46">
        <v>383.02570459177173</v>
      </c>
      <c r="N91" s="46">
        <v>5549.17761648547</v>
      </c>
      <c r="O91" s="95" t="str">
        <f t="shared" si="16"/>
        <v>-</v>
      </c>
      <c r="P91" s="95">
        <f t="shared" si="16"/>
        <v>16.219919078505114</v>
      </c>
      <c r="Q91" s="95">
        <f t="shared" si="16"/>
        <v>16.219919078505114</v>
      </c>
      <c r="R91" s="95">
        <f t="shared" si="16"/>
        <v>-4.2057097374450181E-2</v>
      </c>
      <c r="S91" s="46" t="s">
        <v>2</v>
      </c>
      <c r="T91" s="46" t="s">
        <v>2</v>
      </c>
      <c r="U91" s="46" t="s">
        <v>2</v>
      </c>
      <c r="V91" s="46" t="s">
        <v>2</v>
      </c>
      <c r="W91" s="95" t="str">
        <f t="shared" si="12"/>
        <v>-</v>
      </c>
      <c r="X91" s="95" t="str">
        <f t="shared" si="13"/>
        <v>-</v>
      </c>
      <c r="Y91" s="95" t="str">
        <f t="shared" si="14"/>
        <v>-</v>
      </c>
      <c r="Z91" s="95" t="str">
        <f t="shared" si="15"/>
        <v>-</v>
      </c>
      <c r="AB91" s="161" t="s">
        <v>4621</v>
      </c>
      <c r="AC91" s="161" t="s">
        <v>4620</v>
      </c>
      <c r="AD91" s="161" t="s">
        <v>4619</v>
      </c>
      <c r="AE91" s="121"/>
      <c r="AF91" s="90"/>
      <c r="AG91" s="90"/>
      <c r="AI91" s="41">
        <v>198.66368937058283</v>
      </c>
      <c r="AJ91" s="41">
        <v>5</v>
      </c>
      <c r="AK91" s="41">
        <v>48</v>
      </c>
      <c r="AL91" s="40" t="s">
        <v>4215</v>
      </c>
      <c r="AM91" s="53">
        <v>0.30000000000000004</v>
      </c>
      <c r="AN91" s="67" t="s">
        <v>2</v>
      </c>
      <c r="AO91" s="64" t="s">
        <v>5377</v>
      </c>
      <c r="AP91" s="65" t="s">
        <v>2</v>
      </c>
    </row>
    <row r="92" spans="1:42" s="27" customFormat="1" ht="75" x14ac:dyDescent="0.25">
      <c r="A92" s="10" t="s">
        <v>861</v>
      </c>
      <c r="B92" s="11" t="s">
        <v>2626</v>
      </c>
      <c r="C92" s="94" t="s">
        <v>2</v>
      </c>
      <c r="D92" s="94">
        <v>4870.5069425860966</v>
      </c>
      <c r="E92" s="94">
        <v>4870.5069425860966</v>
      </c>
      <c r="F92" s="94">
        <v>6088.1336782326207</v>
      </c>
      <c r="G92" s="15" t="s">
        <v>2088</v>
      </c>
      <c r="H92" s="49">
        <v>0</v>
      </c>
      <c r="I92" s="15">
        <v>76</v>
      </c>
      <c r="J92" s="15">
        <v>7141</v>
      </c>
      <c r="K92" s="46" t="s">
        <v>2</v>
      </c>
      <c r="L92" s="46">
        <v>8876.6778309133206</v>
      </c>
      <c r="M92" s="46">
        <v>8876.6778309133206</v>
      </c>
      <c r="N92" s="46">
        <v>6355.4243802486944</v>
      </c>
      <c r="O92" s="95" t="str">
        <f t="shared" si="16"/>
        <v>-</v>
      </c>
      <c r="P92" s="95">
        <f t="shared" si="16"/>
        <v>-0.45131421514202119</v>
      </c>
      <c r="Q92" s="95">
        <f t="shared" si="16"/>
        <v>-0.45131421514202119</v>
      </c>
      <c r="R92" s="95">
        <f t="shared" si="16"/>
        <v>-4.2057097374450181E-2</v>
      </c>
      <c r="S92" s="46" t="s">
        <v>2</v>
      </c>
      <c r="T92" s="46" t="s">
        <v>2</v>
      </c>
      <c r="U92" s="46" t="s">
        <v>2</v>
      </c>
      <c r="V92" s="46" t="s">
        <v>2</v>
      </c>
      <c r="W92" s="95" t="str">
        <f t="shared" si="12"/>
        <v>-</v>
      </c>
      <c r="X92" s="95" t="str">
        <f t="shared" si="13"/>
        <v>-</v>
      </c>
      <c r="Y92" s="95" t="str">
        <f t="shared" si="14"/>
        <v>-</v>
      </c>
      <c r="Z92" s="95" t="str">
        <f t="shared" si="15"/>
        <v>-</v>
      </c>
      <c r="AB92" s="161" t="s">
        <v>4622</v>
      </c>
      <c r="AC92" s="161" t="s">
        <v>4623</v>
      </c>
      <c r="AD92" s="161" t="s">
        <v>4624</v>
      </c>
      <c r="AE92" s="121"/>
      <c r="AF92" s="90"/>
      <c r="AG92" s="90"/>
      <c r="AI92" s="41">
        <v>198.66368937058283</v>
      </c>
      <c r="AJ92" s="41">
        <v>62</v>
      </c>
      <c r="AK92" s="41">
        <v>60</v>
      </c>
      <c r="AL92" s="40" t="s">
        <v>4215</v>
      </c>
      <c r="AM92" s="53">
        <v>0.30000000000000004</v>
      </c>
      <c r="AN92" s="67" t="s">
        <v>2</v>
      </c>
      <c r="AO92" s="64" t="s">
        <v>5377</v>
      </c>
      <c r="AP92" s="65" t="s">
        <v>2</v>
      </c>
    </row>
    <row r="93" spans="1:42" s="27" customFormat="1" ht="75" x14ac:dyDescent="0.25">
      <c r="A93" s="10" t="s">
        <v>862</v>
      </c>
      <c r="B93" s="11" t="s">
        <v>2627</v>
      </c>
      <c r="C93" s="94" t="s">
        <v>2</v>
      </c>
      <c r="D93" s="94">
        <v>3038.5063081883914</v>
      </c>
      <c r="E93" s="94">
        <v>3038.5063081883914</v>
      </c>
      <c r="F93" s="94">
        <v>4340.7232974119879</v>
      </c>
      <c r="G93" s="15" t="s">
        <v>2088</v>
      </c>
      <c r="H93" s="49">
        <v>22</v>
      </c>
      <c r="I93" s="15">
        <v>157</v>
      </c>
      <c r="J93" s="15">
        <v>10443</v>
      </c>
      <c r="K93" s="46" t="s">
        <v>2</v>
      </c>
      <c r="L93" s="46">
        <v>4935.4060367372267</v>
      </c>
      <c r="M93" s="46">
        <v>4935.4060367372267</v>
      </c>
      <c r="N93" s="46">
        <v>4531.2964744713317</v>
      </c>
      <c r="O93" s="95" t="str">
        <f t="shared" si="16"/>
        <v>-</v>
      </c>
      <c r="P93" s="95">
        <f t="shared" si="16"/>
        <v>-0.38434522193899712</v>
      </c>
      <c r="Q93" s="95">
        <f t="shared" si="16"/>
        <v>-0.38434522193899712</v>
      </c>
      <c r="R93" s="95">
        <f t="shared" si="16"/>
        <v>-4.2057097374450181E-2</v>
      </c>
      <c r="S93" s="46" t="s">
        <v>2</v>
      </c>
      <c r="T93" s="46" t="s">
        <v>2</v>
      </c>
      <c r="U93" s="46" t="s">
        <v>2</v>
      </c>
      <c r="V93" s="46" t="s">
        <v>2</v>
      </c>
      <c r="W93" s="95" t="str">
        <f t="shared" si="12"/>
        <v>-</v>
      </c>
      <c r="X93" s="95" t="str">
        <f t="shared" si="13"/>
        <v>-</v>
      </c>
      <c r="Y93" s="95" t="str">
        <f t="shared" si="14"/>
        <v>-</v>
      </c>
      <c r="Z93" s="95" t="str">
        <f t="shared" si="15"/>
        <v>-</v>
      </c>
      <c r="AB93" s="161" t="s">
        <v>4625</v>
      </c>
      <c r="AC93" s="161" t="s">
        <v>4623</v>
      </c>
      <c r="AD93" s="161" t="s">
        <v>4626</v>
      </c>
      <c r="AE93" s="121"/>
      <c r="AF93" s="90"/>
      <c r="AG93" s="90"/>
      <c r="AI93" s="41">
        <v>198.66368937058283</v>
      </c>
      <c r="AJ93" s="41">
        <v>39</v>
      </c>
      <c r="AK93" s="41">
        <v>41</v>
      </c>
      <c r="AL93" s="40" t="s">
        <v>4215</v>
      </c>
      <c r="AM93" s="53">
        <v>0.30000000000000004</v>
      </c>
      <c r="AN93" s="67" t="s">
        <v>2</v>
      </c>
      <c r="AO93" s="64" t="s">
        <v>5377</v>
      </c>
      <c r="AP93" s="65" t="s">
        <v>2</v>
      </c>
    </row>
    <row r="94" spans="1:42" s="27" customFormat="1" ht="75" x14ac:dyDescent="0.25">
      <c r="A94" s="10" t="s">
        <v>863</v>
      </c>
      <c r="B94" s="11" t="s">
        <v>2628</v>
      </c>
      <c r="C94" s="94" t="s">
        <v>2</v>
      </c>
      <c r="D94" s="94">
        <v>2109.4544015282136</v>
      </c>
      <c r="E94" s="94">
        <v>2109.4544015282136</v>
      </c>
      <c r="F94" s="94">
        <v>3245.3144638895592</v>
      </c>
      <c r="G94" s="15" t="s">
        <v>2088</v>
      </c>
      <c r="H94" s="49">
        <v>67</v>
      </c>
      <c r="I94" s="15">
        <v>231</v>
      </c>
      <c r="J94" s="15">
        <v>16642</v>
      </c>
      <c r="K94" s="46" t="s">
        <v>2</v>
      </c>
      <c r="L94" s="46">
        <v>2928.3386751105772</v>
      </c>
      <c r="M94" s="46">
        <v>2928.3386751105772</v>
      </c>
      <c r="N94" s="46">
        <v>3387.7953007373758</v>
      </c>
      <c r="O94" s="95" t="str">
        <f t="shared" si="16"/>
        <v>-</v>
      </c>
      <c r="P94" s="95">
        <f t="shared" si="16"/>
        <v>-0.27964124523658174</v>
      </c>
      <c r="Q94" s="95">
        <f t="shared" si="16"/>
        <v>-0.27964124523658174</v>
      </c>
      <c r="R94" s="95">
        <f t="shared" si="16"/>
        <v>-4.2057097374450181E-2</v>
      </c>
      <c r="S94" s="46" t="s">
        <v>2</v>
      </c>
      <c r="T94" s="46" t="s">
        <v>2</v>
      </c>
      <c r="U94" s="46" t="s">
        <v>2</v>
      </c>
      <c r="V94" s="46" t="s">
        <v>2</v>
      </c>
      <c r="W94" s="95" t="str">
        <f t="shared" si="12"/>
        <v>-</v>
      </c>
      <c r="X94" s="95" t="str">
        <f t="shared" si="13"/>
        <v>-</v>
      </c>
      <c r="Y94" s="95" t="str">
        <f t="shared" si="14"/>
        <v>-</v>
      </c>
      <c r="Z94" s="95" t="str">
        <f t="shared" si="15"/>
        <v>-</v>
      </c>
      <c r="AB94" s="161" t="s">
        <v>4625</v>
      </c>
      <c r="AC94" s="161" t="s">
        <v>4623</v>
      </c>
      <c r="AD94" s="161" t="s">
        <v>4627</v>
      </c>
      <c r="AE94" s="121"/>
      <c r="AF94" s="90"/>
      <c r="AG94" s="90"/>
      <c r="AI94" s="41">
        <v>198.66368937058283</v>
      </c>
      <c r="AJ94" s="41">
        <v>34</v>
      </c>
      <c r="AK94" s="41">
        <v>29</v>
      </c>
      <c r="AL94" s="40" t="s">
        <v>4215</v>
      </c>
      <c r="AM94" s="53">
        <v>0.30000000000000004</v>
      </c>
      <c r="AN94" s="67" t="s">
        <v>2</v>
      </c>
      <c r="AO94" s="64" t="s">
        <v>5377</v>
      </c>
      <c r="AP94" s="65" t="s">
        <v>2</v>
      </c>
    </row>
    <row r="95" spans="1:42" s="27" customFormat="1" ht="75" x14ac:dyDescent="0.25">
      <c r="A95" s="10" t="s">
        <v>864</v>
      </c>
      <c r="B95" s="11" t="s">
        <v>2629</v>
      </c>
      <c r="C95" s="94" t="s">
        <v>2</v>
      </c>
      <c r="D95" s="94">
        <v>1939.9514957675738</v>
      </c>
      <c r="E95" s="94">
        <v>1939.9514957675738</v>
      </c>
      <c r="F95" s="94">
        <v>2424.939369709467</v>
      </c>
      <c r="G95" s="15" t="s">
        <v>2088</v>
      </c>
      <c r="H95" s="49">
        <v>141</v>
      </c>
      <c r="I95" s="15">
        <v>347</v>
      </c>
      <c r="J95" s="15">
        <v>24524</v>
      </c>
      <c r="K95" s="46" t="s">
        <v>2</v>
      </c>
      <c r="L95" s="46">
        <v>2334.012844448016</v>
      </c>
      <c r="M95" s="46">
        <v>2334.012844448016</v>
      </c>
      <c r="N95" s="46">
        <v>2531.4028248063041</v>
      </c>
      <c r="O95" s="95" t="str">
        <f t="shared" si="16"/>
        <v>-</v>
      </c>
      <c r="P95" s="95">
        <f t="shared" si="16"/>
        <v>-0.16883426739394658</v>
      </c>
      <c r="Q95" s="95">
        <f t="shared" si="16"/>
        <v>-0.16883426739394658</v>
      </c>
      <c r="R95" s="95">
        <f t="shared" si="16"/>
        <v>-4.2057097374450292E-2</v>
      </c>
      <c r="S95" s="46" t="s">
        <v>2</v>
      </c>
      <c r="T95" s="46" t="s">
        <v>2</v>
      </c>
      <c r="U95" s="46" t="s">
        <v>2</v>
      </c>
      <c r="V95" s="46" t="s">
        <v>2</v>
      </c>
      <c r="W95" s="95" t="str">
        <f t="shared" si="12"/>
        <v>-</v>
      </c>
      <c r="X95" s="95" t="str">
        <f t="shared" si="13"/>
        <v>-</v>
      </c>
      <c r="Y95" s="95" t="str">
        <f t="shared" si="14"/>
        <v>-</v>
      </c>
      <c r="Z95" s="95" t="str">
        <f t="shared" si="15"/>
        <v>-</v>
      </c>
      <c r="AB95" s="161" t="s">
        <v>4625</v>
      </c>
      <c r="AC95" s="161" t="s">
        <v>4623</v>
      </c>
      <c r="AD95" s="161" t="s">
        <v>4624</v>
      </c>
      <c r="AE95" s="121"/>
      <c r="AF95" s="90"/>
      <c r="AG95" s="90"/>
      <c r="AI95" s="41">
        <v>198.66368937058283</v>
      </c>
      <c r="AJ95" s="41">
        <v>25</v>
      </c>
      <c r="AK95" s="41">
        <v>22</v>
      </c>
      <c r="AL95" s="40" t="s">
        <v>4215</v>
      </c>
      <c r="AM95" s="53">
        <v>0.30000000000000004</v>
      </c>
      <c r="AN95" s="67" t="s">
        <v>2</v>
      </c>
      <c r="AO95" s="64" t="s">
        <v>5377</v>
      </c>
      <c r="AP95" s="65" t="s">
        <v>2</v>
      </c>
    </row>
    <row r="96" spans="1:42" s="27" customFormat="1" ht="75" x14ac:dyDescent="0.25">
      <c r="A96" s="10" t="s">
        <v>865</v>
      </c>
      <c r="B96" s="11" t="s">
        <v>2630</v>
      </c>
      <c r="C96" s="94" t="s">
        <v>2</v>
      </c>
      <c r="D96" s="94">
        <v>1442.307489735605</v>
      </c>
      <c r="E96" s="94">
        <v>1442.307489735605</v>
      </c>
      <c r="F96" s="94">
        <v>1802.8843621695059</v>
      </c>
      <c r="G96" s="15" t="s">
        <v>2088</v>
      </c>
      <c r="H96" s="49">
        <v>154</v>
      </c>
      <c r="I96" s="15">
        <v>145</v>
      </c>
      <c r="J96" s="15">
        <v>6485</v>
      </c>
      <c r="K96" s="46" t="s">
        <v>2</v>
      </c>
      <c r="L96" s="46">
        <v>1383.3283005704375</v>
      </c>
      <c r="M96" s="46">
        <v>1383.3283005704375</v>
      </c>
      <c r="N96" s="46">
        <v>1882.0373920284007</v>
      </c>
      <c r="O96" s="95" t="str">
        <f t="shared" si="16"/>
        <v>-</v>
      </c>
      <c r="P96" s="95">
        <f t="shared" si="16"/>
        <v>4.2635713547425125E-2</v>
      </c>
      <c r="Q96" s="95">
        <f t="shared" si="16"/>
        <v>4.2635713547425125E-2</v>
      </c>
      <c r="R96" s="95">
        <f t="shared" si="16"/>
        <v>-4.2057097374450181E-2</v>
      </c>
      <c r="S96" s="46" t="s">
        <v>2</v>
      </c>
      <c r="T96" s="46" t="s">
        <v>2</v>
      </c>
      <c r="U96" s="46" t="s">
        <v>2</v>
      </c>
      <c r="V96" s="46" t="s">
        <v>2</v>
      </c>
      <c r="W96" s="95" t="str">
        <f t="shared" si="12"/>
        <v>-</v>
      </c>
      <c r="X96" s="95" t="str">
        <f t="shared" si="13"/>
        <v>-</v>
      </c>
      <c r="Y96" s="95" t="str">
        <f t="shared" si="14"/>
        <v>-</v>
      </c>
      <c r="Z96" s="95" t="str">
        <f t="shared" si="15"/>
        <v>-</v>
      </c>
      <c r="AB96" s="161" t="s">
        <v>4625</v>
      </c>
      <c r="AC96" s="161" t="s">
        <v>4623</v>
      </c>
      <c r="AD96" s="161" t="s">
        <v>4624</v>
      </c>
      <c r="AE96" s="121"/>
      <c r="AF96" s="90"/>
      <c r="AG96" s="90"/>
      <c r="AI96" s="41">
        <v>198.66368937058283</v>
      </c>
      <c r="AJ96" s="41">
        <v>15</v>
      </c>
      <c r="AK96" s="41">
        <v>14</v>
      </c>
      <c r="AL96" s="40" t="s">
        <v>4215</v>
      </c>
      <c r="AM96" s="53">
        <v>0.30000000000000004</v>
      </c>
      <c r="AN96" s="67" t="s">
        <v>2</v>
      </c>
      <c r="AO96" s="64" t="s">
        <v>5377</v>
      </c>
      <c r="AP96" s="65" t="s">
        <v>2</v>
      </c>
    </row>
    <row r="97" spans="1:42" s="27" customFormat="1" x14ac:dyDescent="0.25">
      <c r="A97" s="10" t="s">
        <v>866</v>
      </c>
      <c r="B97" s="11" t="s">
        <v>2631</v>
      </c>
      <c r="C97" s="94" t="s">
        <v>2</v>
      </c>
      <c r="D97" s="94">
        <v>525.55859753127709</v>
      </c>
      <c r="E97" s="94">
        <v>525.55859753127709</v>
      </c>
      <c r="F97" s="94">
        <v>829.37123559573365</v>
      </c>
      <c r="G97" s="15" t="s">
        <v>2088</v>
      </c>
      <c r="H97" s="49">
        <v>463</v>
      </c>
      <c r="I97" s="15">
        <v>195</v>
      </c>
      <c r="J97" s="15">
        <v>8937</v>
      </c>
      <c r="K97" s="46" t="s">
        <v>2</v>
      </c>
      <c r="L97" s="46">
        <v>548.6324874800107</v>
      </c>
      <c r="M97" s="46">
        <v>548.6324874800107</v>
      </c>
      <c r="N97" s="46">
        <v>865.78357992170072</v>
      </c>
      <c r="O97" s="95" t="str">
        <f t="shared" si="16"/>
        <v>-</v>
      </c>
      <c r="P97" s="95">
        <f t="shared" si="16"/>
        <v>-4.2057097374450181E-2</v>
      </c>
      <c r="Q97" s="95">
        <f t="shared" si="16"/>
        <v>-4.2057097374450181E-2</v>
      </c>
      <c r="R97" s="95">
        <f t="shared" si="16"/>
        <v>-4.2057097374450181E-2</v>
      </c>
      <c r="S97" s="46" t="s">
        <v>2</v>
      </c>
      <c r="T97" s="46" t="s">
        <v>2</v>
      </c>
      <c r="U97" s="46" t="s">
        <v>2</v>
      </c>
      <c r="V97" s="46" t="s">
        <v>2</v>
      </c>
      <c r="W97" s="95" t="str">
        <f t="shared" si="12"/>
        <v>-</v>
      </c>
      <c r="X97" s="95" t="str">
        <f t="shared" si="13"/>
        <v>-</v>
      </c>
      <c r="Y97" s="95" t="str">
        <f t="shared" si="14"/>
        <v>-</v>
      </c>
      <c r="Z97" s="95" t="str">
        <f t="shared" si="15"/>
        <v>-</v>
      </c>
      <c r="AB97" s="161" t="s">
        <v>4628</v>
      </c>
      <c r="AC97" s="161">
        <v>0</v>
      </c>
      <c r="AD97" s="161">
        <v>0</v>
      </c>
      <c r="AE97" s="121"/>
      <c r="AF97" s="90"/>
      <c r="AG97" s="90"/>
      <c r="AI97" s="41">
        <v>198.66368937058283</v>
      </c>
      <c r="AJ97" s="41">
        <v>5</v>
      </c>
      <c r="AK97" s="41">
        <v>5</v>
      </c>
      <c r="AL97" s="40" t="s">
        <v>4215</v>
      </c>
      <c r="AM97" s="53">
        <v>0.65</v>
      </c>
      <c r="AN97" s="67" t="s">
        <v>2</v>
      </c>
      <c r="AO97" s="64" t="s">
        <v>5377</v>
      </c>
      <c r="AP97" s="65" t="s">
        <v>2</v>
      </c>
    </row>
    <row r="98" spans="1:42" s="27" customFormat="1" ht="45" x14ac:dyDescent="0.25">
      <c r="A98" s="10" t="s">
        <v>867</v>
      </c>
      <c r="B98" s="11" t="s">
        <v>2632</v>
      </c>
      <c r="C98" s="94" t="s">
        <v>2</v>
      </c>
      <c r="D98" s="94">
        <v>3518.0530935422653</v>
      </c>
      <c r="E98" s="94">
        <v>3518.0530935422653</v>
      </c>
      <c r="F98" s="94">
        <v>3518.0530935422653</v>
      </c>
      <c r="G98" s="15" t="s">
        <v>2088</v>
      </c>
      <c r="H98" s="49">
        <v>0</v>
      </c>
      <c r="I98" s="15">
        <v>12</v>
      </c>
      <c r="J98" s="15">
        <v>705</v>
      </c>
      <c r="K98" s="46" t="s">
        <v>2</v>
      </c>
      <c r="L98" s="46">
        <v>3424.7442166233445</v>
      </c>
      <c r="M98" s="46">
        <v>3424.7442166233445</v>
      </c>
      <c r="N98" s="46">
        <v>3676.7253834012108</v>
      </c>
      <c r="O98" s="95" t="str">
        <f t="shared" si="16"/>
        <v>-</v>
      </c>
      <c r="P98" s="95">
        <f t="shared" si="16"/>
        <v>2.7245502442491798E-2</v>
      </c>
      <c r="Q98" s="95">
        <f t="shared" si="16"/>
        <v>2.7245502442491798E-2</v>
      </c>
      <c r="R98" s="95">
        <f t="shared" si="16"/>
        <v>-4.3155871954778213E-2</v>
      </c>
      <c r="S98" s="46" t="s">
        <v>2</v>
      </c>
      <c r="T98" s="46" t="s">
        <v>2</v>
      </c>
      <c r="U98" s="46" t="s">
        <v>2</v>
      </c>
      <c r="V98" s="46" t="s">
        <v>2</v>
      </c>
      <c r="W98" s="95" t="str">
        <f t="shared" si="12"/>
        <v>-</v>
      </c>
      <c r="X98" s="95" t="str">
        <f t="shared" si="13"/>
        <v>-</v>
      </c>
      <c r="Y98" s="95" t="str">
        <f t="shared" si="14"/>
        <v>-</v>
      </c>
      <c r="Z98" s="95" t="str">
        <f t="shared" si="15"/>
        <v>-</v>
      </c>
      <c r="AB98" s="161" t="s">
        <v>4629</v>
      </c>
      <c r="AC98" s="161" t="s">
        <v>4618</v>
      </c>
      <c r="AD98" s="161" t="s">
        <v>4287</v>
      </c>
      <c r="AE98" s="121"/>
      <c r="AF98" s="90"/>
      <c r="AG98" s="90"/>
      <c r="AI98" s="41">
        <v>198.66368937058283</v>
      </c>
      <c r="AJ98" s="41">
        <v>39</v>
      </c>
      <c r="AK98" s="41">
        <v>39</v>
      </c>
      <c r="AL98" s="40" t="s">
        <v>4215</v>
      </c>
      <c r="AM98" s="53">
        <v>0.30000000000000004</v>
      </c>
      <c r="AN98" s="67" t="s">
        <v>2</v>
      </c>
      <c r="AO98" s="64" t="s">
        <v>5377</v>
      </c>
      <c r="AP98" s="65" t="s">
        <v>2</v>
      </c>
    </row>
    <row r="99" spans="1:42" s="27" customFormat="1" ht="45" x14ac:dyDescent="0.25">
      <c r="A99" s="10" t="s">
        <v>868</v>
      </c>
      <c r="B99" s="11" t="s">
        <v>2633</v>
      </c>
      <c r="C99" s="94" t="s">
        <v>2</v>
      </c>
      <c r="D99" s="94">
        <v>2098.2039967618057</v>
      </c>
      <c r="E99" s="94">
        <v>2098.2039967618057</v>
      </c>
      <c r="F99" s="94">
        <v>2098.2039967618057</v>
      </c>
      <c r="G99" s="15" t="s">
        <v>2088</v>
      </c>
      <c r="H99" s="49">
        <v>3</v>
      </c>
      <c r="I99" s="15">
        <v>17</v>
      </c>
      <c r="J99" s="15">
        <v>873</v>
      </c>
      <c r="K99" s="46" t="s">
        <v>2</v>
      </c>
      <c r="L99" s="46">
        <v>2150.23976407995</v>
      </c>
      <c r="M99" s="46">
        <v>2150.23976407995</v>
      </c>
      <c r="N99" s="46">
        <v>2191.2408861769723</v>
      </c>
      <c r="O99" s="95" t="str">
        <f t="shared" si="16"/>
        <v>-</v>
      </c>
      <c r="P99" s="95">
        <f t="shared" si="16"/>
        <v>-2.4199983735492592E-2</v>
      </c>
      <c r="Q99" s="95">
        <f t="shared" si="16"/>
        <v>-2.4199983735492592E-2</v>
      </c>
      <c r="R99" s="95">
        <f t="shared" si="16"/>
        <v>-4.2458540273719869E-2</v>
      </c>
      <c r="S99" s="46" t="s">
        <v>2</v>
      </c>
      <c r="T99" s="46" t="s">
        <v>2</v>
      </c>
      <c r="U99" s="46" t="s">
        <v>2</v>
      </c>
      <c r="V99" s="46" t="s">
        <v>2</v>
      </c>
      <c r="W99" s="95" t="str">
        <f t="shared" si="12"/>
        <v>-</v>
      </c>
      <c r="X99" s="95" t="str">
        <f t="shared" si="13"/>
        <v>-</v>
      </c>
      <c r="Y99" s="95" t="str">
        <f t="shared" si="14"/>
        <v>-</v>
      </c>
      <c r="Z99" s="95" t="str">
        <f t="shared" si="15"/>
        <v>-</v>
      </c>
      <c r="AB99" s="161" t="s">
        <v>4630</v>
      </c>
      <c r="AC99" s="161" t="s">
        <v>4618</v>
      </c>
      <c r="AD99" s="161" t="s">
        <v>4287</v>
      </c>
      <c r="AE99" s="121"/>
      <c r="AF99" s="90"/>
      <c r="AG99" s="90"/>
      <c r="AI99" s="41">
        <v>198.66368937058283</v>
      </c>
      <c r="AJ99" s="41">
        <v>13</v>
      </c>
      <c r="AK99" s="41">
        <v>13</v>
      </c>
      <c r="AL99" s="40" t="s">
        <v>4215</v>
      </c>
      <c r="AM99" s="53">
        <v>0.30000000000000004</v>
      </c>
      <c r="AN99" s="67" t="s">
        <v>2</v>
      </c>
      <c r="AO99" s="64" t="s">
        <v>5377</v>
      </c>
      <c r="AP99" s="65" t="s">
        <v>2</v>
      </c>
    </row>
    <row r="100" spans="1:42" s="27" customFormat="1" ht="45" x14ac:dyDescent="0.25">
      <c r="A100" s="10" t="s">
        <v>869</v>
      </c>
      <c r="B100" s="11" t="s">
        <v>2634</v>
      </c>
      <c r="C100" s="94" t="s">
        <v>2</v>
      </c>
      <c r="D100" s="94">
        <v>1238.5626622032355</v>
      </c>
      <c r="E100" s="94">
        <v>1238.5626622032355</v>
      </c>
      <c r="F100" s="94">
        <v>1238.5626622032355</v>
      </c>
      <c r="G100" s="15" t="s">
        <v>2088</v>
      </c>
      <c r="H100" s="49">
        <v>2</v>
      </c>
      <c r="I100" s="15">
        <v>13</v>
      </c>
      <c r="J100" s="15">
        <v>793</v>
      </c>
      <c r="K100" s="46" t="s">
        <v>2</v>
      </c>
      <c r="L100" s="46">
        <v>1735.8220547649819</v>
      </c>
      <c r="M100" s="46">
        <v>1735.8220547649819</v>
      </c>
      <c r="N100" s="46">
        <v>1284.5626232442016</v>
      </c>
      <c r="O100" s="95" t="str">
        <f t="shared" si="16"/>
        <v>-</v>
      </c>
      <c r="P100" s="95">
        <f t="shared" si="16"/>
        <v>-0.28646910620632238</v>
      </c>
      <c r="Q100" s="95">
        <f t="shared" si="16"/>
        <v>-0.28646910620632238</v>
      </c>
      <c r="R100" s="95">
        <f t="shared" si="16"/>
        <v>-3.5809823677410035E-2</v>
      </c>
      <c r="S100" s="46" t="s">
        <v>2</v>
      </c>
      <c r="T100" s="46" t="s">
        <v>2</v>
      </c>
      <c r="U100" s="46" t="s">
        <v>2</v>
      </c>
      <c r="V100" s="46" t="s">
        <v>2</v>
      </c>
      <c r="W100" s="95" t="str">
        <f t="shared" si="12"/>
        <v>-</v>
      </c>
      <c r="X100" s="95" t="str">
        <f t="shared" si="13"/>
        <v>-</v>
      </c>
      <c r="Y100" s="95" t="str">
        <f t="shared" si="14"/>
        <v>-</v>
      </c>
      <c r="Z100" s="95" t="str">
        <f t="shared" si="15"/>
        <v>-</v>
      </c>
      <c r="AB100" s="161" t="s">
        <v>4630</v>
      </c>
      <c r="AC100" s="161" t="s">
        <v>4618</v>
      </c>
      <c r="AD100" s="161" t="s">
        <v>4287</v>
      </c>
      <c r="AE100" s="121"/>
      <c r="AF100" s="90"/>
      <c r="AG100" s="90"/>
      <c r="AI100" s="41">
        <v>198.66368937058283</v>
      </c>
      <c r="AJ100" s="41">
        <v>8</v>
      </c>
      <c r="AK100" s="41">
        <v>8</v>
      </c>
      <c r="AL100" s="40" t="s">
        <v>4215</v>
      </c>
      <c r="AM100" s="53">
        <v>0.4</v>
      </c>
      <c r="AN100" s="67" t="s">
        <v>2</v>
      </c>
      <c r="AO100" s="64" t="s">
        <v>5377</v>
      </c>
      <c r="AP100" s="65" t="s">
        <v>2</v>
      </c>
    </row>
    <row r="101" spans="1:42" s="27" customFormat="1" ht="30" x14ac:dyDescent="0.25">
      <c r="A101" s="10" t="s">
        <v>870</v>
      </c>
      <c r="B101" s="11" t="s">
        <v>2635</v>
      </c>
      <c r="C101" s="94" t="s">
        <v>2</v>
      </c>
      <c r="D101" s="94">
        <v>4797.516361841982</v>
      </c>
      <c r="E101" s="94">
        <v>4797.516361841982</v>
      </c>
      <c r="F101" s="94">
        <v>6172.1446704113914</v>
      </c>
      <c r="G101" s="15" t="s">
        <v>2088</v>
      </c>
      <c r="H101" s="49">
        <v>2</v>
      </c>
      <c r="I101" s="15">
        <v>28</v>
      </c>
      <c r="J101" s="15">
        <v>561</v>
      </c>
      <c r="K101" s="46" t="s">
        <v>2</v>
      </c>
      <c r="L101" s="46">
        <v>5008.1443775958351</v>
      </c>
      <c r="M101" s="46">
        <v>5008.1443775958351</v>
      </c>
      <c r="N101" s="46">
        <v>6443.1237535083237</v>
      </c>
      <c r="O101" s="95" t="str">
        <f t="shared" si="16"/>
        <v>-</v>
      </c>
      <c r="P101" s="95">
        <f t="shared" si="16"/>
        <v>-4.2057097374450181E-2</v>
      </c>
      <c r="Q101" s="95">
        <f t="shared" si="16"/>
        <v>-4.2057097374450181E-2</v>
      </c>
      <c r="R101" s="95">
        <f t="shared" si="16"/>
        <v>-4.2057097374450181E-2</v>
      </c>
      <c r="S101" s="46" t="s">
        <v>2</v>
      </c>
      <c r="T101" s="46" t="s">
        <v>2</v>
      </c>
      <c r="U101" s="46" t="s">
        <v>2</v>
      </c>
      <c r="V101" s="46" t="s">
        <v>2</v>
      </c>
      <c r="W101" s="95" t="str">
        <f t="shared" si="12"/>
        <v>-</v>
      </c>
      <c r="X101" s="95" t="str">
        <f t="shared" si="13"/>
        <v>-</v>
      </c>
      <c r="Y101" s="95" t="str">
        <f t="shared" si="14"/>
        <v>-</v>
      </c>
      <c r="Z101" s="95" t="str">
        <f t="shared" si="15"/>
        <v>-</v>
      </c>
      <c r="AB101" s="161">
        <v>0</v>
      </c>
      <c r="AC101" s="161">
        <v>0</v>
      </c>
      <c r="AD101" s="161">
        <v>0</v>
      </c>
      <c r="AE101" s="121"/>
      <c r="AF101" s="90"/>
      <c r="AG101" s="90"/>
      <c r="AI101" s="41">
        <v>198.66368937058283</v>
      </c>
      <c r="AJ101" s="41">
        <v>40</v>
      </c>
      <c r="AK101" s="41">
        <v>59</v>
      </c>
      <c r="AL101" s="40" t="s">
        <v>4215</v>
      </c>
      <c r="AM101" s="53">
        <v>0.30000000000000004</v>
      </c>
      <c r="AN101" s="67" t="s">
        <v>2</v>
      </c>
      <c r="AO101" s="64" t="s">
        <v>5377</v>
      </c>
      <c r="AP101" s="65" t="s">
        <v>2</v>
      </c>
    </row>
    <row r="102" spans="1:42" s="27" customFormat="1" ht="30" x14ac:dyDescent="0.25">
      <c r="A102" s="10" t="s">
        <v>871</v>
      </c>
      <c r="B102" s="11" t="s">
        <v>2636</v>
      </c>
      <c r="C102" s="94" t="s">
        <v>2</v>
      </c>
      <c r="D102" s="94">
        <v>3159.9448242725316</v>
      </c>
      <c r="E102" s="94">
        <v>3159.9448242725316</v>
      </c>
      <c r="F102" s="94">
        <v>4739.9172364087981</v>
      </c>
      <c r="G102" s="15" t="s">
        <v>2088</v>
      </c>
      <c r="H102" s="49">
        <v>26</v>
      </c>
      <c r="I102" s="15">
        <v>109</v>
      </c>
      <c r="J102" s="15">
        <v>1254</v>
      </c>
      <c r="K102" s="46" t="s">
        <v>2</v>
      </c>
      <c r="L102" s="46">
        <v>3298.6776305891399</v>
      </c>
      <c r="M102" s="46">
        <v>3298.6776305891399</v>
      </c>
      <c r="N102" s="46">
        <v>4164.4452389611461</v>
      </c>
      <c r="O102" s="95" t="str">
        <f t="shared" si="16"/>
        <v>-</v>
      </c>
      <c r="P102" s="95">
        <f t="shared" si="16"/>
        <v>-4.2057097374450292E-2</v>
      </c>
      <c r="Q102" s="95">
        <f t="shared" si="16"/>
        <v>-4.2057097374450292E-2</v>
      </c>
      <c r="R102" s="95">
        <f t="shared" si="16"/>
        <v>0.13818695274552528</v>
      </c>
      <c r="S102" s="46" t="s">
        <v>2</v>
      </c>
      <c r="T102" s="46" t="s">
        <v>2</v>
      </c>
      <c r="U102" s="46" t="s">
        <v>2</v>
      </c>
      <c r="V102" s="46" t="s">
        <v>2</v>
      </c>
      <c r="W102" s="95" t="str">
        <f t="shared" si="12"/>
        <v>-</v>
      </c>
      <c r="X102" s="95" t="str">
        <f t="shared" si="13"/>
        <v>-</v>
      </c>
      <c r="Y102" s="95" t="str">
        <f t="shared" si="14"/>
        <v>-</v>
      </c>
      <c r="Z102" s="95" t="str">
        <f t="shared" si="15"/>
        <v>-</v>
      </c>
      <c r="AB102" s="161" t="s">
        <v>4631</v>
      </c>
      <c r="AC102" s="161" t="s">
        <v>4632</v>
      </c>
      <c r="AD102" s="161" t="s">
        <v>4633</v>
      </c>
      <c r="AE102" s="121"/>
      <c r="AF102" s="90"/>
      <c r="AG102" s="90"/>
      <c r="AI102" s="41">
        <v>198.66368937058283</v>
      </c>
      <c r="AJ102" s="41">
        <v>26</v>
      </c>
      <c r="AK102" s="41">
        <v>35</v>
      </c>
      <c r="AL102" s="40" t="s">
        <v>4215</v>
      </c>
      <c r="AM102" s="53">
        <v>0.30000000000000004</v>
      </c>
      <c r="AN102" s="67" t="s">
        <v>2</v>
      </c>
      <c r="AO102" s="64" t="s">
        <v>5377</v>
      </c>
      <c r="AP102" s="65" t="s">
        <v>2</v>
      </c>
    </row>
    <row r="103" spans="1:42" s="27" customFormat="1" ht="30" x14ac:dyDescent="0.25">
      <c r="A103" s="10" t="s">
        <v>872</v>
      </c>
      <c r="B103" s="11" t="s">
        <v>2637</v>
      </c>
      <c r="C103" s="94" t="s">
        <v>2</v>
      </c>
      <c r="D103" s="94">
        <v>1579.1608080597589</v>
      </c>
      <c r="E103" s="94">
        <v>1579.1608080597589</v>
      </c>
      <c r="F103" s="94">
        <v>3047.6804034551615</v>
      </c>
      <c r="G103" s="15" t="s">
        <v>2088</v>
      </c>
      <c r="H103" s="49">
        <v>135</v>
      </c>
      <c r="I103" s="15">
        <v>228</v>
      </c>
      <c r="J103" s="15">
        <v>2197</v>
      </c>
      <c r="K103" s="46" t="s">
        <v>2</v>
      </c>
      <c r="L103" s="46">
        <v>1648.4915789151546</v>
      </c>
      <c r="M103" s="46">
        <v>1648.4915789151546</v>
      </c>
      <c r="N103" s="46">
        <v>3181.4844027780941</v>
      </c>
      <c r="O103" s="95" t="str">
        <f t="shared" si="16"/>
        <v>-</v>
      </c>
      <c r="P103" s="95">
        <f t="shared" si="16"/>
        <v>-4.2057097374450181E-2</v>
      </c>
      <c r="Q103" s="95">
        <f t="shared" si="16"/>
        <v>-4.2057097374450181E-2</v>
      </c>
      <c r="R103" s="95">
        <f t="shared" si="16"/>
        <v>-4.2057097374450181E-2</v>
      </c>
      <c r="S103" s="46" t="s">
        <v>2</v>
      </c>
      <c r="T103" s="46" t="s">
        <v>2</v>
      </c>
      <c r="U103" s="46" t="s">
        <v>2</v>
      </c>
      <c r="V103" s="46" t="s">
        <v>2</v>
      </c>
      <c r="W103" s="95" t="str">
        <f t="shared" si="12"/>
        <v>-</v>
      </c>
      <c r="X103" s="95" t="str">
        <f t="shared" si="13"/>
        <v>-</v>
      </c>
      <c r="Y103" s="95" t="str">
        <f t="shared" si="14"/>
        <v>-</v>
      </c>
      <c r="Z103" s="95" t="str">
        <f t="shared" si="15"/>
        <v>-</v>
      </c>
      <c r="AB103" s="161">
        <v>0</v>
      </c>
      <c r="AC103" s="161">
        <v>0</v>
      </c>
      <c r="AD103" s="161">
        <v>0</v>
      </c>
      <c r="AE103" s="121"/>
      <c r="AF103" s="90"/>
      <c r="AG103" s="90"/>
      <c r="AI103" s="41">
        <v>198.66368937058283</v>
      </c>
      <c r="AJ103" s="41">
        <v>10</v>
      </c>
      <c r="AK103" s="41">
        <v>26</v>
      </c>
      <c r="AL103" s="40" t="s">
        <v>4215</v>
      </c>
      <c r="AM103" s="53">
        <v>0.30000000000000004</v>
      </c>
      <c r="AN103" s="67" t="s">
        <v>2</v>
      </c>
      <c r="AO103" s="64" t="s">
        <v>5377</v>
      </c>
      <c r="AP103" s="65" t="s">
        <v>2</v>
      </c>
    </row>
    <row r="104" spans="1:42" s="27" customFormat="1" ht="30" x14ac:dyDescent="0.25">
      <c r="A104" s="10" t="s">
        <v>873</v>
      </c>
      <c r="B104" s="11" t="s">
        <v>2638</v>
      </c>
      <c r="C104" s="94" t="s">
        <v>2</v>
      </c>
      <c r="D104" s="94">
        <v>674.31607291893988</v>
      </c>
      <c r="E104" s="94">
        <v>674.31607291893988</v>
      </c>
      <c r="F104" s="94">
        <v>2341.466358779353</v>
      </c>
      <c r="G104" s="15" t="s">
        <v>2088</v>
      </c>
      <c r="H104" s="49">
        <v>732</v>
      </c>
      <c r="I104" s="15">
        <v>204</v>
      </c>
      <c r="J104" s="15">
        <v>1687</v>
      </c>
      <c r="K104" s="46" t="s">
        <v>2</v>
      </c>
      <c r="L104" s="46">
        <v>703.92094463120964</v>
      </c>
      <c r="M104" s="46">
        <v>703.92094463120964</v>
      </c>
      <c r="N104" s="46">
        <v>2444.2650520838069</v>
      </c>
      <c r="O104" s="95" t="str">
        <f t="shared" si="16"/>
        <v>-</v>
      </c>
      <c r="P104" s="95">
        <f t="shared" si="16"/>
        <v>-4.2057097374450181E-2</v>
      </c>
      <c r="Q104" s="95">
        <f t="shared" si="16"/>
        <v>-4.2057097374450181E-2</v>
      </c>
      <c r="R104" s="95">
        <f t="shared" si="16"/>
        <v>-4.205709737445007E-2</v>
      </c>
      <c r="S104" s="46" t="s">
        <v>2</v>
      </c>
      <c r="T104" s="46" t="s">
        <v>2</v>
      </c>
      <c r="U104" s="46" t="s">
        <v>2</v>
      </c>
      <c r="V104" s="46" t="s">
        <v>2</v>
      </c>
      <c r="W104" s="95" t="str">
        <f t="shared" ref="W104:W123" si="17">IFERROR((C104/S104-1),"-")</f>
        <v>-</v>
      </c>
      <c r="X104" s="95" t="str">
        <f t="shared" ref="X104:X123" si="18">IFERROR((D104/T104-1),"-")</f>
        <v>-</v>
      </c>
      <c r="Y104" s="95" t="str">
        <f t="shared" ref="Y104:Y123" si="19">IFERROR((E104/U104-1),"-")</f>
        <v>-</v>
      </c>
      <c r="Z104" s="95" t="str">
        <f t="shared" si="15"/>
        <v>-</v>
      </c>
      <c r="AB104" s="161">
        <v>0</v>
      </c>
      <c r="AC104" s="161">
        <v>0</v>
      </c>
      <c r="AD104" s="161">
        <v>0</v>
      </c>
      <c r="AE104" s="121"/>
      <c r="AF104" s="90"/>
      <c r="AG104" s="90"/>
      <c r="AI104" s="41">
        <v>198.66368937058283</v>
      </c>
      <c r="AJ104" s="41">
        <v>5</v>
      </c>
      <c r="AK104" s="41">
        <v>16</v>
      </c>
      <c r="AL104" s="40" t="s">
        <v>4215</v>
      </c>
      <c r="AM104" s="53">
        <v>0.30000000000000004</v>
      </c>
      <c r="AN104" s="67" t="s">
        <v>2</v>
      </c>
      <c r="AO104" s="64" t="s">
        <v>5377</v>
      </c>
      <c r="AP104" s="65" t="s">
        <v>2</v>
      </c>
    </row>
    <row r="105" spans="1:42" s="27" customFormat="1" ht="30" x14ac:dyDescent="0.25">
      <c r="A105" s="10" t="s">
        <v>874</v>
      </c>
      <c r="B105" s="11" t="s">
        <v>2639</v>
      </c>
      <c r="C105" s="94" t="s">
        <v>2</v>
      </c>
      <c r="D105" s="94">
        <v>3266.8463741205364</v>
      </c>
      <c r="E105" s="94">
        <v>3266.8463741205364</v>
      </c>
      <c r="F105" s="94">
        <v>4191.9255018648155</v>
      </c>
      <c r="G105" s="15" t="s">
        <v>2088</v>
      </c>
      <c r="H105" s="49">
        <v>13</v>
      </c>
      <c r="I105" s="15">
        <v>31</v>
      </c>
      <c r="J105" s="15">
        <v>1721</v>
      </c>
      <c r="K105" s="46" t="s">
        <v>2</v>
      </c>
      <c r="L105" s="46">
        <v>3410.2725383388674</v>
      </c>
      <c r="M105" s="46">
        <v>3410.2725383388674</v>
      </c>
      <c r="N105" s="46">
        <v>4375.9659269623471</v>
      </c>
      <c r="O105" s="95" t="str">
        <f t="shared" si="16"/>
        <v>-</v>
      </c>
      <c r="P105" s="95">
        <f t="shared" si="16"/>
        <v>-4.2057097374450181E-2</v>
      </c>
      <c r="Q105" s="95">
        <f t="shared" si="16"/>
        <v>-4.2057097374450181E-2</v>
      </c>
      <c r="R105" s="95">
        <f t="shared" si="16"/>
        <v>-4.2057097374450181E-2</v>
      </c>
      <c r="S105" s="46" t="s">
        <v>2</v>
      </c>
      <c r="T105" s="46" t="s">
        <v>2</v>
      </c>
      <c r="U105" s="46" t="s">
        <v>2</v>
      </c>
      <c r="V105" s="46" t="s">
        <v>2</v>
      </c>
      <c r="W105" s="95" t="str">
        <f t="shared" si="17"/>
        <v>-</v>
      </c>
      <c r="X105" s="95" t="str">
        <f t="shared" si="18"/>
        <v>-</v>
      </c>
      <c r="Y105" s="95" t="str">
        <f t="shared" si="19"/>
        <v>-</v>
      </c>
      <c r="Z105" s="95" t="str">
        <f t="shared" si="15"/>
        <v>-</v>
      </c>
      <c r="AB105" s="161">
        <v>0</v>
      </c>
      <c r="AC105" s="161">
        <v>0</v>
      </c>
      <c r="AD105" s="161">
        <v>0</v>
      </c>
      <c r="AE105" s="121"/>
      <c r="AF105" s="90"/>
      <c r="AG105" s="90"/>
      <c r="AI105" s="41">
        <v>198.66368937058283</v>
      </c>
      <c r="AJ105" s="41">
        <v>23</v>
      </c>
      <c r="AK105" s="41">
        <v>45</v>
      </c>
      <c r="AL105" s="40" t="s">
        <v>4214</v>
      </c>
      <c r="AM105" s="53" t="s">
        <v>2</v>
      </c>
      <c r="AN105" s="67" t="s">
        <v>2</v>
      </c>
      <c r="AO105" s="64" t="s">
        <v>5377</v>
      </c>
      <c r="AP105" s="65" t="s">
        <v>2</v>
      </c>
    </row>
    <row r="106" spans="1:42" s="27" customFormat="1" ht="30" x14ac:dyDescent="0.25">
      <c r="A106" s="10" t="s">
        <v>875</v>
      </c>
      <c r="B106" s="11" t="s">
        <v>2640</v>
      </c>
      <c r="C106" s="94" t="s">
        <v>2</v>
      </c>
      <c r="D106" s="94">
        <v>1094.5349530257738</v>
      </c>
      <c r="E106" s="94">
        <v>1094.5349530257738</v>
      </c>
      <c r="F106" s="94">
        <v>2532.5648591166332</v>
      </c>
      <c r="G106" s="15" t="s">
        <v>2088</v>
      </c>
      <c r="H106" s="49">
        <v>87</v>
      </c>
      <c r="I106" s="15">
        <v>78</v>
      </c>
      <c r="J106" s="15">
        <v>3900</v>
      </c>
      <c r="K106" s="46" t="s">
        <v>2</v>
      </c>
      <c r="L106" s="46">
        <v>1142.5889267782554</v>
      </c>
      <c r="M106" s="46">
        <v>1142.5889267782554</v>
      </c>
      <c r="N106" s="46">
        <v>2643.7534556342835</v>
      </c>
      <c r="O106" s="95" t="str">
        <f t="shared" si="16"/>
        <v>-</v>
      </c>
      <c r="P106" s="95">
        <f t="shared" si="16"/>
        <v>-4.2057097374450181E-2</v>
      </c>
      <c r="Q106" s="95">
        <f t="shared" si="16"/>
        <v>-4.2057097374450181E-2</v>
      </c>
      <c r="R106" s="95">
        <f t="shared" si="16"/>
        <v>-4.2057097374450181E-2</v>
      </c>
      <c r="S106" s="46" t="s">
        <v>2</v>
      </c>
      <c r="T106" s="46" t="s">
        <v>2</v>
      </c>
      <c r="U106" s="46" t="s">
        <v>2</v>
      </c>
      <c r="V106" s="46" t="s">
        <v>2</v>
      </c>
      <c r="W106" s="95" t="str">
        <f t="shared" si="17"/>
        <v>-</v>
      </c>
      <c r="X106" s="95" t="str">
        <f t="shared" si="18"/>
        <v>-</v>
      </c>
      <c r="Y106" s="95" t="str">
        <f t="shared" si="19"/>
        <v>-</v>
      </c>
      <c r="Z106" s="95" t="str">
        <f t="shared" si="15"/>
        <v>-</v>
      </c>
      <c r="AB106" s="161">
        <v>0</v>
      </c>
      <c r="AC106" s="161">
        <v>0</v>
      </c>
      <c r="AD106" s="161">
        <v>0</v>
      </c>
      <c r="AE106" s="121"/>
      <c r="AF106" s="90"/>
      <c r="AG106" s="90"/>
      <c r="AI106" s="41">
        <v>198.66368937058283</v>
      </c>
      <c r="AJ106" s="41">
        <v>5</v>
      </c>
      <c r="AK106" s="41">
        <v>25</v>
      </c>
      <c r="AL106" s="40" t="s">
        <v>4214</v>
      </c>
      <c r="AM106" s="53" t="s">
        <v>2</v>
      </c>
      <c r="AN106" s="67" t="s">
        <v>2</v>
      </c>
      <c r="AO106" s="64" t="s">
        <v>5377</v>
      </c>
      <c r="AP106" s="65" t="s">
        <v>2</v>
      </c>
    </row>
    <row r="107" spans="1:42" s="27" customFormat="1" ht="30" x14ac:dyDescent="0.25">
      <c r="A107" s="10" t="s">
        <v>876</v>
      </c>
      <c r="B107" s="11" t="s">
        <v>2641</v>
      </c>
      <c r="C107" s="94" t="s">
        <v>2</v>
      </c>
      <c r="D107" s="94">
        <v>781.48951338418806</v>
      </c>
      <c r="E107" s="94">
        <v>781.48951338418806</v>
      </c>
      <c r="F107" s="94">
        <v>1639.0941459978442</v>
      </c>
      <c r="G107" s="15" t="s">
        <v>2088</v>
      </c>
      <c r="H107" s="49">
        <v>508</v>
      </c>
      <c r="I107" s="15">
        <v>208</v>
      </c>
      <c r="J107" s="15">
        <v>10783</v>
      </c>
      <c r="K107" s="46" t="s">
        <v>2</v>
      </c>
      <c r="L107" s="46">
        <v>815.79967996241248</v>
      </c>
      <c r="M107" s="46">
        <v>815.79967996241248</v>
      </c>
      <c r="N107" s="46">
        <v>1711.0562033555245</v>
      </c>
      <c r="O107" s="95" t="str">
        <f t="shared" si="16"/>
        <v>-</v>
      </c>
      <c r="P107" s="95">
        <f t="shared" si="16"/>
        <v>-4.205709737445007E-2</v>
      </c>
      <c r="Q107" s="95">
        <f t="shared" si="16"/>
        <v>-4.205709737445007E-2</v>
      </c>
      <c r="R107" s="95">
        <f t="shared" si="16"/>
        <v>-4.2057097374450181E-2</v>
      </c>
      <c r="S107" s="46" t="s">
        <v>2</v>
      </c>
      <c r="T107" s="46" t="s">
        <v>2</v>
      </c>
      <c r="U107" s="46" t="s">
        <v>2</v>
      </c>
      <c r="V107" s="46" t="s">
        <v>2</v>
      </c>
      <c r="W107" s="95" t="str">
        <f t="shared" si="17"/>
        <v>-</v>
      </c>
      <c r="X107" s="95" t="str">
        <f t="shared" si="18"/>
        <v>-</v>
      </c>
      <c r="Y107" s="95" t="str">
        <f t="shared" si="19"/>
        <v>-</v>
      </c>
      <c r="Z107" s="95" t="str">
        <f t="shared" si="15"/>
        <v>-</v>
      </c>
      <c r="AB107" s="161">
        <v>0</v>
      </c>
      <c r="AC107" s="161">
        <v>0</v>
      </c>
      <c r="AD107" s="161">
        <v>0</v>
      </c>
      <c r="AE107" s="121"/>
      <c r="AF107" s="90"/>
      <c r="AG107" s="90"/>
      <c r="AI107" s="41">
        <v>198.66368937058283</v>
      </c>
      <c r="AJ107" s="41">
        <v>5</v>
      </c>
      <c r="AK107" s="41">
        <v>16</v>
      </c>
      <c r="AL107" s="40" t="s">
        <v>4214</v>
      </c>
      <c r="AM107" s="53" t="s">
        <v>2</v>
      </c>
      <c r="AN107" s="67" t="s">
        <v>2</v>
      </c>
      <c r="AO107" s="64" t="s">
        <v>5377</v>
      </c>
      <c r="AP107" s="65" t="s">
        <v>2</v>
      </c>
    </row>
    <row r="108" spans="1:42" s="27" customFormat="1" ht="30" x14ac:dyDescent="0.25">
      <c r="A108" s="10" t="s">
        <v>877</v>
      </c>
      <c r="B108" s="11" t="s">
        <v>2642</v>
      </c>
      <c r="C108" s="94" t="s">
        <v>2</v>
      </c>
      <c r="D108" s="94">
        <v>671.71961182609994</v>
      </c>
      <c r="E108" s="94">
        <v>671.71961182609994</v>
      </c>
      <c r="F108" s="94">
        <v>1041.9245721349607</v>
      </c>
      <c r="G108" s="15" t="s">
        <v>2088</v>
      </c>
      <c r="H108" s="49">
        <v>2838</v>
      </c>
      <c r="I108" s="15">
        <v>572</v>
      </c>
      <c r="J108" s="15">
        <v>26378</v>
      </c>
      <c r="K108" s="46" t="s">
        <v>2</v>
      </c>
      <c r="L108" s="46">
        <v>701.21048967014303</v>
      </c>
      <c r="M108" s="46">
        <v>701.21048967014303</v>
      </c>
      <c r="N108" s="46">
        <v>1087.6687632208896</v>
      </c>
      <c r="O108" s="95" t="str">
        <f t="shared" si="16"/>
        <v>-</v>
      </c>
      <c r="P108" s="95">
        <f t="shared" si="16"/>
        <v>-4.2057097374450181E-2</v>
      </c>
      <c r="Q108" s="95">
        <f t="shared" si="16"/>
        <v>-4.2057097374450181E-2</v>
      </c>
      <c r="R108" s="95">
        <f t="shared" si="16"/>
        <v>-4.2057097374450292E-2</v>
      </c>
      <c r="S108" s="46" t="s">
        <v>2</v>
      </c>
      <c r="T108" s="46" t="s">
        <v>2</v>
      </c>
      <c r="U108" s="46" t="s">
        <v>2</v>
      </c>
      <c r="V108" s="46" t="s">
        <v>2</v>
      </c>
      <c r="W108" s="95" t="str">
        <f t="shared" si="17"/>
        <v>-</v>
      </c>
      <c r="X108" s="95" t="str">
        <f t="shared" si="18"/>
        <v>-</v>
      </c>
      <c r="Y108" s="95" t="str">
        <f t="shared" si="19"/>
        <v>-</v>
      </c>
      <c r="Z108" s="95" t="str">
        <f t="shared" si="15"/>
        <v>-</v>
      </c>
      <c r="AB108" s="161">
        <v>0</v>
      </c>
      <c r="AC108" s="161">
        <v>0</v>
      </c>
      <c r="AD108" s="161">
        <v>0</v>
      </c>
      <c r="AE108" s="121"/>
      <c r="AF108" s="90"/>
      <c r="AG108" s="90"/>
      <c r="AI108" s="41">
        <v>198.66368937058283</v>
      </c>
      <c r="AJ108" s="41">
        <v>5</v>
      </c>
      <c r="AK108" s="41">
        <v>9</v>
      </c>
      <c r="AL108" s="40" t="s">
        <v>4214</v>
      </c>
      <c r="AM108" s="53" t="s">
        <v>2</v>
      </c>
      <c r="AN108" s="67" t="s">
        <v>2</v>
      </c>
      <c r="AO108" s="64" t="s">
        <v>5377</v>
      </c>
      <c r="AP108" s="65" t="s">
        <v>2</v>
      </c>
    </row>
    <row r="109" spans="1:42" s="27" customFormat="1" ht="45" x14ac:dyDescent="0.25">
      <c r="A109" s="10" t="s">
        <v>878</v>
      </c>
      <c r="B109" s="11" t="s">
        <v>2643</v>
      </c>
      <c r="C109" s="94" t="s">
        <v>2</v>
      </c>
      <c r="D109" s="94">
        <v>574.98944638551018</v>
      </c>
      <c r="E109" s="94">
        <v>574.98944638551018</v>
      </c>
      <c r="F109" s="94">
        <v>574.98944638551018</v>
      </c>
      <c r="G109" s="15" t="s">
        <v>2088</v>
      </c>
      <c r="H109" s="49">
        <v>14587</v>
      </c>
      <c r="I109" s="15">
        <v>1259</v>
      </c>
      <c r="J109" s="15">
        <v>50853</v>
      </c>
      <c r="K109" s="46" t="s">
        <v>2</v>
      </c>
      <c r="L109" s="46">
        <v>629.30100359701964</v>
      </c>
      <c r="M109" s="46">
        <v>629.30100359701964</v>
      </c>
      <c r="N109" s="46">
        <v>591.17598301183477</v>
      </c>
      <c r="O109" s="95" t="str">
        <f t="shared" si="16"/>
        <v>-</v>
      </c>
      <c r="P109" s="95">
        <f t="shared" si="16"/>
        <v>-8.6304577461453591E-2</v>
      </c>
      <c r="Q109" s="95">
        <f t="shared" si="16"/>
        <v>-8.6304577461453591E-2</v>
      </c>
      <c r="R109" s="95">
        <f t="shared" si="16"/>
        <v>-2.7380233790723074E-2</v>
      </c>
      <c r="S109" s="46" t="s">
        <v>2</v>
      </c>
      <c r="T109" s="46" t="s">
        <v>2</v>
      </c>
      <c r="U109" s="46" t="s">
        <v>2</v>
      </c>
      <c r="V109" s="46" t="s">
        <v>2</v>
      </c>
      <c r="W109" s="95" t="str">
        <f t="shared" si="17"/>
        <v>-</v>
      </c>
      <c r="X109" s="95" t="str">
        <f t="shared" si="18"/>
        <v>-</v>
      </c>
      <c r="Y109" s="95" t="str">
        <f t="shared" si="19"/>
        <v>-</v>
      </c>
      <c r="Z109" s="95" t="str">
        <f t="shared" si="15"/>
        <v>-</v>
      </c>
      <c r="AB109" s="161" t="s">
        <v>4630</v>
      </c>
      <c r="AC109" s="161" t="s">
        <v>4572</v>
      </c>
      <c r="AD109" s="161" t="s">
        <v>4287</v>
      </c>
      <c r="AE109" s="121"/>
      <c r="AF109" s="90"/>
      <c r="AG109" s="90"/>
      <c r="AI109" s="41">
        <v>198.66368937058283</v>
      </c>
      <c r="AJ109" s="41">
        <v>5</v>
      </c>
      <c r="AK109" s="41">
        <v>5</v>
      </c>
      <c r="AL109" s="40" t="s">
        <v>4214</v>
      </c>
      <c r="AM109" s="53" t="s">
        <v>2</v>
      </c>
      <c r="AN109" s="67" t="s">
        <v>2</v>
      </c>
      <c r="AO109" s="64" t="s">
        <v>5377</v>
      </c>
      <c r="AP109" s="65" t="s">
        <v>2</v>
      </c>
    </row>
    <row r="110" spans="1:42" s="27" customFormat="1" ht="30" x14ac:dyDescent="0.25">
      <c r="A110" s="10" t="s">
        <v>879</v>
      </c>
      <c r="B110" s="11" t="s">
        <v>2644</v>
      </c>
      <c r="C110" s="94" t="s">
        <v>2</v>
      </c>
      <c r="D110" s="94">
        <v>2652.1237594858258</v>
      </c>
      <c r="E110" s="94">
        <v>2652.1237594858258</v>
      </c>
      <c r="F110" s="94">
        <v>3741.7429911744389</v>
      </c>
      <c r="G110" s="15" t="s">
        <v>2088</v>
      </c>
      <c r="H110" s="49">
        <v>1</v>
      </c>
      <c r="I110" s="15">
        <v>9</v>
      </c>
      <c r="J110" s="15">
        <v>1493</v>
      </c>
      <c r="K110" s="46" t="s">
        <v>2</v>
      </c>
      <c r="L110" s="46">
        <v>2768.5614165696411</v>
      </c>
      <c r="M110" s="46">
        <v>2768.5614165696411</v>
      </c>
      <c r="N110" s="46">
        <v>3906.0188043765365</v>
      </c>
      <c r="O110" s="95" t="str">
        <f t="shared" si="16"/>
        <v>-</v>
      </c>
      <c r="P110" s="95">
        <f t="shared" si="16"/>
        <v>-4.2057097374450292E-2</v>
      </c>
      <c r="Q110" s="95">
        <f t="shared" si="16"/>
        <v>-4.2057097374450292E-2</v>
      </c>
      <c r="R110" s="95">
        <f t="shared" si="16"/>
        <v>-4.2057097374450181E-2</v>
      </c>
      <c r="S110" s="46" t="s">
        <v>2</v>
      </c>
      <c r="T110" s="46" t="s">
        <v>2</v>
      </c>
      <c r="U110" s="46" t="s">
        <v>2</v>
      </c>
      <c r="V110" s="46" t="s">
        <v>2</v>
      </c>
      <c r="W110" s="95" t="str">
        <f t="shared" si="17"/>
        <v>-</v>
      </c>
      <c r="X110" s="95" t="str">
        <f t="shared" si="18"/>
        <v>-</v>
      </c>
      <c r="Y110" s="95" t="str">
        <f t="shared" si="19"/>
        <v>-</v>
      </c>
      <c r="Z110" s="95" t="str">
        <f t="shared" si="15"/>
        <v>-</v>
      </c>
      <c r="AB110" s="161">
        <v>0</v>
      </c>
      <c r="AC110" s="161">
        <v>0</v>
      </c>
      <c r="AD110" s="161">
        <v>0</v>
      </c>
      <c r="AE110" s="121"/>
      <c r="AF110" s="90"/>
      <c r="AG110" s="90"/>
      <c r="AI110" s="41">
        <v>198.66368937058283</v>
      </c>
      <c r="AJ110" s="41">
        <v>59</v>
      </c>
      <c r="AK110" s="41">
        <v>48</v>
      </c>
      <c r="AL110" s="40" t="s">
        <v>4215</v>
      </c>
      <c r="AM110" s="53">
        <v>0.30000000000000004</v>
      </c>
      <c r="AN110" s="67" t="s">
        <v>2</v>
      </c>
      <c r="AO110" s="64" t="s">
        <v>5377</v>
      </c>
      <c r="AP110" s="65" t="s">
        <v>2</v>
      </c>
    </row>
    <row r="111" spans="1:42" s="27" customFormat="1" ht="30" x14ac:dyDescent="0.25">
      <c r="A111" s="10" t="s">
        <v>880</v>
      </c>
      <c r="B111" s="11" t="s">
        <v>2645</v>
      </c>
      <c r="C111" s="94" t="s">
        <v>2</v>
      </c>
      <c r="D111" s="94">
        <v>1775.6220330171343</v>
      </c>
      <c r="E111" s="94">
        <v>1775.6220330171343</v>
      </c>
      <c r="F111" s="94">
        <v>2471.8600303289445</v>
      </c>
      <c r="G111" s="15" t="s">
        <v>2088</v>
      </c>
      <c r="H111" s="49">
        <v>9</v>
      </c>
      <c r="I111" s="15">
        <v>27</v>
      </c>
      <c r="J111" s="15">
        <v>4004</v>
      </c>
      <c r="K111" s="46" t="s">
        <v>2</v>
      </c>
      <c r="L111" s="46">
        <v>1853.5781497524254</v>
      </c>
      <c r="M111" s="46">
        <v>1853.5781497524254</v>
      </c>
      <c r="N111" s="46">
        <v>2580.3834691546012</v>
      </c>
      <c r="O111" s="95" t="str">
        <f t="shared" si="16"/>
        <v>-</v>
      </c>
      <c r="P111" s="95">
        <f t="shared" si="16"/>
        <v>-4.2057097374450292E-2</v>
      </c>
      <c r="Q111" s="95">
        <f t="shared" si="16"/>
        <v>-4.2057097374450292E-2</v>
      </c>
      <c r="R111" s="95">
        <f t="shared" si="16"/>
        <v>-4.2057097374450181E-2</v>
      </c>
      <c r="S111" s="46" t="s">
        <v>2</v>
      </c>
      <c r="T111" s="46" t="s">
        <v>2</v>
      </c>
      <c r="U111" s="46" t="s">
        <v>2</v>
      </c>
      <c r="V111" s="46" t="s">
        <v>2</v>
      </c>
      <c r="W111" s="95" t="str">
        <f t="shared" si="17"/>
        <v>-</v>
      </c>
      <c r="X111" s="95" t="str">
        <f t="shared" si="18"/>
        <v>-</v>
      </c>
      <c r="Y111" s="95" t="str">
        <f t="shared" si="19"/>
        <v>-</v>
      </c>
      <c r="Z111" s="95" t="str">
        <f t="shared" si="15"/>
        <v>-</v>
      </c>
      <c r="AB111" s="161">
        <v>0</v>
      </c>
      <c r="AC111" s="161">
        <v>0</v>
      </c>
      <c r="AD111" s="161">
        <v>0</v>
      </c>
      <c r="AE111" s="121"/>
      <c r="AF111" s="90"/>
      <c r="AG111" s="90"/>
      <c r="AI111" s="41">
        <v>198.66368937058283</v>
      </c>
      <c r="AJ111" s="41">
        <v>27</v>
      </c>
      <c r="AK111" s="41">
        <v>26</v>
      </c>
      <c r="AL111" s="40" t="s">
        <v>4215</v>
      </c>
      <c r="AM111" s="53">
        <v>0.30000000000000004</v>
      </c>
      <c r="AN111" s="67" t="s">
        <v>2</v>
      </c>
      <c r="AO111" s="64" t="s">
        <v>5377</v>
      </c>
      <c r="AP111" s="65" t="s">
        <v>2</v>
      </c>
    </row>
    <row r="112" spans="1:42" s="27" customFormat="1" ht="30" x14ac:dyDescent="0.25">
      <c r="A112" s="10" t="s">
        <v>881</v>
      </c>
      <c r="B112" s="11" t="s">
        <v>2646</v>
      </c>
      <c r="C112" s="94" t="s">
        <v>2</v>
      </c>
      <c r="D112" s="94">
        <v>1216.0442369873228</v>
      </c>
      <c r="E112" s="94">
        <v>1216.0442369873228</v>
      </c>
      <c r="F112" s="94">
        <v>1802.8162768748653</v>
      </c>
      <c r="G112" s="15" t="s">
        <v>2088</v>
      </c>
      <c r="H112" s="49">
        <v>48</v>
      </c>
      <c r="I112" s="15">
        <v>64</v>
      </c>
      <c r="J112" s="15">
        <v>10541</v>
      </c>
      <c r="K112" s="46" t="s">
        <v>2</v>
      </c>
      <c r="L112" s="46">
        <v>1269.4329000761563</v>
      </c>
      <c r="M112" s="46">
        <v>1269.4329000761563</v>
      </c>
      <c r="N112" s="46">
        <v>1881.9663175473913</v>
      </c>
      <c r="O112" s="95" t="str">
        <f t="shared" si="16"/>
        <v>-</v>
      </c>
      <c r="P112" s="95">
        <f t="shared" si="16"/>
        <v>-4.205709737445007E-2</v>
      </c>
      <c r="Q112" s="95">
        <f t="shared" si="16"/>
        <v>-4.205709737445007E-2</v>
      </c>
      <c r="R112" s="95">
        <f t="shared" si="16"/>
        <v>-4.2057097374450181E-2</v>
      </c>
      <c r="S112" s="46" t="s">
        <v>2</v>
      </c>
      <c r="T112" s="46" t="s">
        <v>2</v>
      </c>
      <c r="U112" s="46" t="s">
        <v>2</v>
      </c>
      <c r="V112" s="46" t="s">
        <v>2</v>
      </c>
      <c r="W112" s="95" t="str">
        <f t="shared" si="17"/>
        <v>-</v>
      </c>
      <c r="X112" s="95" t="str">
        <f t="shared" si="18"/>
        <v>-</v>
      </c>
      <c r="Y112" s="95" t="str">
        <f t="shared" si="19"/>
        <v>-</v>
      </c>
      <c r="Z112" s="95" t="str">
        <f t="shared" si="15"/>
        <v>-</v>
      </c>
      <c r="AB112" s="161">
        <v>0</v>
      </c>
      <c r="AC112" s="161">
        <v>0</v>
      </c>
      <c r="AD112" s="161">
        <v>0</v>
      </c>
      <c r="AE112" s="121"/>
      <c r="AF112" s="90"/>
      <c r="AG112" s="90"/>
      <c r="AI112" s="41">
        <v>198.66368937058283</v>
      </c>
      <c r="AJ112" s="41">
        <v>8</v>
      </c>
      <c r="AK112" s="41">
        <v>14</v>
      </c>
      <c r="AL112" s="40" t="s">
        <v>4215</v>
      </c>
      <c r="AM112" s="53">
        <v>0.30000000000000004</v>
      </c>
      <c r="AN112" s="67" t="s">
        <v>2</v>
      </c>
      <c r="AO112" s="64" t="s">
        <v>5377</v>
      </c>
      <c r="AP112" s="65" t="s">
        <v>2</v>
      </c>
    </row>
    <row r="113" spans="1:42" s="27" customFormat="1" ht="30" x14ac:dyDescent="0.25">
      <c r="A113" s="10" t="s">
        <v>882</v>
      </c>
      <c r="B113" s="11" t="s">
        <v>2647</v>
      </c>
      <c r="C113" s="94" t="s">
        <v>2</v>
      </c>
      <c r="D113" s="94">
        <v>720.78017156367946</v>
      </c>
      <c r="E113" s="94">
        <v>720.78017156367946</v>
      </c>
      <c r="F113" s="94">
        <v>1206.3460976666988</v>
      </c>
      <c r="G113" s="15" t="s">
        <v>2088</v>
      </c>
      <c r="H113" s="49">
        <v>143</v>
      </c>
      <c r="I113" s="15">
        <v>96</v>
      </c>
      <c r="J113" s="15">
        <v>23783</v>
      </c>
      <c r="K113" s="46" t="s">
        <v>2</v>
      </c>
      <c r="L113" s="46">
        <v>752.42498231173295</v>
      </c>
      <c r="M113" s="46">
        <v>752.42498231173295</v>
      </c>
      <c r="N113" s="46">
        <v>1259.3089779780405</v>
      </c>
      <c r="O113" s="95" t="str">
        <f t="shared" si="16"/>
        <v>-</v>
      </c>
      <c r="P113" s="95">
        <f t="shared" si="16"/>
        <v>-4.2057097374450181E-2</v>
      </c>
      <c r="Q113" s="95">
        <f t="shared" si="16"/>
        <v>-4.2057097374450181E-2</v>
      </c>
      <c r="R113" s="95">
        <f t="shared" si="16"/>
        <v>-4.205709737445007E-2</v>
      </c>
      <c r="S113" s="46" t="s">
        <v>2</v>
      </c>
      <c r="T113" s="46" t="s">
        <v>2</v>
      </c>
      <c r="U113" s="46" t="s">
        <v>2</v>
      </c>
      <c r="V113" s="46" t="s">
        <v>2</v>
      </c>
      <c r="W113" s="95" t="str">
        <f t="shared" si="17"/>
        <v>-</v>
      </c>
      <c r="X113" s="95" t="str">
        <f t="shared" si="18"/>
        <v>-</v>
      </c>
      <c r="Y113" s="95" t="str">
        <f t="shared" si="19"/>
        <v>-</v>
      </c>
      <c r="Z113" s="95" t="str">
        <f t="shared" si="15"/>
        <v>-</v>
      </c>
      <c r="AB113" s="161">
        <v>0</v>
      </c>
      <c r="AC113" s="161">
        <v>0</v>
      </c>
      <c r="AD113" s="161">
        <v>0</v>
      </c>
      <c r="AE113" s="121"/>
      <c r="AF113" s="90"/>
      <c r="AG113" s="90"/>
      <c r="AI113" s="41">
        <v>198.66368937058283</v>
      </c>
      <c r="AJ113" s="41">
        <v>5</v>
      </c>
      <c r="AK113" s="41">
        <v>8</v>
      </c>
      <c r="AL113" s="40" t="s">
        <v>4215</v>
      </c>
      <c r="AM113" s="53">
        <v>0.4</v>
      </c>
      <c r="AN113" s="67" t="s">
        <v>2</v>
      </c>
      <c r="AO113" s="64" t="s">
        <v>5377</v>
      </c>
      <c r="AP113" s="65" t="s">
        <v>2</v>
      </c>
    </row>
    <row r="114" spans="1:42" s="27" customFormat="1" ht="30" x14ac:dyDescent="0.25">
      <c r="A114" s="10" t="s">
        <v>883</v>
      </c>
      <c r="B114" s="11" t="s">
        <v>2648</v>
      </c>
      <c r="C114" s="94" t="s">
        <v>2</v>
      </c>
      <c r="D114" s="94">
        <v>405.9932739740629</v>
      </c>
      <c r="E114" s="94">
        <v>405.9932739740629</v>
      </c>
      <c r="F114" s="94">
        <v>466.75882969905842</v>
      </c>
      <c r="G114" s="15" t="s">
        <v>2088</v>
      </c>
      <c r="H114" s="49">
        <v>609</v>
      </c>
      <c r="I114" s="15">
        <v>181</v>
      </c>
      <c r="J114" s="15">
        <v>36769</v>
      </c>
      <c r="K114" s="46" t="s">
        <v>2</v>
      </c>
      <c r="L114" s="46">
        <v>423.81782135585337</v>
      </c>
      <c r="M114" s="46">
        <v>423.81782135585337</v>
      </c>
      <c r="N114" s="46">
        <v>487.25120090117701</v>
      </c>
      <c r="O114" s="95" t="str">
        <f t="shared" si="16"/>
        <v>-</v>
      </c>
      <c r="P114" s="95">
        <f>IFERROR(D114/L114-1,"-")</f>
        <v>-4.2057097374450181E-2</v>
      </c>
      <c r="Q114" s="95">
        <f t="shared" si="16"/>
        <v>-4.2057097374450181E-2</v>
      </c>
      <c r="R114" s="95">
        <f t="shared" si="16"/>
        <v>-4.2057097374450181E-2</v>
      </c>
      <c r="S114" s="46" t="s">
        <v>2</v>
      </c>
      <c r="T114" s="46" t="s">
        <v>2</v>
      </c>
      <c r="U114" s="46" t="s">
        <v>2</v>
      </c>
      <c r="V114" s="46" t="s">
        <v>2</v>
      </c>
      <c r="W114" s="95" t="str">
        <f t="shared" si="17"/>
        <v>-</v>
      </c>
      <c r="X114" s="95" t="str">
        <f t="shared" si="18"/>
        <v>-</v>
      </c>
      <c r="Y114" s="95" t="str">
        <f t="shared" si="19"/>
        <v>-</v>
      </c>
      <c r="Z114" s="95" t="str">
        <f t="shared" si="15"/>
        <v>-</v>
      </c>
      <c r="AB114" s="161">
        <v>0</v>
      </c>
      <c r="AC114" s="161">
        <v>0</v>
      </c>
      <c r="AD114" s="161">
        <v>0</v>
      </c>
      <c r="AE114" s="121"/>
      <c r="AF114" s="90"/>
      <c r="AG114" s="90"/>
      <c r="AI114" s="41">
        <v>198.66368937058283</v>
      </c>
      <c r="AJ114" s="41">
        <v>5</v>
      </c>
      <c r="AK114" s="41">
        <v>5</v>
      </c>
      <c r="AL114" s="40" t="s">
        <v>4215</v>
      </c>
      <c r="AM114" s="53">
        <v>1</v>
      </c>
      <c r="AN114" s="67" t="s">
        <v>2</v>
      </c>
      <c r="AO114" s="64" t="s">
        <v>5377</v>
      </c>
      <c r="AP114" s="65" t="s">
        <v>2</v>
      </c>
    </row>
    <row r="115" spans="1:42" s="27" customFormat="1" ht="30" x14ac:dyDescent="0.25">
      <c r="A115" s="10" t="s">
        <v>884</v>
      </c>
      <c r="B115" s="11" t="s">
        <v>2649</v>
      </c>
      <c r="C115" s="94" t="s">
        <v>2</v>
      </c>
      <c r="D115" s="94">
        <v>1084.7646253484463</v>
      </c>
      <c r="E115" s="94">
        <v>1084.7646253484463</v>
      </c>
      <c r="F115" s="94">
        <v>3581.967541642814</v>
      </c>
      <c r="G115" s="15" t="s">
        <v>2088</v>
      </c>
      <c r="H115" s="49">
        <v>170</v>
      </c>
      <c r="I115" s="15">
        <v>44</v>
      </c>
      <c r="J115" s="15">
        <v>132</v>
      </c>
      <c r="K115" s="46" t="s">
        <v>2</v>
      </c>
      <c r="L115" s="46">
        <v>1132.3896469980632</v>
      </c>
      <c r="M115" s="46">
        <v>1132.3896469980632</v>
      </c>
      <c r="N115" s="46">
        <v>3739.2286448652449</v>
      </c>
      <c r="O115" s="95" t="str">
        <f t="shared" si="16"/>
        <v>-</v>
      </c>
      <c r="P115" s="95">
        <f t="shared" si="16"/>
        <v>-4.2057097374450292E-2</v>
      </c>
      <c r="Q115" s="95">
        <f t="shared" si="16"/>
        <v>-4.2057097374450292E-2</v>
      </c>
      <c r="R115" s="95">
        <f t="shared" si="16"/>
        <v>-4.2057097374450181E-2</v>
      </c>
      <c r="S115" s="46" t="s">
        <v>2</v>
      </c>
      <c r="T115" s="46" t="s">
        <v>2</v>
      </c>
      <c r="U115" s="46" t="s">
        <v>2</v>
      </c>
      <c r="V115" s="46" t="s">
        <v>2</v>
      </c>
      <c r="W115" s="95" t="str">
        <f t="shared" si="17"/>
        <v>-</v>
      </c>
      <c r="X115" s="95" t="str">
        <f t="shared" si="18"/>
        <v>-</v>
      </c>
      <c r="Y115" s="95" t="str">
        <f t="shared" si="19"/>
        <v>-</v>
      </c>
      <c r="Z115" s="95" t="str">
        <f t="shared" si="15"/>
        <v>-</v>
      </c>
      <c r="AB115" s="161">
        <v>0</v>
      </c>
      <c r="AC115" s="161">
        <v>0</v>
      </c>
      <c r="AD115" s="161">
        <v>0</v>
      </c>
      <c r="AE115" s="121"/>
      <c r="AF115" s="90"/>
      <c r="AG115" s="90"/>
      <c r="AI115" s="41">
        <v>222.55812049492914</v>
      </c>
      <c r="AJ115" s="41">
        <v>5</v>
      </c>
      <c r="AK115" s="41">
        <v>22</v>
      </c>
      <c r="AL115" s="40" t="s">
        <v>4215</v>
      </c>
      <c r="AM115" s="53">
        <v>0.30000000000000004</v>
      </c>
      <c r="AN115" s="67" t="s">
        <v>2</v>
      </c>
      <c r="AO115" s="64" t="s">
        <v>5377</v>
      </c>
      <c r="AP115" s="65" t="s">
        <v>2</v>
      </c>
    </row>
    <row r="116" spans="1:42" s="27" customFormat="1" ht="30" x14ac:dyDescent="0.25">
      <c r="A116" s="10" t="s">
        <v>885</v>
      </c>
      <c r="B116" s="11" t="s">
        <v>2650</v>
      </c>
      <c r="C116" s="94" t="s">
        <v>2</v>
      </c>
      <c r="D116" s="94">
        <v>920.10065793537387</v>
      </c>
      <c r="E116" s="94">
        <v>920.10065793537387</v>
      </c>
      <c r="F116" s="94">
        <v>1294.9149340637155</v>
      </c>
      <c r="G116" s="15" t="s">
        <v>2088</v>
      </c>
      <c r="H116" s="49">
        <v>711</v>
      </c>
      <c r="I116" s="15">
        <v>35</v>
      </c>
      <c r="J116" s="15">
        <v>86</v>
      </c>
      <c r="K116" s="46" t="s">
        <v>2</v>
      </c>
      <c r="L116" s="46">
        <v>960.49634629949537</v>
      </c>
      <c r="M116" s="46">
        <v>960.49634629949537</v>
      </c>
      <c r="N116" s="46">
        <v>1351.7663010129161</v>
      </c>
      <c r="O116" s="95" t="str">
        <f t="shared" si="16"/>
        <v>-</v>
      </c>
      <c r="P116" s="95">
        <f t="shared" si="16"/>
        <v>-4.2057097374450181E-2</v>
      </c>
      <c r="Q116" s="95">
        <f t="shared" si="16"/>
        <v>-4.2057097374450181E-2</v>
      </c>
      <c r="R116" s="95">
        <f t="shared" si="16"/>
        <v>-4.2057097374450181E-2</v>
      </c>
      <c r="S116" s="46" t="s">
        <v>2</v>
      </c>
      <c r="T116" s="46" t="s">
        <v>2</v>
      </c>
      <c r="U116" s="46" t="s">
        <v>2</v>
      </c>
      <c r="V116" s="46" t="s">
        <v>2</v>
      </c>
      <c r="W116" s="95" t="str">
        <f t="shared" si="17"/>
        <v>-</v>
      </c>
      <c r="X116" s="95" t="str">
        <f t="shared" si="18"/>
        <v>-</v>
      </c>
      <c r="Y116" s="95" t="str">
        <f t="shared" si="19"/>
        <v>-</v>
      </c>
      <c r="Z116" s="95" t="str">
        <f t="shared" si="15"/>
        <v>-</v>
      </c>
      <c r="AB116" s="161">
        <v>0</v>
      </c>
      <c r="AC116" s="161">
        <v>0</v>
      </c>
      <c r="AD116" s="161">
        <v>0</v>
      </c>
      <c r="AE116" s="121"/>
      <c r="AF116" s="90"/>
      <c r="AG116" s="90"/>
      <c r="AI116" s="41">
        <v>222.55812049492914</v>
      </c>
      <c r="AJ116" s="41">
        <v>5</v>
      </c>
      <c r="AK116" s="41">
        <v>5</v>
      </c>
      <c r="AL116" s="40" t="s">
        <v>4215</v>
      </c>
      <c r="AM116" s="53">
        <v>0.65</v>
      </c>
      <c r="AN116" s="67" t="s">
        <v>2</v>
      </c>
      <c r="AO116" s="64" t="s">
        <v>5377</v>
      </c>
      <c r="AP116" s="65" t="s">
        <v>2</v>
      </c>
    </row>
    <row r="117" spans="1:42" s="27" customFormat="1" ht="45" x14ac:dyDescent="0.25">
      <c r="A117" s="10" t="s">
        <v>886</v>
      </c>
      <c r="B117" s="11" t="s">
        <v>2651</v>
      </c>
      <c r="C117" s="94" t="s">
        <v>2</v>
      </c>
      <c r="D117" s="94">
        <v>4952.3609843813229</v>
      </c>
      <c r="E117" s="94">
        <v>4952.3609843813229</v>
      </c>
      <c r="F117" s="94">
        <v>4952.3609843813229</v>
      </c>
      <c r="G117" s="15" t="s">
        <v>2088</v>
      </c>
      <c r="H117" s="49">
        <v>1</v>
      </c>
      <c r="I117" s="15">
        <v>28</v>
      </c>
      <c r="J117" s="15">
        <v>3007</v>
      </c>
      <c r="K117" s="46" t="s">
        <v>2</v>
      </c>
      <c r="L117" s="46">
        <v>5878.4053492085268</v>
      </c>
      <c r="M117" s="46">
        <v>5878.4053492085268</v>
      </c>
      <c r="N117" s="46">
        <v>5162.9532001973612</v>
      </c>
      <c r="O117" s="95" t="str">
        <f t="shared" si="16"/>
        <v>-</v>
      </c>
      <c r="P117" s="95">
        <f t="shared" si="16"/>
        <v>-0.15753326111679034</v>
      </c>
      <c r="Q117" s="95">
        <f t="shared" si="16"/>
        <v>-0.15753326111679034</v>
      </c>
      <c r="R117" s="95">
        <f t="shared" si="16"/>
        <v>-4.0789100278497248E-2</v>
      </c>
      <c r="S117" s="46" t="s">
        <v>2</v>
      </c>
      <c r="T117" s="46" t="s">
        <v>2</v>
      </c>
      <c r="U117" s="46" t="s">
        <v>2</v>
      </c>
      <c r="V117" s="46" t="s">
        <v>2</v>
      </c>
      <c r="W117" s="95" t="str">
        <f t="shared" si="17"/>
        <v>-</v>
      </c>
      <c r="X117" s="95" t="str">
        <f t="shared" si="18"/>
        <v>-</v>
      </c>
      <c r="Y117" s="95" t="str">
        <f t="shared" si="19"/>
        <v>-</v>
      </c>
      <c r="Z117" s="95" t="str">
        <f t="shared" si="15"/>
        <v>-</v>
      </c>
      <c r="AB117" s="161" t="s">
        <v>4634</v>
      </c>
      <c r="AC117" s="161" t="s">
        <v>4635</v>
      </c>
      <c r="AD117" s="161" t="s">
        <v>4287</v>
      </c>
      <c r="AE117" s="121"/>
      <c r="AF117" s="90"/>
      <c r="AG117" s="90"/>
      <c r="AI117" s="41">
        <v>198.66368937058283</v>
      </c>
      <c r="AJ117" s="41">
        <v>50</v>
      </c>
      <c r="AK117" s="41">
        <v>50</v>
      </c>
      <c r="AL117" s="40" t="s">
        <v>4215</v>
      </c>
      <c r="AM117" s="53">
        <v>0.30000000000000004</v>
      </c>
      <c r="AN117" s="67" t="s">
        <v>2</v>
      </c>
      <c r="AO117" s="64" t="s">
        <v>5377</v>
      </c>
      <c r="AP117" s="65" t="s">
        <v>2</v>
      </c>
    </row>
    <row r="118" spans="1:42" s="27" customFormat="1" ht="30" x14ac:dyDescent="0.25">
      <c r="A118" s="10" t="s">
        <v>887</v>
      </c>
      <c r="B118" s="11" t="s">
        <v>2652</v>
      </c>
      <c r="C118" s="94" t="s">
        <v>2</v>
      </c>
      <c r="D118" s="94">
        <v>2747.6684892583539</v>
      </c>
      <c r="E118" s="94">
        <v>2747.6684892583539</v>
      </c>
      <c r="F118" s="94">
        <v>3260.2811017584982</v>
      </c>
      <c r="G118" s="15" t="s">
        <v>2088</v>
      </c>
      <c r="H118" s="49">
        <v>1</v>
      </c>
      <c r="I118" s="15">
        <v>37</v>
      </c>
      <c r="J118" s="15">
        <v>4797</v>
      </c>
      <c r="K118" s="46" t="s">
        <v>2</v>
      </c>
      <c r="L118" s="46">
        <v>2868.3008994873148</v>
      </c>
      <c r="M118" s="46">
        <v>2868.3008994873148</v>
      </c>
      <c r="N118" s="46">
        <v>3403.419027191132</v>
      </c>
      <c r="O118" s="95" t="str">
        <f t="shared" si="16"/>
        <v>-</v>
      </c>
      <c r="P118" s="95">
        <f t="shared" si="16"/>
        <v>-4.2057097374450181E-2</v>
      </c>
      <c r="Q118" s="95">
        <f t="shared" si="16"/>
        <v>-4.2057097374450181E-2</v>
      </c>
      <c r="R118" s="95">
        <f t="shared" si="16"/>
        <v>-4.2057097374450181E-2</v>
      </c>
      <c r="S118" s="46" t="s">
        <v>2</v>
      </c>
      <c r="T118" s="46" t="s">
        <v>2</v>
      </c>
      <c r="U118" s="46" t="s">
        <v>2</v>
      </c>
      <c r="V118" s="46" t="s">
        <v>2</v>
      </c>
      <c r="W118" s="95" t="str">
        <f t="shared" si="17"/>
        <v>-</v>
      </c>
      <c r="X118" s="95" t="str">
        <f t="shared" si="18"/>
        <v>-</v>
      </c>
      <c r="Y118" s="95" t="str">
        <f t="shared" si="19"/>
        <v>-</v>
      </c>
      <c r="Z118" s="95" t="str">
        <f t="shared" si="15"/>
        <v>-</v>
      </c>
      <c r="AB118" s="161">
        <v>0</v>
      </c>
      <c r="AC118" s="161">
        <v>0</v>
      </c>
      <c r="AD118" s="161">
        <v>0</v>
      </c>
      <c r="AE118" s="121"/>
      <c r="AF118" s="90"/>
      <c r="AG118" s="90"/>
      <c r="AI118" s="41">
        <v>198.66368937058283</v>
      </c>
      <c r="AJ118" s="41">
        <v>42</v>
      </c>
      <c r="AK118" s="41">
        <v>29</v>
      </c>
      <c r="AL118" s="40" t="s">
        <v>4215</v>
      </c>
      <c r="AM118" s="53">
        <v>0.30000000000000004</v>
      </c>
      <c r="AN118" s="67" t="s">
        <v>2</v>
      </c>
      <c r="AO118" s="64" t="s">
        <v>5377</v>
      </c>
      <c r="AP118" s="65" t="s">
        <v>2</v>
      </c>
    </row>
    <row r="119" spans="1:42" s="27" customFormat="1" ht="30" x14ac:dyDescent="0.25">
      <c r="A119" s="10" t="s">
        <v>888</v>
      </c>
      <c r="B119" s="11" t="s">
        <v>2653</v>
      </c>
      <c r="C119" s="94" t="s">
        <v>2</v>
      </c>
      <c r="D119" s="94">
        <v>2119.883907307526</v>
      </c>
      <c r="E119" s="94">
        <v>2119.883907307526</v>
      </c>
      <c r="F119" s="94">
        <v>2361.7790447886086</v>
      </c>
      <c r="G119" s="15" t="s">
        <v>2088</v>
      </c>
      <c r="H119" s="49">
        <v>0</v>
      </c>
      <c r="I119" s="15">
        <v>88</v>
      </c>
      <c r="J119" s="15">
        <v>8201</v>
      </c>
      <c r="K119" s="46" t="s">
        <v>2</v>
      </c>
      <c r="L119" s="46">
        <v>2212.9543436224685</v>
      </c>
      <c r="M119" s="46">
        <v>2212.9543436224685</v>
      </c>
      <c r="N119" s="46">
        <v>2465.4695371878593</v>
      </c>
      <c r="O119" s="95" t="str">
        <f t="shared" si="16"/>
        <v>-</v>
      </c>
      <c r="P119" s="95">
        <f t="shared" si="16"/>
        <v>-4.2057097374450181E-2</v>
      </c>
      <c r="Q119" s="95">
        <f t="shared" si="16"/>
        <v>-4.2057097374450181E-2</v>
      </c>
      <c r="R119" s="95">
        <f t="shared" si="16"/>
        <v>-4.2057097374450292E-2</v>
      </c>
      <c r="S119" s="46" t="s">
        <v>2</v>
      </c>
      <c r="T119" s="46" t="s">
        <v>2</v>
      </c>
      <c r="U119" s="46" t="s">
        <v>2</v>
      </c>
      <c r="V119" s="46" t="s">
        <v>2</v>
      </c>
      <c r="W119" s="95" t="str">
        <f t="shared" si="17"/>
        <v>-</v>
      </c>
      <c r="X119" s="95" t="str">
        <f t="shared" si="18"/>
        <v>-</v>
      </c>
      <c r="Y119" s="95" t="str">
        <f t="shared" si="19"/>
        <v>-</v>
      </c>
      <c r="Z119" s="95" t="str">
        <f t="shared" si="15"/>
        <v>-</v>
      </c>
      <c r="AB119" s="161">
        <v>0</v>
      </c>
      <c r="AC119" s="161">
        <v>0</v>
      </c>
      <c r="AD119" s="161">
        <v>0</v>
      </c>
      <c r="AE119" s="121"/>
      <c r="AF119" s="90"/>
      <c r="AG119" s="90"/>
      <c r="AI119" s="41">
        <v>198.66368937058283</v>
      </c>
      <c r="AJ119" s="41">
        <v>15</v>
      </c>
      <c r="AK119" s="41">
        <v>18</v>
      </c>
      <c r="AL119" s="40" t="s">
        <v>4215</v>
      </c>
      <c r="AM119" s="53">
        <v>0.30000000000000004</v>
      </c>
      <c r="AN119" s="67" t="s">
        <v>2</v>
      </c>
      <c r="AO119" s="64" t="s">
        <v>5377</v>
      </c>
      <c r="AP119" s="65" t="s">
        <v>2</v>
      </c>
    </row>
    <row r="120" spans="1:42" s="27" customFormat="1" ht="30" x14ac:dyDescent="0.25">
      <c r="A120" s="10" t="s">
        <v>889</v>
      </c>
      <c r="B120" s="11" t="s">
        <v>2654</v>
      </c>
      <c r="C120" s="94" t="s">
        <v>2</v>
      </c>
      <c r="D120" s="94">
        <v>1896.4297791536915</v>
      </c>
      <c r="E120" s="94">
        <v>1896.4297791536915</v>
      </c>
      <c r="F120" s="94">
        <v>1896.4297791536915</v>
      </c>
      <c r="G120" s="15" t="s">
        <v>2088</v>
      </c>
      <c r="H120" s="49">
        <v>8</v>
      </c>
      <c r="I120" s="15">
        <v>99</v>
      </c>
      <c r="J120" s="15">
        <v>11182</v>
      </c>
      <c r="K120" s="46" t="s">
        <v>2</v>
      </c>
      <c r="L120" s="46">
        <v>2111.20765154832</v>
      </c>
      <c r="M120" s="46">
        <v>2111.20765154832</v>
      </c>
      <c r="N120" s="46">
        <v>1978.4312973220553</v>
      </c>
      <c r="O120" s="95" t="str">
        <f t="shared" si="16"/>
        <v>-</v>
      </c>
      <c r="P120" s="95">
        <f t="shared" si="16"/>
        <v>-0.10173223474115134</v>
      </c>
      <c r="Q120" s="95">
        <f t="shared" si="16"/>
        <v>-0.10173223474115134</v>
      </c>
      <c r="R120" s="95">
        <f t="shared" si="16"/>
        <v>-4.1447746140772512E-2</v>
      </c>
      <c r="S120" s="46" t="s">
        <v>2</v>
      </c>
      <c r="T120" s="46" t="s">
        <v>2</v>
      </c>
      <c r="U120" s="46" t="s">
        <v>2</v>
      </c>
      <c r="V120" s="46" t="s">
        <v>2</v>
      </c>
      <c r="W120" s="95" t="str">
        <f t="shared" si="17"/>
        <v>-</v>
      </c>
      <c r="X120" s="95" t="str">
        <f t="shared" si="18"/>
        <v>-</v>
      </c>
      <c r="Y120" s="95" t="str">
        <f t="shared" si="19"/>
        <v>-</v>
      </c>
      <c r="Z120" s="95" t="str">
        <f t="shared" si="15"/>
        <v>-</v>
      </c>
      <c r="AB120" s="161" t="s">
        <v>4630</v>
      </c>
      <c r="AC120" s="161" t="s">
        <v>4636</v>
      </c>
      <c r="AD120" s="161" t="s">
        <v>4287</v>
      </c>
      <c r="AE120" s="121"/>
      <c r="AF120" s="90"/>
      <c r="AG120" s="90"/>
      <c r="AI120" s="41">
        <v>198.66368937058283</v>
      </c>
      <c r="AJ120" s="41">
        <v>15</v>
      </c>
      <c r="AK120" s="41">
        <v>15</v>
      </c>
      <c r="AL120" s="40" t="s">
        <v>4215</v>
      </c>
      <c r="AM120" s="53">
        <v>0.30000000000000004</v>
      </c>
      <c r="AN120" s="67" t="s">
        <v>2</v>
      </c>
      <c r="AO120" s="64" t="s">
        <v>5377</v>
      </c>
      <c r="AP120" s="65" t="s">
        <v>2</v>
      </c>
    </row>
    <row r="121" spans="1:42" s="27" customFormat="1" ht="30" x14ac:dyDescent="0.25">
      <c r="A121" s="10" t="s">
        <v>890</v>
      </c>
      <c r="B121" s="11" t="s">
        <v>2655</v>
      </c>
      <c r="C121" s="94" t="s">
        <v>2</v>
      </c>
      <c r="D121" s="94">
        <v>1367.2162395418231</v>
      </c>
      <c r="E121" s="94">
        <v>1367.2162395418231</v>
      </c>
      <c r="F121" s="94">
        <v>1474.5277280630496</v>
      </c>
      <c r="G121" s="15" t="s">
        <v>2088</v>
      </c>
      <c r="H121" s="49">
        <v>16</v>
      </c>
      <c r="I121" s="15">
        <v>50</v>
      </c>
      <c r="J121" s="15">
        <v>7924</v>
      </c>
      <c r="K121" s="46" t="s">
        <v>2</v>
      </c>
      <c r="L121" s="46">
        <v>1427.241890716585</v>
      </c>
      <c r="M121" s="46">
        <v>1427.241890716585</v>
      </c>
      <c r="N121" s="46">
        <v>1539.2647349039628</v>
      </c>
      <c r="O121" s="95" t="str">
        <f t="shared" si="16"/>
        <v>-</v>
      </c>
      <c r="P121" s="95">
        <f t="shared" si="16"/>
        <v>-4.2057097374450181E-2</v>
      </c>
      <c r="Q121" s="95">
        <f t="shared" si="16"/>
        <v>-4.2057097374450181E-2</v>
      </c>
      <c r="R121" s="95">
        <f t="shared" si="16"/>
        <v>-4.2057097374450181E-2</v>
      </c>
      <c r="S121" s="46" t="s">
        <v>2</v>
      </c>
      <c r="T121" s="46" t="s">
        <v>2</v>
      </c>
      <c r="U121" s="46" t="s">
        <v>2</v>
      </c>
      <c r="V121" s="46" t="s">
        <v>2</v>
      </c>
      <c r="W121" s="95" t="str">
        <f t="shared" si="17"/>
        <v>-</v>
      </c>
      <c r="X121" s="95" t="str">
        <f t="shared" si="18"/>
        <v>-</v>
      </c>
      <c r="Y121" s="95" t="str">
        <f t="shared" si="19"/>
        <v>-</v>
      </c>
      <c r="Z121" s="95" t="str">
        <f t="shared" si="15"/>
        <v>-</v>
      </c>
      <c r="AB121" s="161">
        <v>0</v>
      </c>
      <c r="AC121" s="161">
        <v>0</v>
      </c>
      <c r="AD121" s="161">
        <v>0</v>
      </c>
      <c r="AE121" s="121"/>
      <c r="AF121" s="90"/>
      <c r="AG121" s="90"/>
      <c r="AI121" s="41">
        <v>198.66368937058283</v>
      </c>
      <c r="AJ121" s="41">
        <v>10</v>
      </c>
      <c r="AK121" s="41">
        <v>11</v>
      </c>
      <c r="AL121" s="40" t="s">
        <v>4215</v>
      </c>
      <c r="AM121" s="53">
        <v>0.4</v>
      </c>
      <c r="AN121" s="67" t="s">
        <v>2</v>
      </c>
      <c r="AO121" s="64" t="s">
        <v>5377</v>
      </c>
      <c r="AP121" s="65" t="s">
        <v>2</v>
      </c>
    </row>
    <row r="122" spans="1:42" ht="45" x14ac:dyDescent="0.25">
      <c r="A122" s="10" t="s">
        <v>891</v>
      </c>
      <c r="B122" s="11" t="s">
        <v>2656</v>
      </c>
      <c r="C122" s="94" t="s">
        <v>2</v>
      </c>
      <c r="D122" s="94">
        <v>1155.2495164193201</v>
      </c>
      <c r="E122" s="94">
        <v>1155.2495164193201</v>
      </c>
      <c r="F122" s="94">
        <v>1270.7744680612523</v>
      </c>
      <c r="G122" s="15" t="s">
        <v>2088</v>
      </c>
      <c r="H122" s="49">
        <v>3</v>
      </c>
      <c r="I122" s="15">
        <v>17</v>
      </c>
      <c r="J122" s="15">
        <v>2873</v>
      </c>
      <c r="K122" s="46" t="s">
        <v>2</v>
      </c>
      <c r="L122" s="46">
        <v>1988.3967612023191</v>
      </c>
      <c r="M122" s="46">
        <v>1988.3967612023191</v>
      </c>
      <c r="N122" s="46">
        <v>1200.5223109875433</v>
      </c>
      <c r="O122" s="95" t="str">
        <f t="shared" si="16"/>
        <v>-</v>
      </c>
      <c r="P122" s="95">
        <f t="shared" si="16"/>
        <v>-0.41900452718461578</v>
      </c>
      <c r="Q122" s="95">
        <f t="shared" si="16"/>
        <v>-0.41900452718461578</v>
      </c>
      <c r="R122" s="95">
        <f t="shared" si="16"/>
        <v>5.8517993735510032E-2</v>
      </c>
      <c r="S122" s="46" t="s">
        <v>2</v>
      </c>
      <c r="T122" s="46" t="s">
        <v>2</v>
      </c>
      <c r="U122" s="46" t="s">
        <v>2</v>
      </c>
      <c r="V122" s="46" t="s">
        <v>2</v>
      </c>
      <c r="W122" s="95" t="str">
        <f t="shared" si="17"/>
        <v>-</v>
      </c>
      <c r="X122" s="95" t="str">
        <f t="shared" si="18"/>
        <v>-</v>
      </c>
      <c r="Y122" s="95" t="str">
        <f t="shared" si="19"/>
        <v>-</v>
      </c>
      <c r="Z122" s="95" t="str">
        <f t="shared" si="15"/>
        <v>-</v>
      </c>
      <c r="AA122" s="27"/>
      <c r="AB122" s="161" t="s">
        <v>4637</v>
      </c>
      <c r="AC122" s="161" t="s">
        <v>4618</v>
      </c>
      <c r="AD122" s="161" t="s">
        <v>4638</v>
      </c>
      <c r="AE122" s="122"/>
      <c r="AF122" s="90"/>
      <c r="AG122" s="90"/>
      <c r="AI122" s="41">
        <v>198.66368937058283</v>
      </c>
      <c r="AJ122" s="41">
        <v>11</v>
      </c>
      <c r="AK122" s="41">
        <v>11</v>
      </c>
      <c r="AL122" s="40" t="s">
        <v>4214</v>
      </c>
      <c r="AM122" s="53" t="s">
        <v>2</v>
      </c>
      <c r="AN122" s="67" t="s">
        <v>2</v>
      </c>
      <c r="AO122" s="64" t="s">
        <v>5377</v>
      </c>
      <c r="AP122" s="65" t="s">
        <v>2</v>
      </c>
    </row>
    <row r="123" spans="1:42" ht="45" x14ac:dyDescent="0.25">
      <c r="A123" s="10" t="s">
        <v>892</v>
      </c>
      <c r="B123" s="11" t="s">
        <v>2657</v>
      </c>
      <c r="C123" s="94" t="s">
        <v>2</v>
      </c>
      <c r="D123" s="94">
        <v>362.57840659368873</v>
      </c>
      <c r="E123" s="94">
        <v>362.57840659368873</v>
      </c>
      <c r="F123" s="94">
        <v>557.81293322105955</v>
      </c>
      <c r="G123" s="15" t="s">
        <v>2088</v>
      </c>
      <c r="H123" s="49">
        <v>257</v>
      </c>
      <c r="I123" s="15">
        <v>155</v>
      </c>
      <c r="J123" s="15">
        <v>48156</v>
      </c>
      <c r="K123" s="46" t="s">
        <v>2</v>
      </c>
      <c r="L123" s="46">
        <v>554.35526453970454</v>
      </c>
      <c r="M123" s="46">
        <v>554.35526453970454</v>
      </c>
      <c r="N123" s="46">
        <v>582.30290311895862</v>
      </c>
      <c r="O123" s="95" t="str">
        <f t="shared" si="16"/>
        <v>-</v>
      </c>
      <c r="P123" s="95">
        <f t="shared" si="16"/>
        <v>-0.34594576837879054</v>
      </c>
      <c r="Q123" s="95">
        <f t="shared" si="16"/>
        <v>-0.34594576837879054</v>
      </c>
      <c r="R123" s="95">
        <f t="shared" si="16"/>
        <v>-4.2057097374450181E-2</v>
      </c>
      <c r="S123" s="46" t="s">
        <v>2</v>
      </c>
      <c r="T123" s="46" t="s">
        <v>2</v>
      </c>
      <c r="U123" s="46" t="s">
        <v>2</v>
      </c>
      <c r="V123" s="46" t="s">
        <v>2</v>
      </c>
      <c r="W123" s="95" t="str">
        <f t="shared" si="17"/>
        <v>-</v>
      </c>
      <c r="X123" s="95" t="str">
        <f t="shared" si="18"/>
        <v>-</v>
      </c>
      <c r="Y123" s="95" t="str">
        <f t="shared" si="19"/>
        <v>-</v>
      </c>
      <c r="Z123" s="95" t="str">
        <f t="shared" si="15"/>
        <v>-</v>
      </c>
      <c r="AA123" s="27"/>
      <c r="AB123" s="161" t="s">
        <v>4637</v>
      </c>
      <c r="AC123" s="161" t="s">
        <v>4639</v>
      </c>
      <c r="AD123" s="161" t="s">
        <v>4640</v>
      </c>
      <c r="AE123" s="122"/>
      <c r="AF123" s="90"/>
      <c r="AG123" s="90"/>
      <c r="AI123" s="41">
        <v>198.66368937058283</v>
      </c>
      <c r="AJ123" s="41">
        <v>5</v>
      </c>
      <c r="AK123" s="41">
        <v>5</v>
      </c>
      <c r="AL123" s="40" t="s">
        <v>4214</v>
      </c>
      <c r="AM123" s="53" t="s">
        <v>2</v>
      </c>
      <c r="AN123" s="67" t="s">
        <v>2</v>
      </c>
      <c r="AO123" s="64" t="s">
        <v>5377</v>
      </c>
      <c r="AP123" s="65" t="s">
        <v>2</v>
      </c>
    </row>
    <row r="124" spans="1:42" ht="60" x14ac:dyDescent="0.25">
      <c r="A124" s="10" t="s">
        <v>893</v>
      </c>
      <c r="B124" s="11" t="s">
        <v>2658</v>
      </c>
      <c r="C124" s="94" t="s">
        <v>2</v>
      </c>
      <c r="D124" s="94">
        <v>192.84584702201462</v>
      </c>
      <c r="E124" s="94">
        <v>192.84584702201462</v>
      </c>
      <c r="F124" s="94">
        <v>385.69169404402925</v>
      </c>
      <c r="G124" s="15">
        <v>5129</v>
      </c>
      <c r="H124" s="49">
        <v>3721</v>
      </c>
      <c r="I124" s="15">
        <v>522</v>
      </c>
      <c r="J124" s="15">
        <v>158341</v>
      </c>
      <c r="K124" s="46">
        <v>131.17989506537589</v>
      </c>
      <c r="L124" s="46">
        <v>428.45302227912958</v>
      </c>
      <c r="M124" s="46">
        <v>428.45302227912958</v>
      </c>
      <c r="N124" s="46">
        <v>402.62492992736566</v>
      </c>
      <c r="O124" s="95" t="str">
        <f t="shared" ref="O124:O145" si="20">IFERROR(C124/K124-1,"-")</f>
        <v>-</v>
      </c>
      <c r="P124" s="95">
        <f t="shared" ref="P124:P145" si="21">IFERROR(D124/L124-1,"-")</f>
        <v>-0.54990200326704908</v>
      </c>
      <c r="Q124" s="95">
        <f t="shared" ref="Q124:Q145" si="22">IFERROR(E124/M124-1,"-")</f>
        <v>-0.54990200326704908</v>
      </c>
      <c r="R124" s="95">
        <f t="shared" ref="R124:R145" si="23">IFERROR(F124/N124-1,"-")</f>
        <v>-4.2057097374450181E-2</v>
      </c>
      <c r="S124" s="46" t="s">
        <v>2</v>
      </c>
      <c r="T124" s="46" t="s">
        <v>2</v>
      </c>
      <c r="U124" s="46" t="s">
        <v>2</v>
      </c>
      <c r="V124" s="46" t="s">
        <v>2</v>
      </c>
      <c r="W124" s="95" t="str">
        <f t="shared" ref="W124:W145" si="24">IFERROR((C124/S124-1),"-")</f>
        <v>-</v>
      </c>
      <c r="X124" s="95" t="str">
        <f t="shared" ref="X124:X145" si="25">IFERROR((D124/T124-1),"-")</f>
        <v>-</v>
      </c>
      <c r="Y124" s="95" t="str">
        <f t="shared" ref="Y124:Y145" si="26">IFERROR((E124/U124-1),"-")</f>
        <v>-</v>
      </c>
      <c r="Z124" s="95" t="str">
        <f t="shared" ref="Z124:Z145" si="27">IFERROR((F124/V124-1),"-")</f>
        <v>-</v>
      </c>
      <c r="AA124" s="27"/>
      <c r="AB124" s="161" t="s">
        <v>4641</v>
      </c>
      <c r="AC124" s="161" t="s">
        <v>4642</v>
      </c>
      <c r="AD124" s="161" t="s">
        <v>4643</v>
      </c>
      <c r="AE124" s="122"/>
      <c r="AF124" s="90"/>
      <c r="AG124" s="90"/>
      <c r="AI124" s="41">
        <v>198.66368937058283</v>
      </c>
      <c r="AJ124" s="41">
        <v>5</v>
      </c>
      <c r="AK124" s="41">
        <v>5</v>
      </c>
      <c r="AL124" s="40" t="s">
        <v>4214</v>
      </c>
      <c r="AM124" s="53" t="s">
        <v>2</v>
      </c>
      <c r="AN124" s="67" t="s">
        <v>2</v>
      </c>
      <c r="AO124" s="64" t="s">
        <v>5377</v>
      </c>
      <c r="AP124" s="65" t="s">
        <v>2</v>
      </c>
    </row>
    <row r="125" spans="1:42" ht="45" x14ac:dyDescent="0.25">
      <c r="A125" s="10" t="s">
        <v>894</v>
      </c>
      <c r="B125" s="11" t="s">
        <v>2659</v>
      </c>
      <c r="C125" s="94" t="s">
        <v>2</v>
      </c>
      <c r="D125" s="94">
        <v>2240.3929282573185</v>
      </c>
      <c r="E125" s="94">
        <v>2240.3929282573185</v>
      </c>
      <c r="F125" s="94">
        <v>2240.3929282573185</v>
      </c>
      <c r="G125" s="15" t="s">
        <v>2088</v>
      </c>
      <c r="H125" s="49">
        <v>0</v>
      </c>
      <c r="I125" s="15">
        <v>15</v>
      </c>
      <c r="J125" s="15">
        <v>1476</v>
      </c>
      <c r="K125" s="46" t="s">
        <v>2</v>
      </c>
      <c r="L125" s="46">
        <v>2088.5413706990075</v>
      </c>
      <c r="M125" s="46">
        <v>2088.5413706990075</v>
      </c>
      <c r="N125" s="46">
        <v>2341.2969514921028</v>
      </c>
      <c r="O125" s="95" t="str">
        <f t="shared" si="20"/>
        <v>-</v>
      </c>
      <c r="P125" s="95">
        <f t="shared" si="21"/>
        <v>7.2706990480867706E-2</v>
      </c>
      <c r="Q125" s="95">
        <f t="shared" si="22"/>
        <v>7.2706990480867706E-2</v>
      </c>
      <c r="R125" s="95">
        <f t="shared" si="23"/>
        <v>-4.3097490547057027E-2</v>
      </c>
      <c r="S125" s="46" t="s">
        <v>2</v>
      </c>
      <c r="T125" s="46" t="s">
        <v>2</v>
      </c>
      <c r="U125" s="46" t="s">
        <v>2</v>
      </c>
      <c r="V125" s="46" t="s">
        <v>2</v>
      </c>
      <c r="W125" s="95" t="str">
        <f t="shared" si="24"/>
        <v>-</v>
      </c>
      <c r="X125" s="95" t="str">
        <f t="shared" si="25"/>
        <v>-</v>
      </c>
      <c r="Y125" s="95" t="str">
        <f t="shared" si="26"/>
        <v>-</v>
      </c>
      <c r="Z125" s="95" t="str">
        <f t="shared" si="27"/>
        <v>-</v>
      </c>
      <c r="AA125" s="27"/>
      <c r="AB125" s="161" t="s">
        <v>4630</v>
      </c>
      <c r="AC125" s="161" t="s">
        <v>4618</v>
      </c>
      <c r="AD125" s="161" t="s">
        <v>4287</v>
      </c>
      <c r="AE125" s="122"/>
      <c r="AF125" s="90"/>
      <c r="AG125" s="90"/>
      <c r="AI125" s="41">
        <v>198.66368937058283</v>
      </c>
      <c r="AJ125" s="41">
        <v>25</v>
      </c>
      <c r="AK125" s="41">
        <v>25</v>
      </c>
      <c r="AL125" s="40" t="s">
        <v>4214</v>
      </c>
      <c r="AM125" s="53" t="s">
        <v>2</v>
      </c>
      <c r="AN125" s="67" t="s">
        <v>2</v>
      </c>
      <c r="AO125" s="64" t="s">
        <v>5377</v>
      </c>
      <c r="AP125" s="65" t="s">
        <v>2</v>
      </c>
    </row>
    <row r="126" spans="1:42" ht="75" x14ac:dyDescent="0.25">
      <c r="A126" s="10" t="s">
        <v>895</v>
      </c>
      <c r="B126" s="11" t="s">
        <v>2660</v>
      </c>
      <c r="C126" s="94" t="s">
        <v>2</v>
      </c>
      <c r="D126" s="94">
        <v>1143.6757640174192</v>
      </c>
      <c r="E126" s="94">
        <v>1143.6757640174192</v>
      </c>
      <c r="F126" s="94">
        <v>1143.6757640174192</v>
      </c>
      <c r="G126" s="15" t="s">
        <v>2088</v>
      </c>
      <c r="H126" s="49">
        <v>4</v>
      </c>
      <c r="I126" s="15">
        <v>32</v>
      </c>
      <c r="J126" s="15">
        <v>6861</v>
      </c>
      <c r="K126" s="46" t="s">
        <v>2</v>
      </c>
      <c r="L126" s="46">
        <v>1402.438174145688</v>
      </c>
      <c r="M126" s="46">
        <v>1402.438174145688</v>
      </c>
      <c r="N126" s="46">
        <v>1192.7929168741841</v>
      </c>
      <c r="O126" s="95" t="str">
        <f t="shared" si="20"/>
        <v>-</v>
      </c>
      <c r="P126" s="95">
        <f t="shared" si="21"/>
        <v>-0.18450896082167545</v>
      </c>
      <c r="Q126" s="95">
        <f t="shared" si="22"/>
        <v>-0.18450896082167545</v>
      </c>
      <c r="R126" s="95">
        <f t="shared" si="23"/>
        <v>-4.1178273413528199E-2</v>
      </c>
      <c r="S126" s="46" t="s">
        <v>2</v>
      </c>
      <c r="T126" s="46" t="s">
        <v>2</v>
      </c>
      <c r="U126" s="46" t="s">
        <v>2</v>
      </c>
      <c r="V126" s="46" t="s">
        <v>2</v>
      </c>
      <c r="W126" s="95" t="str">
        <f t="shared" si="24"/>
        <v>-</v>
      </c>
      <c r="X126" s="95" t="str">
        <f t="shared" si="25"/>
        <v>-</v>
      </c>
      <c r="Y126" s="95" t="str">
        <f t="shared" si="26"/>
        <v>-</v>
      </c>
      <c r="Z126" s="95" t="str">
        <f t="shared" si="27"/>
        <v>-</v>
      </c>
      <c r="AA126" s="27"/>
      <c r="AB126" s="161" t="s">
        <v>4644</v>
      </c>
      <c r="AC126" s="161" t="s">
        <v>4645</v>
      </c>
      <c r="AD126" s="161" t="s">
        <v>4287</v>
      </c>
      <c r="AE126" s="122"/>
      <c r="AF126" s="90"/>
      <c r="AG126" s="90"/>
      <c r="AI126" s="41">
        <v>198.66368937058283</v>
      </c>
      <c r="AJ126" s="41">
        <v>9</v>
      </c>
      <c r="AK126" s="41">
        <v>9</v>
      </c>
      <c r="AL126" s="40" t="s">
        <v>4214</v>
      </c>
      <c r="AM126" s="53" t="s">
        <v>2</v>
      </c>
      <c r="AN126" s="67" t="s">
        <v>2</v>
      </c>
      <c r="AO126" s="64" t="s">
        <v>5377</v>
      </c>
      <c r="AP126" s="65" t="s">
        <v>2</v>
      </c>
    </row>
    <row r="127" spans="1:42" ht="45" x14ac:dyDescent="0.25">
      <c r="A127" s="10" t="s">
        <v>896</v>
      </c>
      <c r="B127" s="11" t="s">
        <v>2661</v>
      </c>
      <c r="C127" s="94" t="s">
        <v>2</v>
      </c>
      <c r="D127" s="94">
        <v>736.94893978546247</v>
      </c>
      <c r="E127" s="94">
        <v>736.94893978546247</v>
      </c>
      <c r="F127" s="94">
        <v>736.94893978546247</v>
      </c>
      <c r="G127" s="15" t="s">
        <v>2088</v>
      </c>
      <c r="H127" s="49">
        <v>72</v>
      </c>
      <c r="I127" s="15">
        <v>100</v>
      </c>
      <c r="J127" s="15">
        <v>22561</v>
      </c>
      <c r="K127" s="46" t="s">
        <v>2</v>
      </c>
      <c r="L127" s="46">
        <v>780.3060535887854</v>
      </c>
      <c r="M127" s="46">
        <v>780.3060535887854</v>
      </c>
      <c r="N127" s="46">
        <v>769.21973680483291</v>
      </c>
      <c r="O127" s="95" t="str">
        <f t="shared" si="20"/>
        <v>-</v>
      </c>
      <c r="P127" s="95">
        <f t="shared" si="21"/>
        <v>-5.5564241240875667E-2</v>
      </c>
      <c r="Q127" s="95">
        <f t="shared" si="22"/>
        <v>-5.5564241240875667E-2</v>
      </c>
      <c r="R127" s="95">
        <f t="shared" si="23"/>
        <v>-4.1952637816361937E-2</v>
      </c>
      <c r="S127" s="46" t="s">
        <v>2</v>
      </c>
      <c r="T127" s="46" t="s">
        <v>2</v>
      </c>
      <c r="U127" s="46" t="s">
        <v>2</v>
      </c>
      <c r="V127" s="46" t="s">
        <v>2</v>
      </c>
      <c r="W127" s="95" t="str">
        <f t="shared" si="24"/>
        <v>-</v>
      </c>
      <c r="X127" s="95" t="str">
        <f t="shared" si="25"/>
        <v>-</v>
      </c>
      <c r="Y127" s="95" t="str">
        <f t="shared" si="26"/>
        <v>-</v>
      </c>
      <c r="Z127" s="95" t="str">
        <f t="shared" si="27"/>
        <v>-</v>
      </c>
      <c r="AA127" s="27"/>
      <c r="AB127" s="161" t="s">
        <v>4630</v>
      </c>
      <c r="AC127" s="161" t="s">
        <v>4572</v>
      </c>
      <c r="AD127" s="161" t="s">
        <v>4287</v>
      </c>
      <c r="AE127" s="122"/>
      <c r="AF127" s="90"/>
      <c r="AG127" s="90"/>
      <c r="AI127" s="41">
        <v>198.66368937058283</v>
      </c>
      <c r="AJ127" s="41">
        <v>5</v>
      </c>
      <c r="AK127" s="41">
        <v>5</v>
      </c>
      <c r="AL127" s="40" t="s">
        <v>4214</v>
      </c>
      <c r="AM127" s="53" t="s">
        <v>2</v>
      </c>
      <c r="AN127" s="67" t="s">
        <v>2</v>
      </c>
      <c r="AO127" s="64" t="s">
        <v>5377</v>
      </c>
      <c r="AP127" s="65" t="s">
        <v>2</v>
      </c>
    </row>
    <row r="128" spans="1:42" ht="45" x14ac:dyDescent="0.25">
      <c r="A128" s="10" t="s">
        <v>897</v>
      </c>
      <c r="B128" s="11" t="s">
        <v>2662</v>
      </c>
      <c r="C128" s="94" t="s">
        <v>2</v>
      </c>
      <c r="D128" s="94">
        <v>531.87335027527615</v>
      </c>
      <c r="E128" s="94">
        <v>531.87335027527615</v>
      </c>
      <c r="F128" s="94">
        <v>531.87335027527615</v>
      </c>
      <c r="G128" s="15" t="s">
        <v>2088</v>
      </c>
      <c r="H128" s="49">
        <v>153</v>
      </c>
      <c r="I128" s="15">
        <v>70</v>
      </c>
      <c r="J128" s="15">
        <v>16706</v>
      </c>
      <c r="K128" s="46" t="s">
        <v>2</v>
      </c>
      <c r="L128" s="46">
        <v>592.67109943478363</v>
      </c>
      <c r="M128" s="46">
        <v>592.67109943478363</v>
      </c>
      <c r="N128" s="46">
        <v>554.72462420477166</v>
      </c>
      <c r="O128" s="95" t="str">
        <f t="shared" si="20"/>
        <v>-</v>
      </c>
      <c r="P128" s="95">
        <f t="shared" si="21"/>
        <v>-0.1025826115319084</v>
      </c>
      <c r="Q128" s="95">
        <f t="shared" si="22"/>
        <v>-0.1025826115319084</v>
      </c>
      <c r="R128" s="95">
        <f t="shared" si="23"/>
        <v>-4.1193905827155319E-2</v>
      </c>
      <c r="S128" s="46" t="s">
        <v>2</v>
      </c>
      <c r="T128" s="46" t="s">
        <v>2</v>
      </c>
      <c r="U128" s="46" t="s">
        <v>2</v>
      </c>
      <c r="V128" s="46" t="s">
        <v>2</v>
      </c>
      <c r="W128" s="95" t="str">
        <f t="shared" si="24"/>
        <v>-</v>
      </c>
      <c r="X128" s="95" t="str">
        <f t="shared" si="25"/>
        <v>-</v>
      </c>
      <c r="Y128" s="95" t="str">
        <f t="shared" si="26"/>
        <v>-</v>
      </c>
      <c r="Z128" s="95" t="str">
        <f t="shared" si="27"/>
        <v>-</v>
      </c>
      <c r="AA128" s="27"/>
      <c r="AB128" s="161" t="s">
        <v>4630</v>
      </c>
      <c r="AC128" s="161" t="s">
        <v>4572</v>
      </c>
      <c r="AD128" s="161" t="s">
        <v>4287</v>
      </c>
      <c r="AE128" s="122"/>
      <c r="AF128" s="90"/>
      <c r="AG128" s="90"/>
      <c r="AI128" s="41">
        <v>198.66368937058283</v>
      </c>
      <c r="AJ128" s="41">
        <v>5</v>
      </c>
      <c r="AK128" s="41">
        <v>5</v>
      </c>
      <c r="AL128" s="40" t="s">
        <v>4214</v>
      </c>
      <c r="AM128" s="53" t="s">
        <v>2</v>
      </c>
      <c r="AN128" s="67" t="s">
        <v>2</v>
      </c>
      <c r="AO128" s="64" t="s">
        <v>5377</v>
      </c>
      <c r="AP128" s="65" t="s">
        <v>2</v>
      </c>
    </row>
    <row r="129" spans="1:42" ht="30" x14ac:dyDescent="0.25">
      <c r="A129" s="10" t="s">
        <v>898</v>
      </c>
      <c r="B129" s="11" t="s">
        <v>2663</v>
      </c>
      <c r="C129" s="94" t="s">
        <v>2</v>
      </c>
      <c r="D129" s="94">
        <v>4888.8274447346703</v>
      </c>
      <c r="E129" s="94">
        <v>4888.8274447346703</v>
      </c>
      <c r="F129" s="94">
        <v>5003.1722019370627</v>
      </c>
      <c r="G129" s="15" t="s">
        <v>2088</v>
      </c>
      <c r="H129" s="49">
        <v>42</v>
      </c>
      <c r="I129" s="15">
        <v>161</v>
      </c>
      <c r="J129" s="15">
        <v>1393</v>
      </c>
      <c r="K129" s="46" t="s">
        <v>2</v>
      </c>
      <c r="L129" s="46">
        <v>5103.4643414918264</v>
      </c>
      <c r="M129" s="46">
        <v>5103.4643414918264</v>
      </c>
      <c r="N129" s="46">
        <v>5222.8292398474523</v>
      </c>
      <c r="O129" s="95" t="str">
        <f t="shared" si="20"/>
        <v>-</v>
      </c>
      <c r="P129" s="95">
        <f t="shared" si="21"/>
        <v>-4.2057097374450181E-2</v>
      </c>
      <c r="Q129" s="95">
        <f t="shared" si="22"/>
        <v>-4.2057097374450181E-2</v>
      </c>
      <c r="R129" s="95">
        <f t="shared" si="23"/>
        <v>-4.205709737445007E-2</v>
      </c>
      <c r="S129" s="46" t="s">
        <v>2</v>
      </c>
      <c r="T129" s="46" t="s">
        <v>2</v>
      </c>
      <c r="U129" s="46" t="s">
        <v>2</v>
      </c>
      <c r="V129" s="46" t="s">
        <v>2</v>
      </c>
      <c r="W129" s="95" t="str">
        <f t="shared" si="24"/>
        <v>-</v>
      </c>
      <c r="X129" s="95" t="str">
        <f t="shared" si="25"/>
        <v>-</v>
      </c>
      <c r="Y129" s="95" t="str">
        <f t="shared" si="26"/>
        <v>-</v>
      </c>
      <c r="Z129" s="95" t="str">
        <f t="shared" si="27"/>
        <v>-</v>
      </c>
      <c r="AA129" s="27"/>
      <c r="AB129" s="161">
        <v>0</v>
      </c>
      <c r="AC129" s="161">
        <v>0</v>
      </c>
      <c r="AD129" s="161">
        <v>0</v>
      </c>
      <c r="AE129" s="122"/>
      <c r="AF129" s="90"/>
      <c r="AG129" s="90"/>
      <c r="AI129" s="41">
        <v>198.66368937058283</v>
      </c>
      <c r="AJ129" s="41">
        <v>41</v>
      </c>
      <c r="AK129" s="41">
        <v>50</v>
      </c>
      <c r="AL129" s="40" t="s">
        <v>4214</v>
      </c>
      <c r="AM129" s="53" t="s">
        <v>2</v>
      </c>
      <c r="AN129" s="67" t="s">
        <v>2</v>
      </c>
      <c r="AO129" s="64" t="s">
        <v>5377</v>
      </c>
      <c r="AP129" s="65" t="s">
        <v>2</v>
      </c>
    </row>
    <row r="130" spans="1:42" ht="30" x14ac:dyDescent="0.25">
      <c r="A130" s="10" t="s">
        <v>899</v>
      </c>
      <c r="B130" s="11" t="s">
        <v>2664</v>
      </c>
      <c r="C130" s="94" t="s">
        <v>2</v>
      </c>
      <c r="D130" s="94">
        <v>1963.5165905254955</v>
      </c>
      <c r="E130" s="94">
        <v>1963.5165905254955</v>
      </c>
      <c r="F130" s="94">
        <v>3043.0366988056239</v>
      </c>
      <c r="G130" s="15" t="s">
        <v>2088</v>
      </c>
      <c r="H130" s="49">
        <v>345</v>
      </c>
      <c r="I130" s="15">
        <v>431</v>
      </c>
      <c r="J130" s="15">
        <v>4034</v>
      </c>
      <c r="K130" s="46" t="s">
        <v>2</v>
      </c>
      <c r="L130" s="46">
        <v>2049.7219459989196</v>
      </c>
      <c r="M130" s="46">
        <v>2049.7219459989196</v>
      </c>
      <c r="N130" s="46">
        <v>3176.6368229935269</v>
      </c>
      <c r="O130" s="95" t="str">
        <f t="shared" si="20"/>
        <v>-</v>
      </c>
      <c r="P130" s="95">
        <f t="shared" si="21"/>
        <v>-4.2057097374450181E-2</v>
      </c>
      <c r="Q130" s="95">
        <f t="shared" si="22"/>
        <v>-4.2057097374450181E-2</v>
      </c>
      <c r="R130" s="95">
        <f t="shared" si="23"/>
        <v>-4.2057097374450292E-2</v>
      </c>
      <c r="S130" s="46" t="s">
        <v>2</v>
      </c>
      <c r="T130" s="46" t="s">
        <v>2</v>
      </c>
      <c r="U130" s="46" t="s">
        <v>2</v>
      </c>
      <c r="V130" s="46" t="s">
        <v>2</v>
      </c>
      <c r="W130" s="95" t="str">
        <f t="shared" si="24"/>
        <v>-</v>
      </c>
      <c r="X130" s="95" t="str">
        <f t="shared" si="25"/>
        <v>-</v>
      </c>
      <c r="Y130" s="95" t="str">
        <f t="shared" si="26"/>
        <v>-</v>
      </c>
      <c r="Z130" s="95" t="str">
        <f t="shared" si="27"/>
        <v>-</v>
      </c>
      <c r="AA130" s="27"/>
      <c r="AB130" s="161">
        <v>0</v>
      </c>
      <c r="AC130" s="161">
        <v>0</v>
      </c>
      <c r="AD130" s="161">
        <v>0</v>
      </c>
      <c r="AE130" s="122"/>
      <c r="AF130" s="90"/>
      <c r="AG130" s="90"/>
      <c r="AI130" s="41">
        <v>198.66368937058283</v>
      </c>
      <c r="AJ130" s="41">
        <v>13</v>
      </c>
      <c r="AK130" s="41">
        <v>27</v>
      </c>
      <c r="AL130" s="40" t="s">
        <v>4214</v>
      </c>
      <c r="AM130" s="53" t="s">
        <v>2</v>
      </c>
      <c r="AN130" s="67" t="s">
        <v>2</v>
      </c>
      <c r="AO130" s="64" t="s">
        <v>5377</v>
      </c>
      <c r="AP130" s="65" t="s">
        <v>2</v>
      </c>
    </row>
    <row r="131" spans="1:42" ht="30" x14ac:dyDescent="0.25">
      <c r="A131" s="10" t="s">
        <v>900</v>
      </c>
      <c r="B131" s="11" t="s">
        <v>2665</v>
      </c>
      <c r="C131" s="94" t="s">
        <v>2</v>
      </c>
      <c r="D131" s="94">
        <v>1038.3399099329968</v>
      </c>
      <c r="E131" s="94">
        <v>1038.3399099329968</v>
      </c>
      <c r="F131" s="94">
        <v>2054.7561850759139</v>
      </c>
      <c r="G131" s="15" t="s">
        <v>2088</v>
      </c>
      <c r="H131" s="49">
        <v>1068</v>
      </c>
      <c r="I131" s="15">
        <v>721</v>
      </c>
      <c r="J131" s="15">
        <v>6279</v>
      </c>
      <c r="K131" s="46" t="s">
        <v>2</v>
      </c>
      <c r="L131" s="46">
        <v>1083.9267216105397</v>
      </c>
      <c r="M131" s="46">
        <v>1083.9267216105397</v>
      </c>
      <c r="N131" s="46">
        <v>2144.9672829603887</v>
      </c>
      <c r="O131" s="95" t="str">
        <f t="shared" si="20"/>
        <v>-</v>
      </c>
      <c r="P131" s="95">
        <f t="shared" si="21"/>
        <v>-4.2057097374450181E-2</v>
      </c>
      <c r="Q131" s="95">
        <f t="shared" si="22"/>
        <v>-4.2057097374450181E-2</v>
      </c>
      <c r="R131" s="95">
        <f t="shared" si="23"/>
        <v>-4.2057097374450181E-2</v>
      </c>
      <c r="S131" s="46" t="s">
        <v>2</v>
      </c>
      <c r="T131" s="46" t="s">
        <v>2</v>
      </c>
      <c r="U131" s="46" t="s">
        <v>2</v>
      </c>
      <c r="V131" s="46" t="s">
        <v>2</v>
      </c>
      <c r="W131" s="95" t="str">
        <f t="shared" si="24"/>
        <v>-</v>
      </c>
      <c r="X131" s="95" t="str">
        <f t="shared" si="25"/>
        <v>-</v>
      </c>
      <c r="Y131" s="95" t="str">
        <f t="shared" si="26"/>
        <v>-</v>
      </c>
      <c r="Z131" s="95" t="str">
        <f t="shared" si="27"/>
        <v>-</v>
      </c>
      <c r="AA131" s="27"/>
      <c r="AB131" s="161">
        <v>0</v>
      </c>
      <c r="AC131" s="161">
        <v>0</v>
      </c>
      <c r="AD131" s="161">
        <v>0</v>
      </c>
      <c r="AE131" s="122"/>
      <c r="AF131" s="90"/>
      <c r="AG131" s="90"/>
      <c r="AI131" s="41">
        <v>198.66368937058283</v>
      </c>
      <c r="AJ131" s="41">
        <v>5</v>
      </c>
      <c r="AK131" s="41">
        <v>19</v>
      </c>
      <c r="AL131" s="40" t="s">
        <v>4214</v>
      </c>
      <c r="AM131" s="53" t="s">
        <v>2</v>
      </c>
      <c r="AN131" s="67" t="s">
        <v>2</v>
      </c>
      <c r="AO131" s="64" t="s">
        <v>5377</v>
      </c>
      <c r="AP131" s="65" t="s">
        <v>2</v>
      </c>
    </row>
    <row r="132" spans="1:42" ht="30" x14ac:dyDescent="0.25">
      <c r="A132" s="10" t="s">
        <v>901</v>
      </c>
      <c r="B132" s="11" t="s">
        <v>2666</v>
      </c>
      <c r="C132" s="94" t="s">
        <v>2</v>
      </c>
      <c r="D132" s="94">
        <v>744.64581492806633</v>
      </c>
      <c r="E132" s="94">
        <v>744.64581492806633</v>
      </c>
      <c r="F132" s="94">
        <v>1405.5010476843606</v>
      </c>
      <c r="G132" s="15" t="s">
        <v>2088</v>
      </c>
      <c r="H132" s="49">
        <v>2345</v>
      </c>
      <c r="I132" s="15">
        <v>847</v>
      </c>
      <c r="J132" s="15">
        <v>8300</v>
      </c>
      <c r="K132" s="46" t="s">
        <v>2</v>
      </c>
      <c r="L132" s="46">
        <v>777.33841222386593</v>
      </c>
      <c r="M132" s="46">
        <v>777.33841222386593</v>
      </c>
      <c r="N132" s="46">
        <v>1467.2075379776124</v>
      </c>
      <c r="O132" s="95" t="str">
        <f t="shared" si="20"/>
        <v>-</v>
      </c>
      <c r="P132" s="95">
        <f t="shared" si="21"/>
        <v>-4.2057097374450181E-2</v>
      </c>
      <c r="Q132" s="95">
        <f t="shared" si="22"/>
        <v>-4.2057097374450181E-2</v>
      </c>
      <c r="R132" s="95">
        <f t="shared" si="23"/>
        <v>-4.2057097374450181E-2</v>
      </c>
      <c r="S132" s="46" t="s">
        <v>2</v>
      </c>
      <c r="T132" s="46" t="s">
        <v>2</v>
      </c>
      <c r="U132" s="46" t="s">
        <v>2</v>
      </c>
      <c r="V132" s="46" t="s">
        <v>2</v>
      </c>
      <c r="W132" s="95" t="str">
        <f t="shared" si="24"/>
        <v>-</v>
      </c>
      <c r="X132" s="95" t="str">
        <f t="shared" si="25"/>
        <v>-</v>
      </c>
      <c r="Y132" s="95" t="str">
        <f t="shared" si="26"/>
        <v>-</v>
      </c>
      <c r="Z132" s="95" t="str">
        <f t="shared" si="27"/>
        <v>-</v>
      </c>
      <c r="AA132" s="27"/>
      <c r="AB132" s="161">
        <v>0</v>
      </c>
      <c r="AC132" s="161">
        <v>0</v>
      </c>
      <c r="AD132" s="161">
        <v>0</v>
      </c>
      <c r="AE132" s="122"/>
      <c r="AF132" s="90"/>
      <c r="AG132" s="90"/>
      <c r="AI132" s="41">
        <v>198.66368937058283</v>
      </c>
      <c r="AJ132" s="41">
        <v>5</v>
      </c>
      <c r="AK132" s="41">
        <v>11</v>
      </c>
      <c r="AL132" s="40" t="s">
        <v>4214</v>
      </c>
      <c r="AM132" s="53" t="s">
        <v>2</v>
      </c>
      <c r="AN132" s="67" t="s">
        <v>2</v>
      </c>
      <c r="AO132" s="64" t="s">
        <v>5377</v>
      </c>
      <c r="AP132" s="65" t="s">
        <v>2</v>
      </c>
    </row>
    <row r="133" spans="1:42" ht="30" x14ac:dyDescent="0.25">
      <c r="A133" s="10" t="s">
        <v>902</v>
      </c>
      <c r="B133" s="11" t="s">
        <v>2667</v>
      </c>
      <c r="C133" s="94" t="s">
        <v>2</v>
      </c>
      <c r="D133" s="94">
        <v>505.3900488713337</v>
      </c>
      <c r="E133" s="94">
        <v>505.3900488713337</v>
      </c>
      <c r="F133" s="94">
        <v>847.25258500511097</v>
      </c>
      <c r="G133" s="15" t="s">
        <v>2088</v>
      </c>
      <c r="H133" s="49">
        <v>3952</v>
      </c>
      <c r="I133" s="15">
        <v>384</v>
      </c>
      <c r="J133" s="15">
        <v>6955</v>
      </c>
      <c r="K133" s="46" t="s">
        <v>2</v>
      </c>
      <c r="L133" s="46">
        <v>527.57846786708285</v>
      </c>
      <c r="M133" s="46">
        <v>527.57846786708285</v>
      </c>
      <c r="N133" s="46">
        <v>884.44998410964104</v>
      </c>
      <c r="O133" s="95" t="str">
        <f t="shared" si="20"/>
        <v>-</v>
      </c>
      <c r="P133" s="95">
        <f t="shared" si="21"/>
        <v>-4.2057097374450181E-2</v>
      </c>
      <c r="Q133" s="95">
        <f t="shared" si="22"/>
        <v>-4.2057097374450181E-2</v>
      </c>
      <c r="R133" s="95">
        <f t="shared" si="23"/>
        <v>-4.2057097374450181E-2</v>
      </c>
      <c r="S133" s="46" t="s">
        <v>2</v>
      </c>
      <c r="T133" s="46" t="s">
        <v>2</v>
      </c>
      <c r="U133" s="46" t="s">
        <v>2</v>
      </c>
      <c r="V133" s="46" t="s">
        <v>2</v>
      </c>
      <c r="W133" s="95" t="str">
        <f t="shared" si="24"/>
        <v>-</v>
      </c>
      <c r="X133" s="95" t="str">
        <f t="shared" si="25"/>
        <v>-</v>
      </c>
      <c r="Y133" s="95" t="str">
        <f t="shared" si="26"/>
        <v>-</v>
      </c>
      <c r="Z133" s="95" t="str">
        <f t="shared" si="27"/>
        <v>-</v>
      </c>
      <c r="AA133" s="27"/>
      <c r="AB133" s="161">
        <v>0</v>
      </c>
      <c r="AC133" s="161">
        <v>0</v>
      </c>
      <c r="AD133" s="161">
        <v>0</v>
      </c>
      <c r="AE133" s="122"/>
      <c r="AF133" s="90"/>
      <c r="AG133" s="90"/>
      <c r="AI133" s="41">
        <v>198.66368937058283</v>
      </c>
      <c r="AJ133" s="41">
        <v>5</v>
      </c>
      <c r="AK133" s="41">
        <v>5</v>
      </c>
      <c r="AL133" s="40" t="s">
        <v>4214</v>
      </c>
      <c r="AM133" s="53" t="s">
        <v>2</v>
      </c>
      <c r="AN133" s="67" t="s">
        <v>2</v>
      </c>
      <c r="AO133" s="64" t="s">
        <v>5377</v>
      </c>
      <c r="AP133" s="65" t="s">
        <v>2</v>
      </c>
    </row>
    <row r="134" spans="1:42" ht="45" x14ac:dyDescent="0.25">
      <c r="A134" s="10" t="s">
        <v>903</v>
      </c>
      <c r="B134" s="11" t="s">
        <v>2668</v>
      </c>
      <c r="C134" s="94" t="s">
        <v>2</v>
      </c>
      <c r="D134" s="94">
        <v>4542.5575171071559</v>
      </c>
      <c r="E134" s="94">
        <v>4542.5575171071559</v>
      </c>
      <c r="F134" s="94">
        <v>4542.5575171071559</v>
      </c>
      <c r="G134" s="15" t="s">
        <v>2088</v>
      </c>
      <c r="H134" s="49">
        <v>7</v>
      </c>
      <c r="I134" s="15">
        <v>8</v>
      </c>
      <c r="J134" s="15">
        <v>76</v>
      </c>
      <c r="K134" s="46" t="s">
        <v>2</v>
      </c>
      <c r="L134" s="46">
        <v>6616.893079283951</v>
      </c>
      <c r="M134" s="46">
        <v>6616.893079283951</v>
      </c>
      <c r="N134" s="46">
        <v>4371.9456548558737</v>
      </c>
      <c r="O134" s="95" t="str">
        <f t="shared" si="20"/>
        <v>-</v>
      </c>
      <c r="P134" s="95">
        <f t="shared" si="21"/>
        <v>-0.31349086910155577</v>
      </c>
      <c r="Q134" s="95">
        <f t="shared" si="22"/>
        <v>-0.31349086910155577</v>
      </c>
      <c r="R134" s="95">
        <f t="shared" si="23"/>
        <v>3.9024241315027686E-2</v>
      </c>
      <c r="S134" s="46" t="s">
        <v>2</v>
      </c>
      <c r="T134" s="46" t="s">
        <v>2</v>
      </c>
      <c r="U134" s="46" t="s">
        <v>2</v>
      </c>
      <c r="V134" s="46" t="s">
        <v>2</v>
      </c>
      <c r="W134" s="95" t="str">
        <f t="shared" si="24"/>
        <v>-</v>
      </c>
      <c r="X134" s="95" t="str">
        <f t="shared" si="25"/>
        <v>-</v>
      </c>
      <c r="Y134" s="95" t="str">
        <f t="shared" si="26"/>
        <v>-</v>
      </c>
      <c r="Z134" s="95" t="str">
        <f t="shared" si="27"/>
        <v>-</v>
      </c>
      <c r="AA134" s="27"/>
      <c r="AB134" s="161" t="s">
        <v>4646</v>
      </c>
      <c r="AC134" s="161" t="s">
        <v>4618</v>
      </c>
      <c r="AD134" s="161" t="s">
        <v>4287</v>
      </c>
      <c r="AE134" s="122"/>
      <c r="AF134" s="90"/>
      <c r="AG134" s="90"/>
      <c r="AI134" s="41">
        <v>198.66368937058283</v>
      </c>
      <c r="AJ134" s="41">
        <v>32</v>
      </c>
      <c r="AK134" s="41">
        <v>32</v>
      </c>
      <c r="AL134" s="40" t="s">
        <v>4214</v>
      </c>
      <c r="AM134" s="53" t="s">
        <v>2</v>
      </c>
      <c r="AN134" s="67" t="s">
        <v>2</v>
      </c>
      <c r="AO134" s="64" t="s">
        <v>5377</v>
      </c>
      <c r="AP134" s="65" t="s">
        <v>2</v>
      </c>
    </row>
    <row r="135" spans="1:42" ht="45" x14ac:dyDescent="0.25">
      <c r="A135" s="10" t="s">
        <v>904</v>
      </c>
      <c r="B135" s="11" t="s">
        <v>2669</v>
      </c>
      <c r="C135" s="94" t="s">
        <v>2</v>
      </c>
      <c r="D135" s="94">
        <v>2508.0157829861218</v>
      </c>
      <c r="E135" s="94">
        <v>2508.0157829861218</v>
      </c>
      <c r="F135" s="94">
        <v>2508.0157829861218</v>
      </c>
      <c r="G135" s="15" t="s">
        <v>2088</v>
      </c>
      <c r="H135" s="49">
        <v>80</v>
      </c>
      <c r="I135" s="15">
        <v>24</v>
      </c>
      <c r="J135" s="15">
        <v>119</v>
      </c>
      <c r="K135" s="46" t="s">
        <v>2</v>
      </c>
      <c r="L135" s="46">
        <v>2619.3134885181207</v>
      </c>
      <c r="M135" s="46">
        <v>2619.3134885181207</v>
      </c>
      <c r="N135" s="46">
        <v>2617.0892964706031</v>
      </c>
      <c r="O135" s="95" t="str">
        <f t="shared" si="20"/>
        <v>-</v>
      </c>
      <c r="P135" s="95">
        <f t="shared" si="21"/>
        <v>-4.2491174126303433E-2</v>
      </c>
      <c r="Q135" s="95">
        <f t="shared" si="22"/>
        <v>-4.2491174126303433E-2</v>
      </c>
      <c r="R135" s="95">
        <f t="shared" si="23"/>
        <v>-4.1677413770931482E-2</v>
      </c>
      <c r="S135" s="46" t="s">
        <v>2</v>
      </c>
      <c r="T135" s="46" t="s">
        <v>2</v>
      </c>
      <c r="U135" s="46" t="s">
        <v>2</v>
      </c>
      <c r="V135" s="46" t="s">
        <v>2</v>
      </c>
      <c r="W135" s="95" t="str">
        <f t="shared" si="24"/>
        <v>-</v>
      </c>
      <c r="X135" s="95" t="str">
        <f t="shared" si="25"/>
        <v>-</v>
      </c>
      <c r="Y135" s="95" t="str">
        <f t="shared" si="26"/>
        <v>-</v>
      </c>
      <c r="Z135" s="95" t="str">
        <f t="shared" si="27"/>
        <v>-</v>
      </c>
      <c r="AA135" s="27"/>
      <c r="AB135" s="161" t="s">
        <v>4646</v>
      </c>
      <c r="AC135" s="161" t="s">
        <v>4647</v>
      </c>
      <c r="AD135" s="161" t="s">
        <v>4287</v>
      </c>
      <c r="AE135" s="122"/>
      <c r="AF135" s="90"/>
      <c r="AG135" s="90"/>
      <c r="AI135" s="41">
        <v>198.66368937058283</v>
      </c>
      <c r="AJ135" s="41">
        <v>20</v>
      </c>
      <c r="AK135" s="41">
        <v>20</v>
      </c>
      <c r="AL135" s="40" t="s">
        <v>4214</v>
      </c>
      <c r="AM135" s="53" t="s">
        <v>2</v>
      </c>
      <c r="AN135" s="67" t="s">
        <v>2</v>
      </c>
      <c r="AO135" s="64" t="s">
        <v>5377</v>
      </c>
      <c r="AP135" s="65" t="s">
        <v>2</v>
      </c>
    </row>
    <row r="136" spans="1:42" ht="45" x14ac:dyDescent="0.25">
      <c r="A136" s="10" t="s">
        <v>905</v>
      </c>
      <c r="B136" s="11" t="s">
        <v>2670</v>
      </c>
      <c r="C136" s="94" t="s">
        <v>2</v>
      </c>
      <c r="D136" s="94">
        <v>2208.6720006305927</v>
      </c>
      <c r="E136" s="94">
        <v>2208.6720006305927</v>
      </c>
      <c r="F136" s="94">
        <v>2208.6720006305927</v>
      </c>
      <c r="G136" s="15" t="s">
        <v>2088</v>
      </c>
      <c r="H136" s="49">
        <v>79</v>
      </c>
      <c r="I136" s="15">
        <v>23</v>
      </c>
      <c r="J136" s="15">
        <v>66</v>
      </c>
      <c r="K136" s="46" t="s">
        <v>2</v>
      </c>
      <c r="L136" s="46">
        <v>2880.5366135918293</v>
      </c>
      <c r="M136" s="46">
        <v>2880.5366135918293</v>
      </c>
      <c r="N136" s="46">
        <v>1417.1648147002188</v>
      </c>
      <c r="O136" s="95" t="str">
        <f t="shared" si="20"/>
        <v>-</v>
      </c>
      <c r="P136" s="95">
        <f t="shared" si="21"/>
        <v>-0.23324286516305304</v>
      </c>
      <c r="Q136" s="95">
        <f t="shared" si="22"/>
        <v>-0.23324286516305304</v>
      </c>
      <c r="R136" s="95">
        <f t="shared" si="23"/>
        <v>0.55851456211732575</v>
      </c>
      <c r="S136" s="46" t="s">
        <v>2</v>
      </c>
      <c r="T136" s="46" t="s">
        <v>2</v>
      </c>
      <c r="U136" s="46" t="s">
        <v>2</v>
      </c>
      <c r="V136" s="46" t="s">
        <v>2</v>
      </c>
      <c r="W136" s="95" t="str">
        <f t="shared" si="24"/>
        <v>-</v>
      </c>
      <c r="X136" s="95" t="str">
        <f t="shared" si="25"/>
        <v>-</v>
      </c>
      <c r="Y136" s="95" t="str">
        <f t="shared" si="26"/>
        <v>-</v>
      </c>
      <c r="Z136" s="95" t="str">
        <f t="shared" si="27"/>
        <v>-</v>
      </c>
      <c r="AA136" s="27"/>
      <c r="AB136" s="161" t="s">
        <v>4646</v>
      </c>
      <c r="AC136" s="161" t="s">
        <v>4647</v>
      </c>
      <c r="AD136" s="161" t="s">
        <v>4287</v>
      </c>
      <c r="AE136" s="122"/>
      <c r="AF136" s="90"/>
      <c r="AG136" s="90"/>
      <c r="AI136" s="41">
        <v>198.66368937058283</v>
      </c>
      <c r="AJ136" s="41">
        <v>5</v>
      </c>
      <c r="AK136" s="41">
        <v>5</v>
      </c>
      <c r="AL136" s="40" t="s">
        <v>4214</v>
      </c>
      <c r="AM136" s="53" t="s">
        <v>2</v>
      </c>
      <c r="AN136" s="67" t="s">
        <v>2</v>
      </c>
      <c r="AO136" s="64" t="s">
        <v>5377</v>
      </c>
      <c r="AP136" s="65" t="s">
        <v>2</v>
      </c>
    </row>
    <row r="137" spans="1:42" ht="60" x14ac:dyDescent="0.25">
      <c r="A137" s="10" t="s">
        <v>906</v>
      </c>
      <c r="B137" s="11" t="s">
        <v>2671</v>
      </c>
      <c r="C137" s="94" t="s">
        <v>2</v>
      </c>
      <c r="D137" s="94">
        <v>2469.9724643790887</v>
      </c>
      <c r="E137" s="94">
        <v>2469.9724643790887</v>
      </c>
      <c r="F137" s="94">
        <v>4428.4192153711738</v>
      </c>
      <c r="G137" s="15">
        <v>1494</v>
      </c>
      <c r="H137" s="49">
        <v>1707</v>
      </c>
      <c r="I137" s="15">
        <v>2989</v>
      </c>
      <c r="J137" s="15">
        <v>411</v>
      </c>
      <c r="K137" s="46">
        <v>159.28820853940908</v>
      </c>
      <c r="L137" s="46">
        <v>2578.41303235228</v>
      </c>
      <c r="M137" s="46">
        <v>2578.41303235228</v>
      </c>
      <c r="N137" s="46">
        <v>4622.8425548471314</v>
      </c>
      <c r="O137" s="95" t="str">
        <f t="shared" si="20"/>
        <v>-</v>
      </c>
      <c r="P137" s="95">
        <f t="shared" si="21"/>
        <v>-4.2057097374450181E-2</v>
      </c>
      <c r="Q137" s="95">
        <f t="shared" si="22"/>
        <v>-4.2057097374450181E-2</v>
      </c>
      <c r="R137" s="95">
        <f t="shared" si="23"/>
        <v>-4.2057097374450181E-2</v>
      </c>
      <c r="S137" s="46" t="s">
        <v>2</v>
      </c>
      <c r="T137" s="46" t="s">
        <v>2</v>
      </c>
      <c r="U137" s="46" t="s">
        <v>2</v>
      </c>
      <c r="V137" s="46" t="s">
        <v>2</v>
      </c>
      <c r="W137" s="95" t="str">
        <f t="shared" si="24"/>
        <v>-</v>
      </c>
      <c r="X137" s="95" t="str">
        <f t="shared" si="25"/>
        <v>-</v>
      </c>
      <c r="Y137" s="95" t="str">
        <f t="shared" si="26"/>
        <v>-</v>
      </c>
      <c r="Z137" s="95" t="str">
        <f t="shared" si="27"/>
        <v>-</v>
      </c>
      <c r="AA137" s="27"/>
      <c r="AB137" s="161" t="s">
        <v>4648</v>
      </c>
      <c r="AC137" s="161" t="s">
        <v>4642</v>
      </c>
      <c r="AD137" s="161" t="s">
        <v>4649</v>
      </c>
      <c r="AE137" s="122"/>
      <c r="AF137" s="90"/>
      <c r="AG137" s="90"/>
      <c r="AI137" s="41">
        <v>222.55812049492914</v>
      </c>
      <c r="AJ137" s="41">
        <v>5</v>
      </c>
      <c r="AK137" s="41">
        <v>19</v>
      </c>
      <c r="AL137" s="40" t="s">
        <v>4214</v>
      </c>
      <c r="AM137" s="53" t="s">
        <v>2</v>
      </c>
      <c r="AN137" s="67" t="s">
        <v>2</v>
      </c>
      <c r="AO137" s="64" t="s">
        <v>5663</v>
      </c>
      <c r="AP137" s="65" t="s">
        <v>2</v>
      </c>
    </row>
    <row r="138" spans="1:42" ht="45" x14ac:dyDescent="0.25">
      <c r="A138" s="10" t="s">
        <v>1922</v>
      </c>
      <c r="B138" s="11" t="s">
        <v>2672</v>
      </c>
      <c r="C138" s="94" t="s">
        <v>2</v>
      </c>
      <c r="D138" s="94">
        <v>4870.3415076354531</v>
      </c>
      <c r="E138" s="94">
        <v>4870.3415076354531</v>
      </c>
      <c r="F138" s="94">
        <v>7697.4671915642648</v>
      </c>
      <c r="G138" s="15" t="s">
        <v>2088</v>
      </c>
      <c r="H138" s="49">
        <v>141</v>
      </c>
      <c r="I138" s="15">
        <v>673</v>
      </c>
      <c r="J138" s="15">
        <v>240</v>
      </c>
      <c r="K138" s="46" t="s">
        <v>2</v>
      </c>
      <c r="L138" s="46">
        <v>5084.1668060661232</v>
      </c>
      <c r="M138" s="46">
        <v>5084.1668060661232</v>
      </c>
      <c r="N138" s="46">
        <v>8035.4133534126995</v>
      </c>
      <c r="O138" s="95" t="str">
        <f t="shared" si="20"/>
        <v>-</v>
      </c>
      <c r="P138" s="95">
        <f t="shared" si="21"/>
        <v>-4.2057097374450181E-2</v>
      </c>
      <c r="Q138" s="95">
        <f t="shared" si="22"/>
        <v>-4.2057097374450181E-2</v>
      </c>
      <c r="R138" s="95">
        <f t="shared" si="23"/>
        <v>-4.205709737445007E-2</v>
      </c>
      <c r="S138" s="46" t="s">
        <v>2</v>
      </c>
      <c r="T138" s="46" t="s">
        <v>2</v>
      </c>
      <c r="U138" s="46" t="s">
        <v>2</v>
      </c>
      <c r="V138" s="46" t="s">
        <v>2</v>
      </c>
      <c r="W138" s="95" t="str">
        <f t="shared" si="24"/>
        <v>-</v>
      </c>
      <c r="X138" s="95" t="str">
        <f t="shared" si="25"/>
        <v>-</v>
      </c>
      <c r="Y138" s="95" t="str">
        <f t="shared" si="26"/>
        <v>-</v>
      </c>
      <c r="Z138" s="95" t="str">
        <f t="shared" si="27"/>
        <v>-</v>
      </c>
      <c r="AA138" s="27"/>
      <c r="AB138" s="161">
        <v>0</v>
      </c>
      <c r="AC138" s="161">
        <v>0</v>
      </c>
      <c r="AD138" s="161">
        <v>0</v>
      </c>
      <c r="AE138" s="122"/>
      <c r="AF138" s="90"/>
      <c r="AG138" s="90"/>
      <c r="AI138" s="41">
        <v>222.55812049492914</v>
      </c>
      <c r="AJ138" s="41">
        <v>14</v>
      </c>
      <c r="AK138" s="41">
        <v>29</v>
      </c>
      <c r="AL138" s="40" t="s">
        <v>4214</v>
      </c>
      <c r="AM138" s="53" t="s">
        <v>2</v>
      </c>
      <c r="AN138" s="67" t="s">
        <v>2</v>
      </c>
      <c r="AO138" s="64" t="s">
        <v>5664</v>
      </c>
      <c r="AP138" s="65" t="s">
        <v>2</v>
      </c>
    </row>
    <row r="139" spans="1:42" ht="45" x14ac:dyDescent="0.25">
      <c r="A139" s="10" t="s">
        <v>1923</v>
      </c>
      <c r="B139" s="11" t="s">
        <v>2673</v>
      </c>
      <c r="C139" s="94" t="s">
        <v>2</v>
      </c>
      <c r="D139" s="94">
        <v>9136.1719643516681</v>
      </c>
      <c r="E139" s="94">
        <v>9136.1719643516681</v>
      </c>
      <c r="F139" s="94">
        <v>10949.711375470388</v>
      </c>
      <c r="G139" s="15" t="s">
        <v>2088</v>
      </c>
      <c r="H139" s="49">
        <v>4</v>
      </c>
      <c r="I139" s="15">
        <v>88</v>
      </c>
      <c r="J139" s="15">
        <v>113</v>
      </c>
      <c r="K139" s="46" t="s">
        <v>2</v>
      </c>
      <c r="L139" s="46">
        <v>9537.2823780113176</v>
      </c>
      <c r="M139" s="46">
        <v>9537.2823780113176</v>
      </c>
      <c r="N139" s="46">
        <v>11430.442613499397</v>
      </c>
      <c r="O139" s="95" t="str">
        <f t="shared" si="20"/>
        <v>-</v>
      </c>
      <c r="P139" s="95">
        <f t="shared" si="21"/>
        <v>-4.2057097374450181E-2</v>
      </c>
      <c r="Q139" s="95">
        <f t="shared" si="22"/>
        <v>-4.2057097374450181E-2</v>
      </c>
      <c r="R139" s="95">
        <f t="shared" si="23"/>
        <v>-4.2057097374450181E-2</v>
      </c>
      <c r="S139" s="46" t="s">
        <v>2</v>
      </c>
      <c r="T139" s="46" t="s">
        <v>2</v>
      </c>
      <c r="U139" s="46" t="s">
        <v>2</v>
      </c>
      <c r="V139" s="46" t="s">
        <v>2</v>
      </c>
      <c r="W139" s="95" t="str">
        <f t="shared" si="24"/>
        <v>-</v>
      </c>
      <c r="X139" s="95" t="str">
        <f t="shared" si="25"/>
        <v>-</v>
      </c>
      <c r="Y139" s="95" t="str">
        <f t="shared" si="26"/>
        <v>-</v>
      </c>
      <c r="Z139" s="95" t="str">
        <f t="shared" si="27"/>
        <v>-</v>
      </c>
      <c r="AA139" s="27"/>
      <c r="AB139" s="161">
        <v>0</v>
      </c>
      <c r="AC139" s="161">
        <v>0</v>
      </c>
      <c r="AD139" s="161">
        <v>0</v>
      </c>
      <c r="AE139" s="122"/>
      <c r="AF139" s="90"/>
      <c r="AG139" s="90"/>
      <c r="AI139" s="41">
        <v>222.55812049492914</v>
      </c>
      <c r="AJ139" s="41">
        <v>26</v>
      </c>
      <c r="AK139" s="41">
        <v>58</v>
      </c>
      <c r="AL139" s="40" t="s">
        <v>4214</v>
      </c>
      <c r="AM139" s="53" t="s">
        <v>2</v>
      </c>
      <c r="AN139" s="67" t="s">
        <v>2</v>
      </c>
      <c r="AO139" s="64" t="s">
        <v>5665</v>
      </c>
      <c r="AP139" s="65" t="s">
        <v>2</v>
      </c>
    </row>
    <row r="140" spans="1:42" ht="45" x14ac:dyDescent="0.25">
      <c r="A140" s="10" t="s">
        <v>1924</v>
      </c>
      <c r="B140" s="11" t="s">
        <v>2674</v>
      </c>
      <c r="C140" s="94" t="s">
        <v>2</v>
      </c>
      <c r="D140" s="94">
        <v>7470.4808782328691</v>
      </c>
      <c r="E140" s="94">
        <v>7470.4808782328691</v>
      </c>
      <c r="F140" s="94">
        <v>8539.9792691633447</v>
      </c>
      <c r="G140" s="15" t="s">
        <v>2088</v>
      </c>
      <c r="H140" s="49">
        <v>8</v>
      </c>
      <c r="I140" s="15">
        <v>683</v>
      </c>
      <c r="J140" s="15">
        <v>102</v>
      </c>
      <c r="K140" s="46" t="s">
        <v>2</v>
      </c>
      <c r="L140" s="46">
        <v>7798.4615343541036</v>
      </c>
      <c r="M140" s="46">
        <v>7798.4615343541036</v>
      </c>
      <c r="N140" s="46">
        <v>8914.9147049962921</v>
      </c>
      <c r="O140" s="95" t="str">
        <f t="shared" si="20"/>
        <v>-</v>
      </c>
      <c r="P140" s="95">
        <f t="shared" si="21"/>
        <v>-4.2057097374450181E-2</v>
      </c>
      <c r="Q140" s="95">
        <f t="shared" si="22"/>
        <v>-4.2057097374450181E-2</v>
      </c>
      <c r="R140" s="95">
        <f t="shared" si="23"/>
        <v>-4.2057097374450292E-2</v>
      </c>
      <c r="S140" s="46" t="s">
        <v>2</v>
      </c>
      <c r="T140" s="46" t="s">
        <v>2</v>
      </c>
      <c r="U140" s="46" t="s">
        <v>2</v>
      </c>
      <c r="V140" s="46" t="s">
        <v>2</v>
      </c>
      <c r="W140" s="95" t="str">
        <f t="shared" si="24"/>
        <v>-</v>
      </c>
      <c r="X140" s="95" t="str">
        <f t="shared" si="25"/>
        <v>-</v>
      </c>
      <c r="Y140" s="95" t="str">
        <f t="shared" si="26"/>
        <v>-</v>
      </c>
      <c r="Z140" s="95" t="str">
        <f t="shared" si="27"/>
        <v>-</v>
      </c>
      <c r="AA140" s="27"/>
      <c r="AB140" s="161">
        <v>0</v>
      </c>
      <c r="AC140" s="161">
        <v>0</v>
      </c>
      <c r="AD140" s="161">
        <v>0</v>
      </c>
      <c r="AE140" s="122"/>
      <c r="AF140" s="90"/>
      <c r="AG140" s="90"/>
      <c r="AI140" s="41">
        <v>222.55812049492914</v>
      </c>
      <c r="AJ140" s="41">
        <v>13</v>
      </c>
      <c r="AK140" s="41">
        <v>29</v>
      </c>
      <c r="AL140" s="40" t="s">
        <v>4214</v>
      </c>
      <c r="AM140" s="53" t="s">
        <v>2</v>
      </c>
      <c r="AN140" s="67" t="s">
        <v>2</v>
      </c>
      <c r="AO140" s="64" t="s">
        <v>5666</v>
      </c>
      <c r="AP140" s="65" t="s">
        <v>2</v>
      </c>
    </row>
    <row r="141" spans="1:42" ht="45" x14ac:dyDescent="0.25">
      <c r="A141" s="10" t="s">
        <v>1925</v>
      </c>
      <c r="B141" s="11" t="s">
        <v>2675</v>
      </c>
      <c r="C141" s="94" t="s">
        <v>2</v>
      </c>
      <c r="D141" s="94">
        <v>9581.0764735811827</v>
      </c>
      <c r="E141" s="94">
        <v>9581.0764735811827</v>
      </c>
      <c r="F141" s="94">
        <v>11056.277281028164</v>
      </c>
      <c r="G141" s="15" t="s">
        <v>2088</v>
      </c>
      <c r="H141" s="49">
        <v>4</v>
      </c>
      <c r="I141" s="15">
        <v>495</v>
      </c>
      <c r="J141" s="15">
        <v>197</v>
      </c>
      <c r="K141" s="46" t="s">
        <v>2</v>
      </c>
      <c r="L141" s="46">
        <v>10001.719776117312</v>
      </c>
      <c r="M141" s="46">
        <v>10001.719776117312</v>
      </c>
      <c r="N141" s="46">
        <v>11541.687140981878</v>
      </c>
      <c r="O141" s="95" t="str">
        <f t="shared" si="20"/>
        <v>-</v>
      </c>
      <c r="P141" s="95">
        <f t="shared" si="21"/>
        <v>-4.2057097374450181E-2</v>
      </c>
      <c r="Q141" s="95">
        <f t="shared" si="22"/>
        <v>-4.2057097374450181E-2</v>
      </c>
      <c r="R141" s="95">
        <f t="shared" si="23"/>
        <v>-4.2057097374450181E-2</v>
      </c>
      <c r="S141" s="46" t="s">
        <v>2</v>
      </c>
      <c r="T141" s="46" t="s">
        <v>2</v>
      </c>
      <c r="U141" s="46" t="s">
        <v>2</v>
      </c>
      <c r="V141" s="46" t="s">
        <v>2</v>
      </c>
      <c r="W141" s="95" t="str">
        <f t="shared" si="24"/>
        <v>-</v>
      </c>
      <c r="X141" s="95" t="str">
        <f t="shared" si="25"/>
        <v>-</v>
      </c>
      <c r="Y141" s="95" t="str">
        <f t="shared" si="26"/>
        <v>-</v>
      </c>
      <c r="Z141" s="95" t="str">
        <f t="shared" si="27"/>
        <v>-</v>
      </c>
      <c r="AA141" s="27"/>
      <c r="AB141" s="161">
        <v>0</v>
      </c>
      <c r="AC141" s="161">
        <v>0</v>
      </c>
      <c r="AD141" s="161">
        <v>0</v>
      </c>
      <c r="AE141" s="122"/>
      <c r="AF141" s="90"/>
      <c r="AG141" s="90"/>
      <c r="AI141" s="41">
        <v>222.55812049492914</v>
      </c>
      <c r="AJ141" s="41">
        <v>21</v>
      </c>
      <c r="AK141" s="41">
        <v>41</v>
      </c>
      <c r="AL141" s="40" t="s">
        <v>4214</v>
      </c>
      <c r="AM141" s="53" t="s">
        <v>2</v>
      </c>
      <c r="AN141" s="67" t="s">
        <v>2</v>
      </c>
      <c r="AO141" s="64" t="s">
        <v>5667</v>
      </c>
      <c r="AP141" s="65" t="s">
        <v>2</v>
      </c>
    </row>
    <row r="142" spans="1:42" ht="45" x14ac:dyDescent="0.25">
      <c r="A142" s="10" t="s">
        <v>1926</v>
      </c>
      <c r="B142" s="11" t="s">
        <v>2676</v>
      </c>
      <c r="C142" s="94" t="s">
        <v>2</v>
      </c>
      <c r="D142" s="94">
        <v>13238.337190481363</v>
      </c>
      <c r="E142" s="94">
        <v>13238.337190481363</v>
      </c>
      <c r="F142" s="94">
        <v>18329.091240328609</v>
      </c>
      <c r="G142" s="15" t="s">
        <v>2088</v>
      </c>
      <c r="H142" s="49">
        <v>2</v>
      </c>
      <c r="I142" s="15">
        <v>158</v>
      </c>
      <c r="J142" s="15">
        <v>185</v>
      </c>
      <c r="K142" s="46" t="s">
        <v>2</v>
      </c>
      <c r="L142" s="46">
        <v>13819.547234180089</v>
      </c>
      <c r="M142" s="46">
        <v>13819.547234180089</v>
      </c>
      <c r="N142" s="46">
        <v>19133.803476273853</v>
      </c>
      <c r="O142" s="95" t="str">
        <f t="shared" si="20"/>
        <v>-</v>
      </c>
      <c r="P142" s="95">
        <f t="shared" si="21"/>
        <v>-4.2057097374450181E-2</v>
      </c>
      <c r="Q142" s="95">
        <f t="shared" si="22"/>
        <v>-4.2057097374450181E-2</v>
      </c>
      <c r="R142" s="95">
        <f t="shared" si="23"/>
        <v>-4.2057097374450292E-2</v>
      </c>
      <c r="S142" s="46" t="s">
        <v>2</v>
      </c>
      <c r="T142" s="46" t="s">
        <v>2</v>
      </c>
      <c r="U142" s="46" t="s">
        <v>2</v>
      </c>
      <c r="V142" s="46" t="s">
        <v>2</v>
      </c>
      <c r="W142" s="95" t="str">
        <f t="shared" si="24"/>
        <v>-</v>
      </c>
      <c r="X142" s="95" t="str">
        <f t="shared" si="25"/>
        <v>-</v>
      </c>
      <c r="Y142" s="95" t="str">
        <f t="shared" si="26"/>
        <v>-</v>
      </c>
      <c r="Z142" s="95" t="str">
        <f t="shared" si="27"/>
        <v>-</v>
      </c>
      <c r="AA142" s="27"/>
      <c r="AB142" s="161">
        <v>0</v>
      </c>
      <c r="AC142" s="161">
        <v>0</v>
      </c>
      <c r="AD142" s="161">
        <v>0</v>
      </c>
      <c r="AE142" s="122"/>
      <c r="AF142" s="90"/>
      <c r="AG142" s="90"/>
      <c r="AI142" s="41">
        <v>222.55812049492914</v>
      </c>
      <c r="AJ142" s="41">
        <v>41</v>
      </c>
      <c r="AK142" s="41">
        <v>91</v>
      </c>
      <c r="AL142" s="40" t="s">
        <v>4214</v>
      </c>
      <c r="AM142" s="53" t="s">
        <v>2</v>
      </c>
      <c r="AN142" s="67" t="s">
        <v>2</v>
      </c>
      <c r="AO142" s="64" t="s">
        <v>5668</v>
      </c>
      <c r="AP142" s="65" t="s">
        <v>2</v>
      </c>
    </row>
    <row r="143" spans="1:42" ht="45" x14ac:dyDescent="0.25">
      <c r="A143" s="10" t="s">
        <v>1927</v>
      </c>
      <c r="B143" s="11" t="s">
        <v>2677</v>
      </c>
      <c r="C143" s="94" t="s">
        <v>2</v>
      </c>
      <c r="D143" s="94">
        <v>8184.9737416324497</v>
      </c>
      <c r="E143" s="94">
        <v>8184.9737416324497</v>
      </c>
      <c r="F143" s="94">
        <v>11697.88002508194</v>
      </c>
      <c r="G143" s="15" t="s">
        <v>2088</v>
      </c>
      <c r="H143" s="49">
        <v>0</v>
      </c>
      <c r="I143" s="15">
        <v>161</v>
      </c>
      <c r="J143" s="15">
        <v>33</v>
      </c>
      <c r="K143" s="46" t="s">
        <v>2</v>
      </c>
      <c r="L143" s="46">
        <v>8544.3231733320463</v>
      </c>
      <c r="M143" s="46">
        <v>8544.3231733320463</v>
      </c>
      <c r="N143" s="46">
        <v>12211.458525367376</v>
      </c>
      <c r="O143" s="95" t="str">
        <f t="shared" si="20"/>
        <v>-</v>
      </c>
      <c r="P143" s="95">
        <f t="shared" si="21"/>
        <v>-4.2057097374450181E-2</v>
      </c>
      <c r="Q143" s="95">
        <f t="shared" si="22"/>
        <v>-4.2057097374450181E-2</v>
      </c>
      <c r="R143" s="95">
        <f t="shared" si="23"/>
        <v>-4.2057097374450181E-2</v>
      </c>
      <c r="S143" s="46" t="s">
        <v>2</v>
      </c>
      <c r="T143" s="46" t="s">
        <v>2</v>
      </c>
      <c r="U143" s="46" t="s">
        <v>2</v>
      </c>
      <c r="V143" s="46" t="s">
        <v>2</v>
      </c>
      <c r="W143" s="95" t="str">
        <f t="shared" si="24"/>
        <v>-</v>
      </c>
      <c r="X143" s="95" t="str">
        <f t="shared" si="25"/>
        <v>-</v>
      </c>
      <c r="Y143" s="95" t="str">
        <f t="shared" si="26"/>
        <v>-</v>
      </c>
      <c r="Z143" s="95" t="str">
        <f t="shared" si="27"/>
        <v>-</v>
      </c>
      <c r="AA143" s="27"/>
      <c r="AB143" s="161">
        <v>0</v>
      </c>
      <c r="AC143" s="161">
        <v>0</v>
      </c>
      <c r="AD143" s="161">
        <v>0</v>
      </c>
      <c r="AE143" s="122"/>
      <c r="AF143" s="90"/>
      <c r="AG143" s="90"/>
      <c r="AI143" s="41">
        <v>222.55812049492914</v>
      </c>
      <c r="AJ143" s="41">
        <v>14</v>
      </c>
      <c r="AK143" s="41">
        <v>31</v>
      </c>
      <c r="AL143" s="40" t="s">
        <v>4214</v>
      </c>
      <c r="AM143" s="53" t="s">
        <v>2</v>
      </c>
      <c r="AN143" s="67" t="s">
        <v>2</v>
      </c>
      <c r="AO143" s="64" t="s">
        <v>5424</v>
      </c>
      <c r="AP143" s="65" t="s">
        <v>2</v>
      </c>
    </row>
    <row r="144" spans="1:42" ht="45" x14ac:dyDescent="0.25">
      <c r="A144" s="10" t="s">
        <v>1928</v>
      </c>
      <c r="B144" s="11" t="s">
        <v>2678</v>
      </c>
      <c r="C144" s="94" t="s">
        <v>2</v>
      </c>
      <c r="D144" s="94">
        <v>11284.286625658839</v>
      </c>
      <c r="E144" s="94">
        <v>11284.286625658839</v>
      </c>
      <c r="F144" s="94">
        <v>13927.322226745233</v>
      </c>
      <c r="G144" s="15" t="s">
        <v>2088</v>
      </c>
      <c r="H144" s="49">
        <v>0</v>
      </c>
      <c r="I144" s="15">
        <v>263</v>
      </c>
      <c r="J144" s="15">
        <v>130</v>
      </c>
      <c r="K144" s="46" t="s">
        <v>2</v>
      </c>
      <c r="L144" s="46">
        <v>11779.706906049027</v>
      </c>
      <c r="M144" s="46">
        <v>11779.706906049027</v>
      </c>
      <c r="N144" s="46">
        <v>14538.781161771687</v>
      </c>
      <c r="O144" s="95" t="str">
        <f t="shared" si="20"/>
        <v>-</v>
      </c>
      <c r="P144" s="95">
        <f t="shared" si="21"/>
        <v>-4.2057097374450292E-2</v>
      </c>
      <c r="Q144" s="95">
        <f t="shared" si="22"/>
        <v>-4.2057097374450292E-2</v>
      </c>
      <c r="R144" s="95">
        <f t="shared" si="23"/>
        <v>-4.2057097374450181E-2</v>
      </c>
      <c r="S144" s="46" t="s">
        <v>2</v>
      </c>
      <c r="T144" s="46" t="s">
        <v>2</v>
      </c>
      <c r="U144" s="46" t="s">
        <v>2</v>
      </c>
      <c r="V144" s="46" t="s">
        <v>2</v>
      </c>
      <c r="W144" s="95" t="str">
        <f t="shared" si="24"/>
        <v>-</v>
      </c>
      <c r="X144" s="95" t="str">
        <f t="shared" si="25"/>
        <v>-</v>
      </c>
      <c r="Y144" s="95" t="str">
        <f t="shared" si="26"/>
        <v>-</v>
      </c>
      <c r="Z144" s="95" t="str">
        <f t="shared" si="27"/>
        <v>-</v>
      </c>
      <c r="AA144" s="27"/>
      <c r="AB144" s="161">
        <v>0</v>
      </c>
      <c r="AC144" s="161">
        <v>0</v>
      </c>
      <c r="AD144" s="161">
        <v>0</v>
      </c>
      <c r="AE144" s="122"/>
      <c r="AF144" s="90"/>
      <c r="AG144" s="90"/>
      <c r="AI144" s="41">
        <v>222.55812049492914</v>
      </c>
      <c r="AJ144" s="41">
        <v>25</v>
      </c>
      <c r="AK144" s="41">
        <v>44</v>
      </c>
      <c r="AL144" s="40" t="s">
        <v>4214</v>
      </c>
      <c r="AM144" s="53" t="s">
        <v>2</v>
      </c>
      <c r="AN144" s="67" t="s">
        <v>2</v>
      </c>
      <c r="AO144" s="64" t="s">
        <v>5669</v>
      </c>
      <c r="AP144" s="65" t="s">
        <v>2</v>
      </c>
    </row>
    <row r="145" spans="1:42" ht="45" x14ac:dyDescent="0.25">
      <c r="A145" s="10" t="s">
        <v>1929</v>
      </c>
      <c r="B145" s="11" t="s">
        <v>2679</v>
      </c>
      <c r="C145" s="94" t="s">
        <v>2</v>
      </c>
      <c r="D145" s="94">
        <v>21053.564574317894</v>
      </c>
      <c r="E145" s="94">
        <v>21053.564574317894</v>
      </c>
      <c r="F145" s="94">
        <v>26887.339567088889</v>
      </c>
      <c r="G145" s="15" t="s">
        <v>2088</v>
      </c>
      <c r="H145" s="49">
        <v>0</v>
      </c>
      <c r="I145" s="15">
        <v>188</v>
      </c>
      <c r="J145" s="15">
        <v>255</v>
      </c>
      <c r="K145" s="46" t="s">
        <v>2</v>
      </c>
      <c r="L145" s="46">
        <v>21977.890870754243</v>
      </c>
      <c r="M145" s="46">
        <v>21977.890870754243</v>
      </c>
      <c r="N145" s="46">
        <v>28067.789315412756</v>
      </c>
      <c r="O145" s="95" t="str">
        <f t="shared" si="20"/>
        <v>-</v>
      </c>
      <c r="P145" s="95">
        <f t="shared" si="21"/>
        <v>-4.205709737445007E-2</v>
      </c>
      <c r="Q145" s="95">
        <f t="shared" si="22"/>
        <v>-4.205709737445007E-2</v>
      </c>
      <c r="R145" s="95">
        <f t="shared" si="23"/>
        <v>-4.2057097374450181E-2</v>
      </c>
      <c r="S145" s="46" t="s">
        <v>2</v>
      </c>
      <c r="T145" s="46" t="s">
        <v>2</v>
      </c>
      <c r="U145" s="46" t="s">
        <v>2</v>
      </c>
      <c r="V145" s="46" t="s">
        <v>2</v>
      </c>
      <c r="W145" s="95" t="str">
        <f t="shared" si="24"/>
        <v>-</v>
      </c>
      <c r="X145" s="95" t="str">
        <f t="shared" si="25"/>
        <v>-</v>
      </c>
      <c r="Y145" s="95" t="str">
        <f t="shared" si="26"/>
        <v>-</v>
      </c>
      <c r="Z145" s="95" t="str">
        <f t="shared" si="27"/>
        <v>-</v>
      </c>
      <c r="AA145" s="27"/>
      <c r="AB145" s="161">
        <v>0</v>
      </c>
      <c r="AC145" s="161">
        <v>0</v>
      </c>
      <c r="AD145" s="161">
        <v>0</v>
      </c>
      <c r="AE145" s="122"/>
      <c r="AF145" s="90"/>
      <c r="AG145" s="90"/>
      <c r="AI145" s="41">
        <v>222.55812049492914</v>
      </c>
      <c r="AJ145" s="41">
        <v>68</v>
      </c>
      <c r="AK145" s="41">
        <v>124</v>
      </c>
      <c r="AL145" s="40" t="s">
        <v>4214</v>
      </c>
      <c r="AM145" s="53" t="s">
        <v>2</v>
      </c>
      <c r="AN145" s="67" t="s">
        <v>2</v>
      </c>
      <c r="AO145" s="64" t="s">
        <v>5670</v>
      </c>
      <c r="AP145" s="65" t="s">
        <v>2</v>
      </c>
    </row>
    <row r="146" spans="1:42" x14ac:dyDescent="0.25">
      <c r="O146" s="85"/>
      <c r="P146" s="85"/>
      <c r="Q146" s="85"/>
      <c r="R146" s="85"/>
    </row>
    <row r="147" spans="1:42" x14ac:dyDescent="0.25">
      <c r="O147" s="85"/>
      <c r="P147" s="85"/>
      <c r="Q147" s="85"/>
      <c r="R147" s="85"/>
    </row>
    <row r="148" spans="1:42" x14ac:dyDescent="0.25">
      <c r="O148" s="85"/>
      <c r="P148" s="85"/>
      <c r="Q148" s="85"/>
      <c r="R148" s="85"/>
    </row>
    <row r="149" spans="1:42" x14ac:dyDescent="0.25">
      <c r="O149" s="85"/>
      <c r="P149" s="85"/>
      <c r="Q149" s="85"/>
      <c r="R149" s="85"/>
    </row>
    <row r="150" spans="1:42" x14ac:dyDescent="0.25">
      <c r="O150" s="85"/>
      <c r="P150" s="85"/>
      <c r="Q150" s="85"/>
      <c r="R150" s="85"/>
    </row>
    <row r="151" spans="1:42" x14ac:dyDescent="0.25">
      <c r="O151" s="85"/>
      <c r="P151" s="85"/>
      <c r="Q151" s="85"/>
      <c r="R151" s="85"/>
    </row>
    <row r="152" spans="1:42" x14ac:dyDescent="0.25">
      <c r="O152" s="85"/>
      <c r="P152" s="85"/>
      <c r="Q152" s="85"/>
      <c r="R152" s="85"/>
    </row>
    <row r="153" spans="1:42" x14ac:dyDescent="0.25">
      <c r="O153" s="85"/>
      <c r="P153" s="85"/>
      <c r="Q153" s="85"/>
      <c r="R153" s="85"/>
    </row>
    <row r="154" spans="1:42" x14ac:dyDescent="0.25">
      <c r="O154" s="85"/>
      <c r="P154" s="85"/>
      <c r="Q154" s="85"/>
      <c r="R154" s="85"/>
    </row>
  </sheetData>
  <autoFilter ref="A3:AP146"/>
  <dataConsolidate/>
  <conditionalFormatting sqref="G5:J57 G61:J1967">
    <cfRule type="expression" dxfId="206" priority="20">
      <formula>IF(ISNUMBER(G5),G5&lt;$H$2)</formula>
    </cfRule>
    <cfRule type="expression" dxfId="205" priority="21">
      <formula>IF(ISNUMBER(G5),G5&gt;$J$2)</formula>
    </cfRule>
  </conditionalFormatting>
  <conditionalFormatting sqref="AP5:AP57 AP61:AP145">
    <cfRule type="expression" dxfId="204" priority="19">
      <formula>IF(AP5="OPROC &lt; OPATT",1,0)</formula>
    </cfRule>
  </conditionalFormatting>
  <conditionalFormatting sqref="W5:Z57 W61:Z9974">
    <cfRule type="expression" dxfId="203" priority="22">
      <formula>IF(ISNUMBER(W5),W5&lt;=$X$2)</formula>
    </cfRule>
    <cfRule type="expression" dxfId="202" priority="23">
      <formula>IF(ISNUMBER(W5),W5&gt;=$Z$2)</formula>
    </cfRule>
  </conditionalFormatting>
  <conditionalFormatting sqref="O5:R57 O61:R14115">
    <cfRule type="expression" dxfId="201" priority="819">
      <formula>IF(ISNUMBER(O5),O5&lt;=$P$2)</formula>
    </cfRule>
    <cfRule type="expression" dxfId="200" priority="820">
      <formula>IF(ISNUMBER(O5),O5&gt;=$R$2)</formula>
    </cfRule>
  </conditionalFormatting>
  <conditionalFormatting sqref="G4:J4">
    <cfRule type="expression" dxfId="199" priority="9">
      <formula>IF(ISNUMBER(G4),G4&lt;$H$2)</formula>
    </cfRule>
    <cfRule type="expression" dxfId="198" priority="10">
      <formula>IF(ISNUMBER(G4),G4&gt;$J$2)</formula>
    </cfRule>
  </conditionalFormatting>
  <conditionalFormatting sqref="W4:Z4">
    <cfRule type="expression" dxfId="197" priority="11">
      <formula>IF(ISNUMBER(W4),W4&lt;=$X$2)</formula>
    </cfRule>
    <cfRule type="expression" dxfId="196" priority="12">
      <formula>IF(ISNUMBER(W4),W4&gt;=$Z$2)</formula>
    </cfRule>
  </conditionalFormatting>
  <conditionalFormatting sqref="O4:R4">
    <cfRule type="expression" dxfId="195" priority="13">
      <formula>IF(ISNUMBER(O4),O4&lt;=$P$2)</formula>
    </cfRule>
    <cfRule type="expression" dxfId="194" priority="14">
      <formula>IF(ISNUMBER(O4),O4&gt;=$R$2)</formula>
    </cfRule>
  </conditionalFormatting>
  <conditionalFormatting sqref="AP4">
    <cfRule type="expression" dxfId="193" priority="8">
      <formula>IF(AP4="OPROC &lt; OPATT",1,0)</formula>
    </cfRule>
  </conditionalFormatting>
  <conditionalFormatting sqref="G58:J60">
    <cfRule type="expression" dxfId="192" priority="2">
      <formula>IF(ISNUMBER(G58),G58&lt;$H$2)</formula>
    </cfRule>
    <cfRule type="expression" dxfId="191" priority="3">
      <formula>IF(ISNUMBER(G58),G58&gt;$J$2)</formula>
    </cfRule>
  </conditionalFormatting>
  <conditionalFormatting sqref="W58:Z60">
    <cfRule type="expression" dxfId="190" priority="4">
      <formula>IF(ISNUMBER(W58),W58&lt;=$X$2)</formula>
    </cfRule>
    <cfRule type="expression" dxfId="189" priority="5">
      <formula>IF(ISNUMBER(W58),W58&gt;=$Z$2)</formula>
    </cfRule>
  </conditionalFormatting>
  <conditionalFormatting sqref="O58:R60">
    <cfRule type="expression" dxfId="188" priority="6">
      <formula>IF(ISNUMBER(O58),O58&lt;=$P$2)</formula>
    </cfRule>
    <cfRule type="expression" dxfId="187" priority="7">
      <formula>IF(ISNUMBER(O58),O58&gt;=$R$2)</formula>
    </cfRule>
  </conditionalFormatting>
  <conditionalFormatting sqref="AP58:AP60">
    <cfRule type="expression" dxfId="186" priority="1">
      <formula>IF(AP58="OPROC &lt; OPATT",1,0)</formula>
    </cfRule>
  </conditionalFormatting>
  <pageMargins left="0.23622047244094491" right="0.23622047244094491" top="0.74803149606299213" bottom="0.74803149606299213" header="0.31496062992125984" footer="0.31496062992125984"/>
  <pageSetup paperSize="8" scale="46" fitToHeight="0" orientation="landscape" verticalDpi="0" r:id="rId1"/>
  <extLst>
    <ext xmlns:x14="http://schemas.microsoft.com/office/spreadsheetml/2009/9/main" uri="{78C0D931-6437-407d-A8EE-F0AAD7539E65}">
      <x14:conditionalFormattings>
        <x14:conditionalFormatting xmlns:xm="http://schemas.microsoft.com/office/excel/2006/main">
          <x14:cfRule type="expression" priority="845" id="{40F4E6F6-E312-43A4-A8A6-5437F020AF6C}">
            <xm:f>IF(ISNUMBER(Ch_A!O149),Ch_A!O149&lt;=Ch_A!$X$2)</xm:f>
            <x14:dxf>
              <fill>
                <patternFill>
                  <bgColor theme="9" tint="0.59996337778862885"/>
                </patternFill>
              </fill>
            </x14:dxf>
          </x14:cfRule>
          <x14:cfRule type="expression" priority="846" id="{B1243972-0CFB-4E31-BA73-54C05D3E89A4}">
            <xm:f>IF(ISNUMBER(Ch_A!O149),Ch_A!O149&gt;=Ch_A!$Z$2)</xm:f>
            <x14:dxf>
              <fill>
                <patternFill>
                  <bgColor theme="8" tint="0.59996337778862885"/>
                </patternFill>
              </fill>
            </x14:dxf>
          </x14:cfRule>
          <xm:sqref>O146:R9996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9"/>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10" width="9.285156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6" width="8.28515625" style="75" customWidth="1"/>
    <col min="27" max="27" width="1.85546875" style="24" customWidth="1"/>
    <col min="28" max="30" width="40.28515625" style="24" customWidth="1"/>
    <col min="31" max="31" width="2.5703125"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103"/>
      <c r="AE2" s="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ht="90" x14ac:dyDescent="0.25">
      <c r="A4" s="10" t="s">
        <v>907</v>
      </c>
      <c r="B4" s="11" t="s">
        <v>2680</v>
      </c>
      <c r="C4" s="94" t="s">
        <v>2</v>
      </c>
      <c r="D4" s="94">
        <v>10156.912612161526</v>
      </c>
      <c r="E4" s="94">
        <v>10156.912612161526</v>
      </c>
      <c r="F4" s="94">
        <v>10156.912612161526</v>
      </c>
      <c r="G4" s="15" t="s">
        <v>2088</v>
      </c>
      <c r="H4" s="49">
        <v>0</v>
      </c>
      <c r="I4" s="15">
        <v>45</v>
      </c>
      <c r="J4" s="15">
        <v>671</v>
      </c>
      <c r="K4" s="40" t="s">
        <v>2</v>
      </c>
      <c r="L4" s="40">
        <v>11874.946735397607</v>
      </c>
      <c r="M4" s="40">
        <v>11874.946735397607</v>
      </c>
      <c r="N4" s="40">
        <v>10090.177363337232</v>
      </c>
      <c r="O4" s="95" t="str">
        <f>IFERROR(C4/K4-1,"-")</f>
        <v>-</v>
      </c>
      <c r="P4" s="95">
        <f>IFERROR(D4/L4-1,"-")</f>
        <v>-0.14467720668715534</v>
      </c>
      <c r="Q4" s="95">
        <f t="shared" ref="Q4:R19" si="0">IFERROR(E4/M4-1,"-")</f>
        <v>-0.14467720668715534</v>
      </c>
      <c r="R4" s="95">
        <f t="shared" si="0"/>
        <v>6.61388263270557E-3</v>
      </c>
      <c r="S4" s="40" t="s">
        <v>2</v>
      </c>
      <c r="T4" s="40" t="s">
        <v>2</v>
      </c>
      <c r="U4" s="40" t="s">
        <v>2</v>
      </c>
      <c r="V4" s="40" t="s">
        <v>2</v>
      </c>
      <c r="W4" s="74" t="str">
        <f t="shared" ref="W4:W35" si="1">IFERROR((C4/S4-1),"-")</f>
        <v>-</v>
      </c>
      <c r="X4" s="74" t="str">
        <f t="shared" ref="X4:X35" si="2">IFERROR((D4/T4-1),"-")</f>
        <v>-</v>
      </c>
      <c r="Y4" s="74" t="str">
        <f t="shared" ref="Y4:Y35" si="3">IFERROR((E4/U4-1),"-")</f>
        <v>-</v>
      </c>
      <c r="Z4" s="74" t="str">
        <f t="shared" ref="Z4:Z35" si="4">IFERROR((F4/V4-1),"-")</f>
        <v>-</v>
      </c>
      <c r="AA4" s="16"/>
      <c r="AB4" s="158" t="s">
        <v>4650</v>
      </c>
      <c r="AC4" s="158" t="s">
        <v>4651</v>
      </c>
      <c r="AD4" s="158" t="s">
        <v>4652</v>
      </c>
      <c r="AE4" s="16"/>
      <c r="AF4" s="90"/>
      <c r="AG4" s="90"/>
      <c r="AI4" s="40">
        <v>201.9243030486775</v>
      </c>
      <c r="AJ4" s="40">
        <v>90</v>
      </c>
      <c r="AK4" s="40">
        <v>90</v>
      </c>
      <c r="AL4" s="40" t="s">
        <v>4214</v>
      </c>
      <c r="AM4" s="53" t="s">
        <v>2</v>
      </c>
      <c r="AN4" s="65" t="s">
        <v>2</v>
      </c>
      <c r="AO4" s="64" t="s">
        <v>5377</v>
      </c>
      <c r="AP4" s="65" t="s">
        <v>2</v>
      </c>
    </row>
    <row r="5" spans="1:42" s="31" customFormat="1" ht="45" x14ac:dyDescent="0.25">
      <c r="A5" s="10" t="s">
        <v>908</v>
      </c>
      <c r="B5" s="11" t="s">
        <v>2681</v>
      </c>
      <c r="C5" s="94" t="s">
        <v>2</v>
      </c>
      <c r="D5" s="94">
        <v>7019.8260017316361</v>
      </c>
      <c r="E5" s="94">
        <v>7019.8260017316361</v>
      </c>
      <c r="F5" s="94">
        <v>7606.5141037430112</v>
      </c>
      <c r="G5" s="15" t="s">
        <v>2088</v>
      </c>
      <c r="H5" s="49">
        <v>8</v>
      </c>
      <c r="I5" s="15">
        <v>148</v>
      </c>
      <c r="J5" s="15">
        <v>1209</v>
      </c>
      <c r="K5" s="46" t="s">
        <v>2</v>
      </c>
      <c r="L5" s="46">
        <v>7051.2285450786312</v>
      </c>
      <c r="M5" s="46">
        <v>7051.2285450786312</v>
      </c>
      <c r="N5" s="46">
        <v>7640.5411421344752</v>
      </c>
      <c r="O5" s="95" t="str">
        <f t="shared" ref="O5:R68" si="5">IFERROR(C5/K5-1,"-")</f>
        <v>-</v>
      </c>
      <c r="P5" s="95">
        <f t="shared" si="5"/>
        <v>-4.4534853956638143E-3</v>
      </c>
      <c r="Q5" s="95">
        <f t="shared" si="0"/>
        <v>-4.4534853956638143E-3</v>
      </c>
      <c r="R5" s="95">
        <f t="shared" si="0"/>
        <v>-4.4534853956637033E-3</v>
      </c>
      <c r="S5" s="46" t="s">
        <v>2</v>
      </c>
      <c r="T5" s="46" t="s">
        <v>2</v>
      </c>
      <c r="U5" s="46" t="s">
        <v>2</v>
      </c>
      <c r="V5" s="46" t="s">
        <v>2</v>
      </c>
      <c r="W5" s="74" t="str">
        <f t="shared" si="1"/>
        <v>-</v>
      </c>
      <c r="X5" s="74" t="str">
        <f t="shared" si="2"/>
        <v>-</v>
      </c>
      <c r="Y5" s="74" t="str">
        <f t="shared" si="3"/>
        <v>-</v>
      </c>
      <c r="Z5" s="74" t="str">
        <f t="shared" si="4"/>
        <v>-</v>
      </c>
      <c r="AA5" s="16"/>
      <c r="AB5" s="158">
        <v>0</v>
      </c>
      <c r="AC5" s="158">
        <v>0</v>
      </c>
      <c r="AD5" s="158">
        <v>0</v>
      </c>
      <c r="AE5" s="16"/>
      <c r="AF5" s="90"/>
      <c r="AG5" s="90"/>
      <c r="AI5" s="41">
        <v>201.9243030486775</v>
      </c>
      <c r="AJ5" s="41">
        <v>48</v>
      </c>
      <c r="AK5" s="41">
        <v>62</v>
      </c>
      <c r="AL5" s="40" t="s">
        <v>4214</v>
      </c>
      <c r="AM5" s="53" t="s">
        <v>2</v>
      </c>
      <c r="AN5" s="65" t="s">
        <v>2</v>
      </c>
      <c r="AO5" s="64" t="s">
        <v>5427</v>
      </c>
      <c r="AP5" s="65" t="s">
        <v>2</v>
      </c>
    </row>
    <row r="6" spans="1:42" s="31" customFormat="1" ht="45" x14ac:dyDescent="0.25">
      <c r="A6" s="10" t="s">
        <v>909</v>
      </c>
      <c r="B6" s="11" t="s">
        <v>2682</v>
      </c>
      <c r="C6" s="94" t="s">
        <v>2</v>
      </c>
      <c r="D6" s="94">
        <v>3596.4615355181163</v>
      </c>
      <c r="E6" s="94">
        <v>3596.4615355181163</v>
      </c>
      <c r="F6" s="94">
        <v>5186.8410873476732</v>
      </c>
      <c r="G6" s="15" t="s">
        <v>2088</v>
      </c>
      <c r="H6" s="49">
        <v>193</v>
      </c>
      <c r="I6" s="15">
        <v>642</v>
      </c>
      <c r="J6" s="15">
        <v>2090</v>
      </c>
      <c r="K6" s="46" t="s">
        <v>2</v>
      </c>
      <c r="L6" s="46">
        <v>3612.5499740687369</v>
      </c>
      <c r="M6" s="46">
        <v>3612.5499740687369</v>
      </c>
      <c r="N6" s="46">
        <v>5210.0439419539316</v>
      </c>
      <c r="O6" s="95" t="str">
        <f t="shared" si="5"/>
        <v>-</v>
      </c>
      <c r="P6" s="95">
        <f t="shared" si="5"/>
        <v>-4.4534853956637033E-3</v>
      </c>
      <c r="Q6" s="95">
        <f t="shared" si="0"/>
        <v>-4.4534853956637033E-3</v>
      </c>
      <c r="R6" s="95">
        <f t="shared" si="0"/>
        <v>-4.4534853956638143E-3</v>
      </c>
      <c r="S6" s="46" t="s">
        <v>2</v>
      </c>
      <c r="T6" s="46" t="s">
        <v>2</v>
      </c>
      <c r="U6" s="46" t="s">
        <v>2</v>
      </c>
      <c r="V6" s="46" t="s">
        <v>2</v>
      </c>
      <c r="W6" s="74" t="str">
        <f t="shared" si="1"/>
        <v>-</v>
      </c>
      <c r="X6" s="74" t="str">
        <f t="shared" si="2"/>
        <v>-</v>
      </c>
      <c r="Y6" s="74" t="str">
        <f t="shared" si="3"/>
        <v>-</v>
      </c>
      <c r="Z6" s="74" t="str">
        <f t="shared" si="4"/>
        <v>-</v>
      </c>
      <c r="AA6" s="16"/>
      <c r="AB6" s="158">
        <v>0</v>
      </c>
      <c r="AC6" s="158">
        <v>0</v>
      </c>
      <c r="AD6" s="158">
        <v>0</v>
      </c>
      <c r="AE6" s="16"/>
      <c r="AF6" s="90"/>
      <c r="AG6" s="90"/>
      <c r="AI6" s="41">
        <v>201.9243030486775</v>
      </c>
      <c r="AJ6" s="41">
        <v>20</v>
      </c>
      <c r="AK6" s="41">
        <v>35</v>
      </c>
      <c r="AL6" s="40" t="s">
        <v>4214</v>
      </c>
      <c r="AM6" s="53" t="s">
        <v>2</v>
      </c>
      <c r="AN6" s="67" t="s">
        <v>2</v>
      </c>
      <c r="AO6" s="64" t="s">
        <v>5426</v>
      </c>
      <c r="AP6" s="65" t="s">
        <v>2</v>
      </c>
    </row>
    <row r="7" spans="1:42" s="31" customFormat="1" ht="45" x14ac:dyDescent="0.25">
      <c r="A7" s="10" t="s">
        <v>910</v>
      </c>
      <c r="B7" s="11" t="s">
        <v>2683</v>
      </c>
      <c r="C7" s="94" t="s">
        <v>2</v>
      </c>
      <c r="D7" s="94">
        <v>2502.8337210844011</v>
      </c>
      <c r="E7" s="94">
        <v>2502.8337210844011</v>
      </c>
      <c r="F7" s="94">
        <v>3797.1271901778323</v>
      </c>
      <c r="G7" s="15" t="s">
        <v>2088</v>
      </c>
      <c r="H7" s="49">
        <v>767</v>
      </c>
      <c r="I7" s="15">
        <v>1574</v>
      </c>
      <c r="J7" s="15">
        <v>2902</v>
      </c>
      <c r="K7" s="46" t="s">
        <v>2</v>
      </c>
      <c r="L7" s="46">
        <v>2514.029916602251</v>
      </c>
      <c r="M7" s="46">
        <v>2514.029916602251</v>
      </c>
      <c r="N7" s="46">
        <v>3814.1132880033624</v>
      </c>
      <c r="O7" s="95" t="str">
        <f t="shared" si="5"/>
        <v>-</v>
      </c>
      <c r="P7" s="95">
        <f t="shared" si="5"/>
        <v>-4.4534853956637033E-3</v>
      </c>
      <c r="Q7" s="95">
        <f t="shared" si="0"/>
        <v>-4.4534853956637033E-3</v>
      </c>
      <c r="R7" s="95">
        <f t="shared" si="0"/>
        <v>-4.4534853956638143E-3</v>
      </c>
      <c r="S7" s="46" t="s">
        <v>2</v>
      </c>
      <c r="T7" s="46" t="s">
        <v>2</v>
      </c>
      <c r="U7" s="46" t="s">
        <v>2</v>
      </c>
      <c r="V7" s="46" t="s">
        <v>2</v>
      </c>
      <c r="W7" s="74" t="str">
        <f t="shared" si="1"/>
        <v>-</v>
      </c>
      <c r="X7" s="74" t="str">
        <f t="shared" si="2"/>
        <v>-</v>
      </c>
      <c r="Y7" s="74" t="str">
        <f t="shared" si="3"/>
        <v>-</v>
      </c>
      <c r="Z7" s="74" t="str">
        <f t="shared" si="4"/>
        <v>-</v>
      </c>
      <c r="AA7" s="16"/>
      <c r="AB7" s="158">
        <v>0</v>
      </c>
      <c r="AC7" s="158">
        <v>0</v>
      </c>
      <c r="AD7" s="158">
        <v>0</v>
      </c>
      <c r="AE7" s="16"/>
      <c r="AF7" s="90"/>
      <c r="AG7" s="90"/>
      <c r="AI7" s="41">
        <v>201.9243030486775</v>
      </c>
      <c r="AJ7" s="41">
        <v>10</v>
      </c>
      <c r="AK7" s="41">
        <v>24</v>
      </c>
      <c r="AL7" s="40" t="s">
        <v>4214</v>
      </c>
      <c r="AM7" s="53" t="s">
        <v>2</v>
      </c>
      <c r="AN7" s="67" t="s">
        <v>2</v>
      </c>
      <c r="AO7" s="64" t="s">
        <v>5423</v>
      </c>
      <c r="AP7" s="65" t="s">
        <v>2</v>
      </c>
    </row>
    <row r="8" spans="1:42" s="31" customFormat="1" ht="45" x14ac:dyDescent="0.25">
      <c r="A8" s="10" t="s">
        <v>911</v>
      </c>
      <c r="B8" s="11" t="s">
        <v>2684</v>
      </c>
      <c r="C8" s="94" t="s">
        <v>2</v>
      </c>
      <c r="D8" s="94">
        <v>1756.8807094360184</v>
      </c>
      <c r="E8" s="94">
        <v>1756.8807094360184</v>
      </c>
      <c r="F8" s="94">
        <v>2864.1621047868744</v>
      </c>
      <c r="G8" s="15" t="s">
        <v>2088</v>
      </c>
      <c r="H8" s="49">
        <v>2232</v>
      </c>
      <c r="I8" s="15">
        <v>2267</v>
      </c>
      <c r="J8" s="15">
        <v>2695</v>
      </c>
      <c r="K8" s="46" t="s">
        <v>2</v>
      </c>
      <c r="L8" s="46">
        <v>1764.7399530440446</v>
      </c>
      <c r="M8" s="46">
        <v>1764.7399530440446</v>
      </c>
      <c r="N8" s="46">
        <v>2876.9746694610135</v>
      </c>
      <c r="O8" s="95" t="str">
        <f t="shared" si="5"/>
        <v>-</v>
      </c>
      <c r="P8" s="95">
        <f t="shared" si="5"/>
        <v>-4.4534853956638143E-3</v>
      </c>
      <c r="Q8" s="95">
        <f t="shared" si="0"/>
        <v>-4.4534853956638143E-3</v>
      </c>
      <c r="R8" s="95">
        <f t="shared" si="0"/>
        <v>-4.4534853956637033E-3</v>
      </c>
      <c r="S8" s="46" t="s">
        <v>2</v>
      </c>
      <c r="T8" s="46" t="s">
        <v>2</v>
      </c>
      <c r="U8" s="46" t="s">
        <v>2</v>
      </c>
      <c r="V8" s="46" t="s">
        <v>2</v>
      </c>
      <c r="W8" s="74" t="str">
        <f t="shared" si="1"/>
        <v>-</v>
      </c>
      <c r="X8" s="74" t="str">
        <f t="shared" si="2"/>
        <v>-</v>
      </c>
      <c r="Y8" s="74" t="str">
        <f t="shared" si="3"/>
        <v>-</v>
      </c>
      <c r="Z8" s="74" t="str">
        <f t="shared" si="4"/>
        <v>-</v>
      </c>
      <c r="AA8" s="16"/>
      <c r="AB8" s="158">
        <v>0</v>
      </c>
      <c r="AC8" s="158">
        <v>0</v>
      </c>
      <c r="AD8" s="158">
        <v>0</v>
      </c>
      <c r="AE8" s="16"/>
      <c r="AF8" s="90"/>
      <c r="AG8" s="90"/>
      <c r="AI8" s="41">
        <v>201.9243030486775</v>
      </c>
      <c r="AJ8" s="41">
        <v>5</v>
      </c>
      <c r="AK8" s="41">
        <v>17</v>
      </c>
      <c r="AL8" s="40" t="s">
        <v>4214</v>
      </c>
      <c r="AM8" s="53" t="s">
        <v>2</v>
      </c>
      <c r="AN8" s="67" t="s">
        <v>2</v>
      </c>
      <c r="AO8" s="64" t="s">
        <v>5570</v>
      </c>
      <c r="AP8" s="65" t="s">
        <v>2</v>
      </c>
    </row>
    <row r="9" spans="1:42" s="31" customFormat="1" ht="45" x14ac:dyDescent="0.25">
      <c r="A9" s="10" t="s">
        <v>912</v>
      </c>
      <c r="B9" s="11" t="s">
        <v>2685</v>
      </c>
      <c r="C9" s="94" t="s">
        <v>2</v>
      </c>
      <c r="D9" s="94">
        <v>4482.2547127825856</v>
      </c>
      <c r="E9" s="94">
        <v>4482.2547127825856</v>
      </c>
      <c r="F9" s="94">
        <v>6698.1415320267915</v>
      </c>
      <c r="G9" s="15" t="s">
        <v>2088</v>
      </c>
      <c r="H9" s="49">
        <v>7</v>
      </c>
      <c r="I9" s="15">
        <v>38</v>
      </c>
      <c r="J9" s="15">
        <v>168</v>
      </c>
      <c r="K9" s="46" t="s">
        <v>2</v>
      </c>
      <c r="L9" s="46">
        <v>4502.3056653098574</v>
      </c>
      <c r="M9" s="46">
        <v>4502.3056653098574</v>
      </c>
      <c r="N9" s="46">
        <v>6728.1050496057023</v>
      </c>
      <c r="O9" s="95" t="str">
        <f t="shared" si="5"/>
        <v>-</v>
      </c>
      <c r="P9" s="95">
        <f t="shared" si="5"/>
        <v>-4.4534853956638143E-3</v>
      </c>
      <c r="Q9" s="95">
        <f t="shared" si="0"/>
        <v>-4.4534853956638143E-3</v>
      </c>
      <c r="R9" s="95">
        <f t="shared" si="0"/>
        <v>-4.4534853956638143E-3</v>
      </c>
      <c r="S9" s="46" t="s">
        <v>2</v>
      </c>
      <c r="T9" s="46" t="s">
        <v>2</v>
      </c>
      <c r="U9" s="46" t="s">
        <v>2</v>
      </c>
      <c r="V9" s="46" t="s">
        <v>2</v>
      </c>
      <c r="W9" s="74" t="str">
        <f t="shared" si="1"/>
        <v>-</v>
      </c>
      <c r="X9" s="74" t="str">
        <f t="shared" si="2"/>
        <v>-</v>
      </c>
      <c r="Y9" s="74" t="str">
        <f t="shared" si="3"/>
        <v>-</v>
      </c>
      <c r="Z9" s="74" t="str">
        <f t="shared" si="4"/>
        <v>-</v>
      </c>
      <c r="AA9" s="16"/>
      <c r="AB9" s="158">
        <v>0</v>
      </c>
      <c r="AC9" s="158">
        <v>0</v>
      </c>
      <c r="AD9" s="158">
        <v>0</v>
      </c>
      <c r="AE9" s="16"/>
      <c r="AF9" s="90"/>
      <c r="AG9" s="90"/>
      <c r="AI9" s="41">
        <v>251.82797596565604</v>
      </c>
      <c r="AJ9" s="41">
        <v>14</v>
      </c>
      <c r="AK9" s="41">
        <v>30</v>
      </c>
      <c r="AL9" s="40" t="s">
        <v>4214</v>
      </c>
      <c r="AM9" s="53" t="s">
        <v>2</v>
      </c>
      <c r="AN9" s="67" t="s">
        <v>2</v>
      </c>
      <c r="AO9" s="64" t="s">
        <v>5377</v>
      </c>
      <c r="AP9" s="65" t="s">
        <v>2</v>
      </c>
    </row>
    <row r="10" spans="1:42" s="31" customFormat="1" ht="45" x14ac:dyDescent="0.25">
      <c r="A10" s="10" t="s">
        <v>913</v>
      </c>
      <c r="B10" s="11" t="s">
        <v>2686</v>
      </c>
      <c r="C10" s="94" t="s">
        <v>2</v>
      </c>
      <c r="D10" s="94">
        <v>2106.3807077822253</v>
      </c>
      <c r="E10" s="94">
        <v>2106.3807077822253</v>
      </c>
      <c r="F10" s="94">
        <v>3360.4874274558979</v>
      </c>
      <c r="G10" s="15" t="s">
        <v>2088</v>
      </c>
      <c r="H10" s="49">
        <v>68</v>
      </c>
      <c r="I10" s="15">
        <v>43</v>
      </c>
      <c r="J10" s="15">
        <v>259</v>
      </c>
      <c r="K10" s="46" t="s">
        <v>2</v>
      </c>
      <c r="L10" s="46">
        <v>2115.8034073569852</v>
      </c>
      <c r="M10" s="46">
        <v>2115.8034073569852</v>
      </c>
      <c r="N10" s="46">
        <v>3375.5202576260026</v>
      </c>
      <c r="O10" s="95" t="str">
        <f t="shared" si="5"/>
        <v>-</v>
      </c>
      <c r="P10" s="95">
        <f t="shared" si="5"/>
        <v>-4.4534853956637033E-3</v>
      </c>
      <c r="Q10" s="95">
        <f t="shared" si="0"/>
        <v>-4.4534853956637033E-3</v>
      </c>
      <c r="R10" s="95">
        <f t="shared" si="0"/>
        <v>-4.4534853956638143E-3</v>
      </c>
      <c r="S10" s="46" t="s">
        <v>2</v>
      </c>
      <c r="T10" s="46" t="s">
        <v>2</v>
      </c>
      <c r="U10" s="46" t="s">
        <v>2</v>
      </c>
      <c r="V10" s="46" t="s">
        <v>2</v>
      </c>
      <c r="W10" s="74" t="str">
        <f t="shared" si="1"/>
        <v>-</v>
      </c>
      <c r="X10" s="74" t="str">
        <f t="shared" si="2"/>
        <v>-</v>
      </c>
      <c r="Y10" s="74" t="str">
        <f t="shared" si="3"/>
        <v>-</v>
      </c>
      <c r="Z10" s="74" t="str">
        <f t="shared" si="4"/>
        <v>-</v>
      </c>
      <c r="AA10" s="16"/>
      <c r="AB10" s="158">
        <v>0</v>
      </c>
      <c r="AC10" s="158">
        <v>0</v>
      </c>
      <c r="AD10" s="158">
        <v>0</v>
      </c>
      <c r="AE10" s="16"/>
      <c r="AF10" s="90"/>
      <c r="AG10" s="90"/>
      <c r="AI10" s="41">
        <v>251.82797596565604</v>
      </c>
      <c r="AJ10" s="41">
        <v>5</v>
      </c>
      <c r="AK10" s="41">
        <v>17</v>
      </c>
      <c r="AL10" s="40" t="s">
        <v>4214</v>
      </c>
      <c r="AM10" s="53" t="s">
        <v>2</v>
      </c>
      <c r="AN10" s="67" t="s">
        <v>2</v>
      </c>
      <c r="AO10" s="64" t="s">
        <v>5377</v>
      </c>
      <c r="AP10" s="65" t="s">
        <v>2</v>
      </c>
    </row>
    <row r="11" spans="1:42" s="31" customFormat="1" ht="95.25" customHeight="1" x14ac:dyDescent="0.25">
      <c r="A11" s="10" t="s">
        <v>914</v>
      </c>
      <c r="B11" s="11" t="s">
        <v>2687</v>
      </c>
      <c r="C11" s="94" t="s">
        <v>2</v>
      </c>
      <c r="D11" s="94">
        <v>8148.1032695552158</v>
      </c>
      <c r="E11" s="94">
        <v>8148.1032695552158</v>
      </c>
      <c r="F11" s="94">
        <v>8148.1032695552158</v>
      </c>
      <c r="G11" s="15" t="s">
        <v>2088</v>
      </c>
      <c r="H11" s="49">
        <v>0</v>
      </c>
      <c r="I11" s="15">
        <v>10</v>
      </c>
      <c r="J11" s="15">
        <v>139</v>
      </c>
      <c r="K11" s="46" t="s">
        <v>2</v>
      </c>
      <c r="L11" s="46">
        <v>13524.891342052795</v>
      </c>
      <c r="M11" s="46">
        <v>13524.891342052795</v>
      </c>
      <c r="N11" s="46">
        <v>7800.3560581448974</v>
      </c>
      <c r="O11" s="95" t="str">
        <f t="shared" si="5"/>
        <v>-</v>
      </c>
      <c r="P11" s="95">
        <f t="shared" si="5"/>
        <v>-0.39754759846236931</v>
      </c>
      <c r="Q11" s="95">
        <f t="shared" si="0"/>
        <v>-0.39754759846236931</v>
      </c>
      <c r="R11" s="95">
        <f t="shared" si="0"/>
        <v>4.4580940769647359E-2</v>
      </c>
      <c r="S11" s="46" t="s">
        <v>2</v>
      </c>
      <c r="T11" s="46" t="s">
        <v>2</v>
      </c>
      <c r="U11" s="46" t="s">
        <v>2</v>
      </c>
      <c r="V11" s="46" t="s">
        <v>2</v>
      </c>
      <c r="W11" s="74" t="str">
        <f t="shared" si="1"/>
        <v>-</v>
      </c>
      <c r="X11" s="74" t="str">
        <f t="shared" si="2"/>
        <v>-</v>
      </c>
      <c r="Y11" s="74" t="str">
        <f t="shared" si="3"/>
        <v>-</v>
      </c>
      <c r="Z11" s="74" t="str">
        <f t="shared" si="4"/>
        <v>-</v>
      </c>
      <c r="AA11" s="16"/>
      <c r="AB11" s="158" t="s">
        <v>4653</v>
      </c>
      <c r="AC11" s="158" t="s">
        <v>4654</v>
      </c>
      <c r="AD11" s="158" t="s">
        <v>4655</v>
      </c>
      <c r="AE11" s="16"/>
      <c r="AF11" s="90"/>
      <c r="AG11" s="90"/>
      <c r="AI11" s="41">
        <v>251.82797596565604</v>
      </c>
      <c r="AJ11" s="41">
        <v>89</v>
      </c>
      <c r="AK11" s="41">
        <v>89</v>
      </c>
      <c r="AL11" s="40" t="s">
        <v>4214</v>
      </c>
      <c r="AM11" s="53" t="s">
        <v>2</v>
      </c>
      <c r="AN11" s="67" t="s">
        <v>2</v>
      </c>
      <c r="AO11" s="64" t="s">
        <v>5377</v>
      </c>
      <c r="AP11" s="65" t="s">
        <v>2</v>
      </c>
    </row>
    <row r="12" spans="1:42" s="31" customFormat="1" ht="45" x14ac:dyDescent="0.25">
      <c r="A12" s="10" t="s">
        <v>915</v>
      </c>
      <c r="B12" s="11" t="s">
        <v>2688</v>
      </c>
      <c r="C12" s="94" t="s">
        <v>2</v>
      </c>
      <c r="D12" s="94">
        <v>3482.966104063953</v>
      </c>
      <c r="E12" s="94">
        <v>3482.966104063953</v>
      </c>
      <c r="F12" s="94">
        <v>5965.7333284873193</v>
      </c>
      <c r="G12" s="15" t="s">
        <v>2088</v>
      </c>
      <c r="H12" s="49">
        <v>13</v>
      </c>
      <c r="I12" s="15">
        <v>25</v>
      </c>
      <c r="J12" s="15">
        <v>154</v>
      </c>
      <c r="K12" s="46" t="s">
        <v>2</v>
      </c>
      <c r="L12" s="46">
        <v>3498.5468312831181</v>
      </c>
      <c r="M12" s="46">
        <v>3498.5468312831181</v>
      </c>
      <c r="N12" s="46">
        <v>5992.4204856046363</v>
      </c>
      <c r="O12" s="95" t="str">
        <f t="shared" si="5"/>
        <v>-</v>
      </c>
      <c r="P12" s="95">
        <f t="shared" si="5"/>
        <v>-4.4534853956637033E-3</v>
      </c>
      <c r="Q12" s="95">
        <f t="shared" si="0"/>
        <v>-4.4534853956637033E-3</v>
      </c>
      <c r="R12" s="95">
        <f t="shared" si="0"/>
        <v>-4.4534853956638143E-3</v>
      </c>
      <c r="S12" s="46" t="s">
        <v>2</v>
      </c>
      <c r="T12" s="46" t="s">
        <v>2</v>
      </c>
      <c r="U12" s="46" t="s">
        <v>2</v>
      </c>
      <c r="V12" s="46" t="s">
        <v>2</v>
      </c>
      <c r="W12" s="74" t="str">
        <f t="shared" si="1"/>
        <v>-</v>
      </c>
      <c r="X12" s="74" t="str">
        <f t="shared" si="2"/>
        <v>-</v>
      </c>
      <c r="Y12" s="74" t="str">
        <f t="shared" si="3"/>
        <v>-</v>
      </c>
      <c r="Z12" s="74" t="str">
        <f t="shared" si="4"/>
        <v>-</v>
      </c>
      <c r="AA12" s="16"/>
      <c r="AB12" s="158">
        <v>0</v>
      </c>
      <c r="AC12" s="158">
        <v>0</v>
      </c>
      <c r="AD12" s="158">
        <v>0</v>
      </c>
      <c r="AE12" s="16"/>
      <c r="AF12" s="90"/>
      <c r="AG12" s="90"/>
      <c r="AI12" s="41">
        <v>251.82797596565604</v>
      </c>
      <c r="AJ12" s="41">
        <v>13</v>
      </c>
      <c r="AK12" s="41">
        <v>54</v>
      </c>
      <c r="AL12" s="40" t="s">
        <v>4214</v>
      </c>
      <c r="AM12" s="53" t="s">
        <v>2</v>
      </c>
      <c r="AN12" s="67" t="s">
        <v>2</v>
      </c>
      <c r="AO12" s="64" t="s">
        <v>5377</v>
      </c>
      <c r="AP12" s="65" t="s">
        <v>2</v>
      </c>
    </row>
    <row r="13" spans="1:42" s="31" customFormat="1" ht="45" x14ac:dyDescent="0.25">
      <c r="A13" s="10" t="s">
        <v>275</v>
      </c>
      <c r="B13" s="11" t="s">
        <v>2689</v>
      </c>
      <c r="C13" s="94">
        <v>276.40472708744494</v>
      </c>
      <c r="D13" s="94">
        <v>786.54896078232434</v>
      </c>
      <c r="E13" s="94">
        <v>786.54896078232434</v>
      </c>
      <c r="F13" s="94">
        <v>777.75803020656053</v>
      </c>
      <c r="G13" s="15">
        <v>1290</v>
      </c>
      <c r="H13" s="49">
        <v>12556</v>
      </c>
      <c r="I13" s="15">
        <v>5520</v>
      </c>
      <c r="J13" s="15">
        <v>4466</v>
      </c>
      <c r="K13" s="46">
        <v>277.64119810845557</v>
      </c>
      <c r="L13" s="46">
        <v>790.06751492161618</v>
      </c>
      <c r="M13" s="46">
        <v>790.06751492161618</v>
      </c>
      <c r="N13" s="46">
        <v>781.23725892975267</v>
      </c>
      <c r="O13" s="95">
        <f t="shared" si="5"/>
        <v>-4.4534853956639253E-3</v>
      </c>
      <c r="P13" s="95">
        <f t="shared" si="5"/>
        <v>-4.4534853956638143E-3</v>
      </c>
      <c r="Q13" s="95">
        <f t="shared" si="0"/>
        <v>-4.4534853956638143E-3</v>
      </c>
      <c r="R13" s="95">
        <f t="shared" si="0"/>
        <v>-4.4534853956639253E-3</v>
      </c>
      <c r="S13" s="46" t="s">
        <v>2</v>
      </c>
      <c r="T13" s="46">
        <v>841.68131847420557</v>
      </c>
      <c r="U13" s="46">
        <v>841.68131847420557</v>
      </c>
      <c r="V13" s="46">
        <v>747.54590785537994</v>
      </c>
      <c r="W13" s="74" t="str">
        <f t="shared" si="1"/>
        <v>-</v>
      </c>
      <c r="X13" s="74">
        <f t="shared" si="2"/>
        <v>-6.5502651041162263E-2</v>
      </c>
      <c r="Y13" s="74">
        <f t="shared" si="3"/>
        <v>-6.5502651041162263E-2</v>
      </c>
      <c r="Z13" s="74">
        <f t="shared" si="4"/>
        <v>4.041507288543067E-2</v>
      </c>
      <c r="AA13" s="16"/>
      <c r="AB13" s="158">
        <v>0</v>
      </c>
      <c r="AC13" s="158">
        <v>0</v>
      </c>
      <c r="AD13" s="158">
        <v>0</v>
      </c>
      <c r="AE13" s="16"/>
      <c r="AF13" s="90"/>
      <c r="AG13" s="90"/>
      <c r="AI13" s="41">
        <v>201.9243030486775</v>
      </c>
      <c r="AJ13" s="41">
        <v>5</v>
      </c>
      <c r="AK13" s="41">
        <v>5</v>
      </c>
      <c r="AL13" s="40" t="s">
        <v>4214</v>
      </c>
      <c r="AM13" s="53" t="s">
        <v>2</v>
      </c>
      <c r="AN13" s="67" t="s">
        <v>2</v>
      </c>
      <c r="AO13" s="64" t="s">
        <v>5397</v>
      </c>
      <c r="AP13" s="65" t="s">
        <v>2</v>
      </c>
    </row>
    <row r="14" spans="1:42" s="31" customFormat="1" ht="45" x14ac:dyDescent="0.25">
      <c r="A14" s="10" t="s">
        <v>276</v>
      </c>
      <c r="B14" s="11" t="s">
        <v>2690</v>
      </c>
      <c r="C14" s="94" t="s">
        <v>2</v>
      </c>
      <c r="D14" s="94">
        <v>1031.4904128775754</v>
      </c>
      <c r="E14" s="94">
        <v>1031.4904128775754</v>
      </c>
      <c r="F14" s="94">
        <v>898.31810286186783</v>
      </c>
      <c r="G14" s="15" t="s">
        <v>2088</v>
      </c>
      <c r="H14" s="49">
        <v>309</v>
      </c>
      <c r="I14" s="15">
        <v>83</v>
      </c>
      <c r="J14" s="15">
        <v>250</v>
      </c>
      <c r="K14" s="46" t="s">
        <v>2</v>
      </c>
      <c r="L14" s="46">
        <v>1036.1046899827925</v>
      </c>
      <c r="M14" s="46">
        <v>1036.1046899827925</v>
      </c>
      <c r="N14" s="46">
        <v>902.33664593651838</v>
      </c>
      <c r="O14" s="95" t="str">
        <f t="shared" si="5"/>
        <v>-</v>
      </c>
      <c r="P14" s="95">
        <f t="shared" si="5"/>
        <v>-4.4534853956637033E-3</v>
      </c>
      <c r="Q14" s="95">
        <f t="shared" si="0"/>
        <v>-4.4534853956637033E-3</v>
      </c>
      <c r="R14" s="95">
        <f t="shared" si="0"/>
        <v>-4.4534853956638143E-3</v>
      </c>
      <c r="S14" s="46" t="s">
        <v>2</v>
      </c>
      <c r="T14" s="46">
        <v>720.78191856179228</v>
      </c>
      <c r="U14" s="46">
        <v>720.78191856179228</v>
      </c>
      <c r="V14" s="46">
        <v>921.05039017243109</v>
      </c>
      <c r="W14" s="74" t="str">
        <f t="shared" si="1"/>
        <v>-</v>
      </c>
      <c r="X14" s="74">
        <f t="shared" si="2"/>
        <v>0.43107143272371951</v>
      </c>
      <c r="Y14" s="74">
        <f t="shared" si="3"/>
        <v>0.43107143272371951</v>
      </c>
      <c r="Z14" s="74">
        <f t="shared" si="4"/>
        <v>-2.4680829141506044E-2</v>
      </c>
      <c r="AA14" s="16"/>
      <c r="AB14" s="158" t="s">
        <v>4656</v>
      </c>
      <c r="AC14" s="158" t="s">
        <v>4657</v>
      </c>
      <c r="AD14" s="158">
        <v>0</v>
      </c>
      <c r="AE14" s="16"/>
      <c r="AF14" s="90"/>
      <c r="AG14" s="90"/>
      <c r="AI14" s="41">
        <v>251.82797596565604</v>
      </c>
      <c r="AJ14" s="41">
        <v>5</v>
      </c>
      <c r="AK14" s="41">
        <v>5</v>
      </c>
      <c r="AL14" s="40" t="s">
        <v>4214</v>
      </c>
      <c r="AM14" s="53" t="s">
        <v>2</v>
      </c>
      <c r="AN14" s="67" t="s">
        <v>2</v>
      </c>
      <c r="AO14" s="64" t="s">
        <v>5377</v>
      </c>
      <c r="AP14" s="65" t="s">
        <v>2</v>
      </c>
    </row>
    <row r="15" spans="1:42" s="31" customFormat="1" ht="45" x14ac:dyDescent="0.25">
      <c r="A15" s="10" t="s">
        <v>45</v>
      </c>
      <c r="B15" s="11" t="s">
        <v>2691</v>
      </c>
      <c r="C15" s="94" t="s">
        <v>2</v>
      </c>
      <c r="D15" s="94">
        <v>1175.7665376256109</v>
      </c>
      <c r="E15" s="94">
        <v>1175.7665376256109</v>
      </c>
      <c r="F15" s="94">
        <v>1910.6612603815161</v>
      </c>
      <c r="G15" s="15" t="s">
        <v>2088</v>
      </c>
      <c r="H15" s="49">
        <v>462</v>
      </c>
      <c r="I15" s="15">
        <v>68</v>
      </c>
      <c r="J15" s="15">
        <v>27</v>
      </c>
      <c r="K15" s="46" t="s">
        <v>2</v>
      </c>
      <c r="L15" s="46">
        <v>1181.026220651177</v>
      </c>
      <c r="M15" s="46">
        <v>1181.026220651177</v>
      </c>
      <c r="N15" s="46">
        <v>1919.208427082764</v>
      </c>
      <c r="O15" s="95" t="str">
        <f t="shared" si="5"/>
        <v>-</v>
      </c>
      <c r="P15" s="95">
        <f t="shared" si="5"/>
        <v>-4.4534853956639253E-3</v>
      </c>
      <c r="Q15" s="95">
        <f t="shared" si="0"/>
        <v>-4.4534853956639253E-3</v>
      </c>
      <c r="R15" s="95">
        <f t="shared" si="0"/>
        <v>-4.4534853956638143E-3</v>
      </c>
      <c r="S15" s="46" t="s">
        <v>2</v>
      </c>
      <c r="T15" s="46">
        <v>1110.2441075926197</v>
      </c>
      <c r="U15" s="46">
        <v>1110.2441075926197</v>
      </c>
      <c r="V15" s="46">
        <v>1929.7759176859254</v>
      </c>
      <c r="W15" s="74" t="str">
        <f t="shared" si="1"/>
        <v>-</v>
      </c>
      <c r="X15" s="74">
        <f t="shared" si="2"/>
        <v>5.9016237586764442E-2</v>
      </c>
      <c r="Y15" s="74">
        <f t="shared" si="3"/>
        <v>5.9016237586764442E-2</v>
      </c>
      <c r="Z15" s="74">
        <f t="shared" si="4"/>
        <v>-9.9051175471868147E-3</v>
      </c>
      <c r="AA15" s="16"/>
      <c r="AB15" s="158" t="s">
        <v>4658</v>
      </c>
      <c r="AC15" s="158" t="s">
        <v>4659</v>
      </c>
      <c r="AD15" s="158">
        <v>0</v>
      </c>
      <c r="AE15" s="16"/>
      <c r="AF15" s="90"/>
      <c r="AG15" s="90"/>
      <c r="AI15" s="41">
        <v>251.82797596565604</v>
      </c>
      <c r="AJ15" s="41">
        <v>5</v>
      </c>
      <c r="AK15" s="41">
        <v>6</v>
      </c>
      <c r="AL15" s="40" t="s">
        <v>4214</v>
      </c>
      <c r="AM15" s="53" t="s">
        <v>2</v>
      </c>
      <c r="AN15" s="67" t="s">
        <v>2</v>
      </c>
      <c r="AO15" s="64" t="s">
        <v>5377</v>
      </c>
      <c r="AP15" s="65" t="s">
        <v>2</v>
      </c>
    </row>
    <row r="16" spans="1:42" s="31" customFormat="1" ht="30" x14ac:dyDescent="0.25">
      <c r="A16" s="10" t="s">
        <v>916</v>
      </c>
      <c r="B16" s="11" t="s">
        <v>2692</v>
      </c>
      <c r="C16" s="94" t="s">
        <v>2</v>
      </c>
      <c r="D16" s="94">
        <v>4340.1175370649134</v>
      </c>
      <c r="E16" s="94">
        <v>4340.1175370649134</v>
      </c>
      <c r="F16" s="94">
        <v>5013.2580560610149</v>
      </c>
      <c r="G16" s="15" t="s">
        <v>2088</v>
      </c>
      <c r="H16" s="49">
        <v>20</v>
      </c>
      <c r="I16" s="15">
        <v>479</v>
      </c>
      <c r="J16" s="15">
        <v>346</v>
      </c>
      <c r="K16" s="46" t="s">
        <v>2</v>
      </c>
      <c r="L16" s="46">
        <v>4359.532652062795</v>
      </c>
      <c r="M16" s="46">
        <v>4359.532652062795</v>
      </c>
      <c r="N16" s="46">
        <v>5035.6844030069788</v>
      </c>
      <c r="O16" s="95" t="str">
        <f t="shared" si="5"/>
        <v>-</v>
      </c>
      <c r="P16" s="95">
        <f t="shared" si="5"/>
        <v>-4.4534853956639253E-3</v>
      </c>
      <c r="Q16" s="95">
        <f t="shared" si="0"/>
        <v>-4.4534853956639253E-3</v>
      </c>
      <c r="R16" s="95">
        <f t="shared" si="0"/>
        <v>-4.4534853956638143E-3</v>
      </c>
      <c r="S16" s="46" t="s">
        <v>2</v>
      </c>
      <c r="T16" s="46" t="s">
        <v>2</v>
      </c>
      <c r="U16" s="46" t="s">
        <v>2</v>
      </c>
      <c r="V16" s="46" t="s">
        <v>2</v>
      </c>
      <c r="W16" s="74" t="str">
        <f t="shared" si="1"/>
        <v>-</v>
      </c>
      <c r="X16" s="74" t="str">
        <f t="shared" si="2"/>
        <v>-</v>
      </c>
      <c r="Y16" s="74" t="str">
        <f t="shared" si="3"/>
        <v>-</v>
      </c>
      <c r="Z16" s="74" t="str">
        <f t="shared" si="4"/>
        <v>-</v>
      </c>
      <c r="AA16" s="16"/>
      <c r="AB16" s="158">
        <v>0</v>
      </c>
      <c r="AC16" s="158">
        <v>0</v>
      </c>
      <c r="AD16" s="158">
        <v>0</v>
      </c>
      <c r="AE16" s="16"/>
      <c r="AF16" s="90"/>
      <c r="AG16" s="90"/>
      <c r="AI16" s="41">
        <v>201.9243030486775</v>
      </c>
      <c r="AJ16" s="41">
        <v>22</v>
      </c>
      <c r="AK16" s="41">
        <v>31</v>
      </c>
      <c r="AL16" s="40" t="s">
        <v>4214</v>
      </c>
      <c r="AM16" s="53" t="s">
        <v>2</v>
      </c>
      <c r="AN16" s="67" t="s">
        <v>2</v>
      </c>
      <c r="AO16" s="64" t="s">
        <v>5377</v>
      </c>
      <c r="AP16" s="65" t="s">
        <v>2</v>
      </c>
    </row>
    <row r="17" spans="1:42" s="31" customFormat="1" ht="30" x14ac:dyDescent="0.25">
      <c r="A17" s="10" t="s">
        <v>917</v>
      </c>
      <c r="B17" s="11" t="s">
        <v>2693</v>
      </c>
      <c r="C17" s="94" t="s">
        <v>2</v>
      </c>
      <c r="D17" s="94">
        <v>2697.7535670822303</v>
      </c>
      <c r="E17" s="94">
        <v>2697.7535670822303</v>
      </c>
      <c r="F17" s="94">
        <v>2939.7746269478871</v>
      </c>
      <c r="G17" s="15" t="s">
        <v>2088</v>
      </c>
      <c r="H17" s="49">
        <v>735</v>
      </c>
      <c r="I17" s="15">
        <v>3341</v>
      </c>
      <c r="J17" s="15">
        <v>859</v>
      </c>
      <c r="K17" s="46" t="s">
        <v>2</v>
      </c>
      <c r="L17" s="46">
        <v>2709.8217185305589</v>
      </c>
      <c r="M17" s="46">
        <v>2709.8217185305589</v>
      </c>
      <c r="N17" s="46">
        <v>2952.9254372571963</v>
      </c>
      <c r="O17" s="95" t="str">
        <f t="shared" si="5"/>
        <v>-</v>
      </c>
      <c r="P17" s="95">
        <f t="shared" si="5"/>
        <v>-4.4534853956638143E-3</v>
      </c>
      <c r="Q17" s="95">
        <f t="shared" si="0"/>
        <v>-4.4534853956638143E-3</v>
      </c>
      <c r="R17" s="95">
        <f t="shared" si="0"/>
        <v>-4.4534853956638143E-3</v>
      </c>
      <c r="S17" s="46" t="s">
        <v>2</v>
      </c>
      <c r="T17" s="46" t="s">
        <v>2</v>
      </c>
      <c r="U17" s="46" t="s">
        <v>2</v>
      </c>
      <c r="V17" s="46" t="s">
        <v>2</v>
      </c>
      <c r="W17" s="74" t="str">
        <f t="shared" si="1"/>
        <v>-</v>
      </c>
      <c r="X17" s="74" t="str">
        <f t="shared" si="2"/>
        <v>-</v>
      </c>
      <c r="Y17" s="74" t="str">
        <f t="shared" si="3"/>
        <v>-</v>
      </c>
      <c r="Z17" s="74" t="str">
        <f t="shared" si="4"/>
        <v>-</v>
      </c>
      <c r="AA17" s="16"/>
      <c r="AB17" s="158">
        <v>0</v>
      </c>
      <c r="AC17" s="158">
        <v>0</v>
      </c>
      <c r="AD17" s="158">
        <v>0</v>
      </c>
      <c r="AE17" s="16"/>
      <c r="AF17" s="90"/>
      <c r="AG17" s="90"/>
      <c r="AI17" s="41">
        <v>201.9243030486775</v>
      </c>
      <c r="AJ17" s="41">
        <v>9</v>
      </c>
      <c r="AK17" s="41">
        <v>12</v>
      </c>
      <c r="AL17" s="40" t="s">
        <v>4214</v>
      </c>
      <c r="AM17" s="53" t="s">
        <v>2</v>
      </c>
      <c r="AN17" s="67" t="s">
        <v>2</v>
      </c>
      <c r="AO17" s="64" t="s">
        <v>5423</v>
      </c>
      <c r="AP17" s="65" t="s">
        <v>2</v>
      </c>
    </row>
    <row r="18" spans="1:42" s="31" customFormat="1" ht="30" x14ac:dyDescent="0.25">
      <c r="A18" s="10" t="s">
        <v>918</v>
      </c>
      <c r="B18" s="11" t="s">
        <v>2694</v>
      </c>
      <c r="C18" s="94" t="s">
        <v>2</v>
      </c>
      <c r="D18" s="94">
        <v>1832.4759177427907</v>
      </c>
      <c r="E18" s="94">
        <v>1832.4759177427907</v>
      </c>
      <c r="F18" s="94">
        <v>2459.8302077882599</v>
      </c>
      <c r="G18" s="15" t="s">
        <v>2088</v>
      </c>
      <c r="H18" s="49">
        <v>3283</v>
      </c>
      <c r="I18" s="15">
        <v>3828</v>
      </c>
      <c r="J18" s="15">
        <v>389</v>
      </c>
      <c r="K18" s="46" t="s">
        <v>2</v>
      </c>
      <c r="L18" s="46">
        <v>1840.6733295340584</v>
      </c>
      <c r="M18" s="46">
        <v>1840.6733295340584</v>
      </c>
      <c r="N18" s="46">
        <v>2470.8340310606977</v>
      </c>
      <c r="O18" s="95" t="str">
        <f t="shared" si="5"/>
        <v>-</v>
      </c>
      <c r="P18" s="95">
        <f t="shared" si="5"/>
        <v>-4.4534853956638143E-3</v>
      </c>
      <c r="Q18" s="95">
        <f t="shared" si="0"/>
        <v>-4.4534853956638143E-3</v>
      </c>
      <c r="R18" s="95">
        <f t="shared" si="0"/>
        <v>-4.4534853956637033E-3</v>
      </c>
      <c r="S18" s="46" t="s">
        <v>2</v>
      </c>
      <c r="T18" s="46" t="s">
        <v>2</v>
      </c>
      <c r="U18" s="46" t="s">
        <v>2</v>
      </c>
      <c r="V18" s="46" t="s">
        <v>2</v>
      </c>
      <c r="W18" s="74" t="str">
        <f t="shared" si="1"/>
        <v>-</v>
      </c>
      <c r="X18" s="74" t="str">
        <f t="shared" si="2"/>
        <v>-</v>
      </c>
      <c r="Y18" s="74" t="str">
        <f t="shared" si="3"/>
        <v>-</v>
      </c>
      <c r="Z18" s="74" t="str">
        <f t="shared" si="4"/>
        <v>-</v>
      </c>
      <c r="AA18" s="16"/>
      <c r="AB18" s="158">
        <v>0</v>
      </c>
      <c r="AC18" s="158">
        <v>0</v>
      </c>
      <c r="AD18" s="158">
        <v>0</v>
      </c>
      <c r="AE18" s="16"/>
      <c r="AF18" s="90"/>
      <c r="AG18" s="90"/>
      <c r="AI18" s="41">
        <v>201.9243030486775</v>
      </c>
      <c r="AJ18" s="41">
        <v>5</v>
      </c>
      <c r="AK18" s="41">
        <v>9</v>
      </c>
      <c r="AL18" s="40" t="s">
        <v>4214</v>
      </c>
      <c r="AM18" s="53" t="s">
        <v>2</v>
      </c>
      <c r="AN18" s="67" t="s">
        <v>2</v>
      </c>
      <c r="AO18" s="64" t="s">
        <v>5397</v>
      </c>
      <c r="AP18" s="65" t="s">
        <v>2</v>
      </c>
    </row>
    <row r="19" spans="1:42" s="31" customFormat="1" ht="45" x14ac:dyDescent="0.25">
      <c r="A19" s="10" t="s">
        <v>277</v>
      </c>
      <c r="B19" s="11" t="s">
        <v>2695</v>
      </c>
      <c r="C19" s="94" t="s">
        <v>2</v>
      </c>
      <c r="D19" s="94">
        <v>1121.5165954156482</v>
      </c>
      <c r="E19" s="94">
        <v>1121.5165954156482</v>
      </c>
      <c r="F19" s="94">
        <v>1931.0725002043109</v>
      </c>
      <c r="G19" s="15" t="s">
        <v>2088</v>
      </c>
      <c r="H19" s="49">
        <v>2116</v>
      </c>
      <c r="I19" s="15">
        <v>221</v>
      </c>
      <c r="J19" s="15">
        <v>88</v>
      </c>
      <c r="K19" s="46" t="s">
        <v>2</v>
      </c>
      <c r="L19" s="46">
        <v>1126.5335963346492</v>
      </c>
      <c r="M19" s="46">
        <v>1126.5335963346492</v>
      </c>
      <c r="N19" s="46">
        <v>1939.7109747019549</v>
      </c>
      <c r="O19" s="95" t="str">
        <f t="shared" si="5"/>
        <v>-</v>
      </c>
      <c r="P19" s="95">
        <f t="shared" si="5"/>
        <v>-4.4534853956638143E-3</v>
      </c>
      <c r="Q19" s="95">
        <f t="shared" si="0"/>
        <v>-4.4534853956638143E-3</v>
      </c>
      <c r="R19" s="95">
        <f t="shared" si="0"/>
        <v>-4.4534853956638143E-3</v>
      </c>
      <c r="S19" s="46" t="s">
        <v>2</v>
      </c>
      <c r="T19" s="46">
        <v>1090.8632877593323</v>
      </c>
      <c r="U19" s="46">
        <v>1090.8632877593323</v>
      </c>
      <c r="V19" s="46">
        <v>1848.5610536226245</v>
      </c>
      <c r="W19" s="74" t="str">
        <f t="shared" si="1"/>
        <v>-</v>
      </c>
      <c r="X19" s="74">
        <f t="shared" si="2"/>
        <v>2.8100045166318477E-2</v>
      </c>
      <c r="Y19" s="74">
        <f t="shared" si="3"/>
        <v>2.8100045166318477E-2</v>
      </c>
      <c r="Z19" s="74">
        <f t="shared" si="4"/>
        <v>4.4635499822950786E-2</v>
      </c>
      <c r="AA19" s="16"/>
      <c r="AB19" s="158">
        <v>0</v>
      </c>
      <c r="AC19" s="158">
        <v>0</v>
      </c>
      <c r="AD19" s="158">
        <v>0</v>
      </c>
      <c r="AE19" s="16"/>
      <c r="AF19" s="90"/>
      <c r="AG19" s="90"/>
      <c r="AI19" s="41">
        <v>251.82797596565604</v>
      </c>
      <c r="AJ19" s="41">
        <v>5</v>
      </c>
      <c r="AK19" s="41">
        <v>5</v>
      </c>
      <c r="AL19" s="40" t="s">
        <v>4214</v>
      </c>
      <c r="AM19" s="53" t="s">
        <v>2</v>
      </c>
      <c r="AN19" s="67" t="s">
        <v>2</v>
      </c>
      <c r="AO19" s="64" t="s">
        <v>5377</v>
      </c>
      <c r="AP19" s="65" t="s">
        <v>2</v>
      </c>
    </row>
    <row r="20" spans="1:42" s="31" customFormat="1" ht="30" x14ac:dyDescent="0.25">
      <c r="A20" s="10" t="s">
        <v>278</v>
      </c>
      <c r="B20" s="11" t="s">
        <v>2696</v>
      </c>
      <c r="C20" s="94" t="s">
        <v>2</v>
      </c>
      <c r="D20" s="94">
        <v>1410.66705811629</v>
      </c>
      <c r="E20" s="94">
        <v>1410.66705811629</v>
      </c>
      <c r="F20" s="94">
        <v>2483.2525045808375</v>
      </c>
      <c r="G20" s="15" t="s">
        <v>2088</v>
      </c>
      <c r="H20" s="49">
        <v>341</v>
      </c>
      <c r="I20" s="15">
        <v>373</v>
      </c>
      <c r="J20" s="15">
        <v>216</v>
      </c>
      <c r="K20" s="46" t="s">
        <v>2</v>
      </c>
      <c r="L20" s="46">
        <v>1416.9775469275153</v>
      </c>
      <c r="M20" s="46">
        <v>1416.9775469275153</v>
      </c>
      <c r="N20" s="46">
        <v>2494.3611053349587</v>
      </c>
      <c r="O20" s="95" t="str">
        <f t="shared" si="5"/>
        <v>-</v>
      </c>
      <c r="P20" s="95">
        <f t="shared" si="5"/>
        <v>-4.4534853956638143E-3</v>
      </c>
      <c r="Q20" s="95">
        <f t="shared" si="5"/>
        <v>-4.4534853956638143E-3</v>
      </c>
      <c r="R20" s="95">
        <f t="shared" si="5"/>
        <v>-4.4534853956638143E-3</v>
      </c>
      <c r="S20" s="46" t="s">
        <v>2</v>
      </c>
      <c r="T20" s="46">
        <v>1486.7857500679224</v>
      </c>
      <c r="U20" s="46">
        <v>1486.7857500679224</v>
      </c>
      <c r="V20" s="46">
        <v>2220.4882151852394</v>
      </c>
      <c r="W20" s="74" t="str">
        <f t="shared" si="1"/>
        <v>-</v>
      </c>
      <c r="X20" s="74">
        <f t="shared" si="2"/>
        <v>-5.1196812955837778E-2</v>
      </c>
      <c r="Y20" s="74">
        <f t="shared" si="3"/>
        <v>-5.1196812955837778E-2</v>
      </c>
      <c r="Z20" s="74">
        <f t="shared" si="4"/>
        <v>0.11833626839297473</v>
      </c>
      <c r="AA20" s="16"/>
      <c r="AB20" s="158">
        <v>0</v>
      </c>
      <c r="AC20" s="158">
        <v>0</v>
      </c>
      <c r="AD20" s="158">
        <v>0</v>
      </c>
      <c r="AE20" s="16"/>
      <c r="AF20" s="90"/>
      <c r="AG20" s="90"/>
      <c r="AI20" s="41">
        <v>251.82797596565604</v>
      </c>
      <c r="AJ20" s="41">
        <v>5</v>
      </c>
      <c r="AK20" s="41">
        <v>6</v>
      </c>
      <c r="AL20" s="40" t="s">
        <v>4214</v>
      </c>
      <c r="AM20" s="53" t="s">
        <v>2</v>
      </c>
      <c r="AN20" s="67" t="s">
        <v>2</v>
      </c>
      <c r="AO20" s="64" t="s">
        <v>5377</v>
      </c>
      <c r="AP20" s="65" t="s">
        <v>2</v>
      </c>
    </row>
    <row r="21" spans="1:42" s="31" customFormat="1" ht="45" x14ac:dyDescent="0.25">
      <c r="A21" s="10" t="s">
        <v>919</v>
      </c>
      <c r="B21" s="11" t="s">
        <v>2697</v>
      </c>
      <c r="C21" s="94" t="s">
        <v>2</v>
      </c>
      <c r="D21" s="94">
        <v>2669.2029294231747</v>
      </c>
      <c r="E21" s="94">
        <v>2669.2029294231747</v>
      </c>
      <c r="F21" s="94">
        <v>5043.7843366231755</v>
      </c>
      <c r="G21" s="15" t="s">
        <v>2088</v>
      </c>
      <c r="H21" s="49">
        <v>31</v>
      </c>
      <c r="I21" s="15">
        <v>261</v>
      </c>
      <c r="J21" s="15">
        <v>639</v>
      </c>
      <c r="K21" s="46" t="s">
        <v>2</v>
      </c>
      <c r="L21" s="46">
        <v>2681.1433622305494</v>
      </c>
      <c r="M21" s="46">
        <v>2681.1433622305494</v>
      </c>
      <c r="N21" s="46">
        <v>5066.3472400661722</v>
      </c>
      <c r="O21" s="95" t="str">
        <f t="shared" si="5"/>
        <v>-</v>
      </c>
      <c r="P21" s="95">
        <f t="shared" si="5"/>
        <v>-4.4534853956638143E-3</v>
      </c>
      <c r="Q21" s="95">
        <f t="shared" si="5"/>
        <v>-4.4534853956638143E-3</v>
      </c>
      <c r="R21" s="95">
        <f t="shared" si="5"/>
        <v>-4.4534853956639253E-3</v>
      </c>
      <c r="S21" s="46" t="s">
        <v>2</v>
      </c>
      <c r="T21" s="46" t="s">
        <v>2</v>
      </c>
      <c r="U21" s="46" t="s">
        <v>2</v>
      </c>
      <c r="V21" s="46" t="s">
        <v>2</v>
      </c>
      <c r="W21" s="74" t="str">
        <f t="shared" si="1"/>
        <v>-</v>
      </c>
      <c r="X21" s="74" t="str">
        <f t="shared" si="2"/>
        <v>-</v>
      </c>
      <c r="Y21" s="74" t="str">
        <f t="shared" si="3"/>
        <v>-</v>
      </c>
      <c r="Z21" s="74" t="str">
        <f t="shared" si="4"/>
        <v>-</v>
      </c>
      <c r="AA21" s="16"/>
      <c r="AB21" s="158">
        <v>0</v>
      </c>
      <c r="AC21" s="158">
        <v>0</v>
      </c>
      <c r="AD21" s="158">
        <v>0</v>
      </c>
      <c r="AE21" s="16"/>
      <c r="AF21" s="90"/>
      <c r="AG21" s="90"/>
      <c r="AI21" s="41">
        <v>201.9243030486775</v>
      </c>
      <c r="AJ21" s="41">
        <v>14</v>
      </c>
      <c r="AK21" s="41">
        <v>38</v>
      </c>
      <c r="AL21" s="40" t="s">
        <v>4214</v>
      </c>
      <c r="AM21" s="53" t="s">
        <v>2</v>
      </c>
      <c r="AN21" s="67" t="s">
        <v>2</v>
      </c>
      <c r="AO21" s="64" t="s">
        <v>5377</v>
      </c>
      <c r="AP21" s="65" t="s">
        <v>2</v>
      </c>
    </row>
    <row r="22" spans="1:42" s="31" customFormat="1" ht="45" x14ac:dyDescent="0.25">
      <c r="A22" s="10" t="s">
        <v>920</v>
      </c>
      <c r="B22" s="11" t="s">
        <v>2698</v>
      </c>
      <c r="C22" s="94" t="s">
        <v>2</v>
      </c>
      <c r="D22" s="94">
        <v>1745.1283218807471</v>
      </c>
      <c r="E22" s="94">
        <v>1745.1283218807471</v>
      </c>
      <c r="F22" s="94">
        <v>2890.4169205731573</v>
      </c>
      <c r="G22" s="15" t="s">
        <v>2088</v>
      </c>
      <c r="H22" s="49">
        <v>948</v>
      </c>
      <c r="I22" s="15">
        <v>2181</v>
      </c>
      <c r="J22" s="15">
        <v>1698</v>
      </c>
      <c r="K22" s="46" t="s">
        <v>2</v>
      </c>
      <c r="L22" s="46">
        <v>1752.9349922683623</v>
      </c>
      <c r="M22" s="46">
        <v>1752.9349922683623</v>
      </c>
      <c r="N22" s="46">
        <v>2903.3469337411188</v>
      </c>
      <c r="O22" s="95" t="str">
        <f t="shared" si="5"/>
        <v>-</v>
      </c>
      <c r="P22" s="95">
        <f t="shared" si="5"/>
        <v>-4.4534853956638143E-3</v>
      </c>
      <c r="Q22" s="95">
        <f t="shared" si="5"/>
        <v>-4.4534853956638143E-3</v>
      </c>
      <c r="R22" s="95">
        <f t="shared" si="5"/>
        <v>-4.4534853956638143E-3</v>
      </c>
      <c r="S22" s="46" t="s">
        <v>2</v>
      </c>
      <c r="T22" s="46" t="s">
        <v>2</v>
      </c>
      <c r="U22" s="46" t="s">
        <v>2</v>
      </c>
      <c r="V22" s="46" t="s">
        <v>2</v>
      </c>
      <c r="W22" s="74" t="str">
        <f t="shared" si="1"/>
        <v>-</v>
      </c>
      <c r="X22" s="74" t="str">
        <f t="shared" si="2"/>
        <v>-</v>
      </c>
      <c r="Y22" s="74" t="str">
        <f t="shared" si="3"/>
        <v>-</v>
      </c>
      <c r="Z22" s="74" t="str">
        <f t="shared" si="4"/>
        <v>-</v>
      </c>
      <c r="AA22" s="16"/>
      <c r="AB22" s="158">
        <v>0</v>
      </c>
      <c r="AC22" s="158">
        <v>0</v>
      </c>
      <c r="AD22" s="158">
        <v>0</v>
      </c>
      <c r="AE22" s="16"/>
      <c r="AF22" s="90"/>
      <c r="AG22" s="90"/>
      <c r="AI22" s="41">
        <v>201.9243030486775</v>
      </c>
      <c r="AJ22" s="41">
        <v>5</v>
      </c>
      <c r="AK22" s="41">
        <v>12</v>
      </c>
      <c r="AL22" s="40" t="s">
        <v>4214</v>
      </c>
      <c r="AM22" s="53" t="s">
        <v>2</v>
      </c>
      <c r="AN22" s="67" t="s">
        <v>2</v>
      </c>
      <c r="AO22" s="64" t="s">
        <v>5377</v>
      </c>
      <c r="AP22" s="65" t="s">
        <v>2</v>
      </c>
    </row>
    <row r="23" spans="1:42" s="31" customFormat="1" ht="45" x14ac:dyDescent="0.25">
      <c r="A23" s="10" t="s">
        <v>921</v>
      </c>
      <c r="B23" s="11" t="s">
        <v>2699</v>
      </c>
      <c r="C23" s="94" t="s">
        <v>2</v>
      </c>
      <c r="D23" s="94">
        <v>1508.9167356649218</v>
      </c>
      <c r="E23" s="94">
        <v>1508.9167356649218</v>
      </c>
      <c r="F23" s="94">
        <v>2173.311290954086</v>
      </c>
      <c r="G23" s="15" t="s">
        <v>2088</v>
      </c>
      <c r="H23" s="49">
        <v>7548</v>
      </c>
      <c r="I23" s="15">
        <v>6790</v>
      </c>
      <c r="J23" s="15">
        <v>2625</v>
      </c>
      <c r="K23" s="46" t="s">
        <v>2</v>
      </c>
      <c r="L23" s="46">
        <v>1515.6667353354317</v>
      </c>
      <c r="M23" s="46">
        <v>1515.6667353354317</v>
      </c>
      <c r="N23" s="46">
        <v>2183.0333983117134</v>
      </c>
      <c r="O23" s="95" t="str">
        <f t="shared" si="5"/>
        <v>-</v>
      </c>
      <c r="P23" s="95">
        <f t="shared" si="5"/>
        <v>-4.4534853956638143E-3</v>
      </c>
      <c r="Q23" s="95">
        <f t="shared" si="5"/>
        <v>-4.4534853956638143E-3</v>
      </c>
      <c r="R23" s="95">
        <f t="shared" si="5"/>
        <v>-4.4534853956638143E-3</v>
      </c>
      <c r="S23" s="46" t="s">
        <v>2</v>
      </c>
      <c r="T23" s="46" t="s">
        <v>2</v>
      </c>
      <c r="U23" s="46" t="s">
        <v>2</v>
      </c>
      <c r="V23" s="46" t="s">
        <v>2</v>
      </c>
      <c r="W23" s="74" t="str">
        <f t="shared" si="1"/>
        <v>-</v>
      </c>
      <c r="X23" s="74" t="str">
        <f t="shared" si="2"/>
        <v>-</v>
      </c>
      <c r="Y23" s="74" t="str">
        <f t="shared" si="3"/>
        <v>-</v>
      </c>
      <c r="Z23" s="74" t="str">
        <f t="shared" si="4"/>
        <v>-</v>
      </c>
      <c r="AA23" s="16"/>
      <c r="AB23" s="158">
        <v>0</v>
      </c>
      <c r="AC23" s="158">
        <v>0</v>
      </c>
      <c r="AD23" s="158">
        <v>0</v>
      </c>
      <c r="AE23" s="16"/>
      <c r="AF23" s="90"/>
      <c r="AG23" s="90"/>
      <c r="AI23" s="41">
        <v>201.9243030486775</v>
      </c>
      <c r="AJ23" s="41">
        <v>5</v>
      </c>
      <c r="AK23" s="41">
        <v>6</v>
      </c>
      <c r="AL23" s="40" t="s">
        <v>4214</v>
      </c>
      <c r="AM23" s="53" t="s">
        <v>2</v>
      </c>
      <c r="AN23" s="67" t="s">
        <v>2</v>
      </c>
      <c r="AO23" s="64" t="s">
        <v>5397</v>
      </c>
      <c r="AP23" s="65" t="s">
        <v>2</v>
      </c>
    </row>
    <row r="24" spans="1:42" s="31" customFormat="1" ht="45" x14ac:dyDescent="0.25">
      <c r="A24" s="10" t="s">
        <v>922</v>
      </c>
      <c r="B24" s="11" t="s">
        <v>2700</v>
      </c>
      <c r="C24" s="94" t="s">
        <v>2</v>
      </c>
      <c r="D24" s="94">
        <v>1329.8737316516135</v>
      </c>
      <c r="E24" s="94">
        <v>1329.8737316516135</v>
      </c>
      <c r="F24" s="94">
        <v>1981.5597114060529</v>
      </c>
      <c r="G24" s="15" t="s">
        <v>2088</v>
      </c>
      <c r="H24" s="49">
        <v>40395</v>
      </c>
      <c r="I24" s="15">
        <v>11201</v>
      </c>
      <c r="J24" s="15">
        <v>1699</v>
      </c>
      <c r="K24" s="46" t="s">
        <v>2</v>
      </c>
      <c r="L24" s="46">
        <v>1335.8227989780571</v>
      </c>
      <c r="M24" s="46">
        <v>1335.8227989780571</v>
      </c>
      <c r="N24" s="46">
        <v>1990.42403578058</v>
      </c>
      <c r="O24" s="95" t="str">
        <f t="shared" si="5"/>
        <v>-</v>
      </c>
      <c r="P24" s="95">
        <f t="shared" si="5"/>
        <v>-4.4534853956638143E-3</v>
      </c>
      <c r="Q24" s="95">
        <f t="shared" si="5"/>
        <v>-4.4534853956638143E-3</v>
      </c>
      <c r="R24" s="95">
        <f t="shared" si="5"/>
        <v>-4.4534853956638143E-3</v>
      </c>
      <c r="S24" s="46" t="s">
        <v>2</v>
      </c>
      <c r="T24" s="46" t="s">
        <v>2</v>
      </c>
      <c r="U24" s="46" t="s">
        <v>2</v>
      </c>
      <c r="V24" s="46" t="s">
        <v>2</v>
      </c>
      <c r="W24" s="74" t="str">
        <f t="shared" si="1"/>
        <v>-</v>
      </c>
      <c r="X24" s="74" t="str">
        <f t="shared" si="2"/>
        <v>-</v>
      </c>
      <c r="Y24" s="74" t="str">
        <f t="shared" si="3"/>
        <v>-</v>
      </c>
      <c r="Z24" s="74" t="str">
        <f t="shared" si="4"/>
        <v>-</v>
      </c>
      <c r="AA24" s="16"/>
      <c r="AB24" s="158">
        <v>0</v>
      </c>
      <c r="AC24" s="158">
        <v>0</v>
      </c>
      <c r="AD24" s="158">
        <v>0</v>
      </c>
      <c r="AE24" s="16"/>
      <c r="AF24" s="90"/>
      <c r="AG24" s="90"/>
      <c r="AI24" s="41">
        <v>201.9243030486775</v>
      </c>
      <c r="AJ24" s="41">
        <v>5</v>
      </c>
      <c r="AK24" s="41">
        <v>6</v>
      </c>
      <c r="AL24" s="40" t="s">
        <v>4214</v>
      </c>
      <c r="AM24" s="53" t="s">
        <v>2</v>
      </c>
      <c r="AN24" s="67" t="s">
        <v>2</v>
      </c>
      <c r="AO24" s="64" t="s">
        <v>5580</v>
      </c>
      <c r="AP24" s="65" t="s">
        <v>2</v>
      </c>
    </row>
    <row r="25" spans="1:42" s="31" customFormat="1" ht="30" x14ac:dyDescent="0.25">
      <c r="A25" s="10" t="s">
        <v>279</v>
      </c>
      <c r="B25" s="11" t="s">
        <v>2701</v>
      </c>
      <c r="C25" s="94" t="s">
        <v>2</v>
      </c>
      <c r="D25" s="94">
        <v>1063.8718936495454</v>
      </c>
      <c r="E25" s="94">
        <v>1063.8718936495454</v>
      </c>
      <c r="F25" s="94">
        <v>1757.9086937870252</v>
      </c>
      <c r="G25" s="15" t="s">
        <v>2088</v>
      </c>
      <c r="H25" s="49">
        <v>3958</v>
      </c>
      <c r="I25" s="15">
        <v>253</v>
      </c>
      <c r="J25" s="15">
        <v>110</v>
      </c>
      <c r="K25" s="46" t="s">
        <v>2</v>
      </c>
      <c r="L25" s="46">
        <v>1068.6310263186085</v>
      </c>
      <c r="M25" s="46">
        <v>1068.6310263186085</v>
      </c>
      <c r="N25" s="46">
        <v>1765.7725359881124</v>
      </c>
      <c r="O25" s="95" t="str">
        <f t="shared" si="5"/>
        <v>-</v>
      </c>
      <c r="P25" s="95">
        <f t="shared" si="5"/>
        <v>-4.4534853956637033E-3</v>
      </c>
      <c r="Q25" s="95">
        <f t="shared" si="5"/>
        <v>-4.4534853956637033E-3</v>
      </c>
      <c r="R25" s="95">
        <f t="shared" si="5"/>
        <v>-4.4534853956637033E-3</v>
      </c>
      <c r="S25" s="46" t="s">
        <v>2</v>
      </c>
      <c r="T25" s="46">
        <v>1039.1811015372318</v>
      </c>
      <c r="U25" s="46">
        <v>1039.1811015372318</v>
      </c>
      <c r="V25" s="46">
        <v>1662.1360247500486</v>
      </c>
      <c r="W25" s="74" t="str">
        <f t="shared" si="1"/>
        <v>-</v>
      </c>
      <c r="X25" s="74">
        <f t="shared" si="2"/>
        <v>2.3759854827795746E-2</v>
      </c>
      <c r="Y25" s="74">
        <f t="shared" si="3"/>
        <v>2.3759854827795746E-2</v>
      </c>
      <c r="Z25" s="74">
        <f t="shared" si="4"/>
        <v>5.7620235414474585E-2</v>
      </c>
      <c r="AA25" s="16"/>
      <c r="AB25" s="158">
        <v>0</v>
      </c>
      <c r="AC25" s="158">
        <v>0</v>
      </c>
      <c r="AD25" s="158">
        <v>0</v>
      </c>
      <c r="AE25" s="16"/>
      <c r="AF25" s="90"/>
      <c r="AG25" s="90"/>
      <c r="AI25" s="41">
        <v>201.9243030486775</v>
      </c>
      <c r="AJ25" s="41">
        <v>5</v>
      </c>
      <c r="AK25" s="41">
        <v>5</v>
      </c>
      <c r="AL25" s="40" t="s">
        <v>4214</v>
      </c>
      <c r="AM25" s="53" t="s">
        <v>2</v>
      </c>
      <c r="AN25" s="67" t="s">
        <v>2</v>
      </c>
      <c r="AO25" s="64" t="s">
        <v>5377</v>
      </c>
      <c r="AP25" s="65" t="s">
        <v>2</v>
      </c>
    </row>
    <row r="26" spans="1:42" s="31" customFormat="1" ht="30" x14ac:dyDescent="0.25">
      <c r="A26" s="10" t="s">
        <v>280</v>
      </c>
      <c r="B26" s="11" t="s">
        <v>2702</v>
      </c>
      <c r="C26" s="94" t="s">
        <v>2</v>
      </c>
      <c r="D26" s="94">
        <v>1348.1550718408059</v>
      </c>
      <c r="E26" s="94">
        <v>1348.1550718408059</v>
      </c>
      <c r="F26" s="94">
        <v>2059.1573588615965</v>
      </c>
      <c r="G26" s="15" t="s">
        <v>2088</v>
      </c>
      <c r="H26" s="49">
        <v>1120</v>
      </c>
      <c r="I26" s="15">
        <v>866</v>
      </c>
      <c r="J26" s="15">
        <v>631</v>
      </c>
      <c r="K26" s="46" t="s">
        <v>2</v>
      </c>
      <c r="L26" s="46">
        <v>1354.185919054328</v>
      </c>
      <c r="M26" s="46">
        <v>1354.185919054328</v>
      </c>
      <c r="N26" s="46">
        <v>2068.3688091459749</v>
      </c>
      <c r="O26" s="95" t="str">
        <f t="shared" si="5"/>
        <v>-</v>
      </c>
      <c r="P26" s="95">
        <f t="shared" si="5"/>
        <v>-4.4534853956638143E-3</v>
      </c>
      <c r="Q26" s="95">
        <f t="shared" si="5"/>
        <v>-4.4534853956638143E-3</v>
      </c>
      <c r="R26" s="95">
        <f t="shared" si="5"/>
        <v>-4.4534853956639253E-3</v>
      </c>
      <c r="S26" s="46" t="s">
        <v>2</v>
      </c>
      <c r="T26" s="46">
        <v>1381.5755852586465</v>
      </c>
      <c r="U26" s="46">
        <v>1381.5755852586465</v>
      </c>
      <c r="V26" s="46">
        <v>2451.2122608196164</v>
      </c>
      <c r="W26" s="74" t="str">
        <f t="shared" si="1"/>
        <v>-</v>
      </c>
      <c r="X26" s="74">
        <f t="shared" si="2"/>
        <v>-2.4190144769809185E-2</v>
      </c>
      <c r="Y26" s="74">
        <f t="shared" si="3"/>
        <v>-2.4190144769809185E-2</v>
      </c>
      <c r="Z26" s="74">
        <f t="shared" si="4"/>
        <v>-0.1599432689794591</v>
      </c>
      <c r="AA26" s="16"/>
      <c r="AB26" s="158">
        <v>0</v>
      </c>
      <c r="AC26" s="158">
        <v>0</v>
      </c>
      <c r="AD26" s="158">
        <v>0</v>
      </c>
      <c r="AE26" s="16"/>
      <c r="AF26" s="90"/>
      <c r="AG26" s="90"/>
      <c r="AI26" s="41">
        <v>251.82797596565604</v>
      </c>
      <c r="AJ26" s="41">
        <v>5</v>
      </c>
      <c r="AK26" s="41">
        <v>6</v>
      </c>
      <c r="AL26" s="40" t="s">
        <v>4214</v>
      </c>
      <c r="AM26" s="53" t="s">
        <v>2</v>
      </c>
      <c r="AN26" s="67" t="s">
        <v>2</v>
      </c>
      <c r="AO26" s="64" t="s">
        <v>5377</v>
      </c>
      <c r="AP26" s="65" t="s">
        <v>2</v>
      </c>
    </row>
    <row r="27" spans="1:42" s="31" customFormat="1" ht="30" x14ac:dyDescent="0.25">
      <c r="A27" s="10" t="s">
        <v>923</v>
      </c>
      <c r="B27" s="11" t="s">
        <v>2703</v>
      </c>
      <c r="C27" s="94" t="s">
        <v>2</v>
      </c>
      <c r="D27" s="94">
        <v>5335.7808602472533</v>
      </c>
      <c r="E27" s="94">
        <v>5335.7808602472533</v>
      </c>
      <c r="F27" s="94">
        <v>5335.7808602472533</v>
      </c>
      <c r="G27" s="15" t="s">
        <v>2088</v>
      </c>
      <c r="H27" s="49">
        <v>0</v>
      </c>
      <c r="I27" s="15">
        <v>12</v>
      </c>
      <c r="J27" s="15">
        <v>923</v>
      </c>
      <c r="K27" s="46" t="s">
        <v>2</v>
      </c>
      <c r="L27" s="46">
        <v>5987.1996949517425</v>
      </c>
      <c r="M27" s="46">
        <v>5987.1996949517425</v>
      </c>
      <c r="N27" s="46">
        <v>5351.4911570178838</v>
      </c>
      <c r="O27" s="95" t="str">
        <f t="shared" si="5"/>
        <v>-</v>
      </c>
      <c r="P27" s="95">
        <f t="shared" si="5"/>
        <v>-0.10880192208283102</v>
      </c>
      <c r="Q27" s="95">
        <f t="shared" si="5"/>
        <v>-0.10880192208283102</v>
      </c>
      <c r="R27" s="95">
        <f t="shared" si="5"/>
        <v>-2.9356858321681889E-3</v>
      </c>
      <c r="S27" s="46" t="s">
        <v>2</v>
      </c>
      <c r="T27" s="46" t="s">
        <v>2</v>
      </c>
      <c r="U27" s="46" t="s">
        <v>2</v>
      </c>
      <c r="V27" s="46" t="s">
        <v>2</v>
      </c>
      <c r="W27" s="74" t="str">
        <f t="shared" si="1"/>
        <v>-</v>
      </c>
      <c r="X27" s="74" t="str">
        <f t="shared" si="2"/>
        <v>-</v>
      </c>
      <c r="Y27" s="74" t="str">
        <f t="shared" si="3"/>
        <v>-</v>
      </c>
      <c r="Z27" s="74" t="str">
        <f t="shared" si="4"/>
        <v>-</v>
      </c>
      <c r="AA27" s="16"/>
      <c r="AB27" s="158" t="s">
        <v>4660</v>
      </c>
      <c r="AC27" s="158" t="s">
        <v>4661</v>
      </c>
      <c r="AD27" s="158" t="s">
        <v>4662</v>
      </c>
      <c r="AE27" s="16"/>
      <c r="AF27" s="90"/>
      <c r="AG27" s="90"/>
      <c r="AI27" s="41">
        <v>201.9243030486775</v>
      </c>
      <c r="AJ27" s="41">
        <v>29</v>
      </c>
      <c r="AK27" s="41">
        <v>29</v>
      </c>
      <c r="AL27" s="40" t="s">
        <v>4214</v>
      </c>
      <c r="AM27" s="53" t="s">
        <v>2</v>
      </c>
      <c r="AN27" s="67" t="s">
        <v>2</v>
      </c>
      <c r="AO27" s="64" t="s">
        <v>5581</v>
      </c>
      <c r="AP27" s="65" t="s">
        <v>2</v>
      </c>
    </row>
    <row r="28" spans="1:42" s="31" customFormat="1" ht="30" x14ac:dyDescent="0.25">
      <c r="A28" s="10" t="s">
        <v>924</v>
      </c>
      <c r="B28" s="11" t="s">
        <v>2704</v>
      </c>
      <c r="C28" s="94" t="s">
        <v>2</v>
      </c>
      <c r="D28" s="94">
        <v>3158.598394413496</v>
      </c>
      <c r="E28" s="94">
        <v>3158.598394413496</v>
      </c>
      <c r="F28" s="94">
        <v>3507.9126316517836</v>
      </c>
      <c r="G28" s="15" t="s">
        <v>2088</v>
      </c>
      <c r="H28" s="49">
        <v>8</v>
      </c>
      <c r="I28" s="15">
        <v>62</v>
      </c>
      <c r="J28" s="15">
        <v>2558</v>
      </c>
      <c r="K28" s="46" t="s">
        <v>2</v>
      </c>
      <c r="L28" s="46">
        <v>3172.7280926384738</v>
      </c>
      <c r="M28" s="46">
        <v>3172.7280926384738</v>
      </c>
      <c r="N28" s="46">
        <v>3523.6049548583337</v>
      </c>
      <c r="O28" s="95" t="str">
        <f t="shared" si="5"/>
        <v>-</v>
      </c>
      <c r="P28" s="95">
        <f t="shared" si="5"/>
        <v>-4.4534853956638143E-3</v>
      </c>
      <c r="Q28" s="95">
        <f t="shared" si="5"/>
        <v>-4.4534853956638143E-3</v>
      </c>
      <c r="R28" s="95">
        <f t="shared" si="5"/>
        <v>-4.4534853956638143E-3</v>
      </c>
      <c r="S28" s="46" t="s">
        <v>2</v>
      </c>
      <c r="T28" s="46" t="s">
        <v>2</v>
      </c>
      <c r="U28" s="46" t="s">
        <v>2</v>
      </c>
      <c r="V28" s="46" t="s">
        <v>2</v>
      </c>
      <c r="W28" s="74" t="str">
        <f t="shared" si="1"/>
        <v>-</v>
      </c>
      <c r="X28" s="74" t="str">
        <f t="shared" si="2"/>
        <v>-</v>
      </c>
      <c r="Y28" s="74" t="str">
        <f t="shared" si="3"/>
        <v>-</v>
      </c>
      <c r="Z28" s="74" t="str">
        <f t="shared" si="4"/>
        <v>-</v>
      </c>
      <c r="AA28" s="16"/>
      <c r="AB28" s="158">
        <v>0</v>
      </c>
      <c r="AC28" s="158">
        <v>0</v>
      </c>
      <c r="AD28" s="158">
        <v>0</v>
      </c>
      <c r="AE28" s="16"/>
      <c r="AF28" s="90"/>
      <c r="AG28" s="90"/>
      <c r="AI28" s="41">
        <v>201.9243030486775</v>
      </c>
      <c r="AJ28" s="41">
        <v>9</v>
      </c>
      <c r="AK28" s="41">
        <v>16</v>
      </c>
      <c r="AL28" s="40" t="s">
        <v>4214</v>
      </c>
      <c r="AM28" s="53" t="s">
        <v>2</v>
      </c>
      <c r="AN28" s="67" t="s">
        <v>2</v>
      </c>
      <c r="AO28" s="64" t="s">
        <v>5426</v>
      </c>
      <c r="AP28" s="65" t="s">
        <v>2</v>
      </c>
    </row>
    <row r="29" spans="1:42" s="31" customFormat="1" ht="30" x14ac:dyDescent="0.25">
      <c r="A29" s="10" t="s">
        <v>925</v>
      </c>
      <c r="B29" s="11" t="s">
        <v>2705</v>
      </c>
      <c r="C29" s="94" t="s">
        <v>2</v>
      </c>
      <c r="D29" s="94">
        <v>2363.4205115164691</v>
      </c>
      <c r="E29" s="94">
        <v>2363.4205115164691</v>
      </c>
      <c r="F29" s="94">
        <v>2698.5492984646953</v>
      </c>
      <c r="G29" s="15" t="s">
        <v>2088</v>
      </c>
      <c r="H29" s="49">
        <v>65</v>
      </c>
      <c r="I29" s="15">
        <v>270</v>
      </c>
      <c r="J29" s="15">
        <v>10589</v>
      </c>
      <c r="K29" s="46" t="s">
        <v>2</v>
      </c>
      <c r="L29" s="46">
        <v>2373.9930549159444</v>
      </c>
      <c r="M29" s="46">
        <v>2373.9930549159444</v>
      </c>
      <c r="N29" s="46">
        <v>2710.6210095438787</v>
      </c>
      <c r="O29" s="95" t="str">
        <f t="shared" si="5"/>
        <v>-</v>
      </c>
      <c r="P29" s="95">
        <f t="shared" si="5"/>
        <v>-4.4534853956637033E-3</v>
      </c>
      <c r="Q29" s="95">
        <f t="shared" si="5"/>
        <v>-4.4534853956637033E-3</v>
      </c>
      <c r="R29" s="95">
        <f t="shared" si="5"/>
        <v>-4.4534853956639253E-3</v>
      </c>
      <c r="S29" s="46" t="s">
        <v>2</v>
      </c>
      <c r="T29" s="46" t="s">
        <v>2</v>
      </c>
      <c r="U29" s="46" t="s">
        <v>2</v>
      </c>
      <c r="V29" s="46" t="s">
        <v>2</v>
      </c>
      <c r="W29" s="74" t="str">
        <f t="shared" si="1"/>
        <v>-</v>
      </c>
      <c r="X29" s="74" t="str">
        <f t="shared" si="2"/>
        <v>-</v>
      </c>
      <c r="Y29" s="74" t="str">
        <f t="shared" si="3"/>
        <v>-</v>
      </c>
      <c r="Z29" s="74" t="str">
        <f t="shared" si="4"/>
        <v>-</v>
      </c>
      <c r="AA29" s="16"/>
      <c r="AB29" s="158">
        <v>0</v>
      </c>
      <c r="AC29" s="158">
        <v>0</v>
      </c>
      <c r="AD29" s="158">
        <v>0</v>
      </c>
      <c r="AE29" s="16"/>
      <c r="AF29" s="90"/>
      <c r="AG29" s="90"/>
      <c r="AI29" s="41">
        <v>201.9243030486775</v>
      </c>
      <c r="AJ29" s="41">
        <v>5</v>
      </c>
      <c r="AK29" s="41">
        <v>10</v>
      </c>
      <c r="AL29" s="40" t="s">
        <v>4214</v>
      </c>
      <c r="AM29" s="53" t="s">
        <v>2</v>
      </c>
      <c r="AN29" s="67" t="s">
        <v>2</v>
      </c>
      <c r="AO29" s="64" t="s">
        <v>5426</v>
      </c>
      <c r="AP29" s="65" t="s">
        <v>2</v>
      </c>
    </row>
    <row r="30" spans="1:42" s="31" customFormat="1" ht="30" x14ac:dyDescent="0.25">
      <c r="A30" s="10" t="s">
        <v>926</v>
      </c>
      <c r="B30" s="11" t="s">
        <v>2706</v>
      </c>
      <c r="C30" s="94" t="s">
        <v>2</v>
      </c>
      <c r="D30" s="94">
        <v>1846.3466881369616</v>
      </c>
      <c r="E30" s="94">
        <v>1846.3466881369616</v>
      </c>
      <c r="F30" s="94">
        <v>2283.8148442754009</v>
      </c>
      <c r="G30" s="15" t="s">
        <v>2088</v>
      </c>
      <c r="H30" s="49">
        <v>169</v>
      </c>
      <c r="I30" s="15">
        <v>464</v>
      </c>
      <c r="J30" s="15">
        <v>19918</v>
      </c>
      <c r="K30" s="46" t="s">
        <v>2</v>
      </c>
      <c r="L30" s="46">
        <v>1854.6061495386402</v>
      </c>
      <c r="M30" s="46">
        <v>1854.6061495386402</v>
      </c>
      <c r="N30" s="46">
        <v>2294.0312790739526</v>
      </c>
      <c r="O30" s="95" t="str">
        <f t="shared" si="5"/>
        <v>-</v>
      </c>
      <c r="P30" s="95">
        <f t="shared" si="5"/>
        <v>-4.4534853956638143E-3</v>
      </c>
      <c r="Q30" s="95">
        <f t="shared" si="5"/>
        <v>-4.4534853956638143E-3</v>
      </c>
      <c r="R30" s="95">
        <f t="shared" si="5"/>
        <v>-4.4534853956638143E-3</v>
      </c>
      <c r="S30" s="46" t="s">
        <v>2</v>
      </c>
      <c r="T30" s="46" t="s">
        <v>2</v>
      </c>
      <c r="U30" s="46" t="s">
        <v>2</v>
      </c>
      <c r="V30" s="46" t="s">
        <v>2</v>
      </c>
      <c r="W30" s="74" t="str">
        <f t="shared" si="1"/>
        <v>-</v>
      </c>
      <c r="X30" s="74" t="str">
        <f t="shared" si="2"/>
        <v>-</v>
      </c>
      <c r="Y30" s="74" t="str">
        <f t="shared" si="3"/>
        <v>-</v>
      </c>
      <c r="Z30" s="74" t="str">
        <f t="shared" si="4"/>
        <v>-</v>
      </c>
      <c r="AA30" s="16"/>
      <c r="AB30" s="158">
        <v>0</v>
      </c>
      <c r="AC30" s="158">
        <v>0</v>
      </c>
      <c r="AD30" s="158">
        <v>0</v>
      </c>
      <c r="AE30" s="16"/>
      <c r="AF30" s="90"/>
      <c r="AG30" s="90"/>
      <c r="AI30" s="41">
        <v>201.9243030486775</v>
      </c>
      <c r="AJ30" s="41">
        <v>5</v>
      </c>
      <c r="AK30" s="41">
        <v>5</v>
      </c>
      <c r="AL30" s="40" t="s">
        <v>4214</v>
      </c>
      <c r="AM30" s="53" t="s">
        <v>2</v>
      </c>
      <c r="AN30" s="67" t="s">
        <v>2</v>
      </c>
      <c r="AO30" s="64" t="s">
        <v>5426</v>
      </c>
      <c r="AP30" s="65" t="s">
        <v>2</v>
      </c>
    </row>
    <row r="31" spans="1:42" s="31" customFormat="1" ht="30" x14ac:dyDescent="0.25">
      <c r="A31" s="10" t="s">
        <v>927</v>
      </c>
      <c r="B31" s="11" t="s">
        <v>2707</v>
      </c>
      <c r="C31" s="94" t="s">
        <v>2</v>
      </c>
      <c r="D31" s="94">
        <v>4467.5991936197115</v>
      </c>
      <c r="E31" s="94">
        <v>4467.5991936197115</v>
      </c>
      <c r="F31" s="94">
        <v>4467.5991936197115</v>
      </c>
      <c r="G31" s="15" t="s">
        <v>2088</v>
      </c>
      <c r="H31" s="49">
        <v>0</v>
      </c>
      <c r="I31" s="15">
        <v>15</v>
      </c>
      <c r="J31" s="15">
        <v>729</v>
      </c>
      <c r="K31" s="46" t="s">
        <v>2</v>
      </c>
      <c r="L31" s="46">
        <v>4079.5819319183702</v>
      </c>
      <c r="M31" s="46">
        <v>4079.5819319183702</v>
      </c>
      <c r="N31" s="46">
        <v>4495.9797023752835</v>
      </c>
      <c r="O31" s="95" t="str">
        <f t="shared" si="5"/>
        <v>-</v>
      </c>
      <c r="P31" s="95">
        <f t="shared" si="5"/>
        <v>9.5112015931221094E-2</v>
      </c>
      <c r="Q31" s="95">
        <f t="shared" si="5"/>
        <v>9.5112015931221094E-2</v>
      </c>
      <c r="R31" s="95">
        <f t="shared" si="5"/>
        <v>-6.3124192354734321E-3</v>
      </c>
      <c r="S31" s="46" t="s">
        <v>2</v>
      </c>
      <c r="T31" s="46" t="s">
        <v>2</v>
      </c>
      <c r="U31" s="46" t="s">
        <v>2</v>
      </c>
      <c r="V31" s="46" t="s">
        <v>2</v>
      </c>
      <c r="W31" s="74" t="str">
        <f t="shared" si="1"/>
        <v>-</v>
      </c>
      <c r="X31" s="74" t="str">
        <f t="shared" si="2"/>
        <v>-</v>
      </c>
      <c r="Y31" s="74" t="str">
        <f t="shared" si="3"/>
        <v>-</v>
      </c>
      <c r="Z31" s="74" t="str">
        <f t="shared" si="4"/>
        <v>-</v>
      </c>
      <c r="AA31" s="16"/>
      <c r="AB31" s="158" t="s">
        <v>4660</v>
      </c>
      <c r="AC31" s="158" t="s">
        <v>4661</v>
      </c>
      <c r="AD31" s="158" t="s">
        <v>4662</v>
      </c>
      <c r="AE31" s="16"/>
      <c r="AF31" s="90"/>
      <c r="AG31" s="90"/>
      <c r="AI31" s="41">
        <v>251.82797596565604</v>
      </c>
      <c r="AJ31" s="41">
        <v>16</v>
      </c>
      <c r="AK31" s="41">
        <v>16</v>
      </c>
      <c r="AL31" s="40" t="s">
        <v>4214</v>
      </c>
      <c r="AM31" s="53" t="s">
        <v>2</v>
      </c>
      <c r="AN31" s="67" t="s">
        <v>2</v>
      </c>
      <c r="AO31" s="64" t="s">
        <v>5377</v>
      </c>
      <c r="AP31" s="65" t="s">
        <v>2</v>
      </c>
    </row>
    <row r="32" spans="1:42" s="31" customFormat="1" ht="30" x14ac:dyDescent="0.25">
      <c r="A32" s="10" t="s">
        <v>928</v>
      </c>
      <c r="B32" s="11" t="s">
        <v>2708</v>
      </c>
      <c r="C32" s="94" t="s">
        <v>2</v>
      </c>
      <c r="D32" s="94">
        <v>2956.6824809179989</v>
      </c>
      <c r="E32" s="94">
        <v>2956.6824809179989</v>
      </c>
      <c r="F32" s="94">
        <v>2956.6824809179989</v>
      </c>
      <c r="G32" s="15" t="s">
        <v>2088</v>
      </c>
      <c r="H32" s="49">
        <v>9</v>
      </c>
      <c r="I32" s="15">
        <v>78</v>
      </c>
      <c r="J32" s="15">
        <v>4162</v>
      </c>
      <c r="K32" s="46" t="s">
        <v>2</v>
      </c>
      <c r="L32" s="46">
        <v>3086.5134127131209</v>
      </c>
      <c r="M32" s="46">
        <v>3086.5134127131209</v>
      </c>
      <c r="N32" s="46">
        <v>2967.4714953645275</v>
      </c>
      <c r="O32" s="95" t="str">
        <f t="shared" si="5"/>
        <v>-</v>
      </c>
      <c r="P32" s="95">
        <f t="shared" si="5"/>
        <v>-4.2063945440949047E-2</v>
      </c>
      <c r="Q32" s="95">
        <f t="shared" si="5"/>
        <v>-4.2063945440949047E-2</v>
      </c>
      <c r="R32" s="95">
        <f t="shared" si="5"/>
        <v>-3.6357600952130475E-3</v>
      </c>
      <c r="S32" s="46" t="s">
        <v>2</v>
      </c>
      <c r="T32" s="46" t="s">
        <v>2</v>
      </c>
      <c r="U32" s="46" t="s">
        <v>2</v>
      </c>
      <c r="V32" s="46" t="s">
        <v>2</v>
      </c>
      <c r="W32" s="74" t="str">
        <f t="shared" si="1"/>
        <v>-</v>
      </c>
      <c r="X32" s="74" t="str">
        <f t="shared" si="2"/>
        <v>-</v>
      </c>
      <c r="Y32" s="74" t="str">
        <f t="shared" si="3"/>
        <v>-</v>
      </c>
      <c r="Z32" s="74" t="str">
        <f t="shared" si="4"/>
        <v>-</v>
      </c>
      <c r="AA32" s="16"/>
      <c r="AB32" s="158" t="s">
        <v>4660</v>
      </c>
      <c r="AC32" s="158" t="s">
        <v>4661</v>
      </c>
      <c r="AD32" s="158" t="s">
        <v>4662</v>
      </c>
      <c r="AE32" s="16"/>
      <c r="AF32" s="90"/>
      <c r="AG32" s="90"/>
      <c r="AI32" s="41">
        <v>251.82797596565604</v>
      </c>
      <c r="AJ32" s="41">
        <v>10</v>
      </c>
      <c r="AK32" s="41">
        <v>10</v>
      </c>
      <c r="AL32" s="40" t="s">
        <v>4214</v>
      </c>
      <c r="AM32" s="53" t="s">
        <v>2</v>
      </c>
      <c r="AN32" s="67" t="s">
        <v>2</v>
      </c>
      <c r="AO32" s="64" t="s">
        <v>5396</v>
      </c>
      <c r="AP32" s="65" t="s">
        <v>2</v>
      </c>
    </row>
    <row r="33" spans="1:42" s="31" customFormat="1" ht="30" x14ac:dyDescent="0.25">
      <c r="A33" s="10" t="s">
        <v>929</v>
      </c>
      <c r="B33" s="11" t="s">
        <v>2709</v>
      </c>
      <c r="C33" s="94" t="s">
        <v>2</v>
      </c>
      <c r="D33" s="94">
        <v>2200.7129792991523</v>
      </c>
      <c r="E33" s="94">
        <v>2200.7129792991523</v>
      </c>
      <c r="F33" s="94">
        <v>2311.69810749302</v>
      </c>
      <c r="G33" s="15" t="s">
        <v>2088</v>
      </c>
      <c r="H33" s="49">
        <v>42</v>
      </c>
      <c r="I33" s="15">
        <v>217</v>
      </c>
      <c r="J33" s="15">
        <v>9832</v>
      </c>
      <c r="K33" s="46" t="s">
        <v>2</v>
      </c>
      <c r="L33" s="46">
        <v>2210.5576655790815</v>
      </c>
      <c r="M33" s="46">
        <v>2210.5576655790815</v>
      </c>
      <c r="N33" s="46">
        <v>2322.0392754945929</v>
      </c>
      <c r="O33" s="95" t="str">
        <f t="shared" si="5"/>
        <v>-</v>
      </c>
      <c r="P33" s="95">
        <f t="shared" si="5"/>
        <v>-4.4534853956638143E-3</v>
      </c>
      <c r="Q33" s="95">
        <f t="shared" si="5"/>
        <v>-4.4534853956638143E-3</v>
      </c>
      <c r="R33" s="95">
        <f t="shared" si="5"/>
        <v>-4.4534853956638143E-3</v>
      </c>
      <c r="S33" s="46" t="s">
        <v>2</v>
      </c>
      <c r="T33" s="46" t="s">
        <v>2</v>
      </c>
      <c r="U33" s="46" t="s">
        <v>2</v>
      </c>
      <c r="V33" s="46" t="s">
        <v>2</v>
      </c>
      <c r="W33" s="74" t="str">
        <f t="shared" si="1"/>
        <v>-</v>
      </c>
      <c r="X33" s="74" t="str">
        <f t="shared" si="2"/>
        <v>-</v>
      </c>
      <c r="Y33" s="74" t="str">
        <f t="shared" si="3"/>
        <v>-</v>
      </c>
      <c r="Z33" s="74" t="str">
        <f t="shared" si="4"/>
        <v>-</v>
      </c>
      <c r="AA33" s="16"/>
      <c r="AB33" s="158">
        <v>0</v>
      </c>
      <c r="AC33" s="158">
        <v>0</v>
      </c>
      <c r="AD33" s="158">
        <v>0</v>
      </c>
      <c r="AE33" s="16"/>
      <c r="AF33" s="90"/>
      <c r="AG33" s="90"/>
      <c r="AI33" s="41">
        <v>251.82797596565604</v>
      </c>
      <c r="AJ33" s="41">
        <v>5</v>
      </c>
      <c r="AK33" s="41">
        <v>5</v>
      </c>
      <c r="AL33" s="40" t="s">
        <v>4214</v>
      </c>
      <c r="AM33" s="53" t="s">
        <v>2</v>
      </c>
      <c r="AN33" s="67" t="s">
        <v>2</v>
      </c>
      <c r="AO33" s="64" t="s">
        <v>5396</v>
      </c>
      <c r="AP33" s="65" t="s">
        <v>2</v>
      </c>
    </row>
    <row r="34" spans="1:42" s="31" customFormat="1" ht="30" x14ac:dyDescent="0.25">
      <c r="A34" s="10" t="s">
        <v>281</v>
      </c>
      <c r="B34" s="11" t="s">
        <v>2710</v>
      </c>
      <c r="C34" s="94" t="s">
        <v>2</v>
      </c>
      <c r="D34" s="94">
        <v>2234.5724455396298</v>
      </c>
      <c r="E34" s="94">
        <v>2234.5724455396298</v>
      </c>
      <c r="F34" s="94">
        <v>2234.5724455396298</v>
      </c>
      <c r="G34" s="15" t="s">
        <v>2088</v>
      </c>
      <c r="H34" s="49">
        <v>150</v>
      </c>
      <c r="I34" s="15">
        <v>184</v>
      </c>
      <c r="J34" s="15">
        <v>139</v>
      </c>
      <c r="K34" s="46" t="s">
        <v>2</v>
      </c>
      <c r="L34" s="46">
        <v>2261.176536365203</v>
      </c>
      <c r="M34" s="46">
        <v>2261.176536365203</v>
      </c>
      <c r="N34" s="46">
        <v>2204.6617567487324</v>
      </c>
      <c r="O34" s="95" t="str">
        <f t="shared" si="5"/>
        <v>-</v>
      </c>
      <c r="P34" s="95">
        <f t="shared" si="5"/>
        <v>-1.1765596536897904E-2</v>
      </c>
      <c r="Q34" s="95">
        <f t="shared" si="5"/>
        <v>-1.1765596536897904E-2</v>
      </c>
      <c r="R34" s="95">
        <f t="shared" si="5"/>
        <v>1.3567019384872703E-2</v>
      </c>
      <c r="S34" s="46" t="s">
        <v>2</v>
      </c>
      <c r="T34" s="46">
        <v>2272.1704014073403</v>
      </c>
      <c r="U34" s="46">
        <v>2272.1704014073403</v>
      </c>
      <c r="V34" s="46">
        <v>2244.4835159312147</v>
      </c>
      <c r="W34" s="74" t="str">
        <f t="shared" si="1"/>
        <v>-</v>
      </c>
      <c r="X34" s="74">
        <f t="shared" si="2"/>
        <v>-1.6547155021658155E-2</v>
      </c>
      <c r="Y34" s="74">
        <f t="shared" si="3"/>
        <v>-1.6547155021658155E-2</v>
      </c>
      <c r="Z34" s="74">
        <f t="shared" si="4"/>
        <v>-4.4157465720896516E-3</v>
      </c>
      <c r="AA34" s="16"/>
      <c r="AB34" s="158" t="s">
        <v>4660</v>
      </c>
      <c r="AC34" s="158" t="s">
        <v>4661</v>
      </c>
      <c r="AD34" s="158" t="s">
        <v>4662</v>
      </c>
      <c r="AE34" s="16"/>
      <c r="AF34" s="90"/>
      <c r="AG34" s="90"/>
      <c r="AI34" s="41">
        <v>251.82797596565604</v>
      </c>
      <c r="AJ34" s="41">
        <v>8</v>
      </c>
      <c r="AK34" s="41">
        <v>8</v>
      </c>
      <c r="AL34" s="40" t="s">
        <v>4214</v>
      </c>
      <c r="AM34" s="53" t="s">
        <v>2</v>
      </c>
      <c r="AN34" s="67" t="s">
        <v>2</v>
      </c>
      <c r="AO34" s="64" t="s">
        <v>5377</v>
      </c>
      <c r="AP34" s="65" t="s">
        <v>2</v>
      </c>
    </row>
    <row r="35" spans="1:42" s="31" customFormat="1" ht="30" x14ac:dyDescent="0.25">
      <c r="A35" s="10" t="s">
        <v>930</v>
      </c>
      <c r="B35" s="11" t="s">
        <v>2711</v>
      </c>
      <c r="C35" s="94" t="s">
        <v>2</v>
      </c>
      <c r="D35" s="94">
        <v>1169.4149142037218</v>
      </c>
      <c r="E35" s="94">
        <v>1169.4149142037218</v>
      </c>
      <c r="F35" s="94">
        <v>2749.5254473578157</v>
      </c>
      <c r="G35" s="15" t="s">
        <v>2088</v>
      </c>
      <c r="H35" s="49">
        <v>882</v>
      </c>
      <c r="I35" s="15">
        <v>545</v>
      </c>
      <c r="J35" s="15">
        <v>912</v>
      </c>
      <c r="K35" s="46" t="s">
        <v>2</v>
      </c>
      <c r="L35" s="46">
        <v>1174.646183828474</v>
      </c>
      <c r="M35" s="46">
        <v>1174.646183828474</v>
      </c>
      <c r="N35" s="46">
        <v>2761.8251955314913</v>
      </c>
      <c r="O35" s="95" t="str">
        <f t="shared" si="5"/>
        <v>-</v>
      </c>
      <c r="P35" s="95">
        <f t="shared" si="5"/>
        <v>-4.4534853956637033E-3</v>
      </c>
      <c r="Q35" s="95">
        <f t="shared" si="5"/>
        <v>-4.4534853956637033E-3</v>
      </c>
      <c r="R35" s="95">
        <f t="shared" si="5"/>
        <v>-4.4534853956637033E-3</v>
      </c>
      <c r="S35" s="46" t="s">
        <v>2</v>
      </c>
      <c r="T35" s="46" t="s">
        <v>2</v>
      </c>
      <c r="U35" s="46" t="s">
        <v>2</v>
      </c>
      <c r="V35" s="46" t="s">
        <v>2</v>
      </c>
      <c r="W35" s="74" t="str">
        <f t="shared" si="1"/>
        <v>-</v>
      </c>
      <c r="X35" s="74" t="str">
        <f t="shared" si="2"/>
        <v>-</v>
      </c>
      <c r="Y35" s="74" t="str">
        <f t="shared" si="3"/>
        <v>-</v>
      </c>
      <c r="Z35" s="74" t="str">
        <f t="shared" si="4"/>
        <v>-</v>
      </c>
      <c r="AA35" s="16"/>
      <c r="AB35" s="158">
        <v>0</v>
      </c>
      <c r="AC35" s="158">
        <v>0</v>
      </c>
      <c r="AD35" s="158">
        <v>0</v>
      </c>
      <c r="AE35" s="16"/>
      <c r="AF35" s="90"/>
      <c r="AG35" s="90"/>
      <c r="AI35" s="41">
        <v>201.9243030486775</v>
      </c>
      <c r="AJ35" s="41">
        <v>5</v>
      </c>
      <c r="AK35" s="41">
        <v>19</v>
      </c>
      <c r="AL35" s="40" t="s">
        <v>4214</v>
      </c>
      <c r="AM35" s="53" t="s">
        <v>2</v>
      </c>
      <c r="AN35" s="67" t="s">
        <v>2</v>
      </c>
      <c r="AO35" s="64" t="s">
        <v>5377</v>
      </c>
      <c r="AP35" s="65" t="s">
        <v>2</v>
      </c>
    </row>
    <row r="36" spans="1:42" s="31" customFormat="1" ht="30" x14ac:dyDescent="0.25">
      <c r="A36" s="10" t="s">
        <v>931</v>
      </c>
      <c r="B36" s="11" t="s">
        <v>2712</v>
      </c>
      <c r="C36" s="94" t="s">
        <v>2</v>
      </c>
      <c r="D36" s="94">
        <v>1044.0527217222425</v>
      </c>
      <c r="E36" s="94">
        <v>1044.0527217222425</v>
      </c>
      <c r="F36" s="94">
        <v>1515.5289039854972</v>
      </c>
      <c r="G36" s="15" t="s">
        <v>2088</v>
      </c>
      <c r="H36" s="49">
        <v>4114</v>
      </c>
      <c r="I36" s="15">
        <v>1121</v>
      </c>
      <c r="J36" s="15">
        <v>1558</v>
      </c>
      <c r="K36" s="46" t="s">
        <v>2</v>
      </c>
      <c r="L36" s="46">
        <v>1048.7231951559634</v>
      </c>
      <c r="M36" s="46">
        <v>1048.7231951559634</v>
      </c>
      <c r="N36" s="46">
        <v>1522.3084825803639</v>
      </c>
      <c r="O36" s="95" t="str">
        <f t="shared" si="5"/>
        <v>-</v>
      </c>
      <c r="P36" s="95">
        <f t="shared" si="5"/>
        <v>-4.4534853956637033E-3</v>
      </c>
      <c r="Q36" s="95">
        <f t="shared" si="5"/>
        <v>-4.4534853956637033E-3</v>
      </c>
      <c r="R36" s="95">
        <f t="shared" si="5"/>
        <v>-4.4534853956638143E-3</v>
      </c>
      <c r="S36" s="46" t="s">
        <v>2</v>
      </c>
      <c r="T36" s="46" t="s">
        <v>2</v>
      </c>
      <c r="U36" s="46" t="s">
        <v>2</v>
      </c>
      <c r="V36" s="46" t="s">
        <v>2</v>
      </c>
      <c r="W36" s="74" t="str">
        <f t="shared" ref="W36:W67" si="6">IFERROR((C36/S36-1),"-")</f>
        <v>-</v>
      </c>
      <c r="X36" s="74" t="str">
        <f t="shared" ref="X36:X67" si="7">IFERROR((D36/T36-1),"-")</f>
        <v>-</v>
      </c>
      <c r="Y36" s="74" t="str">
        <f t="shared" ref="Y36:Y67" si="8">IFERROR((E36/U36-1),"-")</f>
        <v>-</v>
      </c>
      <c r="Z36" s="74" t="str">
        <f t="shared" ref="Z36:Z67" si="9">IFERROR((F36/V36-1),"-")</f>
        <v>-</v>
      </c>
      <c r="AA36" s="16"/>
      <c r="AB36" s="158">
        <v>0</v>
      </c>
      <c r="AC36" s="158">
        <v>0</v>
      </c>
      <c r="AD36" s="158">
        <v>0</v>
      </c>
      <c r="AE36" s="16"/>
      <c r="AF36" s="90"/>
      <c r="AG36" s="90"/>
      <c r="AI36" s="41">
        <v>201.9243030486775</v>
      </c>
      <c r="AJ36" s="41">
        <v>5</v>
      </c>
      <c r="AK36" s="41">
        <v>6</v>
      </c>
      <c r="AL36" s="40" t="s">
        <v>4214</v>
      </c>
      <c r="AM36" s="53" t="s">
        <v>2</v>
      </c>
      <c r="AN36" s="67" t="s">
        <v>2</v>
      </c>
      <c r="AO36" s="64" t="s">
        <v>5377</v>
      </c>
      <c r="AP36" s="65" t="s">
        <v>2</v>
      </c>
    </row>
    <row r="37" spans="1:42" s="31" customFormat="1" ht="30" x14ac:dyDescent="0.25">
      <c r="A37" s="10" t="s">
        <v>46</v>
      </c>
      <c r="B37" s="11" t="s">
        <v>2713</v>
      </c>
      <c r="C37" s="94" t="s">
        <v>2</v>
      </c>
      <c r="D37" s="94">
        <v>1095.8002359937823</v>
      </c>
      <c r="E37" s="94">
        <v>1095.8002359937823</v>
      </c>
      <c r="F37" s="94">
        <v>1150.7892782908441</v>
      </c>
      <c r="G37" s="15" t="s">
        <v>2088</v>
      </c>
      <c r="H37" s="49">
        <v>1171</v>
      </c>
      <c r="I37" s="15">
        <v>384</v>
      </c>
      <c r="J37" s="15">
        <v>1742</v>
      </c>
      <c r="K37" s="46" t="s">
        <v>2</v>
      </c>
      <c r="L37" s="46">
        <v>1100.7021971537818</v>
      </c>
      <c r="M37" s="46">
        <v>1100.7021971537818</v>
      </c>
      <c r="N37" s="46">
        <v>1155.9372278533933</v>
      </c>
      <c r="O37" s="95" t="str">
        <f t="shared" si="5"/>
        <v>-</v>
      </c>
      <c r="P37" s="95">
        <f t="shared" si="5"/>
        <v>-4.4534853956638143E-3</v>
      </c>
      <c r="Q37" s="95">
        <f t="shared" si="5"/>
        <v>-4.4534853956638143E-3</v>
      </c>
      <c r="R37" s="95">
        <f t="shared" si="5"/>
        <v>-4.4534853956638143E-3</v>
      </c>
      <c r="S37" s="46" t="s">
        <v>2</v>
      </c>
      <c r="T37" s="46">
        <v>1003.1881504182693</v>
      </c>
      <c r="U37" s="46">
        <v>1003.1881504182693</v>
      </c>
      <c r="V37" s="46">
        <v>1089.9403915767946</v>
      </c>
      <c r="W37" s="74" t="str">
        <f t="shared" si="6"/>
        <v>-</v>
      </c>
      <c r="X37" s="74">
        <f t="shared" si="7"/>
        <v>9.2317762661868974E-2</v>
      </c>
      <c r="Y37" s="74">
        <f t="shared" si="8"/>
        <v>9.2317762661868974E-2</v>
      </c>
      <c r="Z37" s="74">
        <f t="shared" si="9"/>
        <v>5.5827719739811377E-2</v>
      </c>
      <c r="AA37" s="16"/>
      <c r="AB37" s="158">
        <v>0</v>
      </c>
      <c r="AC37" s="158">
        <v>0</v>
      </c>
      <c r="AD37" s="158">
        <v>0</v>
      </c>
      <c r="AE37" s="16"/>
      <c r="AF37" s="90"/>
      <c r="AG37" s="90"/>
      <c r="AI37" s="41">
        <v>251.82797596565604</v>
      </c>
      <c r="AJ37" s="41">
        <v>5</v>
      </c>
      <c r="AK37" s="41">
        <v>5</v>
      </c>
      <c r="AL37" s="40" t="s">
        <v>4214</v>
      </c>
      <c r="AM37" s="53" t="s">
        <v>2</v>
      </c>
      <c r="AN37" s="67" t="s">
        <v>2</v>
      </c>
      <c r="AO37" s="64" t="s">
        <v>5377</v>
      </c>
      <c r="AP37" s="65" t="s">
        <v>2</v>
      </c>
    </row>
    <row r="38" spans="1:42" s="31" customFormat="1" ht="30" x14ac:dyDescent="0.25">
      <c r="A38" s="10" t="s">
        <v>932</v>
      </c>
      <c r="B38" s="11" t="s">
        <v>2714</v>
      </c>
      <c r="C38" s="94" t="s">
        <v>2</v>
      </c>
      <c r="D38" s="94">
        <v>1377.4685976467156</v>
      </c>
      <c r="E38" s="94">
        <v>1377.4685976467156</v>
      </c>
      <c r="F38" s="94">
        <v>3267.908541213269</v>
      </c>
      <c r="G38" s="15" t="s">
        <v>2088</v>
      </c>
      <c r="H38" s="49">
        <v>279</v>
      </c>
      <c r="I38" s="15">
        <v>351</v>
      </c>
      <c r="J38" s="15">
        <v>557</v>
      </c>
      <c r="K38" s="46" t="s">
        <v>2</v>
      </c>
      <c r="L38" s="46">
        <v>1383.6305762108645</v>
      </c>
      <c r="M38" s="46">
        <v>1383.6305762108645</v>
      </c>
      <c r="N38" s="46">
        <v>3282.5272282853066</v>
      </c>
      <c r="O38" s="95" t="str">
        <f t="shared" si="5"/>
        <v>-</v>
      </c>
      <c r="P38" s="95">
        <f t="shared" si="5"/>
        <v>-4.4534853956638143E-3</v>
      </c>
      <c r="Q38" s="95">
        <f t="shared" si="5"/>
        <v>-4.4534853956638143E-3</v>
      </c>
      <c r="R38" s="95">
        <f t="shared" si="5"/>
        <v>-4.4534853956638143E-3</v>
      </c>
      <c r="S38" s="46" t="s">
        <v>2</v>
      </c>
      <c r="T38" s="46" t="s">
        <v>2</v>
      </c>
      <c r="U38" s="46" t="s">
        <v>2</v>
      </c>
      <c r="V38" s="46" t="s">
        <v>2</v>
      </c>
      <c r="W38" s="74" t="str">
        <f t="shared" si="6"/>
        <v>-</v>
      </c>
      <c r="X38" s="74" t="str">
        <f t="shared" si="7"/>
        <v>-</v>
      </c>
      <c r="Y38" s="74" t="str">
        <f t="shared" si="8"/>
        <v>-</v>
      </c>
      <c r="Z38" s="74" t="str">
        <f t="shared" si="9"/>
        <v>-</v>
      </c>
      <c r="AA38" s="16"/>
      <c r="AB38" s="158">
        <v>0</v>
      </c>
      <c r="AC38" s="158">
        <v>0</v>
      </c>
      <c r="AD38" s="158">
        <v>0</v>
      </c>
      <c r="AE38" s="16"/>
      <c r="AF38" s="90"/>
      <c r="AG38" s="90"/>
      <c r="AI38" s="41">
        <v>201.9243030486775</v>
      </c>
      <c r="AJ38" s="41">
        <v>5</v>
      </c>
      <c r="AK38" s="41">
        <v>22</v>
      </c>
      <c r="AL38" s="40" t="s">
        <v>4214</v>
      </c>
      <c r="AM38" s="53" t="s">
        <v>2</v>
      </c>
      <c r="AN38" s="67" t="s">
        <v>2</v>
      </c>
      <c r="AO38" s="64" t="s">
        <v>5377</v>
      </c>
      <c r="AP38" s="65" t="s">
        <v>2</v>
      </c>
    </row>
    <row r="39" spans="1:42" s="31" customFormat="1" ht="30" x14ac:dyDescent="0.25">
      <c r="A39" s="10" t="s">
        <v>933</v>
      </c>
      <c r="B39" s="11" t="s">
        <v>2715</v>
      </c>
      <c r="C39" s="94" t="s">
        <v>2</v>
      </c>
      <c r="D39" s="94">
        <v>1016.9219022258089</v>
      </c>
      <c r="E39" s="94">
        <v>1016.9219022258089</v>
      </c>
      <c r="F39" s="94">
        <v>1351.5232688801959</v>
      </c>
      <c r="G39" s="15" t="s">
        <v>2088</v>
      </c>
      <c r="H39" s="49">
        <v>2898</v>
      </c>
      <c r="I39" s="15">
        <v>1335</v>
      </c>
      <c r="J39" s="15">
        <v>2339</v>
      </c>
      <c r="K39" s="46" t="s">
        <v>2</v>
      </c>
      <c r="L39" s="46">
        <v>1021.4710084440084</v>
      </c>
      <c r="M39" s="46">
        <v>1021.4710084440084</v>
      </c>
      <c r="N39" s="46">
        <v>1357.5691834121251</v>
      </c>
      <c r="O39" s="95" t="str">
        <f t="shared" si="5"/>
        <v>-</v>
      </c>
      <c r="P39" s="95">
        <f t="shared" si="5"/>
        <v>-4.4534853956638143E-3</v>
      </c>
      <c r="Q39" s="95">
        <f t="shared" si="5"/>
        <v>-4.4534853956638143E-3</v>
      </c>
      <c r="R39" s="95">
        <f t="shared" si="5"/>
        <v>-4.4534853956638143E-3</v>
      </c>
      <c r="S39" s="46" t="s">
        <v>2</v>
      </c>
      <c r="T39" s="46" t="s">
        <v>2</v>
      </c>
      <c r="U39" s="46" t="s">
        <v>2</v>
      </c>
      <c r="V39" s="46" t="s">
        <v>2</v>
      </c>
      <c r="W39" s="74" t="str">
        <f t="shared" si="6"/>
        <v>-</v>
      </c>
      <c r="X39" s="74" t="str">
        <f t="shared" si="7"/>
        <v>-</v>
      </c>
      <c r="Y39" s="74" t="str">
        <f t="shared" si="8"/>
        <v>-</v>
      </c>
      <c r="Z39" s="74" t="str">
        <f t="shared" si="9"/>
        <v>-</v>
      </c>
      <c r="AA39" s="16"/>
      <c r="AB39" s="158">
        <v>0</v>
      </c>
      <c r="AC39" s="158">
        <v>0</v>
      </c>
      <c r="AD39" s="158">
        <v>0</v>
      </c>
      <c r="AE39" s="16"/>
      <c r="AF39" s="90"/>
      <c r="AG39" s="90"/>
      <c r="AI39" s="41">
        <v>201.9243030486775</v>
      </c>
      <c r="AJ39" s="41">
        <v>5</v>
      </c>
      <c r="AK39" s="41">
        <v>5</v>
      </c>
      <c r="AL39" s="40" t="s">
        <v>4214</v>
      </c>
      <c r="AM39" s="53" t="s">
        <v>2</v>
      </c>
      <c r="AN39" s="67" t="s">
        <v>2</v>
      </c>
      <c r="AO39" s="64" t="s">
        <v>5377</v>
      </c>
      <c r="AP39" s="65" t="s">
        <v>2</v>
      </c>
    </row>
    <row r="40" spans="1:42" s="31" customFormat="1" ht="30" x14ac:dyDescent="0.25">
      <c r="A40" s="10" t="s">
        <v>934</v>
      </c>
      <c r="B40" s="11" t="s">
        <v>2716</v>
      </c>
      <c r="C40" s="94" t="s">
        <v>2</v>
      </c>
      <c r="D40" s="94">
        <v>905.83317021161872</v>
      </c>
      <c r="E40" s="94">
        <v>905.83317021161872</v>
      </c>
      <c r="F40" s="94">
        <v>1050.9619215933797</v>
      </c>
      <c r="G40" s="15" t="s">
        <v>2088</v>
      </c>
      <c r="H40" s="49">
        <v>20035</v>
      </c>
      <c r="I40" s="15">
        <v>3769</v>
      </c>
      <c r="J40" s="15">
        <v>12811</v>
      </c>
      <c r="K40" s="46" t="s">
        <v>2</v>
      </c>
      <c r="L40" s="46">
        <v>909.88533124605169</v>
      </c>
      <c r="M40" s="46">
        <v>909.88533124605169</v>
      </c>
      <c r="N40" s="46">
        <v>1055.6633026946686</v>
      </c>
      <c r="O40" s="95" t="str">
        <f t="shared" si="5"/>
        <v>-</v>
      </c>
      <c r="P40" s="95">
        <f t="shared" si="5"/>
        <v>-4.4534853956637033E-3</v>
      </c>
      <c r="Q40" s="95">
        <f t="shared" si="5"/>
        <v>-4.4534853956637033E-3</v>
      </c>
      <c r="R40" s="95">
        <f t="shared" si="5"/>
        <v>-4.4534853956638143E-3</v>
      </c>
      <c r="S40" s="46" t="s">
        <v>2</v>
      </c>
      <c r="T40" s="46" t="s">
        <v>2</v>
      </c>
      <c r="U40" s="46" t="s">
        <v>2</v>
      </c>
      <c r="V40" s="46" t="s">
        <v>2</v>
      </c>
      <c r="W40" s="74" t="str">
        <f t="shared" si="6"/>
        <v>-</v>
      </c>
      <c r="X40" s="74" t="str">
        <f t="shared" si="7"/>
        <v>-</v>
      </c>
      <c r="Y40" s="74" t="str">
        <f t="shared" si="8"/>
        <v>-</v>
      </c>
      <c r="Z40" s="74" t="str">
        <f t="shared" si="9"/>
        <v>-</v>
      </c>
      <c r="AA40" s="16"/>
      <c r="AB40" s="158">
        <v>0</v>
      </c>
      <c r="AC40" s="158">
        <v>0</v>
      </c>
      <c r="AD40" s="158">
        <v>0</v>
      </c>
      <c r="AE40" s="16"/>
      <c r="AF40" s="90"/>
      <c r="AG40" s="90"/>
      <c r="AI40" s="41">
        <v>201.9243030486775</v>
      </c>
      <c r="AJ40" s="41">
        <v>5</v>
      </c>
      <c r="AK40" s="41">
        <v>5</v>
      </c>
      <c r="AL40" s="40" t="s">
        <v>4214</v>
      </c>
      <c r="AM40" s="53" t="s">
        <v>2</v>
      </c>
      <c r="AN40" s="67" t="s">
        <v>2</v>
      </c>
      <c r="AO40" s="64" t="s">
        <v>5377</v>
      </c>
      <c r="AP40" s="65" t="s">
        <v>2</v>
      </c>
    </row>
    <row r="41" spans="1:42" s="31" customFormat="1" ht="30" x14ac:dyDescent="0.25">
      <c r="A41" s="10" t="s">
        <v>282</v>
      </c>
      <c r="B41" s="11" t="s">
        <v>2717</v>
      </c>
      <c r="C41" s="94">
        <v>143.31030345456352</v>
      </c>
      <c r="D41" s="94">
        <v>619.22116237425462</v>
      </c>
      <c r="E41" s="94">
        <v>619.22116237425462</v>
      </c>
      <c r="F41" s="94">
        <v>752.33158315978039</v>
      </c>
      <c r="G41" s="15">
        <v>21309</v>
      </c>
      <c r="H41" s="49">
        <v>24572</v>
      </c>
      <c r="I41" s="15">
        <v>1772</v>
      </c>
      <c r="J41" s="15">
        <v>350</v>
      </c>
      <c r="K41" s="46">
        <v>143.95138886254841</v>
      </c>
      <c r="L41" s="46">
        <v>621.99119105987131</v>
      </c>
      <c r="M41" s="46">
        <v>621.99119105987131</v>
      </c>
      <c r="N41" s="46">
        <v>755.69706902020789</v>
      </c>
      <c r="O41" s="95">
        <f t="shared" si="5"/>
        <v>-4.4534853956638143E-3</v>
      </c>
      <c r="P41" s="95">
        <f t="shared" si="5"/>
        <v>-4.4534853956638143E-3</v>
      </c>
      <c r="Q41" s="95">
        <f t="shared" si="5"/>
        <v>-4.4534853956638143E-3</v>
      </c>
      <c r="R41" s="95">
        <f t="shared" si="5"/>
        <v>-4.4534853956639253E-3</v>
      </c>
      <c r="S41" s="46" t="s">
        <v>2</v>
      </c>
      <c r="T41" s="46">
        <v>593.42224537161633</v>
      </c>
      <c r="U41" s="46">
        <v>593.42224537161633</v>
      </c>
      <c r="V41" s="46">
        <v>630.33809267311665</v>
      </c>
      <c r="W41" s="74" t="str">
        <f t="shared" si="6"/>
        <v>-</v>
      </c>
      <c r="X41" s="74">
        <f t="shared" si="7"/>
        <v>4.3474806015204814E-2</v>
      </c>
      <c r="Y41" s="74">
        <f t="shared" si="8"/>
        <v>4.3474806015204814E-2</v>
      </c>
      <c r="Z41" s="74">
        <f t="shared" si="9"/>
        <v>0.19353659869946593</v>
      </c>
      <c r="AA41" s="16"/>
      <c r="AB41" s="158">
        <v>0</v>
      </c>
      <c r="AC41" s="158">
        <v>0</v>
      </c>
      <c r="AD41" s="158">
        <v>0</v>
      </c>
      <c r="AE41" s="16"/>
      <c r="AF41" s="90"/>
      <c r="AG41" s="90"/>
      <c r="AI41" s="41">
        <v>201.9243030486775</v>
      </c>
      <c r="AJ41" s="41">
        <v>5</v>
      </c>
      <c r="AK41" s="41">
        <v>5</v>
      </c>
      <c r="AL41" s="40" t="s">
        <v>4214</v>
      </c>
      <c r="AM41" s="53" t="s">
        <v>2</v>
      </c>
      <c r="AN41" s="67" t="s">
        <v>2</v>
      </c>
      <c r="AO41" s="64" t="s">
        <v>5377</v>
      </c>
      <c r="AP41" s="65" t="s">
        <v>2</v>
      </c>
    </row>
    <row r="42" spans="1:42" s="31" customFormat="1" ht="30" x14ac:dyDescent="0.25">
      <c r="A42" s="10" t="s">
        <v>283</v>
      </c>
      <c r="B42" s="11" t="s">
        <v>2718</v>
      </c>
      <c r="C42" s="94" t="s">
        <v>2</v>
      </c>
      <c r="D42" s="94">
        <v>758.41393573096025</v>
      </c>
      <c r="E42" s="94">
        <v>758.41393573096025</v>
      </c>
      <c r="F42" s="94">
        <v>1006.0750491589298</v>
      </c>
      <c r="G42" s="15" t="s">
        <v>2088</v>
      </c>
      <c r="H42" s="49">
        <v>488</v>
      </c>
      <c r="I42" s="15">
        <v>51</v>
      </c>
      <c r="J42" s="15">
        <v>21</v>
      </c>
      <c r="K42" s="46" t="s">
        <v>2</v>
      </c>
      <c r="L42" s="46">
        <v>761.80663043391758</v>
      </c>
      <c r="M42" s="46">
        <v>761.80663043391758</v>
      </c>
      <c r="N42" s="46">
        <v>1010.5756329816272</v>
      </c>
      <c r="O42" s="95" t="str">
        <f t="shared" si="5"/>
        <v>-</v>
      </c>
      <c r="P42" s="95">
        <f t="shared" si="5"/>
        <v>-4.4534853956638143E-3</v>
      </c>
      <c r="Q42" s="95">
        <f t="shared" si="5"/>
        <v>-4.4534853956638143E-3</v>
      </c>
      <c r="R42" s="95">
        <f t="shared" si="5"/>
        <v>-4.4534853956638143E-3</v>
      </c>
      <c r="S42" s="46" t="s">
        <v>2</v>
      </c>
      <c r="T42" s="46">
        <v>854.60186502973056</v>
      </c>
      <c r="U42" s="46">
        <v>854.60186502973056</v>
      </c>
      <c r="V42" s="46">
        <v>835.22104519644301</v>
      </c>
      <c r="W42" s="74" t="str">
        <f t="shared" si="6"/>
        <v>-</v>
      </c>
      <c r="X42" s="74">
        <f t="shared" si="7"/>
        <v>-0.1125529129232874</v>
      </c>
      <c r="Y42" s="74">
        <f t="shared" si="8"/>
        <v>-0.1125529129232874</v>
      </c>
      <c r="Z42" s="74">
        <f t="shared" si="9"/>
        <v>0.20456142112930364</v>
      </c>
      <c r="AA42" s="16"/>
      <c r="AB42" s="158">
        <v>0</v>
      </c>
      <c r="AC42" s="158">
        <v>0</v>
      </c>
      <c r="AD42" s="158">
        <v>0</v>
      </c>
      <c r="AE42" s="16"/>
      <c r="AF42" s="90"/>
      <c r="AG42" s="90"/>
      <c r="AI42" s="41">
        <v>251.82797596565604</v>
      </c>
      <c r="AJ42" s="41">
        <v>5</v>
      </c>
      <c r="AK42" s="41">
        <v>5</v>
      </c>
      <c r="AL42" s="40" t="s">
        <v>4214</v>
      </c>
      <c r="AM42" s="53" t="s">
        <v>2</v>
      </c>
      <c r="AN42" s="67" t="s">
        <v>2</v>
      </c>
      <c r="AO42" s="64" t="s">
        <v>5377</v>
      </c>
      <c r="AP42" s="65" t="s">
        <v>2</v>
      </c>
    </row>
    <row r="43" spans="1:42" s="31" customFormat="1" ht="60" x14ac:dyDescent="0.25">
      <c r="A43" s="10" t="s">
        <v>284</v>
      </c>
      <c r="B43" s="11" t="s">
        <v>2719</v>
      </c>
      <c r="C43" s="94" t="s">
        <v>2</v>
      </c>
      <c r="D43" s="94">
        <v>1215.3056729880852</v>
      </c>
      <c r="E43" s="94">
        <v>1215.3056729880852</v>
      </c>
      <c r="F43" s="94">
        <v>1215.3056729880852</v>
      </c>
      <c r="G43" s="15" t="s">
        <v>2088</v>
      </c>
      <c r="H43" s="49">
        <v>134</v>
      </c>
      <c r="I43" s="15">
        <v>95</v>
      </c>
      <c r="J43" s="15">
        <v>565</v>
      </c>
      <c r="K43" s="46" t="s">
        <v>2</v>
      </c>
      <c r="L43" s="46">
        <v>1282.1017869088498</v>
      </c>
      <c r="M43" s="46">
        <v>1282.1017869088498</v>
      </c>
      <c r="N43" s="46">
        <v>1195.8726052410866</v>
      </c>
      <c r="O43" s="95" t="str">
        <f t="shared" si="5"/>
        <v>-</v>
      </c>
      <c r="P43" s="95">
        <f t="shared" si="5"/>
        <v>-5.2098916484478286E-2</v>
      </c>
      <c r="Q43" s="95">
        <f t="shared" si="5"/>
        <v>-5.2098916484478286E-2</v>
      </c>
      <c r="R43" s="95">
        <f t="shared" si="5"/>
        <v>1.6250115323179326E-2</v>
      </c>
      <c r="S43" s="46" t="s">
        <v>2</v>
      </c>
      <c r="T43" s="46">
        <v>1340.0452570444588</v>
      </c>
      <c r="U43" s="46">
        <v>1340.0452570444588</v>
      </c>
      <c r="V43" s="46">
        <v>1154.5431243544203</v>
      </c>
      <c r="W43" s="74" t="str">
        <f t="shared" si="6"/>
        <v>-</v>
      </c>
      <c r="X43" s="74">
        <f t="shared" si="7"/>
        <v>-9.3086097951268765E-2</v>
      </c>
      <c r="Y43" s="74">
        <f t="shared" si="8"/>
        <v>-9.3086097951268765E-2</v>
      </c>
      <c r="Z43" s="74">
        <f t="shared" si="9"/>
        <v>5.2629085351524774E-2</v>
      </c>
      <c r="AA43" s="16"/>
      <c r="AB43" s="158" t="s">
        <v>4660</v>
      </c>
      <c r="AC43" s="158" t="s">
        <v>4663</v>
      </c>
      <c r="AD43" s="158" t="s">
        <v>4664</v>
      </c>
      <c r="AE43" s="16"/>
      <c r="AF43" s="90"/>
      <c r="AG43" s="90"/>
      <c r="AI43" s="41">
        <v>201.9243030486775</v>
      </c>
      <c r="AJ43" s="41">
        <v>5</v>
      </c>
      <c r="AK43" s="41">
        <v>5</v>
      </c>
      <c r="AL43" s="40" t="s">
        <v>4214</v>
      </c>
      <c r="AM43" s="53" t="s">
        <v>2</v>
      </c>
      <c r="AN43" s="67" t="s">
        <v>2</v>
      </c>
      <c r="AO43" s="64" t="s">
        <v>5377</v>
      </c>
      <c r="AP43" s="65" t="s">
        <v>2</v>
      </c>
    </row>
    <row r="44" spans="1:42" s="31" customFormat="1" ht="45" x14ac:dyDescent="0.25">
      <c r="A44" s="10" t="s">
        <v>285</v>
      </c>
      <c r="B44" s="11" t="s">
        <v>2720</v>
      </c>
      <c r="C44" s="94" t="s">
        <v>2</v>
      </c>
      <c r="D44" s="94">
        <v>1339.0295331724492</v>
      </c>
      <c r="E44" s="94">
        <v>1339.0295331724492</v>
      </c>
      <c r="F44" s="94">
        <v>1716.5768326651187</v>
      </c>
      <c r="G44" s="15" t="s">
        <v>2088</v>
      </c>
      <c r="H44" s="49">
        <v>91</v>
      </c>
      <c r="I44" s="15">
        <v>80</v>
      </c>
      <c r="J44" s="15">
        <v>165</v>
      </c>
      <c r="K44" s="46" t="s">
        <v>2</v>
      </c>
      <c r="L44" s="46">
        <v>1345.0195581314699</v>
      </c>
      <c r="M44" s="46">
        <v>1345.0195581314699</v>
      </c>
      <c r="N44" s="46">
        <v>1724.2557806024204</v>
      </c>
      <c r="O44" s="95" t="str">
        <f t="shared" si="5"/>
        <v>-</v>
      </c>
      <c r="P44" s="95">
        <f t="shared" si="5"/>
        <v>-4.4534853956638143E-3</v>
      </c>
      <c r="Q44" s="95">
        <f t="shared" si="5"/>
        <v>-4.4534853956638143E-3</v>
      </c>
      <c r="R44" s="95">
        <f t="shared" si="5"/>
        <v>-4.4534853956638143E-3</v>
      </c>
      <c r="S44" s="46" t="s">
        <v>2</v>
      </c>
      <c r="T44" s="46">
        <v>1384.3442738062593</v>
      </c>
      <c r="U44" s="46">
        <v>1384.3442738062593</v>
      </c>
      <c r="V44" s="46">
        <v>1454.4843836791097</v>
      </c>
      <c r="W44" s="74" t="str">
        <f t="shared" si="6"/>
        <v>-</v>
      </c>
      <c r="X44" s="74">
        <f t="shared" si="7"/>
        <v>-3.2733722016429545E-2</v>
      </c>
      <c r="Y44" s="74">
        <f t="shared" si="8"/>
        <v>-3.2733722016429545E-2</v>
      </c>
      <c r="Z44" s="74">
        <f t="shared" si="9"/>
        <v>0.18019612443211508</v>
      </c>
      <c r="AA44" s="16"/>
      <c r="AB44" s="158">
        <v>0</v>
      </c>
      <c r="AC44" s="158">
        <v>0</v>
      </c>
      <c r="AD44" s="158">
        <v>0</v>
      </c>
      <c r="AE44" s="16"/>
      <c r="AF44" s="90"/>
      <c r="AG44" s="90"/>
      <c r="AI44" s="41">
        <v>251.82797596565604</v>
      </c>
      <c r="AJ44" s="41">
        <v>5</v>
      </c>
      <c r="AK44" s="41">
        <v>5</v>
      </c>
      <c r="AL44" s="40" t="s">
        <v>4214</v>
      </c>
      <c r="AM44" s="53" t="s">
        <v>2</v>
      </c>
      <c r="AN44" s="67" t="s">
        <v>2</v>
      </c>
      <c r="AO44" s="64" t="s">
        <v>5377</v>
      </c>
      <c r="AP44" s="65" t="s">
        <v>2</v>
      </c>
    </row>
    <row r="45" spans="1:42" s="31" customFormat="1" ht="60" x14ac:dyDescent="0.25">
      <c r="A45" s="10" t="s">
        <v>935</v>
      </c>
      <c r="B45" s="11" t="s">
        <v>2721</v>
      </c>
      <c r="C45" s="94" t="s">
        <v>2</v>
      </c>
      <c r="D45" s="94">
        <v>994.25407649042143</v>
      </c>
      <c r="E45" s="94">
        <v>994.25407649042143</v>
      </c>
      <c r="F45" s="94">
        <v>4274.5821318922581</v>
      </c>
      <c r="G45" s="15" t="s">
        <v>2088</v>
      </c>
      <c r="H45" s="49">
        <v>596</v>
      </c>
      <c r="I45" s="15">
        <v>235</v>
      </c>
      <c r="J45" s="15">
        <v>518</v>
      </c>
      <c r="K45" s="46" t="s">
        <v>2</v>
      </c>
      <c r="L45" s="46">
        <v>998.70178028353757</v>
      </c>
      <c r="M45" s="46">
        <v>998.70178028353757</v>
      </c>
      <c r="N45" s="46">
        <v>4293.7040803072086</v>
      </c>
      <c r="O45" s="95" t="str">
        <f t="shared" si="5"/>
        <v>-</v>
      </c>
      <c r="P45" s="95">
        <f t="shared" si="5"/>
        <v>-4.4534853956638143E-3</v>
      </c>
      <c r="Q45" s="95">
        <f t="shared" si="5"/>
        <v>-4.4534853956638143E-3</v>
      </c>
      <c r="R45" s="95">
        <f t="shared" si="5"/>
        <v>-4.4534853956639253E-3</v>
      </c>
      <c r="S45" s="46" t="s">
        <v>2</v>
      </c>
      <c r="T45" s="46" t="s">
        <v>2</v>
      </c>
      <c r="U45" s="46" t="s">
        <v>2</v>
      </c>
      <c r="V45" s="46" t="s">
        <v>2</v>
      </c>
      <c r="W45" s="74" t="str">
        <f t="shared" si="6"/>
        <v>-</v>
      </c>
      <c r="X45" s="74" t="str">
        <f t="shared" si="7"/>
        <v>-</v>
      </c>
      <c r="Y45" s="74" t="str">
        <f t="shared" si="8"/>
        <v>-</v>
      </c>
      <c r="Z45" s="74" t="str">
        <f t="shared" si="9"/>
        <v>-</v>
      </c>
      <c r="AA45" s="16"/>
      <c r="AB45" s="158" t="s">
        <v>4665</v>
      </c>
      <c r="AC45" s="158" t="s">
        <v>4666</v>
      </c>
      <c r="AD45" s="158">
        <v>0</v>
      </c>
      <c r="AE45" s="16"/>
      <c r="AF45" s="90"/>
      <c r="AG45" s="90"/>
      <c r="AI45" s="41">
        <v>201.9243030486775</v>
      </c>
      <c r="AJ45" s="41">
        <v>5</v>
      </c>
      <c r="AK45" s="41">
        <v>40</v>
      </c>
      <c r="AL45" s="40" t="s">
        <v>4214</v>
      </c>
      <c r="AM45" s="53" t="s">
        <v>2</v>
      </c>
      <c r="AN45" s="67" t="s">
        <v>2</v>
      </c>
      <c r="AO45" s="64" t="s">
        <v>5377</v>
      </c>
      <c r="AP45" s="65" t="s">
        <v>2</v>
      </c>
    </row>
    <row r="46" spans="1:42" s="31" customFormat="1" ht="60" x14ac:dyDescent="0.25">
      <c r="A46" s="10" t="s">
        <v>936</v>
      </c>
      <c r="B46" s="11" t="s">
        <v>2722</v>
      </c>
      <c r="C46" s="94" t="s">
        <v>2</v>
      </c>
      <c r="D46" s="94">
        <v>672.8314658174412</v>
      </c>
      <c r="E46" s="94">
        <v>672.8314658174412</v>
      </c>
      <c r="F46" s="94">
        <v>1479.8293638555017</v>
      </c>
      <c r="G46" s="15" t="s">
        <v>2088</v>
      </c>
      <c r="H46" s="49">
        <v>3438</v>
      </c>
      <c r="I46" s="15">
        <v>602</v>
      </c>
      <c r="J46" s="15">
        <v>673</v>
      </c>
      <c r="K46" s="46" t="s">
        <v>2</v>
      </c>
      <c r="L46" s="46">
        <v>675.84131524466954</v>
      </c>
      <c r="M46" s="46">
        <v>675.84131524466954</v>
      </c>
      <c r="N46" s="46">
        <v>1486.4492438544028</v>
      </c>
      <c r="O46" s="95" t="str">
        <f t="shared" si="5"/>
        <v>-</v>
      </c>
      <c r="P46" s="95">
        <f t="shared" si="5"/>
        <v>-4.4534853956638143E-3</v>
      </c>
      <c r="Q46" s="95">
        <f t="shared" si="5"/>
        <v>-4.4534853956638143E-3</v>
      </c>
      <c r="R46" s="95">
        <f t="shared" si="5"/>
        <v>-4.4534853956638143E-3</v>
      </c>
      <c r="S46" s="46" t="s">
        <v>2</v>
      </c>
      <c r="T46" s="46" t="s">
        <v>2</v>
      </c>
      <c r="U46" s="46" t="s">
        <v>2</v>
      </c>
      <c r="V46" s="46" t="s">
        <v>2</v>
      </c>
      <c r="W46" s="74" t="str">
        <f t="shared" si="6"/>
        <v>-</v>
      </c>
      <c r="X46" s="74" t="str">
        <f t="shared" si="7"/>
        <v>-</v>
      </c>
      <c r="Y46" s="74" t="str">
        <f t="shared" si="8"/>
        <v>-</v>
      </c>
      <c r="Z46" s="74" t="str">
        <f t="shared" si="9"/>
        <v>-</v>
      </c>
      <c r="AA46" s="16"/>
      <c r="AB46" s="158">
        <v>0</v>
      </c>
      <c r="AC46" s="158">
        <v>0</v>
      </c>
      <c r="AD46" s="158">
        <v>0</v>
      </c>
      <c r="AE46" s="16"/>
      <c r="AF46" s="90"/>
      <c r="AG46" s="90"/>
      <c r="AI46" s="41">
        <v>201.9243030486775</v>
      </c>
      <c r="AJ46" s="41">
        <v>5</v>
      </c>
      <c r="AK46" s="41">
        <v>6</v>
      </c>
      <c r="AL46" s="40" t="s">
        <v>4214</v>
      </c>
      <c r="AM46" s="53" t="s">
        <v>2</v>
      </c>
      <c r="AN46" s="67" t="s">
        <v>2</v>
      </c>
      <c r="AO46" s="64" t="s">
        <v>5377</v>
      </c>
      <c r="AP46" s="65" t="s">
        <v>2</v>
      </c>
    </row>
    <row r="47" spans="1:42" s="31" customFormat="1" ht="60" x14ac:dyDescent="0.25">
      <c r="A47" s="10" t="s">
        <v>937</v>
      </c>
      <c r="B47" s="11" t="s">
        <v>2723</v>
      </c>
      <c r="C47" s="94" t="s">
        <v>2</v>
      </c>
      <c r="D47" s="94">
        <v>592.86534642706238</v>
      </c>
      <c r="E47" s="94">
        <v>592.86534642706238</v>
      </c>
      <c r="F47" s="94">
        <v>1208.1288649388264</v>
      </c>
      <c r="G47" s="15" t="s">
        <v>2088</v>
      </c>
      <c r="H47" s="49">
        <v>8042</v>
      </c>
      <c r="I47" s="15">
        <v>708</v>
      </c>
      <c r="J47" s="15">
        <v>1148</v>
      </c>
      <c r="K47" s="46" t="s">
        <v>2</v>
      </c>
      <c r="L47" s="46">
        <v>595.51747480396443</v>
      </c>
      <c r="M47" s="46">
        <v>595.51747480396443</v>
      </c>
      <c r="N47" s="46">
        <v>1213.5333178470096</v>
      </c>
      <c r="O47" s="95" t="str">
        <f t="shared" si="5"/>
        <v>-</v>
      </c>
      <c r="P47" s="95">
        <f t="shared" si="5"/>
        <v>-4.4534853956638143E-3</v>
      </c>
      <c r="Q47" s="95">
        <f t="shared" si="5"/>
        <v>-4.4534853956638143E-3</v>
      </c>
      <c r="R47" s="95">
        <f t="shared" si="5"/>
        <v>-4.4534853956639253E-3</v>
      </c>
      <c r="S47" s="46" t="s">
        <v>2</v>
      </c>
      <c r="T47" s="46" t="s">
        <v>2</v>
      </c>
      <c r="U47" s="46" t="s">
        <v>2</v>
      </c>
      <c r="V47" s="46" t="s">
        <v>2</v>
      </c>
      <c r="W47" s="74" t="str">
        <f t="shared" si="6"/>
        <v>-</v>
      </c>
      <c r="X47" s="74" t="str">
        <f t="shared" si="7"/>
        <v>-</v>
      </c>
      <c r="Y47" s="74" t="str">
        <f t="shared" si="8"/>
        <v>-</v>
      </c>
      <c r="Z47" s="74" t="str">
        <f t="shared" si="9"/>
        <v>-</v>
      </c>
      <c r="AA47" s="16"/>
      <c r="AB47" s="158">
        <v>0</v>
      </c>
      <c r="AC47" s="158">
        <v>0</v>
      </c>
      <c r="AD47" s="158">
        <v>0</v>
      </c>
      <c r="AE47" s="16"/>
      <c r="AF47" s="90"/>
      <c r="AG47" s="90"/>
      <c r="AI47" s="41">
        <v>201.9243030486775</v>
      </c>
      <c r="AJ47" s="41">
        <v>5</v>
      </c>
      <c r="AK47" s="41">
        <v>5</v>
      </c>
      <c r="AL47" s="40" t="s">
        <v>4214</v>
      </c>
      <c r="AM47" s="53" t="s">
        <v>2</v>
      </c>
      <c r="AN47" s="67" t="s">
        <v>2</v>
      </c>
      <c r="AO47" s="64" t="s">
        <v>5377</v>
      </c>
      <c r="AP47" s="65" t="s">
        <v>2</v>
      </c>
    </row>
    <row r="48" spans="1:42" s="31" customFormat="1" ht="45" x14ac:dyDescent="0.25">
      <c r="A48" s="10" t="s">
        <v>47</v>
      </c>
      <c r="B48" s="11" t="s">
        <v>2724</v>
      </c>
      <c r="C48" s="94" t="s">
        <v>2</v>
      </c>
      <c r="D48" s="94">
        <v>1408.1699399558781</v>
      </c>
      <c r="E48" s="94">
        <v>1408.1699399558781</v>
      </c>
      <c r="F48" s="94">
        <v>2490.2490287074847</v>
      </c>
      <c r="G48" s="15" t="s">
        <v>2088</v>
      </c>
      <c r="H48" s="49">
        <v>287</v>
      </c>
      <c r="I48" s="15">
        <v>84</v>
      </c>
      <c r="J48" s="15">
        <v>173</v>
      </c>
      <c r="K48" s="46" t="s">
        <v>2</v>
      </c>
      <c r="L48" s="46">
        <v>1414.4692581396184</v>
      </c>
      <c r="M48" s="46">
        <v>1414.4692581396184</v>
      </c>
      <c r="N48" s="46">
        <v>2501.3889277661665</v>
      </c>
      <c r="O48" s="95" t="str">
        <f t="shared" si="5"/>
        <v>-</v>
      </c>
      <c r="P48" s="95">
        <f t="shared" si="5"/>
        <v>-4.4534853956638143E-3</v>
      </c>
      <c r="Q48" s="95">
        <f t="shared" si="5"/>
        <v>-4.4534853956638143E-3</v>
      </c>
      <c r="R48" s="95">
        <f t="shared" si="5"/>
        <v>-4.4534853956638143E-3</v>
      </c>
      <c r="S48" s="46" t="s">
        <v>2</v>
      </c>
      <c r="T48" s="46">
        <v>1288.3630708223586</v>
      </c>
      <c r="U48" s="46">
        <v>1288.3630708223586</v>
      </c>
      <c r="V48" s="46">
        <v>2483.5136272084292</v>
      </c>
      <c r="W48" s="74" t="str">
        <f t="shared" si="6"/>
        <v>-</v>
      </c>
      <c r="X48" s="74">
        <f t="shared" si="7"/>
        <v>9.299154240508245E-2</v>
      </c>
      <c r="Y48" s="74">
        <f t="shared" si="8"/>
        <v>9.299154240508245E-2</v>
      </c>
      <c r="Z48" s="74">
        <f t="shared" si="9"/>
        <v>2.7120453156628255E-3</v>
      </c>
      <c r="AA48" s="16"/>
      <c r="AB48" s="158">
        <v>0</v>
      </c>
      <c r="AC48" s="158">
        <v>0</v>
      </c>
      <c r="AD48" s="158">
        <v>0</v>
      </c>
      <c r="AE48" s="16"/>
      <c r="AF48" s="90"/>
      <c r="AG48" s="90"/>
      <c r="AI48" s="41">
        <v>251.82797596565604</v>
      </c>
      <c r="AJ48" s="41">
        <v>5</v>
      </c>
      <c r="AK48" s="41">
        <v>9</v>
      </c>
      <c r="AL48" s="40" t="s">
        <v>4214</v>
      </c>
      <c r="AM48" s="53" t="s">
        <v>2</v>
      </c>
      <c r="AN48" s="67" t="s">
        <v>2</v>
      </c>
      <c r="AO48" s="64" t="s">
        <v>5377</v>
      </c>
      <c r="AP48" s="65" t="s">
        <v>2</v>
      </c>
    </row>
    <row r="49" spans="1:42" s="31" customFormat="1" ht="45" x14ac:dyDescent="0.25">
      <c r="A49" s="10" t="s">
        <v>938</v>
      </c>
      <c r="B49" s="11" t="s">
        <v>2725</v>
      </c>
      <c r="C49" s="94" t="s">
        <v>2</v>
      </c>
      <c r="D49" s="94">
        <v>2059.9153675572265</v>
      </c>
      <c r="E49" s="94">
        <v>2059.9153675572265</v>
      </c>
      <c r="F49" s="94">
        <v>5223.5514518834707</v>
      </c>
      <c r="G49" s="15" t="s">
        <v>2088</v>
      </c>
      <c r="H49" s="49">
        <v>118</v>
      </c>
      <c r="I49" s="15">
        <v>144</v>
      </c>
      <c r="J49" s="15">
        <v>341</v>
      </c>
      <c r="K49" s="46" t="s">
        <v>2</v>
      </c>
      <c r="L49" s="46">
        <v>2069.1302087235035</v>
      </c>
      <c r="M49" s="46">
        <v>2069.1302087235035</v>
      </c>
      <c r="N49" s="46">
        <v>5246.9185269153259</v>
      </c>
      <c r="O49" s="95" t="str">
        <f t="shared" si="5"/>
        <v>-</v>
      </c>
      <c r="P49" s="95">
        <f t="shared" si="5"/>
        <v>-4.4534853956638143E-3</v>
      </c>
      <c r="Q49" s="95">
        <f t="shared" si="5"/>
        <v>-4.4534853956638143E-3</v>
      </c>
      <c r="R49" s="95">
        <f t="shared" si="5"/>
        <v>-4.4534853956638143E-3</v>
      </c>
      <c r="S49" s="46" t="s">
        <v>2</v>
      </c>
      <c r="T49" s="46" t="s">
        <v>2</v>
      </c>
      <c r="U49" s="46" t="s">
        <v>2</v>
      </c>
      <c r="V49" s="46" t="s">
        <v>2</v>
      </c>
      <c r="W49" s="74" t="str">
        <f t="shared" si="6"/>
        <v>-</v>
      </c>
      <c r="X49" s="74" t="str">
        <f t="shared" si="7"/>
        <v>-</v>
      </c>
      <c r="Y49" s="74" t="str">
        <f t="shared" si="8"/>
        <v>-</v>
      </c>
      <c r="Z49" s="74" t="str">
        <f t="shared" si="9"/>
        <v>-</v>
      </c>
      <c r="AA49" s="16"/>
      <c r="AB49" s="158">
        <v>0</v>
      </c>
      <c r="AC49" s="158">
        <v>0</v>
      </c>
      <c r="AD49" s="158">
        <v>0</v>
      </c>
      <c r="AE49" s="16"/>
      <c r="AF49" s="90"/>
      <c r="AG49" s="90"/>
      <c r="AI49" s="41">
        <v>201.9243030486775</v>
      </c>
      <c r="AJ49" s="41">
        <v>8</v>
      </c>
      <c r="AK49" s="41">
        <v>39</v>
      </c>
      <c r="AL49" s="40" t="s">
        <v>4214</v>
      </c>
      <c r="AM49" s="53" t="s">
        <v>2</v>
      </c>
      <c r="AN49" s="67" t="s">
        <v>2</v>
      </c>
      <c r="AO49" s="64" t="s">
        <v>5423</v>
      </c>
      <c r="AP49" s="65" t="s">
        <v>2</v>
      </c>
    </row>
    <row r="50" spans="1:42" s="31" customFormat="1" ht="45" x14ac:dyDescent="0.25">
      <c r="A50" s="10" t="s">
        <v>939</v>
      </c>
      <c r="B50" s="11" t="s">
        <v>2726</v>
      </c>
      <c r="C50" s="94" t="s">
        <v>2</v>
      </c>
      <c r="D50" s="94">
        <v>1874.6512882431878</v>
      </c>
      <c r="E50" s="94">
        <v>1874.6512882431878</v>
      </c>
      <c r="F50" s="94">
        <v>2894.2603734251629</v>
      </c>
      <c r="G50" s="15" t="s">
        <v>2088</v>
      </c>
      <c r="H50" s="49">
        <v>317</v>
      </c>
      <c r="I50" s="15">
        <v>542</v>
      </c>
      <c r="J50" s="15">
        <v>555</v>
      </c>
      <c r="K50" s="46" t="s">
        <v>2</v>
      </c>
      <c r="L50" s="46">
        <v>1883.0373676595489</v>
      </c>
      <c r="M50" s="46">
        <v>1883.0373676595489</v>
      </c>
      <c r="N50" s="46">
        <v>2907.2075799245199</v>
      </c>
      <c r="O50" s="95" t="str">
        <f t="shared" si="5"/>
        <v>-</v>
      </c>
      <c r="P50" s="95">
        <f t="shared" si="5"/>
        <v>-4.4534853956638143E-3</v>
      </c>
      <c r="Q50" s="95">
        <f t="shared" si="5"/>
        <v>-4.4534853956638143E-3</v>
      </c>
      <c r="R50" s="95">
        <f t="shared" si="5"/>
        <v>-4.4534853956638143E-3</v>
      </c>
      <c r="S50" s="46" t="s">
        <v>2</v>
      </c>
      <c r="T50" s="46" t="s">
        <v>2</v>
      </c>
      <c r="U50" s="46" t="s">
        <v>2</v>
      </c>
      <c r="V50" s="46" t="s">
        <v>2</v>
      </c>
      <c r="W50" s="74" t="str">
        <f t="shared" si="6"/>
        <v>-</v>
      </c>
      <c r="X50" s="74" t="str">
        <f t="shared" si="7"/>
        <v>-</v>
      </c>
      <c r="Y50" s="74" t="str">
        <f t="shared" si="8"/>
        <v>-</v>
      </c>
      <c r="Z50" s="74" t="str">
        <f t="shared" si="9"/>
        <v>-</v>
      </c>
      <c r="AA50" s="16"/>
      <c r="AB50" s="158">
        <v>0</v>
      </c>
      <c r="AC50" s="158">
        <v>0</v>
      </c>
      <c r="AD50" s="158">
        <v>0</v>
      </c>
      <c r="AE50" s="16"/>
      <c r="AF50" s="90"/>
      <c r="AG50" s="90"/>
      <c r="AI50" s="41">
        <v>201.9243030486775</v>
      </c>
      <c r="AJ50" s="41">
        <v>5</v>
      </c>
      <c r="AK50" s="41">
        <v>16</v>
      </c>
      <c r="AL50" s="40" t="s">
        <v>4214</v>
      </c>
      <c r="AM50" s="53" t="s">
        <v>2</v>
      </c>
      <c r="AN50" s="67" t="s">
        <v>2</v>
      </c>
      <c r="AO50" s="64" t="s">
        <v>5377</v>
      </c>
      <c r="AP50" s="65" t="s">
        <v>2</v>
      </c>
    </row>
    <row r="51" spans="1:42" s="31" customFormat="1" ht="45" x14ac:dyDescent="0.25">
      <c r="A51" s="10" t="s">
        <v>940</v>
      </c>
      <c r="B51" s="11" t="s">
        <v>2727</v>
      </c>
      <c r="C51" s="94" t="s">
        <v>2</v>
      </c>
      <c r="D51" s="94">
        <v>1461.4371060908684</v>
      </c>
      <c r="E51" s="94">
        <v>1461.4371060908684</v>
      </c>
      <c r="F51" s="94">
        <v>2389.9979616026912</v>
      </c>
      <c r="G51" s="15" t="s">
        <v>2088</v>
      </c>
      <c r="H51" s="49">
        <v>1327</v>
      </c>
      <c r="I51" s="15">
        <v>957</v>
      </c>
      <c r="J51" s="15">
        <v>960</v>
      </c>
      <c r="K51" s="46" t="s">
        <v>2</v>
      </c>
      <c r="L51" s="46">
        <v>1467.9747100231602</v>
      </c>
      <c r="M51" s="46">
        <v>1467.9747100231602</v>
      </c>
      <c r="N51" s="46">
        <v>2400.6893967707347</v>
      </c>
      <c r="O51" s="95" t="str">
        <f t="shared" si="5"/>
        <v>-</v>
      </c>
      <c r="P51" s="95">
        <f t="shared" si="5"/>
        <v>-4.4534853956637033E-3</v>
      </c>
      <c r="Q51" s="95">
        <f t="shared" si="5"/>
        <v>-4.4534853956637033E-3</v>
      </c>
      <c r="R51" s="95">
        <f t="shared" si="5"/>
        <v>-4.4534853956638143E-3</v>
      </c>
      <c r="S51" s="46" t="s">
        <v>2</v>
      </c>
      <c r="T51" s="46" t="s">
        <v>2</v>
      </c>
      <c r="U51" s="46" t="s">
        <v>2</v>
      </c>
      <c r="V51" s="46" t="s">
        <v>2</v>
      </c>
      <c r="W51" s="74" t="str">
        <f t="shared" si="6"/>
        <v>-</v>
      </c>
      <c r="X51" s="74" t="str">
        <f t="shared" si="7"/>
        <v>-</v>
      </c>
      <c r="Y51" s="74" t="str">
        <f t="shared" si="8"/>
        <v>-</v>
      </c>
      <c r="Z51" s="74" t="str">
        <f t="shared" si="9"/>
        <v>-</v>
      </c>
      <c r="AA51" s="16"/>
      <c r="AB51" s="158">
        <v>0</v>
      </c>
      <c r="AC51" s="158">
        <v>0</v>
      </c>
      <c r="AD51" s="158">
        <v>0</v>
      </c>
      <c r="AE51" s="16"/>
      <c r="AF51" s="90"/>
      <c r="AG51" s="90"/>
      <c r="AI51" s="41">
        <v>201.9243030486775</v>
      </c>
      <c r="AJ51" s="41">
        <v>5</v>
      </c>
      <c r="AK51" s="41">
        <v>10</v>
      </c>
      <c r="AL51" s="40" t="s">
        <v>4214</v>
      </c>
      <c r="AM51" s="53" t="s">
        <v>2</v>
      </c>
      <c r="AN51" s="67" t="s">
        <v>2</v>
      </c>
      <c r="AO51" s="64" t="s">
        <v>5377</v>
      </c>
      <c r="AP51" s="65" t="s">
        <v>2</v>
      </c>
    </row>
    <row r="52" spans="1:42" s="31" customFormat="1" ht="45" x14ac:dyDescent="0.25">
      <c r="A52" s="10" t="s">
        <v>941</v>
      </c>
      <c r="B52" s="11" t="s">
        <v>2728</v>
      </c>
      <c r="C52" s="94" t="s">
        <v>2</v>
      </c>
      <c r="D52" s="94">
        <v>8821.0309781151664</v>
      </c>
      <c r="E52" s="94">
        <v>8821.0309781151664</v>
      </c>
      <c r="F52" s="94">
        <v>8821.0309781151664</v>
      </c>
      <c r="G52" s="15" t="s">
        <v>2088</v>
      </c>
      <c r="H52" s="49">
        <v>0</v>
      </c>
      <c r="I52" s="15">
        <v>22</v>
      </c>
      <c r="J52" s="15">
        <v>735</v>
      </c>
      <c r="K52" s="46" t="s">
        <v>2</v>
      </c>
      <c r="L52" s="46">
        <v>10090.835446480578</v>
      </c>
      <c r="M52" s="46">
        <v>10090.835446480578</v>
      </c>
      <c r="N52" s="46">
        <v>8823.6644104562456</v>
      </c>
      <c r="O52" s="95" t="str">
        <f t="shared" si="5"/>
        <v>-</v>
      </c>
      <c r="P52" s="95">
        <f t="shared" si="5"/>
        <v>-0.12583739722049347</v>
      </c>
      <c r="Q52" s="95">
        <f t="shared" si="5"/>
        <v>-0.12583739722049347</v>
      </c>
      <c r="R52" s="95">
        <f t="shared" si="5"/>
        <v>-2.9845109906478928E-4</v>
      </c>
      <c r="S52" s="46" t="s">
        <v>2</v>
      </c>
      <c r="T52" s="46" t="s">
        <v>2</v>
      </c>
      <c r="U52" s="46" t="s">
        <v>2</v>
      </c>
      <c r="V52" s="46" t="s">
        <v>2</v>
      </c>
      <c r="W52" s="74" t="str">
        <f t="shared" si="6"/>
        <v>-</v>
      </c>
      <c r="X52" s="74" t="str">
        <f t="shared" si="7"/>
        <v>-</v>
      </c>
      <c r="Y52" s="74" t="str">
        <f t="shared" si="8"/>
        <v>-</v>
      </c>
      <c r="Z52" s="74" t="str">
        <f t="shared" si="9"/>
        <v>-</v>
      </c>
      <c r="AA52" s="16"/>
      <c r="AB52" s="158" t="s">
        <v>4667</v>
      </c>
      <c r="AC52" s="158" t="s">
        <v>4663</v>
      </c>
      <c r="AD52" s="158" t="s">
        <v>4668</v>
      </c>
      <c r="AE52" s="16"/>
      <c r="AF52" s="90"/>
      <c r="AG52" s="90"/>
      <c r="AI52" s="41">
        <v>201.9243030486775</v>
      </c>
      <c r="AJ52" s="41">
        <v>88</v>
      </c>
      <c r="AK52" s="41">
        <v>88</v>
      </c>
      <c r="AL52" s="40" t="s">
        <v>4215</v>
      </c>
      <c r="AM52" s="53">
        <v>0.30000000000000004</v>
      </c>
      <c r="AN52" s="67" t="s">
        <v>2</v>
      </c>
      <c r="AO52" s="64" t="s">
        <v>5377</v>
      </c>
      <c r="AP52" s="65" t="s">
        <v>2</v>
      </c>
    </row>
    <row r="53" spans="1:42" s="31" customFormat="1" ht="45" x14ac:dyDescent="0.25">
      <c r="A53" s="10" t="s">
        <v>942</v>
      </c>
      <c r="B53" s="11" t="s">
        <v>2729</v>
      </c>
      <c r="C53" s="94" t="s">
        <v>2</v>
      </c>
      <c r="D53" s="94">
        <v>3606.4414373979444</v>
      </c>
      <c r="E53" s="94">
        <v>3606.4414373979444</v>
      </c>
      <c r="F53" s="94">
        <v>4151.2852720580768</v>
      </c>
      <c r="G53" s="15" t="s">
        <v>2088</v>
      </c>
      <c r="H53" s="49">
        <v>0</v>
      </c>
      <c r="I53" s="15">
        <v>43</v>
      </c>
      <c r="J53" s="15">
        <v>376</v>
      </c>
      <c r="K53" s="46" t="s">
        <v>2</v>
      </c>
      <c r="L53" s="46">
        <v>3622.5745201179939</v>
      </c>
      <c r="M53" s="46">
        <v>3622.5745201179939</v>
      </c>
      <c r="N53" s="46">
        <v>4169.8556633568624</v>
      </c>
      <c r="O53" s="95" t="str">
        <f t="shared" si="5"/>
        <v>-</v>
      </c>
      <c r="P53" s="95">
        <f t="shared" si="5"/>
        <v>-4.4534853956638143E-3</v>
      </c>
      <c r="Q53" s="95">
        <f t="shared" si="5"/>
        <v>-4.4534853956638143E-3</v>
      </c>
      <c r="R53" s="95">
        <f t="shared" si="5"/>
        <v>-4.4534853956637033E-3</v>
      </c>
      <c r="S53" s="46" t="s">
        <v>2</v>
      </c>
      <c r="T53" s="46" t="s">
        <v>2</v>
      </c>
      <c r="U53" s="46" t="s">
        <v>2</v>
      </c>
      <c r="V53" s="46" t="s">
        <v>2</v>
      </c>
      <c r="W53" s="74" t="str">
        <f t="shared" si="6"/>
        <v>-</v>
      </c>
      <c r="X53" s="74" t="str">
        <f t="shared" si="7"/>
        <v>-</v>
      </c>
      <c r="Y53" s="74" t="str">
        <f t="shared" si="8"/>
        <v>-</v>
      </c>
      <c r="Z53" s="74" t="str">
        <f t="shared" si="9"/>
        <v>-</v>
      </c>
      <c r="AA53" s="16"/>
      <c r="AB53" s="158">
        <v>0</v>
      </c>
      <c r="AC53" s="158">
        <v>0</v>
      </c>
      <c r="AD53" s="158">
        <v>0</v>
      </c>
      <c r="AE53" s="16"/>
      <c r="AF53" s="90"/>
      <c r="AG53" s="90"/>
      <c r="AI53" s="41">
        <v>201.9243030486775</v>
      </c>
      <c r="AJ53" s="41">
        <v>22</v>
      </c>
      <c r="AK53" s="41">
        <v>34</v>
      </c>
      <c r="AL53" s="40" t="s">
        <v>4215</v>
      </c>
      <c r="AM53" s="53">
        <v>0.30000000000000004</v>
      </c>
      <c r="AN53" s="67" t="s">
        <v>2</v>
      </c>
      <c r="AO53" s="64" t="s">
        <v>5377</v>
      </c>
      <c r="AP53" s="65" t="s">
        <v>2</v>
      </c>
    </row>
    <row r="54" spans="1:42" s="31" customFormat="1" ht="45" x14ac:dyDescent="0.25">
      <c r="A54" s="10" t="s">
        <v>943</v>
      </c>
      <c r="B54" s="11" t="s">
        <v>2730</v>
      </c>
      <c r="C54" s="94" t="s">
        <v>2</v>
      </c>
      <c r="D54" s="94">
        <v>4896.0902973675074</v>
      </c>
      <c r="E54" s="94">
        <v>4896.0902973675074</v>
      </c>
      <c r="F54" s="94">
        <v>5741.4558433667016</v>
      </c>
      <c r="G54" s="15" t="s">
        <v>2088</v>
      </c>
      <c r="H54" s="49">
        <v>0</v>
      </c>
      <c r="I54" s="15">
        <v>34</v>
      </c>
      <c r="J54" s="15">
        <v>1497</v>
      </c>
      <c r="K54" s="46" t="s">
        <v>2</v>
      </c>
      <c r="L54" s="46">
        <v>4917.9925051652453</v>
      </c>
      <c r="M54" s="46">
        <v>4917.9925051652453</v>
      </c>
      <c r="N54" s="46">
        <v>5767.1397158660639</v>
      </c>
      <c r="O54" s="95" t="str">
        <f t="shared" si="5"/>
        <v>-</v>
      </c>
      <c r="P54" s="95">
        <f t="shared" si="5"/>
        <v>-4.4534853956639253E-3</v>
      </c>
      <c r="Q54" s="95">
        <f t="shared" si="5"/>
        <v>-4.4534853956639253E-3</v>
      </c>
      <c r="R54" s="95">
        <f t="shared" si="5"/>
        <v>-4.4534853956638143E-3</v>
      </c>
      <c r="S54" s="46" t="s">
        <v>2</v>
      </c>
      <c r="T54" s="46" t="s">
        <v>2</v>
      </c>
      <c r="U54" s="46" t="s">
        <v>2</v>
      </c>
      <c r="V54" s="46" t="s">
        <v>2</v>
      </c>
      <c r="W54" s="74" t="str">
        <f t="shared" si="6"/>
        <v>-</v>
      </c>
      <c r="X54" s="74" t="str">
        <f t="shared" si="7"/>
        <v>-</v>
      </c>
      <c r="Y54" s="74" t="str">
        <f t="shared" si="8"/>
        <v>-</v>
      </c>
      <c r="Z54" s="74" t="str">
        <f t="shared" si="9"/>
        <v>-</v>
      </c>
      <c r="AA54" s="16"/>
      <c r="AB54" s="158">
        <v>0</v>
      </c>
      <c r="AC54" s="158">
        <v>0</v>
      </c>
      <c r="AD54" s="158">
        <v>0</v>
      </c>
      <c r="AE54" s="16"/>
      <c r="AF54" s="90"/>
      <c r="AG54" s="90"/>
      <c r="AI54" s="41">
        <v>201.9243030486775</v>
      </c>
      <c r="AJ54" s="41">
        <v>28</v>
      </c>
      <c r="AK54" s="41">
        <v>57</v>
      </c>
      <c r="AL54" s="40" t="s">
        <v>4215</v>
      </c>
      <c r="AM54" s="53">
        <v>0.30000000000000004</v>
      </c>
      <c r="AN54" s="67" t="s">
        <v>2</v>
      </c>
      <c r="AO54" s="64" t="s">
        <v>5377</v>
      </c>
      <c r="AP54" s="65" t="s">
        <v>2</v>
      </c>
    </row>
    <row r="55" spans="1:42" s="31" customFormat="1" ht="45" x14ac:dyDescent="0.25">
      <c r="A55" s="10" t="s">
        <v>944</v>
      </c>
      <c r="B55" s="11" t="s">
        <v>2731</v>
      </c>
      <c r="C55" s="94" t="s">
        <v>2</v>
      </c>
      <c r="D55" s="94">
        <v>2731.8673867462126</v>
      </c>
      <c r="E55" s="94">
        <v>2731.8673867462126</v>
      </c>
      <c r="F55" s="94">
        <v>3218.979242354811</v>
      </c>
      <c r="G55" s="15" t="s">
        <v>2088</v>
      </c>
      <c r="H55" s="49">
        <v>0</v>
      </c>
      <c r="I55" s="15">
        <v>92</v>
      </c>
      <c r="J55" s="15">
        <v>1597</v>
      </c>
      <c r="K55" s="46" t="s">
        <v>2</v>
      </c>
      <c r="L55" s="46">
        <v>2744.088143216441</v>
      </c>
      <c r="M55" s="46">
        <v>2744.088143216441</v>
      </c>
      <c r="N55" s="46">
        <v>3233.3790487269621</v>
      </c>
      <c r="O55" s="95" t="str">
        <f t="shared" si="5"/>
        <v>-</v>
      </c>
      <c r="P55" s="95">
        <f t="shared" si="5"/>
        <v>-4.4534853956637033E-3</v>
      </c>
      <c r="Q55" s="95">
        <f t="shared" si="5"/>
        <v>-4.4534853956637033E-3</v>
      </c>
      <c r="R55" s="95">
        <f t="shared" si="5"/>
        <v>-4.4534853956638143E-3</v>
      </c>
      <c r="S55" s="46" t="s">
        <v>2</v>
      </c>
      <c r="T55" s="46" t="s">
        <v>2</v>
      </c>
      <c r="U55" s="46" t="s">
        <v>2</v>
      </c>
      <c r="V55" s="46" t="s">
        <v>2</v>
      </c>
      <c r="W55" s="74" t="str">
        <f t="shared" si="6"/>
        <v>-</v>
      </c>
      <c r="X55" s="74" t="str">
        <f t="shared" si="7"/>
        <v>-</v>
      </c>
      <c r="Y55" s="74" t="str">
        <f t="shared" si="8"/>
        <v>-</v>
      </c>
      <c r="Z55" s="74" t="str">
        <f t="shared" si="9"/>
        <v>-</v>
      </c>
      <c r="AA55" s="16"/>
      <c r="AB55" s="158">
        <v>0</v>
      </c>
      <c r="AC55" s="158">
        <v>0</v>
      </c>
      <c r="AD55" s="158">
        <v>0</v>
      </c>
      <c r="AE55" s="16"/>
      <c r="AF55" s="90"/>
      <c r="AG55" s="90"/>
      <c r="AI55" s="41">
        <v>201.9243030486775</v>
      </c>
      <c r="AJ55" s="41">
        <v>12</v>
      </c>
      <c r="AK55" s="41">
        <v>28</v>
      </c>
      <c r="AL55" s="40" t="s">
        <v>4215</v>
      </c>
      <c r="AM55" s="53">
        <v>0.30000000000000004</v>
      </c>
      <c r="AN55" s="67" t="s">
        <v>2</v>
      </c>
      <c r="AO55" s="64" t="s">
        <v>5377</v>
      </c>
      <c r="AP55" s="65" t="s">
        <v>2</v>
      </c>
    </row>
    <row r="56" spans="1:42" s="31" customFormat="1" ht="45" x14ac:dyDescent="0.25">
      <c r="A56" s="10" t="s">
        <v>945</v>
      </c>
      <c r="B56" s="11" t="s">
        <v>2732</v>
      </c>
      <c r="C56" s="94" t="s">
        <v>2</v>
      </c>
      <c r="D56" s="94">
        <v>2127.6960721160694</v>
      </c>
      <c r="E56" s="94">
        <v>2127.6960721160694</v>
      </c>
      <c r="F56" s="94">
        <v>2182.0549987881145</v>
      </c>
      <c r="G56" s="15" t="s">
        <v>2088</v>
      </c>
      <c r="H56" s="49">
        <v>0</v>
      </c>
      <c r="I56" s="15">
        <v>164</v>
      </c>
      <c r="J56" s="15">
        <v>1580</v>
      </c>
      <c r="K56" s="46" t="s">
        <v>2</v>
      </c>
      <c r="L56" s="46">
        <v>2137.2141240047308</v>
      </c>
      <c r="M56" s="46">
        <v>2137.2141240047308</v>
      </c>
      <c r="N56" s="46">
        <v>2191.8162203152674</v>
      </c>
      <c r="O56" s="95" t="str">
        <f t="shared" si="5"/>
        <v>-</v>
      </c>
      <c r="P56" s="95">
        <f t="shared" si="5"/>
        <v>-4.4534853956637033E-3</v>
      </c>
      <c r="Q56" s="95">
        <f t="shared" si="5"/>
        <v>-4.4534853956637033E-3</v>
      </c>
      <c r="R56" s="95">
        <f t="shared" si="5"/>
        <v>-4.4534853956637033E-3</v>
      </c>
      <c r="S56" s="46" t="s">
        <v>2</v>
      </c>
      <c r="T56" s="46" t="s">
        <v>2</v>
      </c>
      <c r="U56" s="46" t="s">
        <v>2</v>
      </c>
      <c r="V56" s="46" t="s">
        <v>2</v>
      </c>
      <c r="W56" s="74" t="str">
        <f t="shared" si="6"/>
        <v>-</v>
      </c>
      <c r="X56" s="74" t="str">
        <f t="shared" si="7"/>
        <v>-</v>
      </c>
      <c r="Y56" s="74" t="str">
        <f t="shared" si="8"/>
        <v>-</v>
      </c>
      <c r="Z56" s="74" t="str">
        <f t="shared" si="9"/>
        <v>-</v>
      </c>
      <c r="AA56" s="16"/>
      <c r="AB56" s="158">
        <v>0</v>
      </c>
      <c r="AC56" s="158">
        <v>0</v>
      </c>
      <c r="AD56" s="158">
        <v>0</v>
      </c>
      <c r="AE56" s="16"/>
      <c r="AF56" s="90"/>
      <c r="AG56" s="90"/>
      <c r="AI56" s="41">
        <v>201.9243030486775</v>
      </c>
      <c r="AJ56" s="41">
        <v>7</v>
      </c>
      <c r="AK56" s="41">
        <v>16</v>
      </c>
      <c r="AL56" s="40" t="s">
        <v>4215</v>
      </c>
      <c r="AM56" s="53">
        <v>0.30000000000000004</v>
      </c>
      <c r="AN56" s="67" t="s">
        <v>2</v>
      </c>
      <c r="AO56" s="64" t="s">
        <v>5377</v>
      </c>
      <c r="AP56" s="65" t="s">
        <v>2</v>
      </c>
    </row>
    <row r="57" spans="1:42" s="31" customFormat="1" ht="30" x14ac:dyDescent="0.25">
      <c r="A57" s="10" t="s">
        <v>946</v>
      </c>
      <c r="B57" s="11" t="s">
        <v>2733</v>
      </c>
      <c r="C57" s="94" t="s">
        <v>2</v>
      </c>
      <c r="D57" s="94">
        <v>3277.385247940219</v>
      </c>
      <c r="E57" s="94">
        <v>3277.385247940219</v>
      </c>
      <c r="F57" s="94">
        <v>3879.6753600816069</v>
      </c>
      <c r="G57" s="15" t="s">
        <v>2088</v>
      </c>
      <c r="H57" s="49">
        <v>0</v>
      </c>
      <c r="I57" s="15">
        <v>10</v>
      </c>
      <c r="J57" s="15">
        <v>2514</v>
      </c>
      <c r="K57" s="46" t="s">
        <v>2</v>
      </c>
      <c r="L57" s="46">
        <v>3292.0463281846378</v>
      </c>
      <c r="M57" s="46">
        <v>3292.0463281846378</v>
      </c>
      <c r="N57" s="46">
        <v>3897.0307295219864</v>
      </c>
      <c r="O57" s="95" t="str">
        <f t="shared" si="5"/>
        <v>-</v>
      </c>
      <c r="P57" s="95">
        <f t="shared" si="5"/>
        <v>-4.4534853956638143E-3</v>
      </c>
      <c r="Q57" s="95">
        <f t="shared" si="5"/>
        <v>-4.4534853956638143E-3</v>
      </c>
      <c r="R57" s="95">
        <f t="shared" si="5"/>
        <v>-4.4534853956639253E-3</v>
      </c>
      <c r="S57" s="46" t="s">
        <v>2</v>
      </c>
      <c r="T57" s="46" t="s">
        <v>2</v>
      </c>
      <c r="U57" s="46" t="s">
        <v>2</v>
      </c>
      <c r="V57" s="46" t="s">
        <v>2</v>
      </c>
      <c r="W57" s="74" t="str">
        <f t="shared" si="6"/>
        <v>-</v>
      </c>
      <c r="X57" s="74" t="str">
        <f t="shared" si="7"/>
        <v>-</v>
      </c>
      <c r="Y57" s="74" t="str">
        <f t="shared" si="8"/>
        <v>-</v>
      </c>
      <c r="Z57" s="74" t="str">
        <f t="shared" si="9"/>
        <v>-</v>
      </c>
      <c r="AA57" s="16"/>
      <c r="AB57" s="158">
        <v>0</v>
      </c>
      <c r="AC57" s="158">
        <v>0</v>
      </c>
      <c r="AD57" s="158">
        <v>0</v>
      </c>
      <c r="AE57" s="16"/>
      <c r="AF57" s="90"/>
      <c r="AG57" s="90"/>
      <c r="AI57" s="41">
        <v>201.9243030486775</v>
      </c>
      <c r="AJ57" s="41">
        <v>16</v>
      </c>
      <c r="AK57" s="41">
        <v>39</v>
      </c>
      <c r="AL57" s="40" t="s">
        <v>4215</v>
      </c>
      <c r="AM57" s="53">
        <v>0.30000000000000004</v>
      </c>
      <c r="AN57" s="67" t="s">
        <v>2</v>
      </c>
      <c r="AO57" s="64" t="s">
        <v>5377</v>
      </c>
      <c r="AP57" s="65" t="s">
        <v>2</v>
      </c>
    </row>
    <row r="58" spans="1:42" s="31" customFormat="1" ht="30" x14ac:dyDescent="0.25">
      <c r="A58" s="10" t="s">
        <v>947</v>
      </c>
      <c r="B58" s="11" t="s">
        <v>2734</v>
      </c>
      <c r="C58" s="94" t="s">
        <v>2</v>
      </c>
      <c r="D58" s="94">
        <v>2264.8501896264202</v>
      </c>
      <c r="E58" s="94">
        <v>2264.8501896264202</v>
      </c>
      <c r="F58" s="94">
        <v>2565.8684757416404</v>
      </c>
      <c r="G58" s="15" t="s">
        <v>2088</v>
      </c>
      <c r="H58" s="49">
        <v>12</v>
      </c>
      <c r="I58" s="15">
        <v>76</v>
      </c>
      <c r="J58" s="15">
        <v>7230</v>
      </c>
      <c r="K58" s="46" t="s">
        <v>2</v>
      </c>
      <c r="L58" s="46">
        <v>2274.9817877937608</v>
      </c>
      <c r="M58" s="46">
        <v>2274.9817877937608</v>
      </c>
      <c r="N58" s="46">
        <v>2577.3466514132724</v>
      </c>
      <c r="O58" s="95" t="str">
        <f t="shared" si="5"/>
        <v>-</v>
      </c>
      <c r="P58" s="95">
        <f t="shared" si="5"/>
        <v>-4.4534853956638143E-3</v>
      </c>
      <c r="Q58" s="95">
        <f t="shared" si="5"/>
        <v>-4.4534853956638143E-3</v>
      </c>
      <c r="R58" s="95">
        <f t="shared" si="5"/>
        <v>-4.4534853956638143E-3</v>
      </c>
      <c r="S58" s="46" t="s">
        <v>2</v>
      </c>
      <c r="T58" s="46" t="s">
        <v>2</v>
      </c>
      <c r="U58" s="46" t="s">
        <v>2</v>
      </c>
      <c r="V58" s="46" t="s">
        <v>2</v>
      </c>
      <c r="W58" s="74" t="str">
        <f t="shared" si="6"/>
        <v>-</v>
      </c>
      <c r="X58" s="74" t="str">
        <f t="shared" si="7"/>
        <v>-</v>
      </c>
      <c r="Y58" s="74" t="str">
        <f t="shared" si="8"/>
        <v>-</v>
      </c>
      <c r="Z58" s="74" t="str">
        <f t="shared" si="9"/>
        <v>-</v>
      </c>
      <c r="AA58" s="16"/>
      <c r="AB58" s="158">
        <v>0</v>
      </c>
      <c r="AC58" s="158">
        <v>0</v>
      </c>
      <c r="AD58" s="158">
        <v>0</v>
      </c>
      <c r="AE58" s="16"/>
      <c r="AF58" s="90"/>
      <c r="AG58" s="90"/>
      <c r="AI58" s="41">
        <v>201.9243030486775</v>
      </c>
      <c r="AJ58" s="41">
        <v>21</v>
      </c>
      <c r="AK58" s="41">
        <v>22</v>
      </c>
      <c r="AL58" s="40" t="s">
        <v>4215</v>
      </c>
      <c r="AM58" s="53">
        <v>0.30000000000000004</v>
      </c>
      <c r="AN58" s="67" t="s">
        <v>2</v>
      </c>
      <c r="AO58" s="64" t="s">
        <v>5377</v>
      </c>
      <c r="AP58" s="65" t="s">
        <v>2</v>
      </c>
    </row>
    <row r="59" spans="1:42" s="31" customFormat="1" ht="30" x14ac:dyDescent="0.25">
      <c r="A59" s="10" t="s">
        <v>948</v>
      </c>
      <c r="B59" s="11" t="s">
        <v>2735</v>
      </c>
      <c r="C59" s="94" t="s">
        <v>2</v>
      </c>
      <c r="D59" s="94">
        <v>1258.3966201545525</v>
      </c>
      <c r="E59" s="94">
        <v>1258.3966201545525</v>
      </c>
      <c r="F59" s="94">
        <v>1869.4275402702567</v>
      </c>
      <c r="G59" s="15" t="s">
        <v>2088</v>
      </c>
      <c r="H59" s="49">
        <v>93</v>
      </c>
      <c r="I59" s="15">
        <v>225</v>
      </c>
      <c r="J59" s="15">
        <v>20577</v>
      </c>
      <c r="K59" s="46" t="s">
        <v>2</v>
      </c>
      <c r="L59" s="46">
        <v>1264.0259412235316</v>
      </c>
      <c r="M59" s="46">
        <v>1264.0259412235316</v>
      </c>
      <c r="N59" s="46">
        <v>1877.7902517324671</v>
      </c>
      <c r="O59" s="95" t="str">
        <f t="shared" si="5"/>
        <v>-</v>
      </c>
      <c r="P59" s="95">
        <f t="shared" si="5"/>
        <v>-4.4534853956638143E-3</v>
      </c>
      <c r="Q59" s="95">
        <f t="shared" si="5"/>
        <v>-4.4534853956638143E-3</v>
      </c>
      <c r="R59" s="95">
        <f t="shared" si="5"/>
        <v>-4.4534853956638143E-3</v>
      </c>
      <c r="S59" s="46" t="s">
        <v>2</v>
      </c>
      <c r="T59" s="46" t="s">
        <v>2</v>
      </c>
      <c r="U59" s="46" t="s">
        <v>2</v>
      </c>
      <c r="V59" s="46" t="s">
        <v>2</v>
      </c>
      <c r="W59" s="74" t="str">
        <f t="shared" si="6"/>
        <v>-</v>
      </c>
      <c r="X59" s="74" t="str">
        <f t="shared" si="7"/>
        <v>-</v>
      </c>
      <c r="Y59" s="74" t="str">
        <f t="shared" si="8"/>
        <v>-</v>
      </c>
      <c r="Z59" s="74" t="str">
        <f t="shared" si="9"/>
        <v>-</v>
      </c>
      <c r="AA59" s="16"/>
      <c r="AB59" s="158">
        <v>0</v>
      </c>
      <c r="AC59" s="158">
        <v>0</v>
      </c>
      <c r="AD59" s="158">
        <v>0</v>
      </c>
      <c r="AE59" s="16"/>
      <c r="AF59" s="90"/>
      <c r="AG59" s="90"/>
      <c r="AI59" s="41">
        <v>201.9243030486775</v>
      </c>
      <c r="AJ59" s="41">
        <v>13</v>
      </c>
      <c r="AK59" s="41">
        <v>14</v>
      </c>
      <c r="AL59" s="40" t="s">
        <v>4215</v>
      </c>
      <c r="AM59" s="53">
        <v>0.30000000000000004</v>
      </c>
      <c r="AN59" s="67" t="s">
        <v>2</v>
      </c>
      <c r="AO59" s="64" t="s">
        <v>5377</v>
      </c>
      <c r="AP59" s="65" t="s">
        <v>2</v>
      </c>
    </row>
    <row r="60" spans="1:42" s="31" customFormat="1" ht="30" x14ac:dyDescent="0.25">
      <c r="A60" s="10" t="s">
        <v>949</v>
      </c>
      <c r="B60" s="11" t="s">
        <v>2736</v>
      </c>
      <c r="C60" s="94" t="s">
        <v>2</v>
      </c>
      <c r="D60" s="94">
        <v>447.5828456619883</v>
      </c>
      <c r="E60" s="94">
        <v>447.5828456619883</v>
      </c>
      <c r="F60" s="94">
        <v>968.47693018171958</v>
      </c>
      <c r="G60" s="15" t="s">
        <v>2088</v>
      </c>
      <c r="H60" s="49">
        <v>909</v>
      </c>
      <c r="I60" s="15">
        <v>251</v>
      </c>
      <c r="J60" s="15">
        <v>31404</v>
      </c>
      <c r="K60" s="46" t="s">
        <v>2</v>
      </c>
      <c r="L60" s="46">
        <v>449.58506618836674</v>
      </c>
      <c r="M60" s="46">
        <v>449.58506618836674</v>
      </c>
      <c r="N60" s="46">
        <v>972.80932229130951</v>
      </c>
      <c r="O60" s="95" t="str">
        <f t="shared" si="5"/>
        <v>-</v>
      </c>
      <c r="P60" s="95">
        <f t="shared" si="5"/>
        <v>-4.4534853956638143E-3</v>
      </c>
      <c r="Q60" s="95">
        <f t="shared" si="5"/>
        <v>-4.4534853956638143E-3</v>
      </c>
      <c r="R60" s="95">
        <f t="shared" si="5"/>
        <v>-4.4534853956638143E-3</v>
      </c>
      <c r="S60" s="46" t="s">
        <v>2</v>
      </c>
      <c r="T60" s="46" t="s">
        <v>2</v>
      </c>
      <c r="U60" s="46" t="s">
        <v>2</v>
      </c>
      <c r="V60" s="46" t="s">
        <v>2</v>
      </c>
      <c r="W60" s="74" t="str">
        <f t="shared" si="6"/>
        <v>-</v>
      </c>
      <c r="X60" s="74" t="str">
        <f t="shared" si="7"/>
        <v>-</v>
      </c>
      <c r="Y60" s="74" t="str">
        <f t="shared" si="8"/>
        <v>-</v>
      </c>
      <c r="Z60" s="74" t="str">
        <f t="shared" si="9"/>
        <v>-</v>
      </c>
      <c r="AA60" s="16"/>
      <c r="AB60" s="158">
        <v>0</v>
      </c>
      <c r="AC60" s="158">
        <v>0</v>
      </c>
      <c r="AD60" s="158">
        <v>0</v>
      </c>
      <c r="AE60" s="16"/>
      <c r="AF60" s="90"/>
      <c r="AG60" s="90"/>
      <c r="AI60" s="41">
        <v>201.9243030486775</v>
      </c>
      <c r="AJ60" s="41">
        <v>5</v>
      </c>
      <c r="AK60" s="41">
        <v>8</v>
      </c>
      <c r="AL60" s="40" t="s">
        <v>4215</v>
      </c>
      <c r="AM60" s="53">
        <v>0.65</v>
      </c>
      <c r="AN60" s="67" t="s">
        <v>2</v>
      </c>
      <c r="AO60" s="64" t="s">
        <v>5377</v>
      </c>
      <c r="AP60" s="65" t="s">
        <v>2</v>
      </c>
    </row>
    <row r="61" spans="1:42" s="31" customFormat="1" ht="45" x14ac:dyDescent="0.25">
      <c r="A61" s="10" t="s">
        <v>950</v>
      </c>
      <c r="B61" s="11" t="s">
        <v>2737</v>
      </c>
      <c r="C61" s="94" t="s">
        <v>2</v>
      </c>
      <c r="D61" s="94">
        <v>5913.5377483979664</v>
      </c>
      <c r="E61" s="94">
        <v>5913.5377483979664</v>
      </c>
      <c r="F61" s="94">
        <v>7715.4242589018304</v>
      </c>
      <c r="G61" s="15" t="s">
        <v>2088</v>
      </c>
      <c r="H61" s="49">
        <v>0</v>
      </c>
      <c r="I61" s="15">
        <v>40</v>
      </c>
      <c r="J61" s="15">
        <v>461</v>
      </c>
      <c r="K61" s="46" t="s">
        <v>2</v>
      </c>
      <c r="L61" s="46">
        <v>5939.9914134079472</v>
      </c>
      <c r="M61" s="46">
        <v>5939.9914134079472</v>
      </c>
      <c r="N61" s="46">
        <v>7749.9384968146878</v>
      </c>
      <c r="O61" s="95" t="str">
        <f t="shared" si="5"/>
        <v>-</v>
      </c>
      <c r="P61" s="95">
        <f t="shared" si="5"/>
        <v>-4.4534853956638143E-3</v>
      </c>
      <c r="Q61" s="95">
        <f t="shared" si="5"/>
        <v>-4.4534853956638143E-3</v>
      </c>
      <c r="R61" s="95">
        <f t="shared" si="5"/>
        <v>-4.4534853956639253E-3</v>
      </c>
      <c r="S61" s="46" t="s">
        <v>2</v>
      </c>
      <c r="T61" s="46" t="s">
        <v>2</v>
      </c>
      <c r="U61" s="46" t="s">
        <v>2</v>
      </c>
      <c r="V61" s="46" t="s">
        <v>2</v>
      </c>
      <c r="W61" s="74" t="str">
        <f t="shared" si="6"/>
        <v>-</v>
      </c>
      <c r="X61" s="74" t="str">
        <f t="shared" si="7"/>
        <v>-</v>
      </c>
      <c r="Y61" s="74" t="str">
        <f t="shared" si="8"/>
        <v>-</v>
      </c>
      <c r="Z61" s="74" t="str">
        <f t="shared" si="9"/>
        <v>-</v>
      </c>
      <c r="AA61" s="16"/>
      <c r="AB61" s="158">
        <v>0</v>
      </c>
      <c r="AC61" s="158">
        <v>0</v>
      </c>
      <c r="AD61" s="158">
        <v>0</v>
      </c>
      <c r="AE61" s="16"/>
      <c r="AF61" s="90"/>
      <c r="AG61" s="90"/>
      <c r="AI61" s="41">
        <v>201.9243030486775</v>
      </c>
      <c r="AJ61" s="41">
        <v>66</v>
      </c>
      <c r="AK61" s="41">
        <v>80</v>
      </c>
      <c r="AL61" s="40" t="s">
        <v>4215</v>
      </c>
      <c r="AM61" s="53">
        <v>0.30000000000000004</v>
      </c>
      <c r="AN61" s="67" t="s">
        <v>2</v>
      </c>
      <c r="AO61" s="64" t="s">
        <v>5377</v>
      </c>
      <c r="AP61" s="65" t="s">
        <v>2</v>
      </c>
    </row>
    <row r="62" spans="1:42" s="31" customFormat="1" ht="45" x14ac:dyDescent="0.25">
      <c r="A62" s="10" t="s">
        <v>951</v>
      </c>
      <c r="B62" s="11" t="s">
        <v>2738</v>
      </c>
      <c r="C62" s="94" t="s">
        <v>2</v>
      </c>
      <c r="D62" s="94">
        <v>3752.9473940719849</v>
      </c>
      <c r="E62" s="94">
        <v>3752.9473940719849</v>
      </c>
      <c r="F62" s="94">
        <v>4419.2770197007276</v>
      </c>
      <c r="G62" s="15" t="s">
        <v>2088</v>
      </c>
      <c r="H62" s="49">
        <v>0</v>
      </c>
      <c r="I62" s="15">
        <v>105</v>
      </c>
      <c r="J62" s="15">
        <v>521</v>
      </c>
      <c r="K62" s="46" t="s">
        <v>2</v>
      </c>
      <c r="L62" s="46">
        <v>3769.7358576595821</v>
      </c>
      <c r="M62" s="46">
        <v>3769.7358576595821</v>
      </c>
      <c r="N62" s="46">
        <v>4439.0462473339057</v>
      </c>
      <c r="O62" s="95" t="str">
        <f t="shared" si="5"/>
        <v>-</v>
      </c>
      <c r="P62" s="95">
        <f t="shared" si="5"/>
        <v>-4.4534853956638143E-3</v>
      </c>
      <c r="Q62" s="95">
        <f t="shared" si="5"/>
        <v>-4.4534853956638143E-3</v>
      </c>
      <c r="R62" s="95">
        <f t="shared" si="5"/>
        <v>-4.4534853956639253E-3</v>
      </c>
      <c r="S62" s="46" t="s">
        <v>2</v>
      </c>
      <c r="T62" s="46" t="s">
        <v>2</v>
      </c>
      <c r="U62" s="46" t="s">
        <v>2</v>
      </c>
      <c r="V62" s="46" t="s">
        <v>2</v>
      </c>
      <c r="W62" s="74" t="str">
        <f t="shared" si="6"/>
        <v>-</v>
      </c>
      <c r="X62" s="74" t="str">
        <f t="shared" si="7"/>
        <v>-</v>
      </c>
      <c r="Y62" s="74" t="str">
        <f t="shared" si="8"/>
        <v>-</v>
      </c>
      <c r="Z62" s="74" t="str">
        <f t="shared" si="9"/>
        <v>-</v>
      </c>
      <c r="AA62" s="16"/>
      <c r="AB62" s="158">
        <v>0</v>
      </c>
      <c r="AC62" s="158">
        <v>0</v>
      </c>
      <c r="AD62" s="158">
        <v>0</v>
      </c>
      <c r="AE62" s="16"/>
      <c r="AF62" s="90"/>
      <c r="AG62" s="90"/>
      <c r="AI62" s="41">
        <v>201.9243030486775</v>
      </c>
      <c r="AJ62" s="41">
        <v>28</v>
      </c>
      <c r="AK62" s="41">
        <v>34</v>
      </c>
      <c r="AL62" s="40" t="s">
        <v>4215</v>
      </c>
      <c r="AM62" s="53">
        <v>0.30000000000000004</v>
      </c>
      <c r="AN62" s="67" t="s">
        <v>2</v>
      </c>
      <c r="AO62" s="64" t="s">
        <v>5377</v>
      </c>
      <c r="AP62" s="65" t="s">
        <v>2</v>
      </c>
    </row>
    <row r="63" spans="1:42" s="31" customFormat="1" ht="45" x14ac:dyDescent="0.25">
      <c r="A63" s="10" t="s">
        <v>952</v>
      </c>
      <c r="B63" s="11" t="s">
        <v>2739</v>
      </c>
      <c r="C63" s="94" t="s">
        <v>2</v>
      </c>
      <c r="D63" s="94">
        <v>5039.603357340181</v>
      </c>
      <c r="E63" s="94">
        <v>5039.603357340181</v>
      </c>
      <c r="F63" s="94">
        <v>5154.0259127206718</v>
      </c>
      <c r="G63" s="15" t="s">
        <v>2088</v>
      </c>
      <c r="H63" s="49">
        <v>0</v>
      </c>
      <c r="I63" s="15">
        <v>70</v>
      </c>
      <c r="J63" s="15">
        <v>754</v>
      </c>
      <c r="K63" s="46" t="s">
        <v>2</v>
      </c>
      <c r="L63" s="46">
        <v>5062.1475575584627</v>
      </c>
      <c r="M63" s="46">
        <v>5062.1475575584627</v>
      </c>
      <c r="N63" s="46">
        <v>5177.0819716736751</v>
      </c>
      <c r="O63" s="95" t="str">
        <f t="shared" si="5"/>
        <v>-</v>
      </c>
      <c r="P63" s="95">
        <f t="shared" si="5"/>
        <v>-4.4534853956638143E-3</v>
      </c>
      <c r="Q63" s="95">
        <f t="shared" si="5"/>
        <v>-4.4534853956638143E-3</v>
      </c>
      <c r="R63" s="95">
        <f t="shared" si="5"/>
        <v>-4.4534853956638143E-3</v>
      </c>
      <c r="S63" s="46" t="s">
        <v>2</v>
      </c>
      <c r="T63" s="46" t="s">
        <v>2</v>
      </c>
      <c r="U63" s="46" t="s">
        <v>2</v>
      </c>
      <c r="V63" s="46" t="s">
        <v>2</v>
      </c>
      <c r="W63" s="74" t="str">
        <f t="shared" si="6"/>
        <v>-</v>
      </c>
      <c r="X63" s="74" t="str">
        <f t="shared" si="7"/>
        <v>-</v>
      </c>
      <c r="Y63" s="74" t="str">
        <f t="shared" si="8"/>
        <v>-</v>
      </c>
      <c r="Z63" s="74" t="str">
        <f t="shared" si="9"/>
        <v>-</v>
      </c>
      <c r="AA63" s="16"/>
      <c r="AB63" s="158">
        <v>0</v>
      </c>
      <c r="AC63" s="158">
        <v>0</v>
      </c>
      <c r="AD63" s="158">
        <v>0</v>
      </c>
      <c r="AE63" s="16"/>
      <c r="AF63" s="90"/>
      <c r="AG63" s="90"/>
      <c r="AI63" s="41">
        <v>201.9243030486775</v>
      </c>
      <c r="AJ63" s="41">
        <v>25</v>
      </c>
      <c r="AK63" s="41">
        <v>46</v>
      </c>
      <c r="AL63" s="40" t="s">
        <v>4215</v>
      </c>
      <c r="AM63" s="53">
        <v>0.30000000000000004</v>
      </c>
      <c r="AN63" s="67" t="s">
        <v>2</v>
      </c>
      <c r="AO63" s="64" t="s">
        <v>5377</v>
      </c>
      <c r="AP63" s="65" t="s">
        <v>2</v>
      </c>
    </row>
    <row r="64" spans="1:42" s="31" customFormat="1" ht="45" x14ac:dyDescent="0.25">
      <c r="A64" s="10" t="s">
        <v>953</v>
      </c>
      <c r="B64" s="11" t="s">
        <v>2740</v>
      </c>
      <c r="C64" s="94" t="s">
        <v>2</v>
      </c>
      <c r="D64" s="94">
        <v>2498.4099911730409</v>
      </c>
      <c r="E64" s="94">
        <v>2498.4099911730409</v>
      </c>
      <c r="F64" s="94">
        <v>2938.0876308509801</v>
      </c>
      <c r="G64" s="15" t="s">
        <v>2088</v>
      </c>
      <c r="H64" s="49">
        <v>7</v>
      </c>
      <c r="I64" s="15">
        <v>684</v>
      </c>
      <c r="J64" s="15">
        <v>4136</v>
      </c>
      <c r="K64" s="46" t="s">
        <v>2</v>
      </c>
      <c r="L64" s="46">
        <v>2509.5863975436582</v>
      </c>
      <c r="M64" s="46">
        <v>2509.5863975436582</v>
      </c>
      <c r="N64" s="46">
        <v>2951.2308945390414</v>
      </c>
      <c r="O64" s="95" t="str">
        <f t="shared" si="5"/>
        <v>-</v>
      </c>
      <c r="P64" s="95">
        <f t="shared" si="5"/>
        <v>-4.4534853956638143E-3</v>
      </c>
      <c r="Q64" s="95">
        <f t="shared" si="5"/>
        <v>-4.4534853956638143E-3</v>
      </c>
      <c r="R64" s="95">
        <f t="shared" si="5"/>
        <v>-4.4534853956638143E-3</v>
      </c>
      <c r="S64" s="46" t="s">
        <v>2</v>
      </c>
      <c r="T64" s="46" t="s">
        <v>2</v>
      </c>
      <c r="U64" s="46" t="s">
        <v>2</v>
      </c>
      <c r="V64" s="46" t="s">
        <v>2</v>
      </c>
      <c r="W64" s="74" t="str">
        <f t="shared" si="6"/>
        <v>-</v>
      </c>
      <c r="X64" s="74" t="str">
        <f t="shared" si="7"/>
        <v>-</v>
      </c>
      <c r="Y64" s="74" t="str">
        <f t="shared" si="8"/>
        <v>-</v>
      </c>
      <c r="Z64" s="74" t="str">
        <f t="shared" si="9"/>
        <v>-</v>
      </c>
      <c r="AA64" s="16"/>
      <c r="AB64" s="158">
        <v>0</v>
      </c>
      <c r="AC64" s="158">
        <v>0</v>
      </c>
      <c r="AD64" s="158">
        <v>0</v>
      </c>
      <c r="AE64" s="16"/>
      <c r="AF64" s="90"/>
      <c r="AG64" s="90"/>
      <c r="AI64" s="41">
        <v>201.9243030486775</v>
      </c>
      <c r="AJ64" s="41">
        <v>17</v>
      </c>
      <c r="AK64" s="41">
        <v>19</v>
      </c>
      <c r="AL64" s="40" t="s">
        <v>4215</v>
      </c>
      <c r="AM64" s="53">
        <v>0.30000000000000004</v>
      </c>
      <c r="AN64" s="67" t="s">
        <v>2</v>
      </c>
      <c r="AO64" s="64" t="s">
        <v>5377</v>
      </c>
      <c r="AP64" s="65" t="s">
        <v>2</v>
      </c>
    </row>
    <row r="65" spans="1:42" s="31" customFormat="1" ht="45" x14ac:dyDescent="0.25">
      <c r="A65" s="10" t="s">
        <v>954</v>
      </c>
      <c r="B65" s="11" t="s">
        <v>2741</v>
      </c>
      <c r="C65" s="94" t="s">
        <v>2</v>
      </c>
      <c r="D65" s="94">
        <v>1509.721044394943</v>
      </c>
      <c r="E65" s="94">
        <v>1509.721044394943</v>
      </c>
      <c r="F65" s="94">
        <v>3120.8496832719052</v>
      </c>
      <c r="G65" s="15" t="s">
        <v>2088</v>
      </c>
      <c r="H65" s="49">
        <v>38</v>
      </c>
      <c r="I65" s="15">
        <v>39</v>
      </c>
      <c r="J65" s="15">
        <v>1181</v>
      </c>
      <c r="K65" s="46" t="s">
        <v>2</v>
      </c>
      <c r="L65" s="46">
        <v>1516.4746420662796</v>
      </c>
      <c r="M65" s="46">
        <v>1516.4746420662796</v>
      </c>
      <c r="N65" s="46">
        <v>3134.8105161236354</v>
      </c>
      <c r="O65" s="95" t="str">
        <f t="shared" si="5"/>
        <v>-</v>
      </c>
      <c r="P65" s="95">
        <f t="shared" si="5"/>
        <v>-4.4534853956637033E-3</v>
      </c>
      <c r="Q65" s="95">
        <f t="shared" si="5"/>
        <v>-4.4534853956637033E-3</v>
      </c>
      <c r="R65" s="95">
        <f t="shared" si="5"/>
        <v>-4.4534853956639253E-3</v>
      </c>
      <c r="S65" s="46" t="s">
        <v>2</v>
      </c>
      <c r="T65" s="46" t="s">
        <v>2</v>
      </c>
      <c r="U65" s="46" t="s">
        <v>2</v>
      </c>
      <c r="V65" s="46" t="s">
        <v>2</v>
      </c>
      <c r="W65" s="74" t="str">
        <f t="shared" si="6"/>
        <v>-</v>
      </c>
      <c r="X65" s="74" t="str">
        <f t="shared" si="7"/>
        <v>-</v>
      </c>
      <c r="Y65" s="74" t="str">
        <f t="shared" si="8"/>
        <v>-</v>
      </c>
      <c r="Z65" s="74" t="str">
        <f t="shared" si="9"/>
        <v>-</v>
      </c>
      <c r="AA65" s="16"/>
      <c r="AB65" s="158">
        <v>0</v>
      </c>
      <c r="AC65" s="158">
        <v>0</v>
      </c>
      <c r="AD65" s="158">
        <v>0</v>
      </c>
      <c r="AE65" s="16"/>
      <c r="AF65" s="90"/>
      <c r="AG65" s="90"/>
      <c r="AI65" s="41">
        <v>201.9243030486775</v>
      </c>
      <c r="AJ65" s="41">
        <v>15</v>
      </c>
      <c r="AK65" s="41">
        <v>26</v>
      </c>
      <c r="AL65" s="40" t="s">
        <v>4215</v>
      </c>
      <c r="AM65" s="53">
        <v>0.30000000000000004</v>
      </c>
      <c r="AN65" s="67" t="s">
        <v>2</v>
      </c>
      <c r="AO65" s="64" t="s">
        <v>5377</v>
      </c>
      <c r="AP65" s="65" t="s">
        <v>2</v>
      </c>
    </row>
    <row r="66" spans="1:42" s="31" customFormat="1" ht="45" x14ac:dyDescent="0.25">
      <c r="A66" s="10" t="s">
        <v>955</v>
      </c>
      <c r="B66" s="11" t="s">
        <v>2742</v>
      </c>
      <c r="C66" s="94" t="s">
        <v>2</v>
      </c>
      <c r="D66" s="94">
        <v>410.45622551010433</v>
      </c>
      <c r="E66" s="94">
        <v>410.45622551010433</v>
      </c>
      <c r="F66" s="94">
        <v>2171.8535470457159</v>
      </c>
      <c r="G66" s="15" t="s">
        <v>2088</v>
      </c>
      <c r="H66" s="49">
        <v>301</v>
      </c>
      <c r="I66" s="15">
        <v>60</v>
      </c>
      <c r="J66" s="15">
        <v>1547</v>
      </c>
      <c r="K66" s="46" t="s">
        <v>2</v>
      </c>
      <c r="L66" s="46">
        <v>412.29236352982815</v>
      </c>
      <c r="M66" s="46">
        <v>412.29236352982815</v>
      </c>
      <c r="N66" s="46">
        <v>2181.56913332059</v>
      </c>
      <c r="O66" s="95" t="str">
        <f t="shared" si="5"/>
        <v>-</v>
      </c>
      <c r="P66" s="95">
        <f t="shared" si="5"/>
        <v>-4.4534853956638143E-3</v>
      </c>
      <c r="Q66" s="95">
        <f t="shared" si="5"/>
        <v>-4.4534853956638143E-3</v>
      </c>
      <c r="R66" s="95">
        <f t="shared" si="5"/>
        <v>-4.4534853956638143E-3</v>
      </c>
      <c r="S66" s="46" t="s">
        <v>2</v>
      </c>
      <c r="T66" s="46" t="s">
        <v>2</v>
      </c>
      <c r="U66" s="46" t="s">
        <v>2</v>
      </c>
      <c r="V66" s="46" t="s">
        <v>2</v>
      </c>
      <c r="W66" s="74" t="str">
        <f t="shared" si="6"/>
        <v>-</v>
      </c>
      <c r="X66" s="74" t="str">
        <f t="shared" si="7"/>
        <v>-</v>
      </c>
      <c r="Y66" s="74" t="str">
        <f t="shared" si="8"/>
        <v>-</v>
      </c>
      <c r="Z66" s="74" t="str">
        <f t="shared" si="9"/>
        <v>-</v>
      </c>
      <c r="AA66" s="16"/>
      <c r="AB66" s="158">
        <v>0</v>
      </c>
      <c r="AC66" s="158">
        <v>0</v>
      </c>
      <c r="AD66" s="158">
        <v>0</v>
      </c>
      <c r="AE66" s="16"/>
      <c r="AF66" s="90"/>
      <c r="AG66" s="90"/>
      <c r="AI66" s="41">
        <v>201.9243030486775</v>
      </c>
      <c r="AJ66" s="41">
        <v>5</v>
      </c>
      <c r="AK66" s="41">
        <v>15</v>
      </c>
      <c r="AL66" s="40" t="s">
        <v>4215</v>
      </c>
      <c r="AM66" s="53">
        <v>0.30000000000000004</v>
      </c>
      <c r="AN66" s="67" t="s">
        <v>2</v>
      </c>
      <c r="AO66" s="64" t="s">
        <v>5377</v>
      </c>
      <c r="AP66" s="65" t="s">
        <v>2</v>
      </c>
    </row>
    <row r="67" spans="1:42" s="31" customFormat="1" ht="45" x14ac:dyDescent="0.25">
      <c r="A67" s="10" t="s">
        <v>956</v>
      </c>
      <c r="B67" s="11" t="s">
        <v>2743</v>
      </c>
      <c r="C67" s="94" t="s">
        <v>2</v>
      </c>
      <c r="D67" s="94">
        <v>308.19438747497372</v>
      </c>
      <c r="E67" s="94">
        <v>308.19438747497372</v>
      </c>
      <c r="F67" s="94">
        <v>1772.0762952616508</v>
      </c>
      <c r="G67" s="15" t="s">
        <v>2088</v>
      </c>
      <c r="H67" s="49">
        <v>5729</v>
      </c>
      <c r="I67" s="15">
        <v>297</v>
      </c>
      <c r="J67" s="15">
        <v>3962</v>
      </c>
      <c r="K67" s="46" t="s">
        <v>2</v>
      </c>
      <c r="L67" s="46">
        <v>309.57306660599437</v>
      </c>
      <c r="M67" s="46">
        <v>309.57306660599437</v>
      </c>
      <c r="N67" s="46">
        <v>1780.0035149195753</v>
      </c>
      <c r="O67" s="95" t="str">
        <f t="shared" si="5"/>
        <v>-</v>
      </c>
      <c r="P67" s="95">
        <f t="shared" si="5"/>
        <v>-4.4534853956638143E-3</v>
      </c>
      <c r="Q67" s="95">
        <f t="shared" si="5"/>
        <v>-4.4534853956638143E-3</v>
      </c>
      <c r="R67" s="95">
        <f t="shared" si="5"/>
        <v>-4.4534853956638143E-3</v>
      </c>
      <c r="S67" s="46" t="s">
        <v>2</v>
      </c>
      <c r="T67" s="46" t="s">
        <v>2</v>
      </c>
      <c r="U67" s="46" t="s">
        <v>2</v>
      </c>
      <c r="V67" s="46" t="s">
        <v>2</v>
      </c>
      <c r="W67" s="74" t="str">
        <f t="shared" si="6"/>
        <v>-</v>
      </c>
      <c r="X67" s="74" t="str">
        <f t="shared" si="7"/>
        <v>-</v>
      </c>
      <c r="Y67" s="74" t="str">
        <f t="shared" si="8"/>
        <v>-</v>
      </c>
      <c r="Z67" s="74" t="str">
        <f t="shared" si="9"/>
        <v>-</v>
      </c>
      <c r="AA67" s="16"/>
      <c r="AB67" s="158">
        <v>0</v>
      </c>
      <c r="AC67" s="158">
        <v>0</v>
      </c>
      <c r="AD67" s="158">
        <v>0</v>
      </c>
      <c r="AE67" s="16"/>
      <c r="AF67" s="90"/>
      <c r="AG67" s="90"/>
      <c r="AI67" s="41">
        <v>201.9243030486775</v>
      </c>
      <c r="AJ67" s="41">
        <v>5</v>
      </c>
      <c r="AK67" s="41">
        <v>14</v>
      </c>
      <c r="AL67" s="40" t="s">
        <v>4215</v>
      </c>
      <c r="AM67" s="53">
        <v>0.4</v>
      </c>
      <c r="AN67" s="67" t="s">
        <v>2</v>
      </c>
      <c r="AO67" s="64" t="s">
        <v>5377</v>
      </c>
      <c r="AP67" s="65" t="s">
        <v>2</v>
      </c>
    </row>
    <row r="68" spans="1:42" s="31" customFormat="1" ht="45" x14ac:dyDescent="0.25">
      <c r="A68" s="10" t="s">
        <v>957</v>
      </c>
      <c r="B68" s="11" t="s">
        <v>2744</v>
      </c>
      <c r="C68" s="94" t="s">
        <v>2</v>
      </c>
      <c r="D68" s="94">
        <v>298.47514726345139</v>
      </c>
      <c r="E68" s="94">
        <v>298.47514726345139</v>
      </c>
      <c r="F68" s="94">
        <v>1503.3192931798028</v>
      </c>
      <c r="G68" s="15" t="s">
        <v>2088</v>
      </c>
      <c r="H68" s="49">
        <v>40366</v>
      </c>
      <c r="I68" s="15">
        <v>1202</v>
      </c>
      <c r="J68" s="15">
        <v>6509</v>
      </c>
      <c r="K68" s="46" t="s">
        <v>2</v>
      </c>
      <c r="L68" s="46">
        <v>299.81034827094493</v>
      </c>
      <c r="M68" s="46">
        <v>299.81034827094493</v>
      </c>
      <c r="N68" s="46">
        <v>1510.0442532082718</v>
      </c>
      <c r="O68" s="95" t="str">
        <f t="shared" si="5"/>
        <v>-</v>
      </c>
      <c r="P68" s="95">
        <f t="shared" si="5"/>
        <v>-4.4534853956638143E-3</v>
      </c>
      <c r="Q68" s="95">
        <f t="shared" si="5"/>
        <v>-4.4534853956638143E-3</v>
      </c>
      <c r="R68" s="95">
        <f t="shared" si="5"/>
        <v>-4.4534853956637033E-3</v>
      </c>
      <c r="S68" s="46" t="s">
        <v>2</v>
      </c>
      <c r="T68" s="46" t="s">
        <v>2</v>
      </c>
      <c r="U68" s="46" t="s">
        <v>2</v>
      </c>
      <c r="V68" s="46" t="s">
        <v>2</v>
      </c>
      <c r="W68" s="74" t="str">
        <f t="shared" ref="W68:W99" si="10">IFERROR((C68/S68-1),"-")</f>
        <v>-</v>
      </c>
      <c r="X68" s="74" t="str">
        <f t="shared" ref="X68:X99" si="11">IFERROR((D68/T68-1),"-")</f>
        <v>-</v>
      </c>
      <c r="Y68" s="74" t="str">
        <f t="shared" ref="Y68:Y99" si="12">IFERROR((E68/U68-1),"-")</f>
        <v>-</v>
      </c>
      <c r="Z68" s="74" t="str">
        <f t="shared" ref="Z68:Z119" si="13">IFERROR((F68/V68-1),"-")</f>
        <v>-</v>
      </c>
      <c r="AA68" s="16"/>
      <c r="AB68" s="158">
        <v>0</v>
      </c>
      <c r="AC68" s="158">
        <v>0</v>
      </c>
      <c r="AD68" s="158">
        <v>0</v>
      </c>
      <c r="AE68" s="16"/>
      <c r="AF68" s="90"/>
      <c r="AG68" s="90"/>
      <c r="AI68" s="41">
        <v>201.9243030486775</v>
      </c>
      <c r="AJ68" s="41">
        <v>5</v>
      </c>
      <c r="AK68" s="41">
        <v>11</v>
      </c>
      <c r="AL68" s="40" t="s">
        <v>4215</v>
      </c>
      <c r="AM68" s="53">
        <v>0.4</v>
      </c>
      <c r="AN68" s="67" t="s">
        <v>2</v>
      </c>
      <c r="AO68" s="64" t="s">
        <v>5377</v>
      </c>
      <c r="AP68" s="65" t="s">
        <v>2</v>
      </c>
    </row>
    <row r="69" spans="1:42" s="31" customFormat="1" ht="45" x14ac:dyDescent="0.25">
      <c r="A69" s="10" t="s">
        <v>958</v>
      </c>
      <c r="B69" s="11" t="s">
        <v>2745</v>
      </c>
      <c r="C69" s="94" t="s">
        <v>2</v>
      </c>
      <c r="D69" s="94">
        <v>6161.9722770582603</v>
      </c>
      <c r="E69" s="94">
        <v>6161.9722770582603</v>
      </c>
      <c r="F69" s="94">
        <v>6161.9722770582603</v>
      </c>
      <c r="G69" s="15" t="s">
        <v>2088</v>
      </c>
      <c r="H69" s="49">
        <v>0</v>
      </c>
      <c r="I69" s="15">
        <v>44</v>
      </c>
      <c r="J69" s="15">
        <v>2044</v>
      </c>
      <c r="K69" s="46" t="s">
        <v>2</v>
      </c>
      <c r="L69" s="46">
        <v>6927.2302432285251</v>
      </c>
      <c r="M69" s="46">
        <v>6927.2302432285251</v>
      </c>
      <c r="N69" s="46">
        <v>6173.6574035637113</v>
      </c>
      <c r="O69" s="95" t="str">
        <f t="shared" ref="O69:R119" si="14">IFERROR(C69/K69-1,"-")</f>
        <v>-</v>
      </c>
      <c r="P69" s="95">
        <f t="shared" si="14"/>
        <v>-0.11047098758097673</v>
      </c>
      <c r="Q69" s="95">
        <f t="shared" si="14"/>
        <v>-0.11047098758097673</v>
      </c>
      <c r="R69" s="95">
        <f t="shared" si="14"/>
        <v>-1.8927397070505059E-3</v>
      </c>
      <c r="S69" s="46" t="s">
        <v>2</v>
      </c>
      <c r="T69" s="46" t="s">
        <v>2</v>
      </c>
      <c r="U69" s="46" t="s">
        <v>2</v>
      </c>
      <c r="V69" s="46" t="s">
        <v>2</v>
      </c>
      <c r="W69" s="74" t="str">
        <f t="shared" si="10"/>
        <v>-</v>
      </c>
      <c r="X69" s="74" t="str">
        <f t="shared" si="11"/>
        <v>-</v>
      </c>
      <c r="Y69" s="74" t="str">
        <f t="shared" si="12"/>
        <v>-</v>
      </c>
      <c r="Z69" s="74" t="str">
        <f t="shared" si="13"/>
        <v>-</v>
      </c>
      <c r="AA69" s="16"/>
      <c r="AB69" s="158" t="s">
        <v>4660</v>
      </c>
      <c r="AC69" s="158" t="s">
        <v>4654</v>
      </c>
      <c r="AD69" s="158" t="s">
        <v>4669</v>
      </c>
      <c r="AE69" s="16"/>
      <c r="AF69" s="90"/>
      <c r="AG69" s="90"/>
      <c r="AI69" s="41">
        <v>201.9243030486775</v>
      </c>
      <c r="AJ69" s="41">
        <v>53</v>
      </c>
      <c r="AK69" s="41">
        <v>53</v>
      </c>
      <c r="AL69" s="40" t="s">
        <v>4215</v>
      </c>
      <c r="AM69" s="53">
        <v>0.30000000000000004</v>
      </c>
      <c r="AN69" s="67" t="s">
        <v>2</v>
      </c>
      <c r="AO69" s="64" t="s">
        <v>5377</v>
      </c>
      <c r="AP69" s="65" t="s">
        <v>2</v>
      </c>
    </row>
    <row r="70" spans="1:42" s="31" customFormat="1" ht="30" x14ac:dyDescent="0.25">
      <c r="A70" s="10" t="s">
        <v>959</v>
      </c>
      <c r="B70" s="11" t="s">
        <v>2746</v>
      </c>
      <c r="C70" s="94" t="s">
        <v>2</v>
      </c>
      <c r="D70" s="94">
        <v>3012.1460592874732</v>
      </c>
      <c r="E70" s="94">
        <v>3012.1460592874732</v>
      </c>
      <c r="F70" s="94">
        <v>3020.6393514087431</v>
      </c>
      <c r="G70" s="15" t="s">
        <v>2088</v>
      </c>
      <c r="H70" s="49">
        <v>0</v>
      </c>
      <c r="I70" s="15">
        <v>73</v>
      </c>
      <c r="J70" s="15">
        <v>2160</v>
      </c>
      <c r="K70" s="46" t="s">
        <v>2</v>
      </c>
      <c r="L70" s="46">
        <v>3025.6206165159465</v>
      </c>
      <c r="M70" s="46">
        <v>3025.6206165159465</v>
      </c>
      <c r="N70" s="46">
        <v>3034.1519025951761</v>
      </c>
      <c r="O70" s="95" t="str">
        <f t="shared" si="14"/>
        <v>-</v>
      </c>
      <c r="P70" s="95">
        <f t="shared" si="14"/>
        <v>-4.4534853956638143E-3</v>
      </c>
      <c r="Q70" s="95">
        <f t="shared" si="14"/>
        <v>-4.4534853956638143E-3</v>
      </c>
      <c r="R70" s="95">
        <f t="shared" si="14"/>
        <v>-4.4534853956638143E-3</v>
      </c>
      <c r="S70" s="46" t="s">
        <v>2</v>
      </c>
      <c r="T70" s="46" t="s">
        <v>2</v>
      </c>
      <c r="U70" s="46" t="s">
        <v>2</v>
      </c>
      <c r="V70" s="46" t="s">
        <v>2</v>
      </c>
      <c r="W70" s="74" t="str">
        <f t="shared" si="10"/>
        <v>-</v>
      </c>
      <c r="X70" s="74" t="str">
        <f t="shared" si="11"/>
        <v>-</v>
      </c>
      <c r="Y70" s="74" t="str">
        <f t="shared" si="12"/>
        <v>-</v>
      </c>
      <c r="Z70" s="74" t="str">
        <f t="shared" si="13"/>
        <v>-</v>
      </c>
      <c r="AA70" s="16"/>
      <c r="AB70" s="158">
        <v>0</v>
      </c>
      <c r="AC70" s="158">
        <v>0</v>
      </c>
      <c r="AD70" s="158">
        <v>0</v>
      </c>
      <c r="AE70" s="16"/>
      <c r="AF70" s="90"/>
      <c r="AG70" s="90"/>
      <c r="AI70" s="41">
        <v>201.9243030486775</v>
      </c>
      <c r="AJ70" s="41">
        <v>15</v>
      </c>
      <c r="AK70" s="41">
        <v>19</v>
      </c>
      <c r="AL70" s="40" t="s">
        <v>4215</v>
      </c>
      <c r="AM70" s="53">
        <v>0.30000000000000004</v>
      </c>
      <c r="AN70" s="67" t="s">
        <v>2</v>
      </c>
      <c r="AO70" s="64" t="s">
        <v>5377</v>
      </c>
      <c r="AP70" s="65" t="s">
        <v>2</v>
      </c>
    </row>
    <row r="71" spans="1:42" s="31" customFormat="1" ht="45" x14ac:dyDescent="0.25">
      <c r="A71" s="10" t="s">
        <v>960</v>
      </c>
      <c r="B71" s="11" t="s">
        <v>2747</v>
      </c>
      <c r="C71" s="94" t="s">
        <v>2</v>
      </c>
      <c r="D71" s="94">
        <v>5315.21733175195</v>
      </c>
      <c r="E71" s="94">
        <v>5315.21733175195</v>
      </c>
      <c r="F71" s="94">
        <v>5315.21733175195</v>
      </c>
      <c r="G71" s="15" t="s">
        <v>2088</v>
      </c>
      <c r="H71" s="49">
        <v>0</v>
      </c>
      <c r="I71" s="15">
        <v>22</v>
      </c>
      <c r="J71" s="15">
        <v>1746</v>
      </c>
      <c r="K71" s="46" t="s">
        <v>2</v>
      </c>
      <c r="L71" s="46">
        <v>8216.6691925238665</v>
      </c>
      <c r="M71" s="46">
        <v>8216.6691925238665</v>
      </c>
      <c r="N71" s="46">
        <v>5302.7351048122318</v>
      </c>
      <c r="O71" s="95" t="str">
        <f t="shared" si="14"/>
        <v>-</v>
      </c>
      <c r="P71" s="95">
        <f t="shared" si="14"/>
        <v>-0.35311776497122116</v>
      </c>
      <c r="Q71" s="95">
        <f t="shared" si="14"/>
        <v>-0.35311776497122116</v>
      </c>
      <c r="R71" s="95">
        <f t="shared" si="14"/>
        <v>2.3539223991013714E-3</v>
      </c>
      <c r="S71" s="46" t="s">
        <v>2</v>
      </c>
      <c r="T71" s="46" t="s">
        <v>2</v>
      </c>
      <c r="U71" s="46" t="s">
        <v>2</v>
      </c>
      <c r="V71" s="46" t="s">
        <v>2</v>
      </c>
      <c r="W71" s="74" t="str">
        <f t="shared" si="10"/>
        <v>-</v>
      </c>
      <c r="X71" s="74" t="str">
        <f t="shared" si="11"/>
        <v>-</v>
      </c>
      <c r="Y71" s="74" t="str">
        <f t="shared" si="12"/>
        <v>-</v>
      </c>
      <c r="Z71" s="74" t="str">
        <f t="shared" si="13"/>
        <v>-</v>
      </c>
      <c r="AA71" s="16"/>
      <c r="AB71" s="158" t="s">
        <v>4660</v>
      </c>
      <c r="AC71" s="158" t="s">
        <v>4654</v>
      </c>
      <c r="AD71" s="158" t="s">
        <v>4669</v>
      </c>
      <c r="AE71" s="16"/>
      <c r="AF71" s="90"/>
      <c r="AG71" s="90"/>
      <c r="AI71" s="41">
        <v>201.9243030486775</v>
      </c>
      <c r="AJ71" s="41">
        <v>50</v>
      </c>
      <c r="AK71" s="41">
        <v>50</v>
      </c>
      <c r="AL71" s="40" t="s">
        <v>4215</v>
      </c>
      <c r="AM71" s="53">
        <v>0.30000000000000004</v>
      </c>
      <c r="AN71" s="67" t="s">
        <v>2</v>
      </c>
      <c r="AO71" s="64" t="s">
        <v>5377</v>
      </c>
      <c r="AP71" s="65" t="s">
        <v>2</v>
      </c>
    </row>
    <row r="72" spans="1:42" s="31" customFormat="1" ht="30" x14ac:dyDescent="0.25">
      <c r="A72" s="10" t="s">
        <v>961</v>
      </c>
      <c r="B72" s="11" t="s">
        <v>2748</v>
      </c>
      <c r="C72" s="94" t="s">
        <v>2</v>
      </c>
      <c r="D72" s="94">
        <v>2744.741641435241</v>
      </c>
      <c r="E72" s="94">
        <v>2744.741641435241</v>
      </c>
      <c r="F72" s="94">
        <v>3062.8741992421428</v>
      </c>
      <c r="G72" s="15" t="s">
        <v>2088</v>
      </c>
      <c r="H72" s="49">
        <v>0</v>
      </c>
      <c r="I72" s="15">
        <v>49</v>
      </c>
      <c r="J72" s="15">
        <v>2735</v>
      </c>
      <c r="K72" s="46" t="s">
        <v>2</v>
      </c>
      <c r="L72" s="46">
        <v>2757.0199896949007</v>
      </c>
      <c r="M72" s="46">
        <v>2757.0199896949007</v>
      </c>
      <c r="N72" s="46">
        <v>3076.5756841200259</v>
      </c>
      <c r="O72" s="95" t="str">
        <f t="shared" si="14"/>
        <v>-</v>
      </c>
      <c r="P72" s="95">
        <f t="shared" si="14"/>
        <v>-4.4534853956639253E-3</v>
      </c>
      <c r="Q72" s="95">
        <f t="shared" si="14"/>
        <v>-4.4534853956639253E-3</v>
      </c>
      <c r="R72" s="95">
        <f t="shared" si="14"/>
        <v>-4.4534853956638143E-3</v>
      </c>
      <c r="S72" s="46" t="s">
        <v>2</v>
      </c>
      <c r="T72" s="46" t="s">
        <v>2</v>
      </c>
      <c r="U72" s="46" t="s">
        <v>2</v>
      </c>
      <c r="V72" s="46" t="s">
        <v>2</v>
      </c>
      <c r="W72" s="74" t="str">
        <f t="shared" si="10"/>
        <v>-</v>
      </c>
      <c r="X72" s="74" t="str">
        <f t="shared" si="11"/>
        <v>-</v>
      </c>
      <c r="Y72" s="74" t="str">
        <f t="shared" si="12"/>
        <v>-</v>
      </c>
      <c r="Z72" s="74" t="str">
        <f t="shared" si="13"/>
        <v>-</v>
      </c>
      <c r="AA72" s="16"/>
      <c r="AB72" s="158">
        <v>0</v>
      </c>
      <c r="AC72" s="158">
        <v>0</v>
      </c>
      <c r="AD72" s="158">
        <v>0</v>
      </c>
      <c r="AE72" s="16"/>
      <c r="AF72" s="90"/>
      <c r="AG72" s="90"/>
      <c r="AI72" s="41">
        <v>201.9243030486775</v>
      </c>
      <c r="AJ72" s="41">
        <v>12</v>
      </c>
      <c r="AK72" s="41">
        <v>22</v>
      </c>
      <c r="AL72" s="40" t="s">
        <v>4215</v>
      </c>
      <c r="AM72" s="53">
        <v>0.30000000000000004</v>
      </c>
      <c r="AN72" s="67" t="s">
        <v>2</v>
      </c>
      <c r="AO72" s="64" t="s">
        <v>5377</v>
      </c>
      <c r="AP72" s="65" t="s">
        <v>2</v>
      </c>
    </row>
    <row r="73" spans="1:42" s="31" customFormat="1" ht="30" x14ac:dyDescent="0.25">
      <c r="A73" s="10" t="s">
        <v>962</v>
      </c>
      <c r="B73" s="11" t="s">
        <v>2749</v>
      </c>
      <c r="C73" s="94" t="s">
        <v>2</v>
      </c>
      <c r="D73" s="94">
        <v>1728.5479635510301</v>
      </c>
      <c r="E73" s="94">
        <v>1728.5479635510301</v>
      </c>
      <c r="F73" s="94">
        <v>1968.9114170836219</v>
      </c>
      <c r="G73" s="15" t="s">
        <v>2088</v>
      </c>
      <c r="H73" s="49">
        <v>3</v>
      </c>
      <c r="I73" s="15">
        <v>309</v>
      </c>
      <c r="J73" s="15">
        <v>9180</v>
      </c>
      <c r="K73" s="46" t="s">
        <v>2</v>
      </c>
      <c r="L73" s="46">
        <v>1736.2804632368318</v>
      </c>
      <c r="M73" s="46">
        <v>1736.2804632368318</v>
      </c>
      <c r="N73" s="46">
        <v>1977.7191604815509</v>
      </c>
      <c r="O73" s="95" t="str">
        <f t="shared" si="14"/>
        <v>-</v>
      </c>
      <c r="P73" s="95">
        <f t="shared" si="14"/>
        <v>-4.4534853956638143E-3</v>
      </c>
      <c r="Q73" s="95">
        <f t="shared" si="14"/>
        <v>-4.4534853956638143E-3</v>
      </c>
      <c r="R73" s="95">
        <f t="shared" si="14"/>
        <v>-4.4534853956638143E-3</v>
      </c>
      <c r="S73" s="46" t="s">
        <v>2</v>
      </c>
      <c r="T73" s="46" t="s">
        <v>2</v>
      </c>
      <c r="U73" s="46" t="s">
        <v>2</v>
      </c>
      <c r="V73" s="46" t="s">
        <v>2</v>
      </c>
      <c r="W73" s="74" t="str">
        <f t="shared" si="10"/>
        <v>-</v>
      </c>
      <c r="X73" s="74" t="str">
        <f t="shared" si="11"/>
        <v>-</v>
      </c>
      <c r="Y73" s="74" t="str">
        <f t="shared" si="12"/>
        <v>-</v>
      </c>
      <c r="Z73" s="74" t="str">
        <f t="shared" si="13"/>
        <v>-</v>
      </c>
      <c r="AA73" s="16"/>
      <c r="AB73" s="158">
        <v>0</v>
      </c>
      <c r="AC73" s="158">
        <v>0</v>
      </c>
      <c r="AD73" s="158">
        <v>0</v>
      </c>
      <c r="AE73" s="16"/>
      <c r="AF73" s="90"/>
      <c r="AG73" s="90"/>
      <c r="AI73" s="41">
        <v>201.9243030486775</v>
      </c>
      <c r="AJ73" s="41">
        <v>7</v>
      </c>
      <c r="AK73" s="41">
        <v>11</v>
      </c>
      <c r="AL73" s="40" t="s">
        <v>4215</v>
      </c>
      <c r="AM73" s="53">
        <v>0.30000000000000004</v>
      </c>
      <c r="AN73" s="67" t="s">
        <v>2</v>
      </c>
      <c r="AO73" s="64" t="s">
        <v>5377</v>
      </c>
      <c r="AP73" s="65" t="s">
        <v>2</v>
      </c>
    </row>
    <row r="74" spans="1:42" s="31" customFormat="1" ht="45" x14ac:dyDescent="0.25">
      <c r="A74" s="10" t="s">
        <v>963</v>
      </c>
      <c r="B74" s="11" t="s">
        <v>2750</v>
      </c>
      <c r="C74" s="94" t="s">
        <v>2</v>
      </c>
      <c r="D74" s="94">
        <v>3026.4439909218017</v>
      </c>
      <c r="E74" s="94">
        <v>3026.4439909218017</v>
      </c>
      <c r="F74" s="94">
        <v>3026.4439909218017</v>
      </c>
      <c r="G74" s="15" t="s">
        <v>2088</v>
      </c>
      <c r="H74" s="49">
        <v>0</v>
      </c>
      <c r="I74" s="15">
        <v>2</v>
      </c>
      <c r="J74" s="15">
        <v>551</v>
      </c>
      <c r="K74" s="46" t="s">
        <v>2</v>
      </c>
      <c r="L74" s="46">
        <v>1423.0566247179854</v>
      </c>
      <c r="M74" s="46">
        <v>1423.0566247179854</v>
      </c>
      <c r="N74" s="46">
        <v>3045.8515680967698</v>
      </c>
      <c r="O74" s="95" t="str">
        <f t="shared" si="14"/>
        <v>-</v>
      </c>
      <c r="P74" s="95">
        <f t="shared" si="14"/>
        <v>1.126720706930104</v>
      </c>
      <c r="Q74" s="95">
        <f t="shared" si="14"/>
        <v>1.126720706930104</v>
      </c>
      <c r="R74" s="95">
        <f t="shared" si="14"/>
        <v>-6.3718066166615905E-3</v>
      </c>
      <c r="S74" s="46" t="s">
        <v>2</v>
      </c>
      <c r="T74" s="46" t="s">
        <v>2</v>
      </c>
      <c r="U74" s="46" t="s">
        <v>2</v>
      </c>
      <c r="V74" s="46" t="s">
        <v>2</v>
      </c>
      <c r="W74" s="74" t="str">
        <f t="shared" si="10"/>
        <v>-</v>
      </c>
      <c r="X74" s="74" t="str">
        <f t="shared" si="11"/>
        <v>-</v>
      </c>
      <c r="Y74" s="74" t="str">
        <f t="shared" si="12"/>
        <v>-</v>
      </c>
      <c r="Z74" s="74" t="str">
        <f t="shared" si="13"/>
        <v>-</v>
      </c>
      <c r="AA74" s="16"/>
      <c r="AB74" s="158" t="s">
        <v>4670</v>
      </c>
      <c r="AC74" s="158" t="s">
        <v>4654</v>
      </c>
      <c r="AD74" s="158" t="s">
        <v>4669</v>
      </c>
      <c r="AE74" s="16"/>
      <c r="AF74" s="90"/>
      <c r="AG74" s="90"/>
      <c r="AI74" s="41">
        <v>201.9243030486775</v>
      </c>
      <c r="AJ74" s="41">
        <v>33</v>
      </c>
      <c r="AK74" s="41">
        <v>33</v>
      </c>
      <c r="AL74" s="40" t="s">
        <v>4215</v>
      </c>
      <c r="AM74" s="53">
        <v>0.30000000000000004</v>
      </c>
      <c r="AN74" s="67" t="s">
        <v>2</v>
      </c>
      <c r="AO74" s="64" t="s">
        <v>5377</v>
      </c>
      <c r="AP74" s="65" t="s">
        <v>2</v>
      </c>
    </row>
    <row r="75" spans="1:42" s="31" customFormat="1" ht="30" x14ac:dyDescent="0.25">
      <c r="A75" s="10" t="s">
        <v>964</v>
      </c>
      <c r="B75" s="11" t="s">
        <v>2751</v>
      </c>
      <c r="C75" s="94" t="s">
        <v>2</v>
      </c>
      <c r="D75" s="94">
        <v>1219.7920752057603</v>
      </c>
      <c r="E75" s="94">
        <v>1219.7920752057603</v>
      </c>
      <c r="F75" s="94">
        <v>1979.9907222070001</v>
      </c>
      <c r="G75" s="15" t="s">
        <v>2088</v>
      </c>
      <c r="H75" s="49">
        <v>14</v>
      </c>
      <c r="I75" s="15">
        <v>35</v>
      </c>
      <c r="J75" s="15">
        <v>2870</v>
      </c>
      <c r="K75" s="46" t="s">
        <v>2</v>
      </c>
      <c r="L75" s="46">
        <v>1225.2487024079903</v>
      </c>
      <c r="M75" s="46">
        <v>1225.2487024079903</v>
      </c>
      <c r="N75" s="46">
        <v>1988.8480278532393</v>
      </c>
      <c r="O75" s="95" t="str">
        <f t="shared" si="14"/>
        <v>-</v>
      </c>
      <c r="P75" s="95">
        <f t="shared" si="14"/>
        <v>-4.4534853956638143E-3</v>
      </c>
      <c r="Q75" s="95">
        <f t="shared" si="14"/>
        <v>-4.4534853956638143E-3</v>
      </c>
      <c r="R75" s="95">
        <f t="shared" si="14"/>
        <v>-4.4534853956638143E-3</v>
      </c>
      <c r="S75" s="46" t="s">
        <v>2</v>
      </c>
      <c r="T75" s="46" t="s">
        <v>2</v>
      </c>
      <c r="U75" s="46" t="s">
        <v>2</v>
      </c>
      <c r="V75" s="46" t="s">
        <v>2</v>
      </c>
      <c r="W75" s="74" t="str">
        <f t="shared" si="10"/>
        <v>-</v>
      </c>
      <c r="X75" s="74" t="str">
        <f t="shared" si="11"/>
        <v>-</v>
      </c>
      <c r="Y75" s="74" t="str">
        <f t="shared" si="12"/>
        <v>-</v>
      </c>
      <c r="Z75" s="74" t="str">
        <f t="shared" si="13"/>
        <v>-</v>
      </c>
      <c r="AA75" s="16"/>
      <c r="AB75" s="158">
        <v>0</v>
      </c>
      <c r="AC75" s="158">
        <v>0</v>
      </c>
      <c r="AD75" s="158">
        <v>0</v>
      </c>
      <c r="AE75" s="16"/>
      <c r="AF75" s="90"/>
      <c r="AG75" s="90"/>
      <c r="AI75" s="41">
        <v>201.9243030486775</v>
      </c>
      <c r="AJ75" s="41">
        <v>9</v>
      </c>
      <c r="AK75" s="41">
        <v>16</v>
      </c>
      <c r="AL75" s="40" t="s">
        <v>4215</v>
      </c>
      <c r="AM75" s="53">
        <v>0.30000000000000004</v>
      </c>
      <c r="AN75" s="67" t="s">
        <v>2</v>
      </c>
      <c r="AO75" s="64" t="s">
        <v>5377</v>
      </c>
      <c r="AP75" s="65" t="s">
        <v>2</v>
      </c>
    </row>
    <row r="76" spans="1:42" s="31" customFormat="1" ht="30" x14ac:dyDescent="0.25">
      <c r="A76" s="10" t="s">
        <v>965</v>
      </c>
      <c r="B76" s="11" t="s">
        <v>2752</v>
      </c>
      <c r="C76" s="94" t="s">
        <v>2</v>
      </c>
      <c r="D76" s="94">
        <v>476.68307216683445</v>
      </c>
      <c r="E76" s="94">
        <v>476.68307216683445</v>
      </c>
      <c r="F76" s="94">
        <v>892.50157090693756</v>
      </c>
      <c r="G76" s="15" t="s">
        <v>2088</v>
      </c>
      <c r="H76" s="49">
        <v>539</v>
      </c>
      <c r="I76" s="15">
        <v>242</v>
      </c>
      <c r="J76" s="15">
        <v>25672</v>
      </c>
      <c r="K76" s="46" t="s">
        <v>2</v>
      </c>
      <c r="L76" s="46">
        <v>478.81546986911445</v>
      </c>
      <c r="M76" s="46">
        <v>478.81546986911445</v>
      </c>
      <c r="N76" s="46">
        <v>896.4940942630368</v>
      </c>
      <c r="O76" s="95" t="str">
        <f t="shared" si="14"/>
        <v>-</v>
      </c>
      <c r="P76" s="95">
        <f t="shared" si="14"/>
        <v>-4.4534853956638143E-3</v>
      </c>
      <c r="Q76" s="95">
        <f t="shared" si="14"/>
        <v>-4.4534853956638143E-3</v>
      </c>
      <c r="R76" s="95">
        <f t="shared" si="14"/>
        <v>-4.4534853956637033E-3</v>
      </c>
      <c r="S76" s="46" t="s">
        <v>2</v>
      </c>
      <c r="T76" s="46" t="s">
        <v>2</v>
      </c>
      <c r="U76" s="46" t="s">
        <v>2</v>
      </c>
      <c r="V76" s="46" t="s">
        <v>2</v>
      </c>
      <c r="W76" s="74" t="str">
        <f t="shared" si="10"/>
        <v>-</v>
      </c>
      <c r="X76" s="74" t="str">
        <f t="shared" si="11"/>
        <v>-</v>
      </c>
      <c r="Y76" s="74" t="str">
        <f t="shared" si="12"/>
        <v>-</v>
      </c>
      <c r="Z76" s="74" t="str">
        <f t="shared" si="13"/>
        <v>-</v>
      </c>
      <c r="AA76" s="16"/>
      <c r="AB76" s="158">
        <v>0</v>
      </c>
      <c r="AC76" s="158">
        <v>0</v>
      </c>
      <c r="AD76" s="158">
        <v>0</v>
      </c>
      <c r="AE76" s="16"/>
      <c r="AF76" s="90"/>
      <c r="AG76" s="90"/>
      <c r="AI76" s="41">
        <v>201.9243030486775</v>
      </c>
      <c r="AJ76" s="41">
        <v>5</v>
      </c>
      <c r="AK76" s="41">
        <v>5</v>
      </c>
      <c r="AL76" s="40" t="s">
        <v>4215</v>
      </c>
      <c r="AM76" s="53">
        <v>0.65</v>
      </c>
      <c r="AN76" s="67" t="s">
        <v>2</v>
      </c>
      <c r="AO76" s="64" t="s">
        <v>5377</v>
      </c>
      <c r="AP76" s="65" t="s">
        <v>2</v>
      </c>
    </row>
    <row r="77" spans="1:42" s="31" customFormat="1" ht="60" x14ac:dyDescent="0.25">
      <c r="A77" s="10" t="s">
        <v>286</v>
      </c>
      <c r="B77" s="11" t="s">
        <v>2753</v>
      </c>
      <c r="C77" s="94" t="s">
        <v>2</v>
      </c>
      <c r="D77" s="94">
        <v>817.85234856233956</v>
      </c>
      <c r="E77" s="94">
        <v>817.85234856233956</v>
      </c>
      <c r="F77" s="94">
        <v>817.85234856233956</v>
      </c>
      <c r="G77" s="15" t="s">
        <v>2088</v>
      </c>
      <c r="H77" s="49">
        <v>6180</v>
      </c>
      <c r="I77" s="15">
        <v>202</v>
      </c>
      <c r="J77" s="15">
        <v>18</v>
      </c>
      <c r="K77" s="46" t="s">
        <v>2</v>
      </c>
      <c r="L77" s="46">
        <v>556.83124624367599</v>
      </c>
      <c r="M77" s="46">
        <v>556.83124624367599</v>
      </c>
      <c r="N77" s="46">
        <v>719.66733140253325</v>
      </c>
      <c r="O77" s="95" t="str">
        <f t="shared" si="14"/>
        <v>-</v>
      </c>
      <c r="P77" s="95">
        <f t="shared" si="14"/>
        <v>0.46876159353391889</v>
      </c>
      <c r="Q77" s="95">
        <f t="shared" si="14"/>
        <v>0.46876159353391889</v>
      </c>
      <c r="R77" s="95">
        <f t="shared" si="14"/>
        <v>0.13643111598307112</v>
      </c>
      <c r="S77" s="46" t="s">
        <v>2</v>
      </c>
      <c r="T77" s="46">
        <v>640.4899506810292</v>
      </c>
      <c r="U77" s="46">
        <v>640.4899506810292</v>
      </c>
      <c r="V77" s="46">
        <v>469.7541569115906</v>
      </c>
      <c r="W77" s="74" t="str">
        <f t="shared" si="10"/>
        <v>-</v>
      </c>
      <c r="X77" s="74">
        <f t="shared" si="11"/>
        <v>0.27691675363949431</v>
      </c>
      <c r="Y77" s="74">
        <f t="shared" si="12"/>
        <v>0.27691675363949431</v>
      </c>
      <c r="Z77" s="74">
        <f t="shared" si="13"/>
        <v>0.74102205702516488</v>
      </c>
      <c r="AA77" s="16"/>
      <c r="AB77" s="158" t="s">
        <v>4671</v>
      </c>
      <c r="AC77" s="158" t="s">
        <v>4672</v>
      </c>
      <c r="AD77" s="158" t="s">
        <v>4673</v>
      </c>
      <c r="AE77" s="16"/>
      <c r="AF77" s="90"/>
      <c r="AG77" s="90"/>
      <c r="AI77" s="41">
        <v>201.9243030486775</v>
      </c>
      <c r="AJ77" s="41">
        <v>5</v>
      </c>
      <c r="AK77" s="41">
        <v>5</v>
      </c>
      <c r="AL77" s="40" t="s">
        <v>4214</v>
      </c>
      <c r="AM77" s="53" t="s">
        <v>2</v>
      </c>
      <c r="AN77" s="67" t="s">
        <v>2</v>
      </c>
      <c r="AO77" s="64" t="s">
        <v>5377</v>
      </c>
      <c r="AP77" s="65" t="s">
        <v>2</v>
      </c>
    </row>
    <row r="78" spans="1:42" s="31" customFormat="1" ht="75" x14ac:dyDescent="0.25">
      <c r="A78" s="10" t="s">
        <v>287</v>
      </c>
      <c r="B78" s="11" t="s">
        <v>2754</v>
      </c>
      <c r="C78" s="94" t="s">
        <v>2</v>
      </c>
      <c r="D78" s="94">
        <v>817.85234856233956</v>
      </c>
      <c r="E78" s="94">
        <v>817.85234856233956</v>
      </c>
      <c r="F78" s="94">
        <v>817.85234856233956</v>
      </c>
      <c r="G78" s="15" t="s">
        <v>2088</v>
      </c>
      <c r="H78" s="49">
        <v>240</v>
      </c>
      <c r="I78" s="15">
        <v>58</v>
      </c>
      <c r="J78" s="15">
        <v>0</v>
      </c>
      <c r="K78" s="46" t="s">
        <v>2</v>
      </c>
      <c r="L78" s="46">
        <v>821.51093551603833</v>
      </c>
      <c r="M78" s="46">
        <v>821.51093551603833</v>
      </c>
      <c r="N78" s="46">
        <v>821.51093551603833</v>
      </c>
      <c r="O78" s="95" t="str">
        <f t="shared" si="14"/>
        <v>-</v>
      </c>
      <c r="P78" s="95">
        <f t="shared" si="14"/>
        <v>-4.4534853956638143E-3</v>
      </c>
      <c r="Q78" s="95">
        <f t="shared" si="14"/>
        <v>-4.4534853956638143E-3</v>
      </c>
      <c r="R78" s="95">
        <f t="shared" si="14"/>
        <v>-4.4534853956638143E-3</v>
      </c>
      <c r="S78" s="46" t="s">
        <v>2</v>
      </c>
      <c r="T78" s="46">
        <v>886.90323141854333</v>
      </c>
      <c r="U78" s="46">
        <v>886.90323141854333</v>
      </c>
      <c r="V78" s="46">
        <v>304.55574023737699</v>
      </c>
      <c r="W78" s="74" t="str">
        <f t="shared" si="10"/>
        <v>-</v>
      </c>
      <c r="X78" s="74">
        <f t="shared" si="11"/>
        <v>-7.7856163344631635E-2</v>
      </c>
      <c r="Y78" s="74">
        <f t="shared" si="12"/>
        <v>-7.7856163344631635E-2</v>
      </c>
      <c r="Z78" s="74">
        <f t="shared" si="13"/>
        <v>1.6853946273509361</v>
      </c>
      <c r="AA78" s="16"/>
      <c r="AB78" s="158" t="s">
        <v>4671</v>
      </c>
      <c r="AC78" s="158" t="s">
        <v>4674</v>
      </c>
      <c r="AD78" s="158" t="s">
        <v>5770</v>
      </c>
      <c r="AE78" s="16"/>
      <c r="AF78" s="90"/>
      <c r="AG78" s="90"/>
      <c r="AI78" s="41">
        <v>251.82797596565604</v>
      </c>
      <c r="AJ78" s="41">
        <v>5</v>
      </c>
      <c r="AK78" s="41">
        <v>5</v>
      </c>
      <c r="AL78" s="40" t="s">
        <v>4214</v>
      </c>
      <c r="AM78" s="53" t="s">
        <v>2</v>
      </c>
      <c r="AN78" s="67" t="s">
        <v>2</v>
      </c>
      <c r="AO78" s="64" t="s">
        <v>5377</v>
      </c>
      <c r="AP78" s="65" t="s">
        <v>2</v>
      </c>
    </row>
    <row r="79" spans="1:42" s="27" customFormat="1" ht="30" x14ac:dyDescent="0.25">
      <c r="A79" s="10" t="s">
        <v>966</v>
      </c>
      <c r="B79" s="11" t="s">
        <v>2755</v>
      </c>
      <c r="C79" s="94" t="s">
        <v>2</v>
      </c>
      <c r="D79" s="94">
        <v>5521.2185185544677</v>
      </c>
      <c r="E79" s="94">
        <v>5521.2185185544677</v>
      </c>
      <c r="F79" s="94">
        <v>6793.6406799600409</v>
      </c>
      <c r="G79" s="15" t="s">
        <v>2088</v>
      </c>
      <c r="H79" s="49">
        <v>1</v>
      </c>
      <c r="I79" s="15">
        <v>123</v>
      </c>
      <c r="J79" s="15">
        <v>669</v>
      </c>
      <c r="K79" s="46" t="s">
        <v>2</v>
      </c>
      <c r="L79" s="46">
        <v>5545.9171797199115</v>
      </c>
      <c r="M79" s="46">
        <v>5545.9171797199115</v>
      </c>
      <c r="N79" s="46">
        <v>6824.0314041580095</v>
      </c>
      <c r="O79" s="95" t="str">
        <f t="shared" si="14"/>
        <v>-</v>
      </c>
      <c r="P79" s="95">
        <f t="shared" si="14"/>
        <v>-4.4534853956638143E-3</v>
      </c>
      <c r="Q79" s="95">
        <f t="shared" si="14"/>
        <v>-4.4534853956638143E-3</v>
      </c>
      <c r="R79" s="95">
        <f t="shared" si="14"/>
        <v>-4.4534853956638143E-3</v>
      </c>
      <c r="S79" s="46" t="s">
        <v>2</v>
      </c>
      <c r="T79" s="46" t="s">
        <v>2</v>
      </c>
      <c r="U79" s="46" t="s">
        <v>2</v>
      </c>
      <c r="V79" s="46" t="s">
        <v>2</v>
      </c>
      <c r="W79" s="74" t="str">
        <f t="shared" si="10"/>
        <v>-</v>
      </c>
      <c r="X79" s="74" t="str">
        <f t="shared" si="11"/>
        <v>-</v>
      </c>
      <c r="Y79" s="74" t="str">
        <f t="shared" si="12"/>
        <v>-</v>
      </c>
      <c r="Z79" s="74" t="str">
        <f t="shared" si="13"/>
        <v>-</v>
      </c>
      <c r="AB79" s="158">
        <v>0</v>
      </c>
      <c r="AC79" s="158">
        <v>0</v>
      </c>
      <c r="AD79" s="158">
        <v>0</v>
      </c>
      <c r="AF79" s="90"/>
      <c r="AG79" s="90"/>
      <c r="AI79" s="41">
        <v>201.9243030486775</v>
      </c>
      <c r="AJ79" s="41">
        <v>37</v>
      </c>
      <c r="AK79" s="41">
        <v>74</v>
      </c>
      <c r="AL79" s="40" t="s">
        <v>4215</v>
      </c>
      <c r="AM79" s="53">
        <v>0.30000000000000004</v>
      </c>
      <c r="AN79" s="67" t="s">
        <v>2</v>
      </c>
      <c r="AO79" s="64" t="s">
        <v>5377</v>
      </c>
      <c r="AP79" s="65" t="s">
        <v>2</v>
      </c>
    </row>
    <row r="80" spans="1:42" s="27" customFormat="1" ht="59.25" customHeight="1" x14ac:dyDescent="0.25">
      <c r="A80" s="10" t="s">
        <v>967</v>
      </c>
      <c r="B80" s="11" t="s">
        <v>2756</v>
      </c>
      <c r="C80" s="94" t="s">
        <v>2</v>
      </c>
      <c r="D80" s="94">
        <v>2752.8837771135131</v>
      </c>
      <c r="E80" s="94">
        <v>2752.8837771135131</v>
      </c>
      <c r="F80" s="94">
        <v>3272.8929715779773</v>
      </c>
      <c r="G80" s="15" t="s">
        <v>2088</v>
      </c>
      <c r="H80" s="49">
        <v>3</v>
      </c>
      <c r="I80" s="15">
        <v>111</v>
      </c>
      <c r="J80" s="15">
        <v>150</v>
      </c>
      <c r="K80" s="46" t="s">
        <v>2</v>
      </c>
      <c r="L80" s="46">
        <v>2765.1985484652137</v>
      </c>
      <c r="M80" s="46">
        <v>2765.1985484652137</v>
      </c>
      <c r="N80" s="46">
        <v>3287.5339560389457</v>
      </c>
      <c r="O80" s="95" t="str">
        <f t="shared" si="14"/>
        <v>-</v>
      </c>
      <c r="P80" s="95">
        <f t="shared" si="14"/>
        <v>-4.4534853956638143E-3</v>
      </c>
      <c r="Q80" s="95">
        <f t="shared" si="14"/>
        <v>-4.4534853956638143E-3</v>
      </c>
      <c r="R80" s="95">
        <f t="shared" si="14"/>
        <v>-4.4534853956638143E-3</v>
      </c>
      <c r="S80" s="46" t="s">
        <v>2</v>
      </c>
      <c r="T80" s="46" t="s">
        <v>2</v>
      </c>
      <c r="U80" s="46" t="s">
        <v>2</v>
      </c>
      <c r="V80" s="46" t="s">
        <v>2</v>
      </c>
      <c r="W80" s="74" t="str">
        <f t="shared" si="10"/>
        <v>-</v>
      </c>
      <c r="X80" s="74" t="str">
        <f t="shared" si="11"/>
        <v>-</v>
      </c>
      <c r="Y80" s="74" t="str">
        <f t="shared" si="12"/>
        <v>-</v>
      </c>
      <c r="Z80" s="74" t="str">
        <f t="shared" si="13"/>
        <v>-</v>
      </c>
      <c r="AB80" s="158">
        <v>0</v>
      </c>
      <c r="AC80" s="158">
        <v>0</v>
      </c>
      <c r="AD80" s="158">
        <v>0</v>
      </c>
      <c r="AF80" s="90"/>
      <c r="AG80" s="90"/>
      <c r="AI80" s="41">
        <v>201.9243030486775</v>
      </c>
      <c r="AJ80" s="41">
        <v>18</v>
      </c>
      <c r="AK80" s="41">
        <v>33</v>
      </c>
      <c r="AL80" s="40" t="s">
        <v>4215</v>
      </c>
      <c r="AM80" s="53">
        <v>0.30000000000000004</v>
      </c>
      <c r="AN80" s="67" t="s">
        <v>2</v>
      </c>
      <c r="AO80" s="64" t="s">
        <v>5377</v>
      </c>
      <c r="AP80" s="65" t="s">
        <v>2</v>
      </c>
    </row>
    <row r="81" spans="1:42" s="27" customFormat="1" ht="30" x14ac:dyDescent="0.25">
      <c r="A81" s="10" t="s">
        <v>968</v>
      </c>
      <c r="B81" s="11" t="s">
        <v>2757</v>
      </c>
      <c r="C81" s="94" t="s">
        <v>2</v>
      </c>
      <c r="D81" s="94">
        <v>1124.9580283100292</v>
      </c>
      <c r="E81" s="94">
        <v>1124.9580283100292</v>
      </c>
      <c r="F81" s="94">
        <v>4183.7568222869522</v>
      </c>
      <c r="G81" s="15" t="s">
        <v>2088</v>
      </c>
      <c r="H81" s="49">
        <v>42</v>
      </c>
      <c r="I81" s="15">
        <v>19</v>
      </c>
      <c r="J81" s="15">
        <v>648</v>
      </c>
      <c r="K81" s="46" t="s">
        <v>2</v>
      </c>
      <c r="L81" s="46">
        <v>1129.9904241612714</v>
      </c>
      <c r="M81" s="46">
        <v>1129.9904241612714</v>
      </c>
      <c r="N81" s="46">
        <v>4202.4724720669819</v>
      </c>
      <c r="O81" s="95" t="str">
        <f t="shared" si="14"/>
        <v>-</v>
      </c>
      <c r="P81" s="95">
        <f t="shared" si="14"/>
        <v>-4.4534853956638143E-3</v>
      </c>
      <c r="Q81" s="95">
        <f t="shared" si="14"/>
        <v>-4.4534853956638143E-3</v>
      </c>
      <c r="R81" s="95">
        <f t="shared" si="14"/>
        <v>-4.4534853956638143E-3</v>
      </c>
      <c r="S81" s="46" t="s">
        <v>2</v>
      </c>
      <c r="T81" s="46" t="s">
        <v>2</v>
      </c>
      <c r="U81" s="46" t="s">
        <v>2</v>
      </c>
      <c r="V81" s="46" t="s">
        <v>2</v>
      </c>
      <c r="W81" s="74" t="str">
        <f t="shared" si="10"/>
        <v>-</v>
      </c>
      <c r="X81" s="74" t="str">
        <f t="shared" si="11"/>
        <v>-</v>
      </c>
      <c r="Y81" s="74" t="str">
        <f t="shared" si="12"/>
        <v>-</v>
      </c>
      <c r="Z81" s="74" t="str">
        <f t="shared" si="13"/>
        <v>-</v>
      </c>
      <c r="AB81" s="158">
        <v>0</v>
      </c>
      <c r="AC81" s="158">
        <v>0</v>
      </c>
      <c r="AD81" s="158">
        <v>0</v>
      </c>
      <c r="AF81" s="90"/>
      <c r="AG81" s="90"/>
      <c r="AI81" s="41">
        <v>201.9243030486775</v>
      </c>
      <c r="AJ81" s="41">
        <v>6</v>
      </c>
      <c r="AK81" s="41">
        <v>49</v>
      </c>
      <c r="AL81" s="40" t="s">
        <v>4215</v>
      </c>
      <c r="AM81" s="53">
        <v>0.30000000000000004</v>
      </c>
      <c r="AN81" s="67" t="s">
        <v>2</v>
      </c>
      <c r="AO81" s="64" t="s">
        <v>5377</v>
      </c>
      <c r="AP81" s="65" t="s">
        <v>2</v>
      </c>
    </row>
    <row r="82" spans="1:42" s="27" customFormat="1" ht="30" x14ac:dyDescent="0.25">
      <c r="A82" s="10" t="s">
        <v>969</v>
      </c>
      <c r="B82" s="11" t="s">
        <v>2758</v>
      </c>
      <c r="C82" s="94" t="s">
        <v>2</v>
      </c>
      <c r="D82" s="94">
        <v>401.54980886897977</v>
      </c>
      <c r="E82" s="94">
        <v>401.54980886897977</v>
      </c>
      <c r="F82" s="94">
        <v>2551.2095493805537</v>
      </c>
      <c r="G82" s="15" t="s">
        <v>2088</v>
      </c>
      <c r="H82" s="49">
        <v>595</v>
      </c>
      <c r="I82" s="15">
        <v>128</v>
      </c>
      <c r="J82" s="15">
        <v>1843</v>
      </c>
      <c r="K82" s="46" t="s">
        <v>2</v>
      </c>
      <c r="L82" s="46">
        <v>403.34610485635545</v>
      </c>
      <c r="M82" s="46">
        <v>403.34610485635545</v>
      </c>
      <c r="N82" s="46">
        <v>2562.6221496988419</v>
      </c>
      <c r="O82" s="95" t="str">
        <f t="shared" si="14"/>
        <v>-</v>
      </c>
      <c r="P82" s="95">
        <f t="shared" si="14"/>
        <v>-4.4534853956638143E-3</v>
      </c>
      <c r="Q82" s="95">
        <f t="shared" si="14"/>
        <v>-4.4534853956638143E-3</v>
      </c>
      <c r="R82" s="95">
        <f t="shared" si="14"/>
        <v>-4.4534853956637033E-3</v>
      </c>
      <c r="S82" s="46" t="s">
        <v>2</v>
      </c>
      <c r="T82" s="46" t="s">
        <v>2</v>
      </c>
      <c r="U82" s="46" t="s">
        <v>2</v>
      </c>
      <c r="V82" s="46" t="s">
        <v>2</v>
      </c>
      <c r="W82" s="74" t="str">
        <f t="shared" si="10"/>
        <v>-</v>
      </c>
      <c r="X82" s="74" t="str">
        <f t="shared" si="11"/>
        <v>-</v>
      </c>
      <c r="Y82" s="74" t="str">
        <f t="shared" si="12"/>
        <v>-</v>
      </c>
      <c r="Z82" s="74" t="str">
        <f t="shared" si="13"/>
        <v>-</v>
      </c>
      <c r="AB82" s="158">
        <v>0</v>
      </c>
      <c r="AC82" s="158">
        <v>0</v>
      </c>
      <c r="AD82" s="158">
        <v>0</v>
      </c>
      <c r="AF82" s="90"/>
      <c r="AG82" s="90"/>
      <c r="AI82" s="41">
        <v>201.9243030486775</v>
      </c>
      <c r="AJ82" s="41">
        <v>5</v>
      </c>
      <c r="AK82" s="41">
        <v>26</v>
      </c>
      <c r="AL82" s="40" t="s">
        <v>4215</v>
      </c>
      <c r="AM82" s="53">
        <v>0.30000000000000004</v>
      </c>
      <c r="AN82" s="67" t="s">
        <v>2</v>
      </c>
      <c r="AO82" s="64" t="s">
        <v>5377</v>
      </c>
      <c r="AP82" s="65" t="s">
        <v>2</v>
      </c>
    </row>
    <row r="83" spans="1:42" s="27" customFormat="1" ht="30" x14ac:dyDescent="0.25">
      <c r="A83" s="10" t="s">
        <v>970</v>
      </c>
      <c r="B83" s="11" t="s">
        <v>2759</v>
      </c>
      <c r="C83" s="94" t="s">
        <v>2</v>
      </c>
      <c r="D83" s="94">
        <v>331.93771136653487</v>
      </c>
      <c r="E83" s="94">
        <v>331.93771136653487</v>
      </c>
      <c r="F83" s="94">
        <v>1872.2148320508775</v>
      </c>
      <c r="G83" s="15" t="s">
        <v>2088</v>
      </c>
      <c r="H83" s="49">
        <v>2059</v>
      </c>
      <c r="I83" s="15">
        <v>215</v>
      </c>
      <c r="J83" s="15">
        <v>1459</v>
      </c>
      <c r="K83" s="46" t="s">
        <v>2</v>
      </c>
      <c r="L83" s="46">
        <v>333.4226040643195</v>
      </c>
      <c r="M83" s="46">
        <v>333.4226040643195</v>
      </c>
      <c r="N83" s="46">
        <v>1880.5900122054657</v>
      </c>
      <c r="O83" s="95" t="str">
        <f t="shared" si="14"/>
        <v>-</v>
      </c>
      <c r="P83" s="95">
        <f t="shared" si="14"/>
        <v>-4.4534853956638143E-3</v>
      </c>
      <c r="Q83" s="95">
        <f t="shared" si="14"/>
        <v>-4.4534853956638143E-3</v>
      </c>
      <c r="R83" s="95">
        <f t="shared" si="14"/>
        <v>-4.4534853956638143E-3</v>
      </c>
      <c r="S83" s="46" t="s">
        <v>2</v>
      </c>
      <c r="T83" s="46" t="s">
        <v>2</v>
      </c>
      <c r="U83" s="46" t="s">
        <v>2</v>
      </c>
      <c r="V83" s="46" t="s">
        <v>2</v>
      </c>
      <c r="W83" s="74" t="str">
        <f t="shared" si="10"/>
        <v>-</v>
      </c>
      <c r="X83" s="74" t="str">
        <f t="shared" si="11"/>
        <v>-</v>
      </c>
      <c r="Y83" s="74" t="str">
        <f t="shared" si="12"/>
        <v>-</v>
      </c>
      <c r="Z83" s="74" t="str">
        <f t="shared" si="13"/>
        <v>-</v>
      </c>
      <c r="AB83" s="158">
        <v>0</v>
      </c>
      <c r="AC83" s="158">
        <v>0</v>
      </c>
      <c r="AD83" s="158">
        <v>0</v>
      </c>
      <c r="AF83" s="90"/>
      <c r="AG83" s="90"/>
      <c r="AI83" s="41">
        <v>201.9243030486775</v>
      </c>
      <c r="AJ83" s="41">
        <v>5</v>
      </c>
      <c r="AK83" s="41">
        <v>15</v>
      </c>
      <c r="AL83" s="40" t="s">
        <v>4215</v>
      </c>
      <c r="AM83" s="53">
        <v>0.30000000000000004</v>
      </c>
      <c r="AN83" s="67" t="s">
        <v>2</v>
      </c>
      <c r="AO83" s="64" t="s">
        <v>5377</v>
      </c>
      <c r="AP83" s="65" t="s">
        <v>2</v>
      </c>
    </row>
    <row r="84" spans="1:42" s="27" customFormat="1" ht="45" x14ac:dyDescent="0.25">
      <c r="A84" s="10" t="s">
        <v>48</v>
      </c>
      <c r="B84" s="11" t="s">
        <v>2760</v>
      </c>
      <c r="C84" s="94">
        <v>141.24468719656988</v>
      </c>
      <c r="D84" s="94">
        <v>803.96592001553211</v>
      </c>
      <c r="E84" s="94">
        <v>803.96592001553211</v>
      </c>
      <c r="F84" s="94">
        <v>710.61887616883143</v>
      </c>
      <c r="G84" s="15">
        <v>20293</v>
      </c>
      <c r="H84" s="49">
        <v>7160</v>
      </c>
      <c r="I84" s="15">
        <v>2206</v>
      </c>
      <c r="J84" s="15">
        <v>1460</v>
      </c>
      <c r="K84" s="46">
        <v>141.87653226098161</v>
      </c>
      <c r="L84" s="46">
        <v>807.56238731352028</v>
      </c>
      <c r="M84" s="46">
        <v>807.56238731352028</v>
      </c>
      <c r="N84" s="46">
        <v>713.79776408664884</v>
      </c>
      <c r="O84" s="95">
        <f t="shared" si="14"/>
        <v>-4.4534853956639253E-3</v>
      </c>
      <c r="P84" s="95">
        <f t="shared" si="14"/>
        <v>-4.4534853956638143E-3</v>
      </c>
      <c r="Q84" s="95">
        <f t="shared" si="14"/>
        <v>-4.4534853956638143E-3</v>
      </c>
      <c r="R84" s="95">
        <f t="shared" si="14"/>
        <v>-4.4534853956638143E-3</v>
      </c>
      <c r="S84" s="46">
        <v>369.81755267374768</v>
      </c>
      <c r="T84" s="46">
        <v>392.27577760335663</v>
      </c>
      <c r="U84" s="46">
        <v>392.27577760335663</v>
      </c>
      <c r="V84" s="46">
        <v>690.32634453805463</v>
      </c>
      <c r="W84" s="74">
        <f t="shared" si="10"/>
        <v>-0.61806927179258131</v>
      </c>
      <c r="X84" s="74">
        <f t="shared" si="11"/>
        <v>1.0494916227747546</v>
      </c>
      <c r="Y84" s="74">
        <f t="shared" si="12"/>
        <v>1.0494916227747546</v>
      </c>
      <c r="Z84" s="74">
        <f t="shared" si="13"/>
        <v>2.9395563114943846E-2</v>
      </c>
      <c r="AB84" s="158" t="s">
        <v>4675</v>
      </c>
      <c r="AC84" s="158" t="s">
        <v>4676</v>
      </c>
      <c r="AD84" s="158">
        <v>0</v>
      </c>
      <c r="AF84" s="90"/>
      <c r="AG84" s="90"/>
      <c r="AI84" s="41">
        <v>201.9243030486775</v>
      </c>
      <c r="AJ84" s="41">
        <v>5</v>
      </c>
      <c r="AK84" s="41">
        <v>5</v>
      </c>
      <c r="AL84" s="40" t="s">
        <v>4214</v>
      </c>
      <c r="AM84" s="53" t="s">
        <v>2</v>
      </c>
      <c r="AN84" s="67" t="s">
        <v>2</v>
      </c>
      <c r="AO84" s="64" t="s">
        <v>5377</v>
      </c>
      <c r="AP84" s="65" t="s">
        <v>2</v>
      </c>
    </row>
    <row r="85" spans="1:42" s="27" customFormat="1" ht="30" x14ac:dyDescent="0.25">
      <c r="A85" s="10" t="s">
        <v>49</v>
      </c>
      <c r="B85" s="11" t="s">
        <v>2761</v>
      </c>
      <c r="C85" s="94">
        <v>280.07290044461286</v>
      </c>
      <c r="D85" s="94">
        <v>424.78298793635037</v>
      </c>
      <c r="E85" s="94">
        <v>424.78298793635037</v>
      </c>
      <c r="F85" s="94">
        <v>765.36412462967348</v>
      </c>
      <c r="G85" s="15">
        <v>4290</v>
      </c>
      <c r="H85" s="49">
        <v>146773</v>
      </c>
      <c r="I85" s="15">
        <v>2639</v>
      </c>
      <c r="J85" s="15">
        <v>132</v>
      </c>
      <c r="K85" s="46">
        <v>281.32578070038574</v>
      </c>
      <c r="L85" s="46">
        <v>426.68321540473022</v>
      </c>
      <c r="M85" s="46">
        <v>426.68321540473022</v>
      </c>
      <c r="N85" s="46">
        <v>768.78791036082828</v>
      </c>
      <c r="O85" s="95">
        <f t="shared" si="14"/>
        <v>-4.4534853956638143E-3</v>
      </c>
      <c r="P85" s="95">
        <f t="shared" si="14"/>
        <v>-4.4534853956638143E-3</v>
      </c>
      <c r="Q85" s="95">
        <f t="shared" si="14"/>
        <v>-4.4534853956638143E-3</v>
      </c>
      <c r="R85" s="95">
        <f t="shared" si="14"/>
        <v>-4.4534853956637033E-3</v>
      </c>
      <c r="S85" s="46">
        <v>418.31607717988675</v>
      </c>
      <c r="T85" s="46">
        <v>433</v>
      </c>
      <c r="U85" s="46">
        <v>433</v>
      </c>
      <c r="V85" s="46">
        <v>670.94552470476685</v>
      </c>
      <c r="W85" s="74">
        <f t="shared" si="10"/>
        <v>-0.33047540909078121</v>
      </c>
      <c r="X85" s="74">
        <f t="shared" si="11"/>
        <v>-1.8976933172401012E-2</v>
      </c>
      <c r="Y85" s="74">
        <f t="shared" si="12"/>
        <v>-1.8976933172401012E-2</v>
      </c>
      <c r="Z85" s="74">
        <f t="shared" si="13"/>
        <v>0.14072468844091812</v>
      </c>
      <c r="AB85" s="158">
        <v>0</v>
      </c>
      <c r="AC85" s="158">
        <v>0</v>
      </c>
      <c r="AD85" s="158">
        <v>0</v>
      </c>
      <c r="AF85" s="90"/>
      <c r="AG85" s="90"/>
      <c r="AI85" s="41">
        <v>201.9243030486775</v>
      </c>
      <c r="AJ85" s="41">
        <v>5</v>
      </c>
      <c r="AK85" s="41">
        <v>5</v>
      </c>
      <c r="AL85" s="40" t="s">
        <v>4214</v>
      </c>
      <c r="AM85" s="53" t="s">
        <v>2</v>
      </c>
      <c r="AN85" s="67" t="s">
        <v>2</v>
      </c>
      <c r="AO85" s="64" t="s">
        <v>5377</v>
      </c>
      <c r="AP85" s="65" t="s">
        <v>2</v>
      </c>
    </row>
    <row r="86" spans="1:42" s="27" customFormat="1" ht="30" x14ac:dyDescent="0.25">
      <c r="A86" s="10" t="s">
        <v>50</v>
      </c>
      <c r="B86" s="11" t="s">
        <v>2762</v>
      </c>
      <c r="C86" s="94">
        <v>394.06984118266848</v>
      </c>
      <c r="D86" s="94">
        <v>485.05861272552988</v>
      </c>
      <c r="E86" s="94">
        <v>485.05861272552988</v>
      </c>
      <c r="F86" s="94">
        <v>798.9834866332194</v>
      </c>
      <c r="G86" s="15">
        <v>1779</v>
      </c>
      <c r="H86" s="49">
        <v>140089</v>
      </c>
      <c r="I86" s="15">
        <v>2089</v>
      </c>
      <c r="J86" s="15">
        <v>174</v>
      </c>
      <c r="K86" s="46">
        <v>395.83267622536465</v>
      </c>
      <c r="L86" s="46">
        <v>487.22847763502898</v>
      </c>
      <c r="M86" s="46">
        <v>487.22847763502898</v>
      </c>
      <c r="N86" s="46">
        <v>802.55766547559301</v>
      </c>
      <c r="O86" s="95">
        <f t="shared" si="14"/>
        <v>-4.4534853956638143E-3</v>
      </c>
      <c r="P86" s="95">
        <f t="shared" si="14"/>
        <v>-4.4534853956638143E-3</v>
      </c>
      <c r="Q86" s="95">
        <f t="shared" si="14"/>
        <v>-4.4534853956638143E-3</v>
      </c>
      <c r="R86" s="95">
        <f t="shared" si="14"/>
        <v>-4.4534853956638143E-3</v>
      </c>
      <c r="S86" s="46">
        <v>448.72625314422834</v>
      </c>
      <c r="T86" s="46">
        <v>465</v>
      </c>
      <c r="U86" s="46">
        <v>465</v>
      </c>
      <c r="V86" s="46">
        <v>766.3552094104906</v>
      </c>
      <c r="W86" s="74">
        <f t="shared" si="10"/>
        <v>-0.12180346386818675</v>
      </c>
      <c r="X86" s="74">
        <f t="shared" si="11"/>
        <v>4.3136801560279325E-2</v>
      </c>
      <c r="Y86" s="74">
        <f t="shared" si="12"/>
        <v>4.3136801560279325E-2</v>
      </c>
      <c r="Z86" s="74">
        <f t="shared" si="13"/>
        <v>4.2575918871651908E-2</v>
      </c>
      <c r="AB86" s="158">
        <v>0</v>
      </c>
      <c r="AC86" s="158">
        <v>0</v>
      </c>
      <c r="AD86" s="158">
        <v>0</v>
      </c>
      <c r="AF86" s="90"/>
      <c r="AG86" s="90"/>
      <c r="AI86" s="41">
        <v>201.9243030486775</v>
      </c>
      <c r="AJ86" s="41">
        <v>5</v>
      </c>
      <c r="AK86" s="41">
        <v>5</v>
      </c>
      <c r="AL86" s="40" t="s">
        <v>4214</v>
      </c>
      <c r="AM86" s="53" t="s">
        <v>2</v>
      </c>
      <c r="AN86" s="67" t="s">
        <v>2</v>
      </c>
      <c r="AO86" s="64" t="s">
        <v>5377</v>
      </c>
      <c r="AP86" s="65" t="s">
        <v>2</v>
      </c>
    </row>
    <row r="87" spans="1:42" s="27" customFormat="1" ht="60" x14ac:dyDescent="0.25">
      <c r="A87" s="10" t="s">
        <v>51</v>
      </c>
      <c r="B87" s="11" t="s">
        <v>2763</v>
      </c>
      <c r="C87" s="94">
        <v>248.90243932917704</v>
      </c>
      <c r="D87" s="94">
        <v>532.2046319092542</v>
      </c>
      <c r="E87" s="94">
        <v>532.2046319092542</v>
      </c>
      <c r="F87" s="94">
        <v>532.2046319092542</v>
      </c>
      <c r="G87" s="15">
        <v>1286</v>
      </c>
      <c r="H87" s="49">
        <v>101195</v>
      </c>
      <c r="I87" s="15">
        <v>2000</v>
      </c>
      <c r="J87" s="15">
        <v>97</v>
      </c>
      <c r="K87" s="46">
        <v>250.01588140570135</v>
      </c>
      <c r="L87" s="46">
        <v>497.29582528151059</v>
      </c>
      <c r="M87" s="46">
        <v>497.29582528151059</v>
      </c>
      <c r="N87" s="46">
        <v>687.01415574839996</v>
      </c>
      <c r="O87" s="95">
        <f t="shared" si="14"/>
        <v>-4.4534853956638143E-3</v>
      </c>
      <c r="P87" s="95">
        <f t="shared" si="14"/>
        <v>7.0197264591920439E-2</v>
      </c>
      <c r="Q87" s="95">
        <f t="shared" si="14"/>
        <v>7.0197264591920439E-2</v>
      </c>
      <c r="R87" s="95">
        <f t="shared" si="14"/>
        <v>-0.22533673075557481</v>
      </c>
      <c r="S87" s="46" t="s">
        <v>2</v>
      </c>
      <c r="T87" s="46">
        <v>469</v>
      </c>
      <c r="U87" s="46">
        <v>469</v>
      </c>
      <c r="V87" s="46">
        <v>802.29596948253027</v>
      </c>
      <c r="W87" s="74" t="str">
        <f t="shared" si="10"/>
        <v>-</v>
      </c>
      <c r="X87" s="74">
        <f t="shared" si="11"/>
        <v>0.13476467358049926</v>
      </c>
      <c r="Y87" s="74">
        <f t="shared" si="12"/>
        <v>0.13476467358049926</v>
      </c>
      <c r="Z87" s="74">
        <f t="shared" si="13"/>
        <v>-0.33664800503420356</v>
      </c>
      <c r="AB87" s="158" t="s">
        <v>4677</v>
      </c>
      <c r="AC87" s="158" t="s">
        <v>4678</v>
      </c>
      <c r="AD87" s="158" t="s">
        <v>4679</v>
      </c>
      <c r="AF87" s="90"/>
      <c r="AG87" s="90"/>
      <c r="AI87" s="41">
        <v>201.9243030486775</v>
      </c>
      <c r="AJ87" s="41">
        <v>5</v>
      </c>
      <c r="AK87" s="41">
        <v>5</v>
      </c>
      <c r="AL87" s="40" t="s">
        <v>4214</v>
      </c>
      <c r="AM87" s="53" t="s">
        <v>2</v>
      </c>
      <c r="AN87" s="67" t="s">
        <v>2</v>
      </c>
      <c r="AO87" s="64" t="s">
        <v>5377</v>
      </c>
      <c r="AP87" s="65" t="s">
        <v>2</v>
      </c>
    </row>
    <row r="88" spans="1:42" s="27" customFormat="1" ht="30" x14ac:dyDescent="0.25">
      <c r="A88" s="10" t="s">
        <v>52</v>
      </c>
      <c r="B88" s="11" t="s">
        <v>2764</v>
      </c>
      <c r="C88" s="94">
        <v>147.9798210385546</v>
      </c>
      <c r="D88" s="94">
        <v>359.09189106541044</v>
      </c>
      <c r="E88" s="94">
        <v>359.09189106541044</v>
      </c>
      <c r="F88" s="94">
        <v>701.86788793509766</v>
      </c>
      <c r="G88" s="15">
        <v>32647</v>
      </c>
      <c r="H88" s="49">
        <v>114922</v>
      </c>
      <c r="I88" s="15">
        <v>967</v>
      </c>
      <c r="J88" s="15">
        <v>673</v>
      </c>
      <c r="K88" s="46">
        <v>148.64179510222763</v>
      </c>
      <c r="L88" s="46">
        <v>360.69825547842504</v>
      </c>
      <c r="M88" s="46">
        <v>360.69825547842504</v>
      </c>
      <c r="N88" s="46">
        <v>705.00762911519371</v>
      </c>
      <c r="O88" s="95">
        <f t="shared" si="14"/>
        <v>-4.4534853956638143E-3</v>
      </c>
      <c r="P88" s="95">
        <f t="shared" si="14"/>
        <v>-4.4534853956639253E-3</v>
      </c>
      <c r="Q88" s="95">
        <f t="shared" si="14"/>
        <v>-4.4534853956639253E-3</v>
      </c>
      <c r="R88" s="95">
        <f t="shared" si="14"/>
        <v>-4.4534853956638143E-3</v>
      </c>
      <c r="S88" s="46">
        <v>325.21409405278411</v>
      </c>
      <c r="T88" s="46">
        <v>337</v>
      </c>
      <c r="U88" s="46">
        <v>337</v>
      </c>
      <c r="V88" s="46">
        <v>568.50404844310367</v>
      </c>
      <c r="W88" s="74">
        <f t="shared" si="10"/>
        <v>-0.54497722040749985</v>
      </c>
      <c r="X88" s="74">
        <f t="shared" si="11"/>
        <v>6.5554572894392926E-2</v>
      </c>
      <c r="Y88" s="74">
        <f t="shared" si="12"/>
        <v>6.5554572894392926E-2</v>
      </c>
      <c r="Z88" s="74">
        <f t="shared" si="13"/>
        <v>0.23458731711273151</v>
      </c>
      <c r="AB88" s="158">
        <v>0</v>
      </c>
      <c r="AC88" s="158">
        <v>0</v>
      </c>
      <c r="AD88" s="158">
        <v>0</v>
      </c>
      <c r="AF88" s="90"/>
      <c r="AG88" s="90"/>
      <c r="AI88" s="41">
        <v>201.9243030486775</v>
      </c>
      <c r="AJ88" s="41">
        <v>5</v>
      </c>
      <c r="AK88" s="41">
        <v>5</v>
      </c>
      <c r="AL88" s="40" t="s">
        <v>4214</v>
      </c>
      <c r="AM88" s="53" t="s">
        <v>2</v>
      </c>
      <c r="AN88" s="67" t="s">
        <v>2</v>
      </c>
      <c r="AO88" s="64" t="s">
        <v>5377</v>
      </c>
      <c r="AP88" s="65" t="s">
        <v>2</v>
      </c>
    </row>
    <row r="89" spans="1:42" s="27" customFormat="1" ht="30" x14ac:dyDescent="0.25">
      <c r="A89" s="10" t="s">
        <v>53</v>
      </c>
      <c r="B89" s="11" t="s">
        <v>2765</v>
      </c>
      <c r="C89" s="94">
        <v>182.42688688627334</v>
      </c>
      <c r="D89" s="94">
        <v>403.97758417367572</v>
      </c>
      <c r="E89" s="94">
        <v>403.97758417367572</v>
      </c>
      <c r="F89" s="94">
        <v>865.15069841585739</v>
      </c>
      <c r="G89" s="15">
        <v>3726</v>
      </c>
      <c r="H89" s="49">
        <v>58396</v>
      </c>
      <c r="I89" s="15">
        <v>576</v>
      </c>
      <c r="J89" s="15">
        <v>445</v>
      </c>
      <c r="K89" s="46">
        <v>183.24295671787465</v>
      </c>
      <c r="L89" s="46">
        <v>405.7847405896751</v>
      </c>
      <c r="M89" s="46">
        <v>405.7847405896751</v>
      </c>
      <c r="N89" s="46">
        <v>869.02087016968517</v>
      </c>
      <c r="O89" s="95">
        <f t="shared" si="14"/>
        <v>-4.4534853956638143E-3</v>
      </c>
      <c r="P89" s="95">
        <f t="shared" si="14"/>
        <v>-4.4534853956639253E-3</v>
      </c>
      <c r="Q89" s="95">
        <f t="shared" si="14"/>
        <v>-4.4534853956639253E-3</v>
      </c>
      <c r="R89" s="95">
        <f t="shared" si="14"/>
        <v>-4.4534853956638143E-3</v>
      </c>
      <c r="S89" s="46">
        <v>370.52789798606716</v>
      </c>
      <c r="T89" s="46">
        <v>384</v>
      </c>
      <c r="U89" s="46">
        <v>384</v>
      </c>
      <c r="V89" s="46">
        <v>597.11383010176644</v>
      </c>
      <c r="W89" s="74">
        <f t="shared" si="10"/>
        <v>-0.50765681105843996</v>
      </c>
      <c r="X89" s="74">
        <f t="shared" si="11"/>
        <v>5.2024958785613862E-2</v>
      </c>
      <c r="Y89" s="74">
        <f t="shared" si="12"/>
        <v>5.2024958785613862E-2</v>
      </c>
      <c r="Z89" s="74">
        <f t="shared" si="13"/>
        <v>0.44888738930801408</v>
      </c>
      <c r="AB89" s="158">
        <v>0</v>
      </c>
      <c r="AC89" s="158">
        <v>0</v>
      </c>
      <c r="AD89" s="158">
        <v>0</v>
      </c>
      <c r="AF89" s="90"/>
      <c r="AG89" s="90"/>
      <c r="AI89" s="41">
        <v>201.9243030486775</v>
      </c>
      <c r="AJ89" s="41">
        <v>5</v>
      </c>
      <c r="AK89" s="41">
        <v>5</v>
      </c>
      <c r="AL89" s="40" t="s">
        <v>4214</v>
      </c>
      <c r="AM89" s="53" t="s">
        <v>2</v>
      </c>
      <c r="AN89" s="67" t="s">
        <v>2</v>
      </c>
      <c r="AO89" s="64" t="s">
        <v>5377</v>
      </c>
      <c r="AP89" s="65" t="s">
        <v>2</v>
      </c>
    </row>
    <row r="90" spans="1:42" s="27" customFormat="1" ht="60" x14ac:dyDescent="0.25">
      <c r="A90" s="10" t="s">
        <v>54</v>
      </c>
      <c r="B90" s="11" t="s">
        <v>2766</v>
      </c>
      <c r="C90" s="94" t="s">
        <v>2</v>
      </c>
      <c r="D90" s="94">
        <v>249.47502618326499</v>
      </c>
      <c r="E90" s="94">
        <v>249.47502618326499</v>
      </c>
      <c r="F90" s="94">
        <v>249.47502618326499</v>
      </c>
      <c r="G90" s="15" t="s">
        <v>2088</v>
      </c>
      <c r="H90" s="49">
        <v>20863</v>
      </c>
      <c r="I90" s="15">
        <v>482</v>
      </c>
      <c r="J90" s="15">
        <v>236</v>
      </c>
      <c r="K90" s="46" t="s">
        <v>2</v>
      </c>
      <c r="L90" s="46">
        <v>434.87198325824841</v>
      </c>
      <c r="M90" s="46">
        <v>434.87198325824841</v>
      </c>
      <c r="N90" s="46">
        <v>817.10893417179977</v>
      </c>
      <c r="O90" s="95" t="str">
        <f t="shared" si="14"/>
        <v>-</v>
      </c>
      <c r="P90" s="95">
        <f t="shared" si="14"/>
        <v>-0.42632536519347486</v>
      </c>
      <c r="Q90" s="95">
        <f t="shared" si="14"/>
        <v>-0.42632536519347486</v>
      </c>
      <c r="R90" s="95">
        <f t="shared" si="14"/>
        <v>-0.69468571967564352</v>
      </c>
      <c r="S90" s="46" t="s">
        <v>2</v>
      </c>
      <c r="T90" s="46">
        <v>423</v>
      </c>
      <c r="U90" s="46">
        <v>423</v>
      </c>
      <c r="V90" s="46">
        <v>670.02262852222941</v>
      </c>
      <c r="W90" s="74" t="str">
        <f t="shared" si="10"/>
        <v>-</v>
      </c>
      <c r="X90" s="74">
        <f t="shared" si="11"/>
        <v>-0.41022452438944446</v>
      </c>
      <c r="Y90" s="74">
        <f t="shared" si="12"/>
        <v>-0.41022452438944446</v>
      </c>
      <c r="Z90" s="74">
        <f t="shared" si="13"/>
        <v>-0.62766178997044408</v>
      </c>
      <c r="AB90" s="158" t="s">
        <v>4680</v>
      </c>
      <c r="AC90" s="158" t="s">
        <v>4681</v>
      </c>
      <c r="AD90" s="158" t="s">
        <v>4682</v>
      </c>
      <c r="AF90" s="90"/>
      <c r="AG90" s="90"/>
      <c r="AI90" s="41">
        <v>201.9243030486775</v>
      </c>
      <c r="AJ90" s="41">
        <v>5</v>
      </c>
      <c r="AK90" s="41">
        <v>5</v>
      </c>
      <c r="AL90" s="40" t="s">
        <v>4214</v>
      </c>
      <c r="AM90" s="53" t="s">
        <v>2</v>
      </c>
      <c r="AN90" s="67" t="s">
        <v>2</v>
      </c>
      <c r="AO90" s="64" t="s">
        <v>5377</v>
      </c>
      <c r="AP90" s="65" t="s">
        <v>2</v>
      </c>
    </row>
    <row r="91" spans="1:42" s="27" customFormat="1" ht="60" x14ac:dyDescent="0.25">
      <c r="A91" s="10" t="s">
        <v>55</v>
      </c>
      <c r="B91" s="11" t="s">
        <v>2767</v>
      </c>
      <c r="C91" s="94">
        <v>147.64325530181659</v>
      </c>
      <c r="D91" s="94">
        <v>649.97554154004445</v>
      </c>
      <c r="E91" s="94">
        <v>649.97554154004445</v>
      </c>
      <c r="F91" s="94">
        <v>590.61396325702503</v>
      </c>
      <c r="G91" s="15">
        <v>81587</v>
      </c>
      <c r="H91" s="49">
        <v>1494</v>
      </c>
      <c r="I91" s="15">
        <v>175</v>
      </c>
      <c r="J91" s="15">
        <v>518</v>
      </c>
      <c r="K91" s="46">
        <v>148.30372376974773</v>
      </c>
      <c r="L91" s="46">
        <v>652.88314710073257</v>
      </c>
      <c r="M91" s="46">
        <v>652.88314710073257</v>
      </c>
      <c r="N91" s="46">
        <v>593.25602027922821</v>
      </c>
      <c r="O91" s="95">
        <f t="shared" si="14"/>
        <v>-4.4534853956638143E-3</v>
      </c>
      <c r="P91" s="95">
        <f t="shared" si="14"/>
        <v>-4.4534853956638143E-3</v>
      </c>
      <c r="Q91" s="95">
        <f t="shared" si="14"/>
        <v>-4.4534853956638143E-3</v>
      </c>
      <c r="R91" s="95">
        <f t="shared" si="14"/>
        <v>-4.4534853956638143E-3</v>
      </c>
      <c r="S91" s="46">
        <v>155.22902591260558</v>
      </c>
      <c r="T91" s="46">
        <v>164.6557509405138</v>
      </c>
      <c r="U91" s="46">
        <v>164.6557509405138</v>
      </c>
      <c r="V91" s="46">
        <v>552.81481333996624</v>
      </c>
      <c r="W91" s="74">
        <f t="shared" si="10"/>
        <v>-4.8868248487623722E-2</v>
      </c>
      <c r="X91" s="74">
        <f t="shared" si="11"/>
        <v>2.947481565796418</v>
      </c>
      <c r="Y91" s="74">
        <f t="shared" si="12"/>
        <v>2.947481565796418</v>
      </c>
      <c r="Z91" s="74">
        <f t="shared" si="13"/>
        <v>6.8375790599180863E-2</v>
      </c>
      <c r="AB91" s="158" t="s">
        <v>4683</v>
      </c>
      <c r="AC91" s="158" t="s">
        <v>4684</v>
      </c>
      <c r="AD91" s="158">
        <v>0</v>
      </c>
      <c r="AF91" s="90"/>
      <c r="AG91" s="90"/>
      <c r="AI91" s="41">
        <v>201.9243030486775</v>
      </c>
      <c r="AJ91" s="41">
        <v>5</v>
      </c>
      <c r="AK91" s="41">
        <v>5</v>
      </c>
      <c r="AL91" s="40" t="s">
        <v>4214</v>
      </c>
      <c r="AM91" s="53" t="s">
        <v>2</v>
      </c>
      <c r="AN91" s="67" t="s">
        <v>2</v>
      </c>
      <c r="AO91" s="64" t="s">
        <v>5377</v>
      </c>
      <c r="AP91" s="65" t="s">
        <v>2</v>
      </c>
    </row>
    <row r="92" spans="1:42" s="27" customFormat="1" ht="45" x14ac:dyDescent="0.25">
      <c r="A92" s="10" t="s">
        <v>288</v>
      </c>
      <c r="B92" s="11" t="s">
        <v>2768</v>
      </c>
      <c r="C92" s="94" t="s">
        <v>2</v>
      </c>
      <c r="D92" s="94">
        <v>661.87338474550313</v>
      </c>
      <c r="E92" s="94">
        <v>661.87338474550313</v>
      </c>
      <c r="F92" s="94">
        <v>743.55983990269704</v>
      </c>
      <c r="G92" s="15">
        <v>642</v>
      </c>
      <c r="H92" s="49">
        <v>4762</v>
      </c>
      <c r="I92" s="15">
        <v>355</v>
      </c>
      <c r="J92" s="15">
        <v>289</v>
      </c>
      <c r="K92" s="46">
        <v>153.15190856799603</v>
      </c>
      <c r="L92" s="46">
        <v>664.83421420902062</v>
      </c>
      <c r="M92" s="46">
        <v>664.83421420902062</v>
      </c>
      <c r="N92" s="46">
        <v>746.88608617972295</v>
      </c>
      <c r="O92" s="95" t="str">
        <f t="shared" si="14"/>
        <v>-</v>
      </c>
      <c r="P92" s="95">
        <f t="shared" si="14"/>
        <v>-4.4534853956638143E-3</v>
      </c>
      <c r="Q92" s="95">
        <f t="shared" si="14"/>
        <v>-4.4534853956638143E-3</v>
      </c>
      <c r="R92" s="95">
        <f t="shared" si="14"/>
        <v>-4.4534853956638143E-3</v>
      </c>
      <c r="S92" s="46" t="s">
        <v>2</v>
      </c>
      <c r="T92" s="46">
        <v>704.16978727611718</v>
      </c>
      <c r="U92" s="46">
        <v>704.16978727611718</v>
      </c>
      <c r="V92" s="46">
        <v>795.53650934733037</v>
      </c>
      <c r="W92" s="74" t="str">
        <f t="shared" si="10"/>
        <v>-</v>
      </c>
      <c r="X92" s="74">
        <f t="shared" si="11"/>
        <v>-6.0065630895960176E-2</v>
      </c>
      <c r="Y92" s="74">
        <f t="shared" si="12"/>
        <v>-6.0065630895960176E-2</v>
      </c>
      <c r="Z92" s="74">
        <f t="shared" si="13"/>
        <v>-6.5335366553165186E-2</v>
      </c>
      <c r="AB92" s="158" t="s">
        <v>4685</v>
      </c>
      <c r="AC92" s="158" t="s">
        <v>4686</v>
      </c>
      <c r="AD92" s="158" t="s">
        <v>4687</v>
      </c>
      <c r="AF92" s="90"/>
      <c r="AG92" s="90"/>
      <c r="AI92" s="41">
        <v>251.82797596565604</v>
      </c>
      <c r="AJ92" s="41">
        <v>5</v>
      </c>
      <c r="AK92" s="41">
        <v>5</v>
      </c>
      <c r="AL92" s="40" t="s">
        <v>4214</v>
      </c>
      <c r="AM92" s="53" t="s">
        <v>2</v>
      </c>
      <c r="AN92" s="67" t="s">
        <v>2</v>
      </c>
      <c r="AO92" s="64" t="s">
        <v>5377</v>
      </c>
      <c r="AP92" s="65" t="s">
        <v>2</v>
      </c>
    </row>
    <row r="93" spans="1:42" s="27" customFormat="1" ht="45" x14ac:dyDescent="0.25">
      <c r="A93" s="10" t="s">
        <v>289</v>
      </c>
      <c r="B93" s="11" t="s">
        <v>2769</v>
      </c>
      <c r="C93" s="94" t="s">
        <v>2</v>
      </c>
      <c r="D93" s="94">
        <v>1099.4285927060691</v>
      </c>
      <c r="E93" s="94">
        <v>1099.4285927060691</v>
      </c>
      <c r="F93" s="94">
        <v>1545.9045876230812</v>
      </c>
      <c r="G93" s="15" t="s">
        <v>2088</v>
      </c>
      <c r="H93" s="49">
        <v>278</v>
      </c>
      <c r="I93" s="15">
        <v>71</v>
      </c>
      <c r="J93" s="15">
        <v>126</v>
      </c>
      <c r="K93" s="46" t="s">
        <v>2</v>
      </c>
      <c r="L93" s="46">
        <v>1104.346784984747</v>
      </c>
      <c r="M93" s="46">
        <v>1104.346784984747</v>
      </c>
      <c r="N93" s="46">
        <v>1552.820049033546</v>
      </c>
      <c r="O93" s="95" t="str">
        <f t="shared" si="14"/>
        <v>-</v>
      </c>
      <c r="P93" s="95">
        <f t="shared" si="14"/>
        <v>-4.4534853956638143E-3</v>
      </c>
      <c r="Q93" s="95">
        <f t="shared" si="14"/>
        <v>-4.4534853956638143E-3</v>
      </c>
      <c r="R93" s="95">
        <f t="shared" si="14"/>
        <v>-4.4534853956638143E-3</v>
      </c>
      <c r="S93" s="46" t="s">
        <v>2</v>
      </c>
      <c r="T93" s="46">
        <v>853.67896884719312</v>
      </c>
      <c r="U93" s="46">
        <v>853.67896884719312</v>
      </c>
      <c r="V93" s="46">
        <v>1263.4448738938459</v>
      </c>
      <c r="W93" s="74" t="str">
        <f t="shared" si="10"/>
        <v>-</v>
      </c>
      <c r="X93" s="74">
        <f t="shared" si="11"/>
        <v>0.28787124062659752</v>
      </c>
      <c r="Y93" s="74">
        <f t="shared" si="12"/>
        <v>0.28787124062659752</v>
      </c>
      <c r="Z93" s="74">
        <f t="shared" si="13"/>
        <v>0.22356314831427104</v>
      </c>
      <c r="AB93" s="158">
        <v>0</v>
      </c>
      <c r="AC93" s="158">
        <v>0</v>
      </c>
      <c r="AD93" s="158">
        <v>0</v>
      </c>
      <c r="AF93" s="90"/>
      <c r="AG93" s="90"/>
      <c r="AI93" s="41">
        <v>251.82797596565604</v>
      </c>
      <c r="AJ93" s="41">
        <v>5</v>
      </c>
      <c r="AK93" s="41">
        <v>5</v>
      </c>
      <c r="AL93" s="40" t="s">
        <v>4214</v>
      </c>
      <c r="AM93" s="53" t="s">
        <v>2</v>
      </c>
      <c r="AN93" s="67" t="s">
        <v>2</v>
      </c>
      <c r="AO93" s="64" t="s">
        <v>5377</v>
      </c>
      <c r="AP93" s="65" t="s">
        <v>2</v>
      </c>
    </row>
    <row r="94" spans="1:42" s="27" customFormat="1" ht="30" x14ac:dyDescent="0.25">
      <c r="A94" s="10" t="s">
        <v>56</v>
      </c>
      <c r="B94" s="11" t="s">
        <v>2770</v>
      </c>
      <c r="C94" s="94">
        <v>172.62163021272033</v>
      </c>
      <c r="D94" s="94">
        <v>345.82600149479663</v>
      </c>
      <c r="E94" s="94">
        <v>345.82600149479663</v>
      </c>
      <c r="F94" s="94">
        <v>581.65875025476475</v>
      </c>
      <c r="G94" s="15">
        <v>7953</v>
      </c>
      <c r="H94" s="49">
        <v>8458</v>
      </c>
      <c r="I94" s="15">
        <v>360</v>
      </c>
      <c r="J94" s="15">
        <v>1015</v>
      </c>
      <c r="K94" s="46">
        <v>173.39383713409512</v>
      </c>
      <c r="L94" s="46">
        <v>347.37302217590462</v>
      </c>
      <c r="M94" s="46">
        <v>347.37302217590462</v>
      </c>
      <c r="N94" s="46">
        <v>584.2607469586045</v>
      </c>
      <c r="O94" s="95">
        <f t="shared" si="14"/>
        <v>-4.4534853956637033E-3</v>
      </c>
      <c r="P94" s="95">
        <f t="shared" si="14"/>
        <v>-4.4534853956638143E-3</v>
      </c>
      <c r="Q94" s="95">
        <f t="shared" si="14"/>
        <v>-4.4534853956638143E-3</v>
      </c>
      <c r="R94" s="95">
        <f t="shared" si="14"/>
        <v>-4.4534853956638143E-3</v>
      </c>
      <c r="S94" s="46">
        <v>224.68884275634414</v>
      </c>
      <c r="T94" s="46">
        <v>238.33371313448757</v>
      </c>
      <c r="U94" s="46">
        <v>238.33371313448757</v>
      </c>
      <c r="V94" s="46">
        <v>494.67235384010326</v>
      </c>
      <c r="W94" s="74">
        <f t="shared" si="10"/>
        <v>-0.23173029824220626</v>
      </c>
      <c r="X94" s="74">
        <f t="shared" si="11"/>
        <v>0.45101587579283442</v>
      </c>
      <c r="Y94" s="74">
        <f t="shared" si="12"/>
        <v>0.45101587579283442</v>
      </c>
      <c r="Z94" s="74">
        <f t="shared" si="13"/>
        <v>0.17584648856842877</v>
      </c>
      <c r="AB94" s="158">
        <v>0</v>
      </c>
      <c r="AC94" s="158">
        <v>0</v>
      </c>
      <c r="AD94" s="158">
        <v>0</v>
      </c>
      <c r="AF94" s="90"/>
      <c r="AG94" s="90"/>
      <c r="AI94" s="41">
        <v>201.9243030486775</v>
      </c>
      <c r="AJ94" s="41">
        <v>5</v>
      </c>
      <c r="AK94" s="41">
        <v>5</v>
      </c>
      <c r="AL94" s="40" t="s">
        <v>4214</v>
      </c>
      <c r="AM94" s="53" t="s">
        <v>2</v>
      </c>
      <c r="AN94" s="67" t="s">
        <v>2</v>
      </c>
      <c r="AO94" s="64" t="s">
        <v>5377</v>
      </c>
      <c r="AP94" s="65" t="s">
        <v>2</v>
      </c>
    </row>
    <row r="95" spans="1:42" s="27" customFormat="1" ht="45" x14ac:dyDescent="0.25">
      <c r="A95" s="10" t="s">
        <v>57</v>
      </c>
      <c r="B95" s="11" t="s">
        <v>2771</v>
      </c>
      <c r="C95" s="94">
        <v>277.84723622621891</v>
      </c>
      <c r="D95" s="94">
        <v>340.43698320231408</v>
      </c>
      <c r="E95" s="94">
        <v>340.43698320231408</v>
      </c>
      <c r="F95" s="94">
        <v>1037.4019314310872</v>
      </c>
      <c r="G95" s="15">
        <v>6499</v>
      </c>
      <c r="H95" s="49">
        <v>146626</v>
      </c>
      <c r="I95" s="15">
        <v>1603</v>
      </c>
      <c r="J95" s="15">
        <v>3957</v>
      </c>
      <c r="K95" s="46">
        <v>279.09016017864798</v>
      </c>
      <c r="L95" s="46">
        <v>341.95989660775945</v>
      </c>
      <c r="M95" s="46">
        <v>341.95989660775945</v>
      </c>
      <c r="N95" s="46">
        <v>1042.0426531686323</v>
      </c>
      <c r="O95" s="95">
        <f t="shared" si="14"/>
        <v>-4.4534853956637033E-3</v>
      </c>
      <c r="P95" s="95">
        <f t="shared" si="14"/>
        <v>-4.4534853956638143E-3</v>
      </c>
      <c r="Q95" s="95">
        <f t="shared" si="14"/>
        <v>-4.4534853956638143E-3</v>
      </c>
      <c r="R95" s="95">
        <f t="shared" si="14"/>
        <v>-4.4534853956637033E-3</v>
      </c>
      <c r="S95" s="46">
        <v>338.24087243648455</v>
      </c>
      <c r="T95" s="46">
        <v>350</v>
      </c>
      <c r="U95" s="46">
        <v>350</v>
      </c>
      <c r="V95" s="46">
        <v>753.08328495060505</v>
      </c>
      <c r="W95" s="74">
        <f t="shared" si="10"/>
        <v>-0.17855215360351362</v>
      </c>
      <c r="X95" s="74">
        <f t="shared" si="11"/>
        <v>-2.7322905136245468E-2</v>
      </c>
      <c r="Y95" s="74">
        <f t="shared" si="12"/>
        <v>-2.7322905136245468E-2</v>
      </c>
      <c r="Z95" s="74">
        <f t="shared" si="13"/>
        <v>0.37753944638291981</v>
      </c>
      <c r="AB95" s="158">
        <v>0</v>
      </c>
      <c r="AC95" s="158">
        <v>0</v>
      </c>
      <c r="AD95" s="158">
        <v>0</v>
      </c>
      <c r="AF95" s="90"/>
      <c r="AG95" s="90"/>
      <c r="AI95" s="41">
        <v>201.9243030486775</v>
      </c>
      <c r="AJ95" s="41">
        <v>5</v>
      </c>
      <c r="AK95" s="41">
        <v>5</v>
      </c>
      <c r="AL95" s="40" t="s">
        <v>4214</v>
      </c>
      <c r="AM95" s="53" t="s">
        <v>2</v>
      </c>
      <c r="AN95" s="67" t="s">
        <v>2</v>
      </c>
      <c r="AO95" s="64" t="s">
        <v>5377</v>
      </c>
      <c r="AP95" s="65" t="s">
        <v>2</v>
      </c>
    </row>
    <row r="96" spans="1:42" s="27" customFormat="1" ht="45" x14ac:dyDescent="0.25">
      <c r="A96" s="10" t="s">
        <v>58</v>
      </c>
      <c r="B96" s="11" t="s">
        <v>2772</v>
      </c>
      <c r="C96" s="94">
        <v>268.47760068587252</v>
      </c>
      <c r="D96" s="94">
        <v>366.58630197467619</v>
      </c>
      <c r="E96" s="94">
        <v>366.58630197467619</v>
      </c>
      <c r="F96" s="94">
        <v>1020.8475963218827</v>
      </c>
      <c r="G96" s="15">
        <v>7578</v>
      </c>
      <c r="H96" s="49">
        <v>310553</v>
      </c>
      <c r="I96" s="15">
        <v>2455</v>
      </c>
      <c r="J96" s="15">
        <v>3148</v>
      </c>
      <c r="K96" s="46">
        <v>269.67861043898546</v>
      </c>
      <c r="L96" s="46">
        <v>368.22619194279434</v>
      </c>
      <c r="M96" s="46">
        <v>368.22619194279434</v>
      </c>
      <c r="N96" s="46">
        <v>1025.4142637700882</v>
      </c>
      <c r="O96" s="95">
        <f t="shared" si="14"/>
        <v>-4.4534853956638143E-3</v>
      </c>
      <c r="P96" s="95">
        <f t="shared" si="14"/>
        <v>-4.4534853956638143E-3</v>
      </c>
      <c r="Q96" s="95">
        <f t="shared" si="14"/>
        <v>-4.4534853956638143E-3</v>
      </c>
      <c r="R96" s="95">
        <f t="shared" si="14"/>
        <v>-4.4534853956638143E-3</v>
      </c>
      <c r="S96" s="46">
        <v>355.12953836804246</v>
      </c>
      <c r="T96" s="46">
        <v>368</v>
      </c>
      <c r="U96" s="46">
        <v>368</v>
      </c>
      <c r="V96" s="46">
        <v>763.2351429585176</v>
      </c>
      <c r="W96" s="74">
        <f t="shared" si="10"/>
        <v>-0.24400093014050339</v>
      </c>
      <c r="X96" s="74">
        <f t="shared" si="11"/>
        <v>-3.841570720988563E-3</v>
      </c>
      <c r="Y96" s="74">
        <f t="shared" si="12"/>
        <v>-3.841570720988563E-3</v>
      </c>
      <c r="Z96" s="74">
        <f t="shared" si="13"/>
        <v>0.33752698069534071</v>
      </c>
      <c r="AB96" s="158">
        <v>0</v>
      </c>
      <c r="AC96" s="158">
        <v>0</v>
      </c>
      <c r="AD96" s="158">
        <v>0</v>
      </c>
      <c r="AF96" s="90"/>
      <c r="AG96" s="90"/>
      <c r="AI96" s="41">
        <v>201.9243030486775</v>
      </c>
      <c r="AJ96" s="41">
        <v>5</v>
      </c>
      <c r="AK96" s="41">
        <v>5</v>
      </c>
      <c r="AL96" s="40" t="s">
        <v>4214</v>
      </c>
      <c r="AM96" s="53" t="s">
        <v>2</v>
      </c>
      <c r="AN96" s="67" t="s">
        <v>2</v>
      </c>
      <c r="AO96" s="64" t="s">
        <v>5377</v>
      </c>
      <c r="AP96" s="65" t="s">
        <v>2</v>
      </c>
    </row>
    <row r="97" spans="1:42" s="27" customFormat="1" ht="45" x14ac:dyDescent="0.25">
      <c r="A97" s="10" t="s">
        <v>290</v>
      </c>
      <c r="B97" s="11" t="s">
        <v>2773</v>
      </c>
      <c r="C97" s="94" t="s">
        <v>2</v>
      </c>
      <c r="D97" s="94">
        <v>760.20058313455195</v>
      </c>
      <c r="E97" s="94">
        <v>760.20058313455195</v>
      </c>
      <c r="F97" s="94">
        <v>758.79839585374327</v>
      </c>
      <c r="G97" s="15" t="s">
        <v>2088</v>
      </c>
      <c r="H97" s="49">
        <v>8329</v>
      </c>
      <c r="I97" s="15">
        <v>1504</v>
      </c>
      <c r="J97" s="15">
        <v>710</v>
      </c>
      <c r="K97" s="46" t="s">
        <v>2</v>
      </c>
      <c r="L97" s="46">
        <v>763.6012702396747</v>
      </c>
      <c r="M97" s="46">
        <v>763.6012702396747</v>
      </c>
      <c r="N97" s="46">
        <v>762.19281040355543</v>
      </c>
      <c r="O97" s="95" t="str">
        <f t="shared" si="14"/>
        <v>-</v>
      </c>
      <c r="P97" s="95">
        <f t="shared" si="14"/>
        <v>-4.4534853956638143E-3</v>
      </c>
      <c r="Q97" s="95">
        <f t="shared" si="14"/>
        <v>-4.4534853956638143E-3</v>
      </c>
      <c r="R97" s="95">
        <f t="shared" si="14"/>
        <v>-4.4534853956638143E-3</v>
      </c>
      <c r="S97" s="46" t="s">
        <v>2</v>
      </c>
      <c r="T97" s="46">
        <v>847.21869556943057</v>
      </c>
      <c r="U97" s="46">
        <v>847.21869556943057</v>
      </c>
      <c r="V97" s="46">
        <v>875.82847722809333</v>
      </c>
      <c r="W97" s="74" t="str">
        <f t="shared" si="10"/>
        <v>-</v>
      </c>
      <c r="X97" s="74">
        <f t="shared" si="11"/>
        <v>-0.10271033074452185</v>
      </c>
      <c r="Y97" s="74">
        <f t="shared" si="12"/>
        <v>-0.10271033074452185</v>
      </c>
      <c r="Z97" s="74">
        <f t="shared" si="13"/>
        <v>-0.13362214682118834</v>
      </c>
      <c r="AB97" s="158">
        <v>0</v>
      </c>
      <c r="AC97" s="158">
        <v>0</v>
      </c>
      <c r="AD97" s="158">
        <v>0</v>
      </c>
      <c r="AF97" s="90"/>
      <c r="AG97" s="90"/>
      <c r="AI97" s="41">
        <v>251.82797596565604</v>
      </c>
      <c r="AJ97" s="41">
        <v>5</v>
      </c>
      <c r="AK97" s="41">
        <v>5</v>
      </c>
      <c r="AL97" s="40" t="s">
        <v>4214</v>
      </c>
      <c r="AM97" s="53" t="s">
        <v>2</v>
      </c>
      <c r="AN97" s="67" t="s">
        <v>2</v>
      </c>
      <c r="AO97" s="64" t="s">
        <v>5377</v>
      </c>
      <c r="AP97" s="65" t="s">
        <v>2</v>
      </c>
    </row>
    <row r="98" spans="1:42" s="27" customFormat="1" ht="45" x14ac:dyDescent="0.25">
      <c r="A98" s="10" t="s">
        <v>291</v>
      </c>
      <c r="B98" s="11" t="s">
        <v>2774</v>
      </c>
      <c r="C98" s="94" t="s">
        <v>2</v>
      </c>
      <c r="D98" s="94">
        <v>935.43193057140377</v>
      </c>
      <c r="E98" s="94">
        <v>935.43193057140377</v>
      </c>
      <c r="F98" s="94">
        <v>519.34755569403205</v>
      </c>
      <c r="G98" s="15" t="s">
        <v>2088</v>
      </c>
      <c r="H98" s="49">
        <v>698</v>
      </c>
      <c r="I98" s="15">
        <v>477</v>
      </c>
      <c r="J98" s="15">
        <v>683</v>
      </c>
      <c r="K98" s="46" t="s">
        <v>2</v>
      </c>
      <c r="L98" s="46">
        <v>939.61649892689945</v>
      </c>
      <c r="M98" s="46">
        <v>939.61649892689945</v>
      </c>
      <c r="N98" s="46">
        <v>521.6708090233617</v>
      </c>
      <c r="O98" s="95" t="str">
        <f t="shared" si="14"/>
        <v>-</v>
      </c>
      <c r="P98" s="95">
        <f t="shared" si="14"/>
        <v>-4.4534853956638143E-3</v>
      </c>
      <c r="Q98" s="95">
        <f t="shared" si="14"/>
        <v>-4.4534853956638143E-3</v>
      </c>
      <c r="R98" s="95">
        <f t="shared" si="14"/>
        <v>-4.4534853956638143E-3</v>
      </c>
      <c r="S98" s="46" t="s">
        <v>2</v>
      </c>
      <c r="T98" s="46">
        <v>966.27230311676885</v>
      </c>
      <c r="U98" s="46">
        <v>966.27230311676885</v>
      </c>
      <c r="V98" s="46">
        <v>826.91497955360535</v>
      </c>
      <c r="W98" s="74" t="str">
        <f t="shared" si="10"/>
        <v>-</v>
      </c>
      <c r="X98" s="74">
        <f t="shared" si="11"/>
        <v>-3.1916854540782746E-2</v>
      </c>
      <c r="Y98" s="74">
        <f t="shared" si="12"/>
        <v>-3.1916854540782746E-2</v>
      </c>
      <c r="Z98" s="74">
        <f t="shared" si="13"/>
        <v>-0.37194564310058553</v>
      </c>
      <c r="AB98" s="158">
        <v>0</v>
      </c>
      <c r="AC98" s="158">
        <v>0</v>
      </c>
      <c r="AD98" s="158">
        <v>0</v>
      </c>
      <c r="AF98" s="90"/>
      <c r="AG98" s="90"/>
      <c r="AI98" s="41">
        <v>251.82797596565604</v>
      </c>
      <c r="AJ98" s="41">
        <v>5</v>
      </c>
      <c r="AK98" s="41">
        <v>5</v>
      </c>
      <c r="AL98" s="40" t="s">
        <v>4214</v>
      </c>
      <c r="AM98" s="53" t="s">
        <v>2</v>
      </c>
      <c r="AN98" s="67" t="s">
        <v>2</v>
      </c>
      <c r="AO98" s="64" t="s">
        <v>5377</v>
      </c>
      <c r="AP98" s="65" t="s">
        <v>2</v>
      </c>
    </row>
    <row r="99" spans="1:42" s="27" customFormat="1" ht="75" x14ac:dyDescent="0.25">
      <c r="A99" s="10" t="s">
        <v>59</v>
      </c>
      <c r="B99" s="11" t="s">
        <v>2775</v>
      </c>
      <c r="C99" s="94">
        <v>185.02586260382267</v>
      </c>
      <c r="D99" s="94">
        <v>508.93633157380663</v>
      </c>
      <c r="E99" s="94">
        <v>508.93633157380663</v>
      </c>
      <c r="F99" s="94">
        <v>508.93633157380663</v>
      </c>
      <c r="G99" s="15">
        <v>138</v>
      </c>
      <c r="H99" s="49">
        <v>5757</v>
      </c>
      <c r="I99" s="15">
        <v>193</v>
      </c>
      <c r="J99" s="15">
        <v>47</v>
      </c>
      <c r="K99" s="46">
        <v>185.85355871328443</v>
      </c>
      <c r="L99" s="46">
        <v>506.32728051086104</v>
      </c>
      <c r="M99" s="46">
        <v>506.32728051086104</v>
      </c>
      <c r="N99" s="46">
        <v>1129.7257329276636</v>
      </c>
      <c r="O99" s="95">
        <f t="shared" si="14"/>
        <v>-4.4534853956638143E-3</v>
      </c>
      <c r="P99" s="95">
        <f t="shared" si="14"/>
        <v>5.1528945079024613E-3</v>
      </c>
      <c r="Q99" s="95">
        <f t="shared" si="14"/>
        <v>5.1528945079024613E-3</v>
      </c>
      <c r="R99" s="95">
        <f t="shared" si="14"/>
        <v>-0.54950452420437701</v>
      </c>
      <c r="S99" s="46" t="s">
        <v>2</v>
      </c>
      <c r="T99" s="46">
        <v>503</v>
      </c>
      <c r="U99" s="46">
        <v>503</v>
      </c>
      <c r="V99" s="46">
        <v>681.0973827126794</v>
      </c>
      <c r="W99" s="74" t="str">
        <f t="shared" si="10"/>
        <v>-</v>
      </c>
      <c r="X99" s="74">
        <f t="shared" si="11"/>
        <v>1.180185203540085E-2</v>
      </c>
      <c r="Y99" s="74">
        <f t="shared" si="12"/>
        <v>1.180185203540085E-2</v>
      </c>
      <c r="Z99" s="74">
        <f t="shared" si="13"/>
        <v>-0.25277009647752358</v>
      </c>
      <c r="AB99" s="158" t="s">
        <v>4688</v>
      </c>
      <c r="AC99" s="158" t="s">
        <v>4654</v>
      </c>
      <c r="AD99" s="158" t="s">
        <v>4689</v>
      </c>
      <c r="AF99" s="90"/>
      <c r="AG99" s="90"/>
      <c r="AI99" s="41">
        <v>201.9243030486775</v>
      </c>
      <c r="AJ99" s="41">
        <v>5</v>
      </c>
      <c r="AK99" s="41">
        <v>5</v>
      </c>
      <c r="AL99" s="40" t="s">
        <v>4214</v>
      </c>
      <c r="AM99" s="53" t="s">
        <v>2</v>
      </c>
      <c r="AN99" s="67" t="s">
        <v>2</v>
      </c>
      <c r="AO99" s="64" t="s">
        <v>5377</v>
      </c>
      <c r="AP99" s="65" t="s">
        <v>2</v>
      </c>
    </row>
    <row r="100" spans="1:42" s="27" customFormat="1" ht="60" x14ac:dyDescent="0.25">
      <c r="A100" s="10" t="s">
        <v>292</v>
      </c>
      <c r="B100" s="11" t="s">
        <v>2776</v>
      </c>
      <c r="C100" s="94">
        <v>249.47502618326499</v>
      </c>
      <c r="D100" s="94">
        <v>532.2046319092542</v>
      </c>
      <c r="E100" s="94">
        <v>532.2046319092542</v>
      </c>
      <c r="F100" s="94">
        <v>1060.849371651608</v>
      </c>
      <c r="G100" s="15">
        <v>595</v>
      </c>
      <c r="H100" s="49">
        <v>42924</v>
      </c>
      <c r="I100" s="15">
        <v>952</v>
      </c>
      <c r="J100" s="15">
        <v>89</v>
      </c>
      <c r="K100" s="46">
        <v>250.59102967420341</v>
      </c>
      <c r="L100" s="46">
        <v>534.58540018169845</v>
      </c>
      <c r="M100" s="46">
        <v>534.58540018169845</v>
      </c>
      <c r="N100" s="46">
        <v>1065.5949833476393</v>
      </c>
      <c r="O100" s="95">
        <f t="shared" si="14"/>
        <v>-4.4534853956638143E-3</v>
      </c>
      <c r="P100" s="95">
        <f t="shared" si="14"/>
        <v>-4.4534853956637033E-3</v>
      </c>
      <c r="Q100" s="95">
        <f t="shared" si="14"/>
        <v>-4.4534853956637033E-3</v>
      </c>
      <c r="R100" s="95">
        <f t="shared" si="14"/>
        <v>-4.4534853956638143E-3</v>
      </c>
      <c r="S100" s="46" t="s">
        <v>2</v>
      </c>
      <c r="T100" s="46">
        <v>498</v>
      </c>
      <c r="U100" s="46">
        <v>498</v>
      </c>
      <c r="V100" s="46">
        <v>641.41284686356676</v>
      </c>
      <c r="W100" s="74" t="str">
        <f t="shared" ref="W100:W119" si="15">IFERROR((C100/S100-1),"-")</f>
        <v>-</v>
      </c>
      <c r="X100" s="74">
        <f t="shared" ref="X100:X119" si="16">IFERROR((D100/T100-1),"-")</f>
        <v>6.8683999817779506E-2</v>
      </c>
      <c r="Y100" s="74">
        <f t="shared" ref="Y100:Y119" si="17">IFERROR((E100/U100-1),"-")</f>
        <v>6.8683999817779506E-2</v>
      </c>
      <c r="Z100" s="74">
        <f t="shared" si="13"/>
        <v>0.65392598049608197</v>
      </c>
      <c r="AB100" s="158">
        <v>0</v>
      </c>
      <c r="AC100" s="158">
        <v>0</v>
      </c>
      <c r="AD100" s="158">
        <v>0</v>
      </c>
      <c r="AF100" s="90"/>
      <c r="AG100" s="90"/>
      <c r="AI100" s="41">
        <v>201.9243030486775</v>
      </c>
      <c r="AJ100" s="41">
        <v>5</v>
      </c>
      <c r="AK100" s="41">
        <v>5</v>
      </c>
      <c r="AL100" s="40" t="s">
        <v>4214</v>
      </c>
      <c r="AM100" s="53" t="s">
        <v>2</v>
      </c>
      <c r="AN100" s="67" t="s">
        <v>2</v>
      </c>
      <c r="AO100" s="64" t="s">
        <v>5377</v>
      </c>
      <c r="AP100" s="65" t="s">
        <v>2</v>
      </c>
    </row>
    <row r="101" spans="1:42" s="27" customFormat="1" ht="60" x14ac:dyDescent="0.25">
      <c r="A101" s="10" t="s">
        <v>293</v>
      </c>
      <c r="B101" s="11" t="s">
        <v>2777</v>
      </c>
      <c r="C101" s="94" t="s">
        <v>2</v>
      </c>
      <c r="D101" s="94">
        <v>1423.9584203733027</v>
      </c>
      <c r="E101" s="94">
        <v>1423.9584203733027</v>
      </c>
      <c r="F101" s="94">
        <v>1423.9584203733027</v>
      </c>
      <c r="G101" s="15" t="s">
        <v>2088</v>
      </c>
      <c r="H101" s="49">
        <v>2645</v>
      </c>
      <c r="I101" s="15">
        <v>1178</v>
      </c>
      <c r="J101" s="15">
        <v>34</v>
      </c>
      <c r="K101" s="46" t="s">
        <v>2</v>
      </c>
      <c r="L101" s="46">
        <v>1430.844193970124</v>
      </c>
      <c r="M101" s="46">
        <v>1430.844193970124</v>
      </c>
      <c r="N101" s="46">
        <v>1372.328160439321</v>
      </c>
      <c r="O101" s="95" t="str">
        <f t="shared" si="14"/>
        <v>-</v>
      </c>
      <c r="P101" s="95">
        <f t="shared" si="14"/>
        <v>-4.8123853217837409E-3</v>
      </c>
      <c r="Q101" s="95">
        <f t="shared" si="14"/>
        <v>-4.8123853217837409E-3</v>
      </c>
      <c r="R101" s="95">
        <f t="shared" si="14"/>
        <v>3.7622386118968398E-2</v>
      </c>
      <c r="S101" s="46" t="s">
        <v>2</v>
      </c>
      <c r="T101" s="46">
        <v>1401.8793012744718</v>
      </c>
      <c r="U101" s="46">
        <v>1401.8793012744718</v>
      </c>
      <c r="V101" s="46">
        <v>1392.6503394490967</v>
      </c>
      <c r="W101" s="74" t="str">
        <f t="shared" si="15"/>
        <v>-</v>
      </c>
      <c r="X101" s="74">
        <f t="shared" si="16"/>
        <v>1.5749657676490614E-2</v>
      </c>
      <c r="Y101" s="74">
        <f t="shared" si="17"/>
        <v>1.5749657676490614E-2</v>
      </c>
      <c r="Z101" s="74">
        <f t="shared" si="13"/>
        <v>2.2480934400655794E-2</v>
      </c>
      <c r="AB101" s="158" t="s">
        <v>4688</v>
      </c>
      <c r="AC101" s="158" t="s">
        <v>4654</v>
      </c>
      <c r="AD101" s="158" t="s">
        <v>4690</v>
      </c>
      <c r="AF101" s="90"/>
      <c r="AG101" s="90"/>
      <c r="AI101" s="41">
        <v>251.82797596565604</v>
      </c>
      <c r="AJ101" s="41">
        <v>5</v>
      </c>
      <c r="AK101" s="41">
        <v>5</v>
      </c>
      <c r="AL101" s="40" t="s">
        <v>4214</v>
      </c>
      <c r="AM101" s="53" t="s">
        <v>2</v>
      </c>
      <c r="AN101" s="67" t="s">
        <v>2</v>
      </c>
      <c r="AO101" s="64" t="s">
        <v>5377</v>
      </c>
      <c r="AP101" s="65" t="s">
        <v>2</v>
      </c>
    </row>
    <row r="102" spans="1:42" s="27" customFormat="1" ht="75" x14ac:dyDescent="0.25">
      <c r="A102" s="10" t="s">
        <v>60</v>
      </c>
      <c r="B102" s="11" t="s">
        <v>2778</v>
      </c>
      <c r="C102" s="94" t="s">
        <v>2</v>
      </c>
      <c r="D102" s="94">
        <v>586.14490072000831</v>
      </c>
      <c r="E102" s="94">
        <v>586.14490072000831</v>
      </c>
      <c r="F102" s="94">
        <v>586.14490072000831</v>
      </c>
      <c r="G102" s="15" t="s">
        <v>2088</v>
      </c>
      <c r="H102" s="49">
        <v>9853</v>
      </c>
      <c r="I102" s="15">
        <v>335</v>
      </c>
      <c r="J102" s="15">
        <v>26</v>
      </c>
      <c r="K102" s="46" t="s">
        <v>2</v>
      </c>
      <c r="L102" s="46">
        <v>587.93803946473156</v>
      </c>
      <c r="M102" s="46">
        <v>587.93803946473156</v>
      </c>
      <c r="N102" s="46">
        <v>913.57856353622924</v>
      </c>
      <c r="O102" s="95" t="str">
        <f t="shared" si="14"/>
        <v>-</v>
      </c>
      <c r="P102" s="95">
        <f t="shared" si="14"/>
        <v>-3.0498770692839461E-3</v>
      </c>
      <c r="Q102" s="95">
        <f t="shared" si="14"/>
        <v>-3.0498770692839461E-3</v>
      </c>
      <c r="R102" s="95">
        <f t="shared" si="14"/>
        <v>-0.35840777781476052</v>
      </c>
      <c r="S102" s="46" t="s">
        <v>2</v>
      </c>
      <c r="T102" s="46">
        <v>524</v>
      </c>
      <c r="U102" s="46">
        <v>524</v>
      </c>
      <c r="V102" s="46">
        <v>600.80541483191655</v>
      </c>
      <c r="W102" s="74" t="str">
        <f t="shared" si="15"/>
        <v>-</v>
      </c>
      <c r="X102" s="74">
        <f t="shared" si="16"/>
        <v>0.11859713877864175</v>
      </c>
      <c r="Y102" s="74">
        <f t="shared" si="17"/>
        <v>0.11859713877864175</v>
      </c>
      <c r="Z102" s="74">
        <f t="shared" si="13"/>
        <v>-2.4401434724102389E-2</v>
      </c>
      <c r="AB102" s="158" t="s">
        <v>4688</v>
      </c>
      <c r="AC102" s="158" t="s">
        <v>4654</v>
      </c>
      <c r="AD102" s="158" t="s">
        <v>4689</v>
      </c>
      <c r="AF102" s="90"/>
      <c r="AG102" s="90"/>
      <c r="AI102" s="41">
        <v>201.9243030486775</v>
      </c>
      <c r="AJ102" s="41">
        <v>5</v>
      </c>
      <c r="AK102" s="41">
        <v>5</v>
      </c>
      <c r="AL102" s="40" t="s">
        <v>4214</v>
      </c>
      <c r="AM102" s="53" t="s">
        <v>2</v>
      </c>
      <c r="AN102" s="67" t="s">
        <v>2</v>
      </c>
      <c r="AO102" s="64" t="s">
        <v>5377</v>
      </c>
      <c r="AP102" s="65" t="s">
        <v>2</v>
      </c>
    </row>
    <row r="103" spans="1:42" s="27" customFormat="1" ht="45" x14ac:dyDescent="0.25">
      <c r="A103" s="10" t="s">
        <v>971</v>
      </c>
      <c r="B103" s="11" t="s">
        <v>2779</v>
      </c>
      <c r="C103" s="94" t="s">
        <v>2</v>
      </c>
      <c r="D103" s="94">
        <v>13531.403880990623</v>
      </c>
      <c r="E103" s="94">
        <v>13531.403880990623</v>
      </c>
      <c r="F103" s="94">
        <v>10796.309423032728</v>
      </c>
      <c r="G103" s="15" t="s">
        <v>2088</v>
      </c>
      <c r="H103" s="49">
        <v>0</v>
      </c>
      <c r="I103" s="15">
        <v>153</v>
      </c>
      <c r="J103" s="15">
        <v>1209</v>
      </c>
      <c r="K103" s="46" t="s">
        <v>2</v>
      </c>
      <c r="L103" s="46">
        <v>13591.935366644782</v>
      </c>
      <c r="M103" s="46">
        <v>13591.935366644782</v>
      </c>
      <c r="N103" s="46">
        <v>10844.605716211609</v>
      </c>
      <c r="O103" s="95" t="str">
        <f t="shared" si="14"/>
        <v>-</v>
      </c>
      <c r="P103" s="95">
        <f t="shared" si="14"/>
        <v>-4.4534853956638143E-3</v>
      </c>
      <c r="Q103" s="95">
        <f t="shared" si="14"/>
        <v>-4.4534853956638143E-3</v>
      </c>
      <c r="R103" s="95">
        <f t="shared" si="14"/>
        <v>-4.4534853956638143E-3</v>
      </c>
      <c r="S103" s="46" t="s">
        <v>2</v>
      </c>
      <c r="T103" s="46" t="s">
        <v>2</v>
      </c>
      <c r="U103" s="46" t="s">
        <v>2</v>
      </c>
      <c r="V103" s="46" t="s">
        <v>2</v>
      </c>
      <c r="W103" s="74" t="str">
        <f t="shared" si="15"/>
        <v>-</v>
      </c>
      <c r="X103" s="74" t="str">
        <f t="shared" si="16"/>
        <v>-</v>
      </c>
      <c r="Y103" s="74" t="str">
        <f t="shared" si="17"/>
        <v>-</v>
      </c>
      <c r="Z103" s="74" t="str">
        <f t="shared" si="13"/>
        <v>-</v>
      </c>
      <c r="AB103" s="158" t="s">
        <v>4691</v>
      </c>
      <c r="AC103" s="158" t="s">
        <v>4692</v>
      </c>
      <c r="AD103" s="158">
        <v>0</v>
      </c>
      <c r="AF103" s="90"/>
      <c r="AG103" s="90"/>
      <c r="AI103" s="41">
        <v>201.9243030486775</v>
      </c>
      <c r="AJ103" s="41">
        <v>117</v>
      </c>
      <c r="AK103" s="41">
        <v>87</v>
      </c>
      <c r="AL103" s="40" t="s">
        <v>4214</v>
      </c>
      <c r="AM103" s="53" t="s">
        <v>2</v>
      </c>
      <c r="AN103" s="67" t="s">
        <v>2</v>
      </c>
      <c r="AO103" s="64" t="s">
        <v>5582</v>
      </c>
      <c r="AP103" s="65" t="s">
        <v>2</v>
      </c>
    </row>
    <row r="104" spans="1:42" s="27" customFormat="1" ht="45" x14ac:dyDescent="0.25">
      <c r="A104" s="10" t="s">
        <v>972</v>
      </c>
      <c r="B104" s="11" t="s">
        <v>2780</v>
      </c>
      <c r="C104" s="94" t="s">
        <v>2</v>
      </c>
      <c r="D104" s="94">
        <v>9203.6678663400162</v>
      </c>
      <c r="E104" s="94">
        <v>9203.6678663400162</v>
      </c>
      <c r="F104" s="94">
        <v>7681.8107131888191</v>
      </c>
      <c r="G104" s="15" t="s">
        <v>2088</v>
      </c>
      <c r="H104" s="49">
        <v>1</v>
      </c>
      <c r="I104" s="15">
        <v>237</v>
      </c>
      <c r="J104" s="15">
        <v>1075</v>
      </c>
      <c r="K104" s="46" t="s">
        <v>2</v>
      </c>
      <c r="L104" s="46">
        <v>9244.8396245933964</v>
      </c>
      <c r="M104" s="46">
        <v>9244.8396245933964</v>
      </c>
      <c r="N104" s="46">
        <v>7716.1745840090962</v>
      </c>
      <c r="O104" s="95" t="str">
        <f t="shared" si="14"/>
        <v>-</v>
      </c>
      <c r="P104" s="95">
        <f t="shared" si="14"/>
        <v>-4.4534853956637033E-3</v>
      </c>
      <c r="Q104" s="95">
        <f t="shared" si="14"/>
        <v>-4.4534853956637033E-3</v>
      </c>
      <c r="R104" s="95">
        <f t="shared" si="14"/>
        <v>-4.4534853956638143E-3</v>
      </c>
      <c r="S104" s="46" t="s">
        <v>2</v>
      </c>
      <c r="T104" s="46" t="s">
        <v>2</v>
      </c>
      <c r="U104" s="46" t="s">
        <v>2</v>
      </c>
      <c r="V104" s="46" t="s">
        <v>2</v>
      </c>
      <c r="W104" s="74" t="str">
        <f t="shared" si="15"/>
        <v>-</v>
      </c>
      <c r="X104" s="74" t="str">
        <f t="shared" si="16"/>
        <v>-</v>
      </c>
      <c r="Y104" s="74" t="str">
        <f t="shared" si="17"/>
        <v>-</v>
      </c>
      <c r="Z104" s="74" t="str">
        <f t="shared" si="13"/>
        <v>-</v>
      </c>
      <c r="AB104" s="158" t="s">
        <v>4691</v>
      </c>
      <c r="AC104" s="158" t="s">
        <v>4692</v>
      </c>
      <c r="AD104" s="158">
        <v>0</v>
      </c>
      <c r="AF104" s="90"/>
      <c r="AG104" s="90"/>
      <c r="AI104" s="41">
        <v>201.9243030486775</v>
      </c>
      <c r="AJ104" s="41">
        <v>52</v>
      </c>
      <c r="AK104" s="41">
        <v>53</v>
      </c>
      <c r="AL104" s="40" t="s">
        <v>4214</v>
      </c>
      <c r="AM104" s="53" t="s">
        <v>2</v>
      </c>
      <c r="AN104" s="67" t="s">
        <v>2</v>
      </c>
      <c r="AO104" s="64" t="s">
        <v>5583</v>
      </c>
      <c r="AP104" s="65" t="s">
        <v>2</v>
      </c>
    </row>
    <row r="105" spans="1:42" s="27" customFormat="1" ht="45" x14ac:dyDescent="0.25">
      <c r="A105" s="10" t="s">
        <v>973</v>
      </c>
      <c r="B105" s="11" t="s">
        <v>2781</v>
      </c>
      <c r="C105" s="94" t="s">
        <v>2</v>
      </c>
      <c r="D105" s="94">
        <v>5892.210300396825</v>
      </c>
      <c r="E105" s="94">
        <v>5892.210300396825</v>
      </c>
      <c r="F105" s="94">
        <v>6069.6030755181782</v>
      </c>
      <c r="G105" s="15" t="s">
        <v>2088</v>
      </c>
      <c r="H105" s="49">
        <v>9</v>
      </c>
      <c r="I105" s="15">
        <v>918</v>
      </c>
      <c r="J105" s="15">
        <v>1893</v>
      </c>
      <c r="K105" s="46" t="s">
        <v>2</v>
      </c>
      <c r="L105" s="46">
        <v>5918.5685590377343</v>
      </c>
      <c r="M105" s="46">
        <v>5918.5685590377343</v>
      </c>
      <c r="N105" s="46">
        <v>6096.7548843566028</v>
      </c>
      <c r="O105" s="95" t="str">
        <f t="shared" si="14"/>
        <v>-</v>
      </c>
      <c r="P105" s="95">
        <f t="shared" si="14"/>
        <v>-4.4534853956638143E-3</v>
      </c>
      <c r="Q105" s="95">
        <f t="shared" si="14"/>
        <v>-4.4534853956638143E-3</v>
      </c>
      <c r="R105" s="95">
        <f t="shared" si="14"/>
        <v>-4.4534853956639253E-3</v>
      </c>
      <c r="S105" s="46" t="s">
        <v>2</v>
      </c>
      <c r="T105" s="46" t="s">
        <v>2</v>
      </c>
      <c r="U105" s="46" t="s">
        <v>2</v>
      </c>
      <c r="V105" s="46" t="s">
        <v>2</v>
      </c>
      <c r="W105" s="74" t="str">
        <f t="shared" si="15"/>
        <v>-</v>
      </c>
      <c r="X105" s="74" t="str">
        <f t="shared" si="16"/>
        <v>-</v>
      </c>
      <c r="Y105" s="74" t="str">
        <f t="shared" si="17"/>
        <v>-</v>
      </c>
      <c r="Z105" s="74" t="str">
        <f t="shared" si="13"/>
        <v>-</v>
      </c>
      <c r="AB105" s="158">
        <v>0</v>
      </c>
      <c r="AC105" s="158">
        <v>0</v>
      </c>
      <c r="AD105" s="158">
        <v>0</v>
      </c>
      <c r="AF105" s="90"/>
      <c r="AG105" s="90"/>
      <c r="AI105" s="41">
        <v>201.9243030486775</v>
      </c>
      <c r="AJ105" s="41">
        <v>23</v>
      </c>
      <c r="AK105" s="41">
        <v>36</v>
      </c>
      <c r="AL105" s="40" t="s">
        <v>4214</v>
      </c>
      <c r="AM105" s="53" t="s">
        <v>2</v>
      </c>
      <c r="AN105" s="67" t="s">
        <v>2</v>
      </c>
      <c r="AO105" s="64" t="s">
        <v>5584</v>
      </c>
      <c r="AP105" s="65" t="s">
        <v>2</v>
      </c>
    </row>
    <row r="106" spans="1:42" s="27" customFormat="1" ht="45" x14ac:dyDescent="0.25">
      <c r="A106" s="10" t="s">
        <v>974</v>
      </c>
      <c r="B106" s="11" t="s">
        <v>2782</v>
      </c>
      <c r="C106" s="94" t="s">
        <v>2</v>
      </c>
      <c r="D106" s="94">
        <v>4324.2370491214097</v>
      </c>
      <c r="E106" s="94">
        <v>4324.2370491214097</v>
      </c>
      <c r="F106" s="94">
        <v>4795.2966170436403</v>
      </c>
      <c r="G106" s="15" t="s">
        <v>2088</v>
      </c>
      <c r="H106" s="49">
        <v>35</v>
      </c>
      <c r="I106" s="15">
        <v>1114</v>
      </c>
      <c r="J106" s="15">
        <v>1537</v>
      </c>
      <c r="K106" s="46" t="s">
        <v>2</v>
      </c>
      <c r="L106" s="46">
        <v>4343.5811242230175</v>
      </c>
      <c r="M106" s="46">
        <v>4343.5811242230175</v>
      </c>
      <c r="N106" s="46">
        <v>4816.7479336206134</v>
      </c>
      <c r="O106" s="95" t="str">
        <f t="shared" si="14"/>
        <v>-</v>
      </c>
      <c r="P106" s="95">
        <f t="shared" si="14"/>
        <v>-4.4534853956637033E-3</v>
      </c>
      <c r="Q106" s="95">
        <f t="shared" si="14"/>
        <v>-4.4534853956637033E-3</v>
      </c>
      <c r="R106" s="95">
        <f t="shared" si="14"/>
        <v>-4.4534853956638143E-3</v>
      </c>
      <c r="S106" s="46" t="s">
        <v>2</v>
      </c>
      <c r="T106" s="46" t="s">
        <v>2</v>
      </c>
      <c r="U106" s="46" t="s">
        <v>2</v>
      </c>
      <c r="V106" s="46" t="s">
        <v>2</v>
      </c>
      <c r="W106" s="74" t="str">
        <f t="shared" si="15"/>
        <v>-</v>
      </c>
      <c r="X106" s="74" t="str">
        <f t="shared" si="16"/>
        <v>-</v>
      </c>
      <c r="Y106" s="74" t="str">
        <f t="shared" si="17"/>
        <v>-</v>
      </c>
      <c r="Z106" s="74" t="str">
        <f t="shared" si="13"/>
        <v>-</v>
      </c>
      <c r="AB106" s="158">
        <v>0</v>
      </c>
      <c r="AC106" s="158">
        <v>0</v>
      </c>
      <c r="AD106" s="158">
        <v>0</v>
      </c>
      <c r="AF106" s="90"/>
      <c r="AG106" s="90"/>
      <c r="AI106" s="41">
        <v>201.9243030486775</v>
      </c>
      <c r="AJ106" s="41">
        <v>16</v>
      </c>
      <c r="AK106" s="41">
        <v>21</v>
      </c>
      <c r="AL106" s="40" t="s">
        <v>4214</v>
      </c>
      <c r="AM106" s="53" t="s">
        <v>2</v>
      </c>
      <c r="AN106" s="67" t="s">
        <v>2</v>
      </c>
      <c r="AO106" s="64" t="s">
        <v>5585</v>
      </c>
      <c r="AP106" s="65" t="s">
        <v>2</v>
      </c>
    </row>
    <row r="107" spans="1:42" s="27" customFormat="1" ht="30" x14ac:dyDescent="0.25">
      <c r="A107" s="10" t="s">
        <v>975</v>
      </c>
      <c r="B107" s="11" t="s">
        <v>2783</v>
      </c>
      <c r="C107" s="94" t="s">
        <v>2</v>
      </c>
      <c r="D107" s="94">
        <v>9890.6647282412523</v>
      </c>
      <c r="E107" s="94">
        <v>9890.6647282412523</v>
      </c>
      <c r="F107" s="94">
        <v>10135.325290925184</v>
      </c>
      <c r="G107" s="15" t="s">
        <v>2088</v>
      </c>
      <c r="H107" s="49">
        <v>1</v>
      </c>
      <c r="I107" s="15">
        <v>200</v>
      </c>
      <c r="J107" s="15">
        <v>656</v>
      </c>
      <c r="K107" s="46" t="s">
        <v>2</v>
      </c>
      <c r="L107" s="46">
        <v>9934.9097035130872</v>
      </c>
      <c r="M107" s="46">
        <v>9934.9097035130872</v>
      </c>
      <c r="N107" s="46">
        <v>10180.664732630103</v>
      </c>
      <c r="O107" s="95" t="str">
        <f t="shared" si="14"/>
        <v>-</v>
      </c>
      <c r="P107" s="95">
        <f t="shared" si="14"/>
        <v>-4.4534853956639253E-3</v>
      </c>
      <c r="Q107" s="95">
        <f t="shared" si="14"/>
        <v>-4.4534853956639253E-3</v>
      </c>
      <c r="R107" s="95">
        <f t="shared" si="14"/>
        <v>-4.4534853956639253E-3</v>
      </c>
      <c r="S107" s="46" t="s">
        <v>2</v>
      </c>
      <c r="T107" s="46" t="s">
        <v>2</v>
      </c>
      <c r="U107" s="46" t="s">
        <v>2</v>
      </c>
      <c r="V107" s="46" t="s">
        <v>2</v>
      </c>
      <c r="W107" s="74" t="str">
        <f t="shared" si="15"/>
        <v>-</v>
      </c>
      <c r="X107" s="74" t="str">
        <f t="shared" si="16"/>
        <v>-</v>
      </c>
      <c r="Y107" s="74" t="str">
        <f t="shared" si="17"/>
        <v>-</v>
      </c>
      <c r="Z107" s="74" t="str">
        <f t="shared" si="13"/>
        <v>-</v>
      </c>
      <c r="AB107" s="158">
        <v>0</v>
      </c>
      <c r="AC107" s="158">
        <v>0</v>
      </c>
      <c r="AD107" s="158">
        <v>0</v>
      </c>
      <c r="AF107" s="90"/>
      <c r="AG107" s="90"/>
      <c r="AI107" s="41">
        <v>201.9243030486775</v>
      </c>
      <c r="AJ107" s="41">
        <v>71</v>
      </c>
      <c r="AK107" s="41">
        <v>83</v>
      </c>
      <c r="AL107" s="40" t="s">
        <v>4214</v>
      </c>
      <c r="AM107" s="53" t="s">
        <v>2</v>
      </c>
      <c r="AN107" s="67" t="s">
        <v>2</v>
      </c>
      <c r="AO107" s="64" t="s">
        <v>5553</v>
      </c>
      <c r="AP107" s="65" t="s">
        <v>2</v>
      </c>
    </row>
    <row r="108" spans="1:42" s="27" customFormat="1" ht="30" x14ac:dyDescent="0.25">
      <c r="A108" s="10" t="s">
        <v>976</v>
      </c>
      <c r="B108" s="11" t="s">
        <v>2784</v>
      </c>
      <c r="C108" s="94" t="s">
        <v>2</v>
      </c>
      <c r="D108" s="94">
        <v>5292.6700904034778</v>
      </c>
      <c r="E108" s="94">
        <v>5292.6700904034778</v>
      </c>
      <c r="F108" s="94">
        <v>6726.8912211578972</v>
      </c>
      <c r="G108" s="15" t="s">
        <v>2088</v>
      </c>
      <c r="H108" s="49">
        <v>19</v>
      </c>
      <c r="I108" s="15">
        <v>659</v>
      </c>
      <c r="J108" s="15">
        <v>668</v>
      </c>
      <c r="K108" s="46" t="s">
        <v>2</v>
      </c>
      <c r="L108" s="46">
        <v>5316.3463612817368</v>
      </c>
      <c r="M108" s="46">
        <v>5316.3463612817368</v>
      </c>
      <c r="N108" s="46">
        <v>6756.9833478161399</v>
      </c>
      <c r="O108" s="95" t="str">
        <f t="shared" si="14"/>
        <v>-</v>
      </c>
      <c r="P108" s="95">
        <f t="shared" si="14"/>
        <v>-4.4534853956638143E-3</v>
      </c>
      <c r="Q108" s="95">
        <f t="shared" si="14"/>
        <v>-4.4534853956638143E-3</v>
      </c>
      <c r="R108" s="95">
        <f t="shared" si="14"/>
        <v>-4.4534853956638143E-3</v>
      </c>
      <c r="S108" s="46" t="s">
        <v>2</v>
      </c>
      <c r="T108" s="46" t="s">
        <v>2</v>
      </c>
      <c r="U108" s="46" t="s">
        <v>2</v>
      </c>
      <c r="V108" s="46" t="s">
        <v>2</v>
      </c>
      <c r="W108" s="74" t="str">
        <f t="shared" si="15"/>
        <v>-</v>
      </c>
      <c r="X108" s="74" t="str">
        <f t="shared" si="16"/>
        <v>-</v>
      </c>
      <c r="Y108" s="74" t="str">
        <f t="shared" si="17"/>
        <v>-</v>
      </c>
      <c r="Z108" s="74" t="str">
        <f t="shared" si="13"/>
        <v>-</v>
      </c>
      <c r="AB108" s="158">
        <v>0</v>
      </c>
      <c r="AC108" s="158">
        <v>0</v>
      </c>
      <c r="AD108" s="158">
        <v>0</v>
      </c>
      <c r="AF108" s="90"/>
      <c r="AG108" s="90"/>
      <c r="AI108" s="41">
        <v>201.9243030486775</v>
      </c>
      <c r="AJ108" s="41">
        <v>28</v>
      </c>
      <c r="AK108" s="41">
        <v>50</v>
      </c>
      <c r="AL108" s="40" t="s">
        <v>4214</v>
      </c>
      <c r="AM108" s="53" t="s">
        <v>2</v>
      </c>
      <c r="AN108" s="67" t="s">
        <v>2</v>
      </c>
      <c r="AO108" s="64" t="s">
        <v>5553</v>
      </c>
      <c r="AP108" s="65" t="s">
        <v>2</v>
      </c>
    </row>
    <row r="109" spans="1:42" s="27" customFormat="1" ht="30" x14ac:dyDescent="0.25">
      <c r="A109" s="10" t="s">
        <v>977</v>
      </c>
      <c r="B109" s="11" t="s">
        <v>2785</v>
      </c>
      <c r="C109" s="94" t="s">
        <v>2</v>
      </c>
      <c r="D109" s="94">
        <v>3873.1778999324233</v>
      </c>
      <c r="E109" s="94">
        <v>3873.1778999324233</v>
      </c>
      <c r="F109" s="94">
        <v>4982.6894852639289</v>
      </c>
      <c r="G109" s="15" t="s">
        <v>2088</v>
      </c>
      <c r="H109" s="49">
        <v>68</v>
      </c>
      <c r="I109" s="15">
        <v>1943</v>
      </c>
      <c r="J109" s="15">
        <v>764</v>
      </c>
      <c r="K109" s="46" t="s">
        <v>2</v>
      </c>
      <c r="L109" s="46">
        <v>3890.5042035848574</v>
      </c>
      <c r="M109" s="46">
        <v>3890.5042035848574</v>
      </c>
      <c r="N109" s="46">
        <v>5004.9790865313989</v>
      </c>
      <c r="O109" s="95" t="str">
        <f t="shared" si="14"/>
        <v>-</v>
      </c>
      <c r="P109" s="95">
        <f t="shared" si="14"/>
        <v>-4.4534853956638143E-3</v>
      </c>
      <c r="Q109" s="95">
        <f t="shared" si="14"/>
        <v>-4.4534853956638143E-3</v>
      </c>
      <c r="R109" s="95">
        <f t="shared" si="14"/>
        <v>-4.4534853956637033E-3</v>
      </c>
      <c r="S109" s="46" t="s">
        <v>2</v>
      </c>
      <c r="T109" s="46" t="s">
        <v>2</v>
      </c>
      <c r="U109" s="46" t="s">
        <v>2</v>
      </c>
      <c r="V109" s="46" t="s">
        <v>2</v>
      </c>
      <c r="W109" s="74" t="str">
        <f t="shared" si="15"/>
        <v>-</v>
      </c>
      <c r="X109" s="74" t="str">
        <f t="shared" si="16"/>
        <v>-</v>
      </c>
      <c r="Y109" s="74" t="str">
        <f t="shared" si="17"/>
        <v>-</v>
      </c>
      <c r="Z109" s="74" t="str">
        <f t="shared" si="13"/>
        <v>-</v>
      </c>
      <c r="AB109" s="158">
        <v>0</v>
      </c>
      <c r="AC109" s="158">
        <v>0</v>
      </c>
      <c r="AD109" s="158">
        <v>0</v>
      </c>
      <c r="AF109" s="90"/>
      <c r="AG109" s="90"/>
      <c r="AI109" s="41">
        <v>201.9243030486775</v>
      </c>
      <c r="AJ109" s="41">
        <v>16</v>
      </c>
      <c r="AK109" s="41">
        <v>34</v>
      </c>
      <c r="AL109" s="40" t="s">
        <v>4214</v>
      </c>
      <c r="AM109" s="53" t="s">
        <v>2</v>
      </c>
      <c r="AN109" s="67" t="s">
        <v>2</v>
      </c>
      <c r="AO109" s="64" t="s">
        <v>5586</v>
      </c>
      <c r="AP109" s="65" t="s">
        <v>2</v>
      </c>
    </row>
    <row r="110" spans="1:42" s="27" customFormat="1" ht="30" x14ac:dyDescent="0.25">
      <c r="A110" s="10" t="s">
        <v>978</v>
      </c>
      <c r="B110" s="11" t="s">
        <v>2786</v>
      </c>
      <c r="C110" s="94" t="s">
        <v>2</v>
      </c>
      <c r="D110" s="94">
        <v>3122.7020602424391</v>
      </c>
      <c r="E110" s="94">
        <v>3122.7020602424391</v>
      </c>
      <c r="F110" s="94">
        <v>4005.3616681952808</v>
      </c>
      <c r="G110" s="15" t="s">
        <v>2088</v>
      </c>
      <c r="H110" s="49">
        <v>227</v>
      </c>
      <c r="I110" s="15">
        <v>3308</v>
      </c>
      <c r="J110" s="15">
        <v>868</v>
      </c>
      <c r="K110" s="46" t="s">
        <v>2</v>
      </c>
      <c r="L110" s="46">
        <v>3136.6711795314823</v>
      </c>
      <c r="M110" s="46">
        <v>3136.6711795314823</v>
      </c>
      <c r="N110" s="46">
        <v>4023.2792837280404</v>
      </c>
      <c r="O110" s="95" t="str">
        <f t="shared" si="14"/>
        <v>-</v>
      </c>
      <c r="P110" s="95">
        <f>IFERROR(D110/L110-1,"-")</f>
        <v>-4.4534853956638143E-3</v>
      </c>
      <c r="Q110" s="95">
        <f t="shared" si="14"/>
        <v>-4.4534853956638143E-3</v>
      </c>
      <c r="R110" s="95">
        <f t="shared" si="14"/>
        <v>-4.4534853956638143E-3</v>
      </c>
      <c r="S110" s="46" t="s">
        <v>2</v>
      </c>
      <c r="T110" s="46" t="s">
        <v>2</v>
      </c>
      <c r="U110" s="46" t="s">
        <v>2</v>
      </c>
      <c r="V110" s="46" t="s">
        <v>2</v>
      </c>
      <c r="W110" s="74" t="str">
        <f t="shared" si="15"/>
        <v>-</v>
      </c>
      <c r="X110" s="74" t="str">
        <f t="shared" si="16"/>
        <v>-</v>
      </c>
      <c r="Y110" s="74" t="str">
        <f t="shared" si="17"/>
        <v>-</v>
      </c>
      <c r="Z110" s="74" t="str">
        <f t="shared" si="13"/>
        <v>-</v>
      </c>
      <c r="AB110" s="158">
        <v>0</v>
      </c>
      <c r="AC110" s="158">
        <v>0</v>
      </c>
      <c r="AD110" s="158">
        <v>0</v>
      </c>
      <c r="AF110" s="90"/>
      <c r="AG110" s="90"/>
      <c r="AI110" s="41">
        <v>201.9243030486775</v>
      </c>
      <c r="AJ110" s="41">
        <v>12</v>
      </c>
      <c r="AK110" s="41">
        <v>24</v>
      </c>
      <c r="AL110" s="40" t="s">
        <v>4214</v>
      </c>
      <c r="AM110" s="53" t="s">
        <v>2</v>
      </c>
      <c r="AN110" s="67" t="s">
        <v>2</v>
      </c>
      <c r="AO110" s="64" t="s">
        <v>5457</v>
      </c>
      <c r="AP110" s="65" t="s">
        <v>2</v>
      </c>
    </row>
    <row r="111" spans="1:42" s="27" customFormat="1" ht="45" x14ac:dyDescent="0.25">
      <c r="A111" s="10" t="s">
        <v>979</v>
      </c>
      <c r="B111" s="11" t="s">
        <v>2787</v>
      </c>
      <c r="C111" s="94" t="s">
        <v>2</v>
      </c>
      <c r="D111" s="94">
        <v>10165.080746721571</v>
      </c>
      <c r="E111" s="94">
        <v>10165.080746721571</v>
      </c>
      <c r="F111" s="94">
        <v>8756.3895249456509</v>
      </c>
      <c r="G111" s="15" t="s">
        <v>2088</v>
      </c>
      <c r="H111" s="49">
        <v>5</v>
      </c>
      <c r="I111" s="15">
        <v>99</v>
      </c>
      <c r="J111" s="15">
        <v>161</v>
      </c>
      <c r="K111" s="46" t="s">
        <v>2</v>
      </c>
      <c r="L111" s="46">
        <v>10210.553296710117</v>
      </c>
      <c r="M111" s="46">
        <v>10210.553296710117</v>
      </c>
      <c r="N111" s="46">
        <v>8795.5604248443742</v>
      </c>
      <c r="O111" s="95" t="str">
        <f t="shared" si="14"/>
        <v>-</v>
      </c>
      <c r="P111" s="95">
        <f t="shared" si="14"/>
        <v>-4.4534853956639253E-3</v>
      </c>
      <c r="Q111" s="95">
        <f t="shared" si="14"/>
        <v>-4.4534853956639253E-3</v>
      </c>
      <c r="R111" s="95">
        <f t="shared" si="14"/>
        <v>-4.4534853956638143E-3</v>
      </c>
      <c r="S111" s="46" t="s">
        <v>2</v>
      </c>
      <c r="T111" s="46" t="s">
        <v>2</v>
      </c>
      <c r="U111" s="46" t="s">
        <v>2</v>
      </c>
      <c r="V111" s="46" t="s">
        <v>2</v>
      </c>
      <c r="W111" s="74" t="str">
        <f t="shared" si="15"/>
        <v>-</v>
      </c>
      <c r="X111" s="74" t="str">
        <f t="shared" si="16"/>
        <v>-</v>
      </c>
      <c r="Y111" s="74" t="str">
        <f t="shared" si="17"/>
        <v>-</v>
      </c>
      <c r="Z111" s="74" t="str">
        <f t="shared" si="13"/>
        <v>-</v>
      </c>
      <c r="AB111" s="158" t="s">
        <v>4693</v>
      </c>
      <c r="AC111" s="158" t="s">
        <v>4694</v>
      </c>
      <c r="AD111" s="158">
        <v>0</v>
      </c>
      <c r="AF111" s="90"/>
      <c r="AG111" s="90"/>
      <c r="AI111" s="41">
        <v>251.82797596565604</v>
      </c>
      <c r="AJ111" s="41">
        <v>37</v>
      </c>
      <c r="AK111" s="41">
        <v>38</v>
      </c>
      <c r="AL111" s="40" t="s">
        <v>4214</v>
      </c>
      <c r="AM111" s="53" t="s">
        <v>2</v>
      </c>
      <c r="AN111" s="67" t="s">
        <v>2</v>
      </c>
      <c r="AO111" s="64" t="s">
        <v>5377</v>
      </c>
      <c r="AP111" s="65" t="s">
        <v>2</v>
      </c>
    </row>
    <row r="112" spans="1:42" s="27" customFormat="1" ht="45" x14ac:dyDescent="0.25">
      <c r="A112" s="10" t="s">
        <v>980</v>
      </c>
      <c r="B112" s="11" t="s">
        <v>2788</v>
      </c>
      <c r="C112" s="94" t="s">
        <v>2</v>
      </c>
      <c r="D112" s="94">
        <v>4053.2648473024137</v>
      </c>
      <c r="E112" s="94">
        <v>4053.2648473024137</v>
      </c>
      <c r="F112" s="94">
        <v>4625.5190070506214</v>
      </c>
      <c r="G112" s="15" t="s">
        <v>2088</v>
      </c>
      <c r="H112" s="49">
        <v>33</v>
      </c>
      <c r="I112" s="15">
        <v>199</v>
      </c>
      <c r="J112" s="15">
        <v>257</v>
      </c>
      <c r="K112" s="46" t="s">
        <v>2</v>
      </c>
      <c r="L112" s="46">
        <v>4071.396753283113</v>
      </c>
      <c r="M112" s="46">
        <v>4071.396753283113</v>
      </c>
      <c r="N112" s="46">
        <v>4646.2108391680313</v>
      </c>
      <c r="O112" s="95" t="str">
        <f t="shared" si="14"/>
        <v>-</v>
      </c>
      <c r="P112" s="95">
        <f t="shared" si="14"/>
        <v>-4.4534853956638143E-3</v>
      </c>
      <c r="Q112" s="95">
        <f t="shared" si="14"/>
        <v>-4.4534853956638143E-3</v>
      </c>
      <c r="R112" s="95">
        <f t="shared" si="14"/>
        <v>-4.4534853956638143E-3</v>
      </c>
      <c r="S112" s="46" t="s">
        <v>2</v>
      </c>
      <c r="T112" s="46" t="s">
        <v>2</v>
      </c>
      <c r="U112" s="46" t="s">
        <v>2</v>
      </c>
      <c r="V112" s="46" t="s">
        <v>2</v>
      </c>
      <c r="W112" s="74" t="str">
        <f t="shared" si="15"/>
        <v>-</v>
      </c>
      <c r="X112" s="74" t="str">
        <f t="shared" si="16"/>
        <v>-</v>
      </c>
      <c r="Y112" s="74" t="str">
        <f t="shared" si="17"/>
        <v>-</v>
      </c>
      <c r="Z112" s="74" t="str">
        <f t="shared" si="13"/>
        <v>-</v>
      </c>
      <c r="AB112" s="158">
        <v>0</v>
      </c>
      <c r="AC112" s="158">
        <v>0</v>
      </c>
      <c r="AD112" s="158">
        <v>0</v>
      </c>
      <c r="AF112" s="90"/>
      <c r="AG112" s="90"/>
      <c r="AI112" s="41">
        <v>251.82797596565604</v>
      </c>
      <c r="AJ112" s="41">
        <v>14</v>
      </c>
      <c r="AK112" s="41">
        <v>17</v>
      </c>
      <c r="AL112" s="40" t="s">
        <v>4214</v>
      </c>
      <c r="AM112" s="53" t="s">
        <v>2</v>
      </c>
      <c r="AN112" s="67" t="s">
        <v>2</v>
      </c>
      <c r="AO112" s="64" t="s">
        <v>5377</v>
      </c>
      <c r="AP112" s="65" t="s">
        <v>2</v>
      </c>
    </row>
    <row r="113" spans="1:42" s="27" customFormat="1" ht="45" x14ac:dyDescent="0.25">
      <c r="A113" s="10" t="s">
        <v>981</v>
      </c>
      <c r="B113" s="11" t="s">
        <v>2789</v>
      </c>
      <c r="C113" s="94" t="s">
        <v>2</v>
      </c>
      <c r="D113" s="94">
        <v>13749.037191903106</v>
      </c>
      <c r="E113" s="94">
        <v>13749.037191903106</v>
      </c>
      <c r="F113" s="94">
        <v>13749.037191903106</v>
      </c>
      <c r="G113" s="15" t="s">
        <v>2088</v>
      </c>
      <c r="H113" s="49">
        <v>0</v>
      </c>
      <c r="I113" s="15">
        <v>23</v>
      </c>
      <c r="J113" s="15">
        <v>147</v>
      </c>
      <c r="K113" s="46" t="s">
        <v>2</v>
      </c>
      <c r="L113" s="46">
        <v>20119.620291147497</v>
      </c>
      <c r="M113" s="46">
        <v>20119.620291147497</v>
      </c>
      <c r="N113" s="46">
        <v>12823.407579023396</v>
      </c>
      <c r="O113" s="95" t="str">
        <f t="shared" si="14"/>
        <v>-</v>
      </c>
      <c r="P113" s="95">
        <f t="shared" si="14"/>
        <v>-0.31663535429877898</v>
      </c>
      <c r="Q113" s="95">
        <f t="shared" si="14"/>
        <v>-0.31663535429877898</v>
      </c>
      <c r="R113" s="95">
        <f t="shared" si="14"/>
        <v>7.2182811563586302E-2</v>
      </c>
      <c r="S113" s="46" t="s">
        <v>2</v>
      </c>
      <c r="T113" s="46" t="s">
        <v>2</v>
      </c>
      <c r="U113" s="46" t="s">
        <v>2</v>
      </c>
      <c r="V113" s="46" t="s">
        <v>2</v>
      </c>
      <c r="W113" s="74" t="str">
        <f t="shared" si="15"/>
        <v>-</v>
      </c>
      <c r="X113" s="74" t="str">
        <f t="shared" si="16"/>
        <v>-</v>
      </c>
      <c r="Y113" s="74" t="str">
        <f t="shared" si="17"/>
        <v>-</v>
      </c>
      <c r="Z113" s="74" t="str">
        <f t="shared" si="13"/>
        <v>-</v>
      </c>
      <c r="AB113" s="158" t="s">
        <v>4695</v>
      </c>
      <c r="AC113" s="158" t="s">
        <v>4654</v>
      </c>
      <c r="AD113" s="158" t="s">
        <v>4696</v>
      </c>
      <c r="AF113" s="90"/>
      <c r="AG113" s="90"/>
      <c r="AI113" s="41">
        <v>251.82797596565604</v>
      </c>
      <c r="AJ113" s="41">
        <v>136</v>
      </c>
      <c r="AK113" s="41">
        <v>136</v>
      </c>
      <c r="AL113" s="40" t="s">
        <v>4214</v>
      </c>
      <c r="AM113" s="53" t="s">
        <v>2</v>
      </c>
      <c r="AN113" s="67" t="s">
        <v>2</v>
      </c>
      <c r="AO113" s="64" t="s">
        <v>5377</v>
      </c>
      <c r="AP113" s="65" t="s">
        <v>2</v>
      </c>
    </row>
    <row r="114" spans="1:42" s="27" customFormat="1" ht="45" x14ac:dyDescent="0.25">
      <c r="A114" s="10" t="s">
        <v>982</v>
      </c>
      <c r="B114" s="11" t="s">
        <v>2790</v>
      </c>
      <c r="C114" s="94" t="s">
        <v>2</v>
      </c>
      <c r="D114" s="94">
        <v>5932.5291548307432</v>
      </c>
      <c r="E114" s="94">
        <v>5932.5291548307432</v>
      </c>
      <c r="F114" s="94">
        <v>7887.4991065424692</v>
      </c>
      <c r="G114" s="15" t="s">
        <v>2088</v>
      </c>
      <c r="H114" s="49">
        <v>1</v>
      </c>
      <c r="I114" s="15">
        <v>80</v>
      </c>
      <c r="J114" s="15">
        <v>177</v>
      </c>
      <c r="K114" s="46" t="s">
        <v>2</v>
      </c>
      <c r="L114" s="46">
        <v>5959.0677761435691</v>
      </c>
      <c r="M114" s="46">
        <v>5959.0677761435691</v>
      </c>
      <c r="N114" s="46">
        <v>7922.7831053953596</v>
      </c>
      <c r="O114" s="95" t="str">
        <f t="shared" si="14"/>
        <v>-</v>
      </c>
      <c r="P114" s="95">
        <f t="shared" si="14"/>
        <v>-4.4534853956637033E-3</v>
      </c>
      <c r="Q114" s="95">
        <f t="shared" si="14"/>
        <v>-4.4534853956637033E-3</v>
      </c>
      <c r="R114" s="95">
        <f t="shared" si="14"/>
        <v>-4.4534853956638143E-3</v>
      </c>
      <c r="S114" s="46" t="s">
        <v>2</v>
      </c>
      <c r="T114" s="46" t="s">
        <v>2</v>
      </c>
      <c r="U114" s="46" t="s">
        <v>2</v>
      </c>
      <c r="V114" s="46" t="s">
        <v>2</v>
      </c>
      <c r="W114" s="74" t="str">
        <f t="shared" si="15"/>
        <v>-</v>
      </c>
      <c r="X114" s="74" t="str">
        <f t="shared" si="16"/>
        <v>-</v>
      </c>
      <c r="Y114" s="74" t="str">
        <f t="shared" si="17"/>
        <v>-</v>
      </c>
      <c r="Z114" s="74" t="str">
        <f t="shared" si="13"/>
        <v>-</v>
      </c>
      <c r="AB114" s="158">
        <v>0</v>
      </c>
      <c r="AC114" s="158">
        <v>0</v>
      </c>
      <c r="AD114" s="158">
        <v>0</v>
      </c>
      <c r="AF114" s="90"/>
      <c r="AG114" s="90"/>
      <c r="AI114" s="41">
        <v>251.82797596565604</v>
      </c>
      <c r="AJ114" s="41">
        <v>16</v>
      </c>
      <c r="AK114" s="41">
        <v>55</v>
      </c>
      <c r="AL114" s="40" t="s">
        <v>4214</v>
      </c>
      <c r="AM114" s="53" t="s">
        <v>2</v>
      </c>
      <c r="AN114" s="67" t="s">
        <v>2</v>
      </c>
      <c r="AO114" s="64" t="s">
        <v>5377</v>
      </c>
      <c r="AP114" s="65" t="s">
        <v>2</v>
      </c>
    </row>
    <row r="115" spans="1:42" s="27" customFormat="1" ht="45" x14ac:dyDescent="0.25">
      <c r="A115" s="10" t="s">
        <v>983</v>
      </c>
      <c r="B115" s="11" t="s">
        <v>2791</v>
      </c>
      <c r="C115" s="94" t="s">
        <v>2</v>
      </c>
      <c r="D115" s="94">
        <v>4909.5513305308259</v>
      </c>
      <c r="E115" s="94">
        <v>4909.5513305308259</v>
      </c>
      <c r="F115" s="94">
        <v>4674.2446794043299</v>
      </c>
      <c r="G115" s="15" t="s">
        <v>2088</v>
      </c>
      <c r="H115" s="49">
        <v>5</v>
      </c>
      <c r="I115" s="15">
        <v>85</v>
      </c>
      <c r="J115" s="15">
        <v>274</v>
      </c>
      <c r="K115" s="46" t="s">
        <v>2</v>
      </c>
      <c r="L115" s="46">
        <v>4931.5137550173104</v>
      </c>
      <c r="M115" s="46">
        <v>4931.5137550173104</v>
      </c>
      <c r="N115" s="46">
        <v>4695.1544813172623</v>
      </c>
      <c r="O115" s="95" t="str">
        <f t="shared" si="14"/>
        <v>-</v>
      </c>
      <c r="P115" s="95">
        <f t="shared" si="14"/>
        <v>-4.4534853956637033E-3</v>
      </c>
      <c r="Q115" s="95">
        <f t="shared" si="14"/>
        <v>-4.4534853956637033E-3</v>
      </c>
      <c r="R115" s="95">
        <f t="shared" si="14"/>
        <v>-4.4534853956639253E-3</v>
      </c>
      <c r="S115" s="46" t="s">
        <v>2</v>
      </c>
      <c r="T115" s="46" t="s">
        <v>2</v>
      </c>
      <c r="U115" s="46" t="s">
        <v>2</v>
      </c>
      <c r="V115" s="46" t="s">
        <v>2</v>
      </c>
      <c r="W115" s="74" t="str">
        <f t="shared" si="15"/>
        <v>-</v>
      </c>
      <c r="X115" s="74" t="str">
        <f t="shared" si="16"/>
        <v>-</v>
      </c>
      <c r="Y115" s="74" t="str">
        <f t="shared" si="17"/>
        <v>-</v>
      </c>
      <c r="Z115" s="74" t="str">
        <f t="shared" si="13"/>
        <v>-</v>
      </c>
      <c r="AB115" s="158" t="s">
        <v>4693</v>
      </c>
      <c r="AC115" s="158" t="s">
        <v>4244</v>
      </c>
      <c r="AD115" s="158">
        <v>0</v>
      </c>
      <c r="AF115" s="90"/>
      <c r="AG115" s="90"/>
      <c r="AI115" s="41">
        <v>251.82797596565604</v>
      </c>
      <c r="AJ115" s="41">
        <v>13</v>
      </c>
      <c r="AK115" s="41">
        <v>26</v>
      </c>
      <c r="AL115" s="40" t="s">
        <v>4214</v>
      </c>
      <c r="AM115" s="53" t="s">
        <v>2</v>
      </c>
      <c r="AN115" s="67" t="s">
        <v>2</v>
      </c>
      <c r="AO115" s="64" t="s">
        <v>5377</v>
      </c>
      <c r="AP115" s="65" t="s">
        <v>2</v>
      </c>
    </row>
    <row r="116" spans="1:42" s="27" customFormat="1" ht="45" x14ac:dyDescent="0.25">
      <c r="A116" s="10" t="s">
        <v>294</v>
      </c>
      <c r="B116" s="11" t="s">
        <v>2792</v>
      </c>
      <c r="C116" s="94" t="s">
        <v>2</v>
      </c>
      <c r="D116" s="94">
        <v>21126.065658917429</v>
      </c>
      <c r="E116" s="94">
        <v>21126.065658917429</v>
      </c>
      <c r="F116" s="94">
        <v>21126.065658917429</v>
      </c>
      <c r="G116" s="15" t="s">
        <v>2088</v>
      </c>
      <c r="H116" s="49">
        <v>0</v>
      </c>
      <c r="I116" s="15">
        <v>36</v>
      </c>
      <c r="J116" s="15">
        <v>188</v>
      </c>
      <c r="K116" s="46" t="s">
        <v>2</v>
      </c>
      <c r="L116" s="46">
        <v>18892.110144142855</v>
      </c>
      <c r="M116" s="46">
        <v>18892.110144142855</v>
      </c>
      <c r="N116" s="46">
        <v>21666.446676865653</v>
      </c>
      <c r="O116" s="95" t="str">
        <f t="shared" si="14"/>
        <v>-</v>
      </c>
      <c r="P116" s="95">
        <f t="shared" si="14"/>
        <v>0.11824806745937644</v>
      </c>
      <c r="Q116" s="95">
        <f t="shared" si="14"/>
        <v>0.11824806745937644</v>
      </c>
      <c r="R116" s="95">
        <f t="shared" si="14"/>
        <v>-2.4940915601320834E-2</v>
      </c>
      <c r="S116" s="46" t="s">
        <v>2</v>
      </c>
      <c r="T116" s="46">
        <v>17499.957413276188</v>
      </c>
      <c r="U116" s="46">
        <v>17499.957413276188</v>
      </c>
      <c r="V116" s="46">
        <v>20393.236945531269</v>
      </c>
      <c r="W116" s="74" t="str">
        <f t="shared" si="15"/>
        <v>-</v>
      </c>
      <c r="X116" s="74">
        <f t="shared" si="16"/>
        <v>0.20720668970830336</v>
      </c>
      <c r="Y116" s="74">
        <f t="shared" si="17"/>
        <v>0.20720668970830336</v>
      </c>
      <c r="Z116" s="74">
        <f t="shared" si="13"/>
        <v>3.5934889362757128E-2</v>
      </c>
      <c r="AB116" s="158" t="s">
        <v>4697</v>
      </c>
      <c r="AC116" s="158" t="s">
        <v>4654</v>
      </c>
      <c r="AD116" s="158" t="s">
        <v>4696</v>
      </c>
      <c r="AF116" s="90"/>
      <c r="AG116" s="90"/>
      <c r="AI116" s="41">
        <v>251.82797596565604</v>
      </c>
      <c r="AJ116" s="41">
        <v>202</v>
      </c>
      <c r="AK116" s="41">
        <v>202</v>
      </c>
      <c r="AL116" s="40" t="s">
        <v>4214</v>
      </c>
      <c r="AM116" s="53" t="s">
        <v>2</v>
      </c>
      <c r="AN116" s="67" t="s">
        <v>2</v>
      </c>
      <c r="AO116" s="64" t="s">
        <v>5587</v>
      </c>
      <c r="AP116" s="65" t="s">
        <v>2</v>
      </c>
    </row>
    <row r="117" spans="1:42" s="27" customFormat="1" ht="45" x14ac:dyDescent="0.25">
      <c r="A117" s="10" t="s">
        <v>984</v>
      </c>
      <c r="B117" s="11" t="s">
        <v>2793</v>
      </c>
      <c r="C117" s="94" t="s">
        <v>2</v>
      </c>
      <c r="D117" s="94">
        <v>17705.339989349795</v>
      </c>
      <c r="E117" s="94">
        <v>17705.339989349795</v>
      </c>
      <c r="F117" s="94">
        <v>17705.339989349795</v>
      </c>
      <c r="G117" s="15" t="s">
        <v>2088</v>
      </c>
      <c r="H117" s="49">
        <v>0</v>
      </c>
      <c r="I117" s="15">
        <v>181</v>
      </c>
      <c r="J117" s="15">
        <v>573</v>
      </c>
      <c r="K117" s="46" t="s">
        <v>2</v>
      </c>
      <c r="L117" s="46">
        <v>18026.436360308428</v>
      </c>
      <c r="M117" s="46">
        <v>18026.436360308428</v>
      </c>
      <c r="N117" s="46">
        <v>17708.13365811597</v>
      </c>
      <c r="O117" s="95" t="str">
        <f t="shared" si="14"/>
        <v>-</v>
      </c>
      <c r="P117" s="95">
        <f t="shared" si="14"/>
        <v>-1.7812526255363448E-2</v>
      </c>
      <c r="Q117" s="95">
        <f t="shared" si="14"/>
        <v>-1.7812526255363448E-2</v>
      </c>
      <c r="R117" s="95">
        <f t="shared" si="14"/>
        <v>-1.5776189744842739E-4</v>
      </c>
      <c r="S117" s="46" t="s">
        <v>2</v>
      </c>
      <c r="T117" s="46" t="s">
        <v>2</v>
      </c>
      <c r="U117" s="46" t="s">
        <v>2</v>
      </c>
      <c r="V117" s="46" t="s">
        <v>2</v>
      </c>
      <c r="W117" s="74" t="str">
        <f t="shared" si="15"/>
        <v>-</v>
      </c>
      <c r="X117" s="74" t="str">
        <f t="shared" si="16"/>
        <v>-</v>
      </c>
      <c r="Y117" s="74" t="str">
        <f t="shared" si="17"/>
        <v>-</v>
      </c>
      <c r="Z117" s="74" t="str">
        <f t="shared" si="13"/>
        <v>-</v>
      </c>
      <c r="AB117" s="158" t="s">
        <v>4698</v>
      </c>
      <c r="AC117" s="158" t="s">
        <v>4699</v>
      </c>
      <c r="AD117" s="158" t="s">
        <v>4700</v>
      </c>
      <c r="AF117" s="90"/>
      <c r="AG117" s="90"/>
      <c r="AI117" s="41">
        <v>201.9243030486775</v>
      </c>
      <c r="AJ117" s="41">
        <v>137</v>
      </c>
      <c r="AK117" s="41">
        <v>137</v>
      </c>
      <c r="AL117" s="40" t="s">
        <v>4214</v>
      </c>
      <c r="AM117" s="53" t="s">
        <v>2</v>
      </c>
      <c r="AN117" s="67" t="s">
        <v>2</v>
      </c>
      <c r="AO117" s="64" t="s">
        <v>5588</v>
      </c>
      <c r="AP117" s="65" t="s">
        <v>2</v>
      </c>
    </row>
    <row r="118" spans="1:42" ht="45" x14ac:dyDescent="0.25">
      <c r="A118" s="10" t="s">
        <v>985</v>
      </c>
      <c r="B118" s="11" t="s">
        <v>2794</v>
      </c>
      <c r="C118" s="94" t="s">
        <v>2</v>
      </c>
      <c r="D118" s="94">
        <v>10684.984109384608</v>
      </c>
      <c r="E118" s="94">
        <v>10684.984109384608</v>
      </c>
      <c r="F118" s="94">
        <v>10855.193663337421</v>
      </c>
      <c r="G118" s="15" t="s">
        <v>2088</v>
      </c>
      <c r="H118" s="49">
        <v>0</v>
      </c>
      <c r="I118" s="15">
        <v>256</v>
      </c>
      <c r="J118" s="15">
        <v>370</v>
      </c>
      <c r="K118" s="46" t="s">
        <v>2</v>
      </c>
      <c r="L118" s="46">
        <v>10732.782399053631</v>
      </c>
      <c r="M118" s="46">
        <v>10732.782399053631</v>
      </c>
      <c r="N118" s="46">
        <v>10903.753369727421</v>
      </c>
      <c r="O118" s="95" t="str">
        <f t="shared" si="14"/>
        <v>-</v>
      </c>
      <c r="P118" s="95">
        <f t="shared" si="14"/>
        <v>-4.4534853956638143E-3</v>
      </c>
      <c r="Q118" s="95">
        <f t="shared" si="14"/>
        <v>-4.4534853956638143E-3</v>
      </c>
      <c r="R118" s="95">
        <f t="shared" si="14"/>
        <v>-4.4534853956637033E-3</v>
      </c>
      <c r="S118" s="46" t="s">
        <v>2</v>
      </c>
      <c r="T118" s="46" t="s">
        <v>2</v>
      </c>
      <c r="U118" s="46" t="s">
        <v>2</v>
      </c>
      <c r="V118" s="46" t="s">
        <v>2</v>
      </c>
      <c r="W118" s="74" t="str">
        <f t="shared" si="15"/>
        <v>-</v>
      </c>
      <c r="X118" s="74" t="str">
        <f t="shared" si="16"/>
        <v>-</v>
      </c>
      <c r="Y118" s="74" t="str">
        <f t="shared" si="17"/>
        <v>-</v>
      </c>
      <c r="Z118" s="74" t="str">
        <f t="shared" si="13"/>
        <v>-</v>
      </c>
      <c r="AA118" s="27"/>
      <c r="AB118" s="158">
        <v>0</v>
      </c>
      <c r="AC118" s="158">
        <v>0</v>
      </c>
      <c r="AD118" s="158">
        <v>0</v>
      </c>
      <c r="AF118" s="90"/>
      <c r="AG118" s="90"/>
      <c r="AI118" s="41">
        <v>201.9243030486775</v>
      </c>
      <c r="AJ118" s="41">
        <v>57</v>
      </c>
      <c r="AK118" s="41">
        <v>73</v>
      </c>
      <c r="AL118" s="40" t="s">
        <v>4214</v>
      </c>
      <c r="AM118" s="53" t="s">
        <v>2</v>
      </c>
      <c r="AN118" s="67" t="s">
        <v>2</v>
      </c>
      <c r="AO118" s="64" t="s">
        <v>5589</v>
      </c>
      <c r="AP118" s="65" t="s">
        <v>2</v>
      </c>
    </row>
    <row r="119" spans="1:42" ht="45" x14ac:dyDescent="0.25">
      <c r="A119" s="10" t="s">
        <v>986</v>
      </c>
      <c r="B119" s="11" t="s">
        <v>2795</v>
      </c>
      <c r="C119" s="94" t="s">
        <v>2</v>
      </c>
      <c r="D119" s="94">
        <v>6376.7316544075111</v>
      </c>
      <c r="E119" s="94">
        <v>6376.7316544075111</v>
      </c>
      <c r="F119" s="94">
        <v>8187.6486502931693</v>
      </c>
      <c r="G119" s="15" t="s">
        <v>2088</v>
      </c>
      <c r="H119" s="49">
        <v>1</v>
      </c>
      <c r="I119" s="15">
        <v>263</v>
      </c>
      <c r="J119" s="15">
        <v>212</v>
      </c>
      <c r="K119" s="46" t="s">
        <v>2</v>
      </c>
      <c r="L119" s="46">
        <v>6405.257374580674</v>
      </c>
      <c r="M119" s="46">
        <v>6405.257374580674</v>
      </c>
      <c r="N119" s="46">
        <v>8224.2753404116102</v>
      </c>
      <c r="O119" s="95" t="str">
        <f t="shared" si="14"/>
        <v>-</v>
      </c>
      <c r="P119" s="95">
        <f t="shared" si="14"/>
        <v>-4.4534853956638143E-3</v>
      </c>
      <c r="Q119" s="95">
        <f t="shared" si="14"/>
        <v>-4.4534853956638143E-3</v>
      </c>
      <c r="R119" s="95">
        <f t="shared" si="14"/>
        <v>-4.4534853956638143E-3</v>
      </c>
      <c r="S119" s="46" t="s">
        <v>2</v>
      </c>
      <c r="T119" s="46" t="s">
        <v>2</v>
      </c>
      <c r="U119" s="46" t="s">
        <v>2</v>
      </c>
      <c r="V119" s="46" t="s">
        <v>2</v>
      </c>
      <c r="W119" s="74" t="str">
        <f t="shared" si="15"/>
        <v>-</v>
      </c>
      <c r="X119" s="74" t="str">
        <f t="shared" si="16"/>
        <v>-</v>
      </c>
      <c r="Y119" s="74" t="str">
        <f t="shared" si="17"/>
        <v>-</v>
      </c>
      <c r="Z119" s="74" t="str">
        <f t="shared" si="13"/>
        <v>-</v>
      </c>
      <c r="AA119" s="27"/>
      <c r="AB119" s="158">
        <v>0</v>
      </c>
      <c r="AC119" s="158">
        <v>0</v>
      </c>
      <c r="AD119" s="158">
        <v>0</v>
      </c>
      <c r="AF119" s="90"/>
      <c r="AG119" s="90"/>
      <c r="AI119" s="41">
        <v>201.9243030486775</v>
      </c>
      <c r="AJ119" s="41">
        <v>20</v>
      </c>
      <c r="AK119" s="41">
        <v>44</v>
      </c>
      <c r="AL119" s="40" t="s">
        <v>4214</v>
      </c>
      <c r="AM119" s="53" t="s">
        <v>2</v>
      </c>
      <c r="AN119" s="67" t="s">
        <v>2</v>
      </c>
      <c r="AO119" s="64" t="s">
        <v>5377</v>
      </c>
      <c r="AP119" s="65" t="s">
        <v>2</v>
      </c>
    </row>
    <row r="120" spans="1:42" ht="45" x14ac:dyDescent="0.25">
      <c r="A120" s="10" t="s">
        <v>295</v>
      </c>
      <c r="B120" s="11" t="s">
        <v>2796</v>
      </c>
      <c r="C120" s="94" t="s">
        <v>2</v>
      </c>
      <c r="D120" s="94">
        <v>506.37327790193899</v>
      </c>
      <c r="E120" s="94">
        <v>506.37327790193899</v>
      </c>
      <c r="F120" s="94">
        <v>1110.3590148819624</v>
      </c>
      <c r="G120" s="15" t="s">
        <v>2088</v>
      </c>
      <c r="H120" s="49">
        <v>16021</v>
      </c>
      <c r="I120" s="15">
        <v>1018</v>
      </c>
      <c r="J120" s="15">
        <v>709</v>
      </c>
      <c r="K120" s="46" t="s">
        <v>2</v>
      </c>
      <c r="L120" s="46">
        <v>508.63849199772329</v>
      </c>
      <c r="M120" s="46">
        <v>508.63849199772329</v>
      </c>
      <c r="N120" s="46">
        <v>1115.3261033948338</v>
      </c>
      <c r="O120" s="95" t="str">
        <f t="shared" ref="O120:O183" si="18">IFERROR(C120/K120-1,"-")</f>
        <v>-</v>
      </c>
      <c r="P120" s="95">
        <f t="shared" ref="P120:P183" si="19">IFERROR(D120/L120-1,"-")</f>
        <v>-4.4534853956638143E-3</v>
      </c>
      <c r="Q120" s="95">
        <f t="shared" ref="Q120:Q183" si="20">IFERROR(E120/M120-1,"-")</f>
        <v>-4.4534853956638143E-3</v>
      </c>
      <c r="R120" s="95">
        <f t="shared" ref="R120:R183" si="21">IFERROR(F120/N120-1,"-")</f>
        <v>-4.4534853956637033E-3</v>
      </c>
      <c r="S120" s="46" t="s">
        <v>2</v>
      </c>
      <c r="T120" s="46">
        <v>441</v>
      </c>
      <c r="U120" s="46">
        <v>441</v>
      </c>
      <c r="V120" s="46">
        <v>694.01792926820463</v>
      </c>
      <c r="W120" s="74" t="str">
        <f t="shared" ref="W120:W183" si="22">IFERROR((C120/S120-1),"-")</f>
        <v>-</v>
      </c>
      <c r="X120" s="74">
        <f t="shared" ref="X120:X183" si="23">IFERROR((D120/T120-1),"-")</f>
        <v>0.14823872540122229</v>
      </c>
      <c r="Y120" s="74">
        <f t="shared" ref="Y120:Y183" si="24">IFERROR((E120/U120-1),"-")</f>
        <v>0.14823872540122229</v>
      </c>
      <c r="Z120" s="74">
        <f t="shared" ref="Z120:Z183" si="25">IFERROR((F120/V120-1),"-")</f>
        <v>0.59989961073881992</v>
      </c>
      <c r="AA120" s="27"/>
      <c r="AB120" s="158">
        <v>0</v>
      </c>
      <c r="AC120" s="158">
        <v>0</v>
      </c>
      <c r="AD120" s="158">
        <v>0</v>
      </c>
      <c r="AF120" s="90"/>
      <c r="AG120" s="90"/>
      <c r="AI120" s="41">
        <v>201.9243030486775</v>
      </c>
      <c r="AJ120" s="41">
        <v>5</v>
      </c>
      <c r="AK120" s="41">
        <v>5</v>
      </c>
      <c r="AL120" s="40" t="s">
        <v>4214</v>
      </c>
      <c r="AM120" s="53" t="s">
        <v>2</v>
      </c>
      <c r="AN120" s="67" t="s">
        <v>2</v>
      </c>
      <c r="AO120" s="64" t="s">
        <v>5377</v>
      </c>
      <c r="AP120" s="65" t="s">
        <v>2</v>
      </c>
    </row>
    <row r="121" spans="1:42" ht="45" x14ac:dyDescent="0.25">
      <c r="A121" s="10" t="s">
        <v>987</v>
      </c>
      <c r="B121" s="11" t="s">
        <v>2797</v>
      </c>
      <c r="C121" s="94" t="s">
        <v>2</v>
      </c>
      <c r="D121" s="94">
        <v>7140.3068283296307</v>
      </c>
      <c r="E121" s="94">
        <v>7140.3068283296307</v>
      </c>
      <c r="F121" s="94">
        <v>8204.6781810373395</v>
      </c>
      <c r="G121" s="15" t="s">
        <v>2088</v>
      </c>
      <c r="H121" s="49">
        <v>7</v>
      </c>
      <c r="I121" s="15">
        <v>82</v>
      </c>
      <c r="J121" s="15">
        <v>877</v>
      </c>
      <c r="K121" s="46" t="s">
        <v>2</v>
      </c>
      <c r="L121" s="46">
        <v>7172.2483315281652</v>
      </c>
      <c r="M121" s="46">
        <v>7172.2483315281652</v>
      </c>
      <c r="N121" s="46">
        <v>8241.3810511889096</v>
      </c>
      <c r="O121" s="95" t="str">
        <f t="shared" si="18"/>
        <v>-</v>
      </c>
      <c r="P121" s="95">
        <f t="shared" si="19"/>
        <v>-4.4534853956638143E-3</v>
      </c>
      <c r="Q121" s="95">
        <f t="shared" si="20"/>
        <v>-4.4534853956638143E-3</v>
      </c>
      <c r="R121" s="95">
        <f t="shared" si="21"/>
        <v>-4.4534853956638143E-3</v>
      </c>
      <c r="S121" s="46" t="s">
        <v>2</v>
      </c>
      <c r="T121" s="46" t="s">
        <v>2</v>
      </c>
      <c r="U121" s="46" t="s">
        <v>2</v>
      </c>
      <c r="V121" s="46" t="s">
        <v>2</v>
      </c>
      <c r="W121" s="74" t="str">
        <f t="shared" si="22"/>
        <v>-</v>
      </c>
      <c r="X121" s="74" t="str">
        <f t="shared" si="23"/>
        <v>-</v>
      </c>
      <c r="Y121" s="74" t="str">
        <f t="shared" si="24"/>
        <v>-</v>
      </c>
      <c r="Z121" s="74" t="str">
        <f t="shared" si="25"/>
        <v>-</v>
      </c>
      <c r="AA121" s="27"/>
      <c r="AB121" s="158">
        <v>0</v>
      </c>
      <c r="AC121" s="158">
        <v>0</v>
      </c>
      <c r="AD121" s="158">
        <v>0</v>
      </c>
      <c r="AF121" s="90"/>
      <c r="AG121" s="90"/>
      <c r="AI121" s="41">
        <v>201.9243030486775</v>
      </c>
      <c r="AJ121" s="41">
        <v>45</v>
      </c>
      <c r="AK121" s="41">
        <v>57</v>
      </c>
      <c r="AL121" s="40" t="s">
        <v>4214</v>
      </c>
      <c r="AM121" s="53" t="s">
        <v>2</v>
      </c>
      <c r="AN121" s="67" t="s">
        <v>2</v>
      </c>
      <c r="AO121" s="64" t="s">
        <v>5377</v>
      </c>
      <c r="AP121" s="65" t="s">
        <v>2</v>
      </c>
    </row>
    <row r="122" spans="1:42" ht="45" x14ac:dyDescent="0.25">
      <c r="A122" s="10" t="s">
        <v>988</v>
      </c>
      <c r="B122" s="11" t="s">
        <v>2798</v>
      </c>
      <c r="C122" s="94" t="s">
        <v>2</v>
      </c>
      <c r="D122" s="94">
        <v>2984.0121014286742</v>
      </c>
      <c r="E122" s="94">
        <v>2984.0121014286742</v>
      </c>
      <c r="F122" s="94">
        <v>5242.009527297354</v>
      </c>
      <c r="G122" s="15" t="s">
        <v>2088</v>
      </c>
      <c r="H122" s="49">
        <v>75</v>
      </c>
      <c r="I122" s="15">
        <v>280</v>
      </c>
      <c r="J122" s="15">
        <v>1050</v>
      </c>
      <c r="K122" s="46" t="s">
        <v>2</v>
      </c>
      <c r="L122" s="46">
        <v>2997.3608039948003</v>
      </c>
      <c r="M122" s="46">
        <v>2997.3608039948003</v>
      </c>
      <c r="N122" s="46">
        <v>5265.4591728249943</v>
      </c>
      <c r="O122" s="95" t="str">
        <f t="shared" si="18"/>
        <v>-</v>
      </c>
      <c r="P122" s="95">
        <f t="shared" si="19"/>
        <v>-4.4534853956638143E-3</v>
      </c>
      <c r="Q122" s="95">
        <f t="shared" si="20"/>
        <v>-4.4534853956638143E-3</v>
      </c>
      <c r="R122" s="95">
        <f t="shared" si="21"/>
        <v>-4.4534853956638143E-3</v>
      </c>
      <c r="S122" s="46" t="s">
        <v>2</v>
      </c>
      <c r="T122" s="46" t="s">
        <v>2</v>
      </c>
      <c r="U122" s="46" t="s">
        <v>2</v>
      </c>
      <c r="V122" s="46" t="s">
        <v>2</v>
      </c>
      <c r="W122" s="74" t="str">
        <f t="shared" si="22"/>
        <v>-</v>
      </c>
      <c r="X122" s="74" t="str">
        <f t="shared" si="23"/>
        <v>-</v>
      </c>
      <c r="Y122" s="74" t="str">
        <f t="shared" si="24"/>
        <v>-</v>
      </c>
      <c r="Z122" s="74" t="str">
        <f t="shared" si="25"/>
        <v>-</v>
      </c>
      <c r="AA122" s="27"/>
      <c r="AB122" s="158">
        <v>0</v>
      </c>
      <c r="AC122" s="158">
        <v>0</v>
      </c>
      <c r="AD122" s="158">
        <v>0</v>
      </c>
      <c r="AF122" s="90"/>
      <c r="AG122" s="90"/>
      <c r="AI122" s="41">
        <v>201.9243030486775</v>
      </c>
      <c r="AJ122" s="41">
        <v>19</v>
      </c>
      <c r="AK122" s="41">
        <v>41</v>
      </c>
      <c r="AL122" s="40" t="s">
        <v>4214</v>
      </c>
      <c r="AM122" s="53" t="s">
        <v>2</v>
      </c>
      <c r="AN122" s="67" t="s">
        <v>2</v>
      </c>
      <c r="AO122" s="64" t="s">
        <v>5377</v>
      </c>
      <c r="AP122" s="65" t="s">
        <v>2</v>
      </c>
    </row>
    <row r="123" spans="1:42" ht="45" x14ac:dyDescent="0.25">
      <c r="A123" s="10" t="s">
        <v>989</v>
      </c>
      <c r="B123" s="11" t="s">
        <v>2799</v>
      </c>
      <c r="C123" s="94" t="s">
        <v>2</v>
      </c>
      <c r="D123" s="94">
        <v>1505.5197673625214</v>
      </c>
      <c r="E123" s="94">
        <v>1505.5197673625214</v>
      </c>
      <c r="F123" s="94">
        <v>3704.8762673628917</v>
      </c>
      <c r="G123" s="15" t="s">
        <v>2088</v>
      </c>
      <c r="H123" s="49">
        <v>624</v>
      </c>
      <c r="I123" s="15">
        <v>937</v>
      </c>
      <c r="J123" s="15">
        <v>1244</v>
      </c>
      <c r="K123" s="46" t="s">
        <v>2</v>
      </c>
      <c r="L123" s="46">
        <v>1512.254571009036</v>
      </c>
      <c r="M123" s="46">
        <v>1512.254571009036</v>
      </c>
      <c r="N123" s="46">
        <v>3721.4496892044613</v>
      </c>
      <c r="O123" s="95" t="str">
        <f t="shared" si="18"/>
        <v>-</v>
      </c>
      <c r="P123" s="95">
        <f t="shared" si="19"/>
        <v>-4.4534853956638143E-3</v>
      </c>
      <c r="Q123" s="95">
        <f t="shared" si="20"/>
        <v>-4.4534853956638143E-3</v>
      </c>
      <c r="R123" s="95">
        <f t="shared" si="21"/>
        <v>-4.4534853956638143E-3</v>
      </c>
      <c r="S123" s="46" t="s">
        <v>2</v>
      </c>
      <c r="T123" s="46" t="s">
        <v>2</v>
      </c>
      <c r="U123" s="46" t="s">
        <v>2</v>
      </c>
      <c r="V123" s="46" t="s">
        <v>2</v>
      </c>
      <c r="W123" s="74" t="str">
        <f t="shared" si="22"/>
        <v>-</v>
      </c>
      <c r="X123" s="74" t="str">
        <f t="shared" si="23"/>
        <v>-</v>
      </c>
      <c r="Y123" s="74" t="str">
        <f t="shared" si="24"/>
        <v>-</v>
      </c>
      <c r="Z123" s="74" t="str">
        <f t="shared" si="25"/>
        <v>-</v>
      </c>
      <c r="AA123" s="27"/>
      <c r="AB123" s="158">
        <v>0</v>
      </c>
      <c r="AC123" s="158">
        <v>0</v>
      </c>
      <c r="AD123" s="158">
        <v>0</v>
      </c>
      <c r="AF123" s="90"/>
      <c r="AG123" s="90"/>
      <c r="AI123" s="41">
        <v>201.9243030486775</v>
      </c>
      <c r="AJ123" s="41">
        <v>5</v>
      </c>
      <c r="AK123" s="41">
        <v>24</v>
      </c>
      <c r="AL123" s="40" t="s">
        <v>4214</v>
      </c>
      <c r="AM123" s="53" t="s">
        <v>2</v>
      </c>
      <c r="AN123" s="67" t="s">
        <v>2</v>
      </c>
      <c r="AO123" s="64" t="s">
        <v>5377</v>
      </c>
      <c r="AP123" s="65" t="s">
        <v>2</v>
      </c>
    </row>
    <row r="124" spans="1:42" ht="45" x14ac:dyDescent="0.25">
      <c r="A124" s="10" t="s">
        <v>990</v>
      </c>
      <c r="B124" s="11" t="s">
        <v>2800</v>
      </c>
      <c r="C124" s="94" t="s">
        <v>2</v>
      </c>
      <c r="D124" s="94">
        <v>1085.8815697692899</v>
      </c>
      <c r="E124" s="94">
        <v>1085.8815697692899</v>
      </c>
      <c r="F124" s="94">
        <v>2664.9034282095363</v>
      </c>
      <c r="G124" s="15" t="s">
        <v>2088</v>
      </c>
      <c r="H124" s="49">
        <v>896</v>
      </c>
      <c r="I124" s="15">
        <v>630</v>
      </c>
      <c r="J124" s="15">
        <v>352</v>
      </c>
      <c r="K124" s="46" t="s">
        <v>2</v>
      </c>
      <c r="L124" s="46">
        <v>1090.7391606919098</v>
      </c>
      <c r="M124" s="46">
        <v>1090.7391606919098</v>
      </c>
      <c r="N124" s="46">
        <v>2676.8246275952852</v>
      </c>
      <c r="O124" s="95" t="str">
        <f t="shared" si="18"/>
        <v>-</v>
      </c>
      <c r="P124" s="95">
        <f t="shared" si="19"/>
        <v>-4.4534853956637033E-3</v>
      </c>
      <c r="Q124" s="95">
        <f t="shared" si="20"/>
        <v>-4.4534853956637033E-3</v>
      </c>
      <c r="R124" s="95">
        <f t="shared" si="21"/>
        <v>-4.4534853956638143E-3</v>
      </c>
      <c r="S124" s="46" t="s">
        <v>2</v>
      </c>
      <c r="T124" s="46" t="s">
        <v>2</v>
      </c>
      <c r="U124" s="46" t="s">
        <v>2</v>
      </c>
      <c r="V124" s="46" t="s">
        <v>2</v>
      </c>
      <c r="W124" s="74" t="str">
        <f t="shared" si="22"/>
        <v>-</v>
      </c>
      <c r="X124" s="74" t="str">
        <f t="shared" si="23"/>
        <v>-</v>
      </c>
      <c r="Y124" s="74" t="str">
        <f t="shared" si="24"/>
        <v>-</v>
      </c>
      <c r="Z124" s="74" t="str">
        <f t="shared" si="25"/>
        <v>-</v>
      </c>
      <c r="AA124" s="27"/>
      <c r="AB124" s="158">
        <v>0</v>
      </c>
      <c r="AC124" s="158">
        <v>0</v>
      </c>
      <c r="AD124" s="158">
        <v>0</v>
      </c>
      <c r="AF124" s="90"/>
      <c r="AG124" s="90"/>
      <c r="AI124" s="41">
        <v>201.9243030486775</v>
      </c>
      <c r="AJ124" s="41">
        <v>5</v>
      </c>
      <c r="AK124" s="41">
        <v>17</v>
      </c>
      <c r="AL124" s="40" t="s">
        <v>4214</v>
      </c>
      <c r="AM124" s="53" t="s">
        <v>2</v>
      </c>
      <c r="AN124" s="67" t="s">
        <v>2</v>
      </c>
      <c r="AO124" s="64" t="s">
        <v>5377</v>
      </c>
      <c r="AP124" s="65" t="s">
        <v>2</v>
      </c>
    </row>
    <row r="125" spans="1:42" ht="45" x14ac:dyDescent="0.25">
      <c r="A125" s="10" t="s">
        <v>296</v>
      </c>
      <c r="B125" s="11" t="s">
        <v>2801</v>
      </c>
      <c r="C125" s="94" t="s">
        <v>2</v>
      </c>
      <c r="D125" s="94">
        <v>1767.4845970282045</v>
      </c>
      <c r="E125" s="94">
        <v>1767.4845970282045</v>
      </c>
      <c r="F125" s="94">
        <v>1767.4845970282045</v>
      </c>
      <c r="G125" s="15" t="s">
        <v>2088</v>
      </c>
      <c r="H125" s="49">
        <v>35</v>
      </c>
      <c r="I125" s="15">
        <v>15</v>
      </c>
      <c r="J125" s="15">
        <v>1</v>
      </c>
      <c r="K125" s="46" t="s">
        <v>2</v>
      </c>
      <c r="L125" s="46">
        <v>1801.5830304025053</v>
      </c>
      <c r="M125" s="46">
        <v>1801.5830304025053</v>
      </c>
      <c r="N125" s="46">
        <v>465.80356342881305</v>
      </c>
      <c r="O125" s="95" t="str">
        <f t="shared" si="18"/>
        <v>-</v>
      </c>
      <c r="P125" s="95">
        <f t="shared" si="19"/>
        <v>-1.8926928594949488E-2</v>
      </c>
      <c r="Q125" s="95">
        <f t="shared" si="20"/>
        <v>-1.8926928594949488E-2</v>
      </c>
      <c r="R125" s="95">
        <f t="shared" si="21"/>
        <v>2.7944849198181849</v>
      </c>
      <c r="S125" s="46" t="s">
        <v>2</v>
      </c>
      <c r="T125" s="46">
        <v>1437.8722523934346</v>
      </c>
      <c r="U125" s="46">
        <v>1437.8722523934346</v>
      </c>
      <c r="V125" s="46">
        <v>1437.8722523934346</v>
      </c>
      <c r="W125" s="74" t="str">
        <f t="shared" si="22"/>
        <v>-</v>
      </c>
      <c r="X125" s="74">
        <f t="shared" si="23"/>
        <v>0.22923618150785519</v>
      </c>
      <c r="Y125" s="74">
        <f t="shared" si="24"/>
        <v>0.22923618150785519</v>
      </c>
      <c r="Z125" s="74">
        <f t="shared" si="25"/>
        <v>0.22923618150785519</v>
      </c>
      <c r="AA125" s="27"/>
      <c r="AB125" s="158" t="s">
        <v>4701</v>
      </c>
      <c r="AC125" s="158" t="s">
        <v>4654</v>
      </c>
      <c r="AD125" s="158" t="s">
        <v>4702</v>
      </c>
      <c r="AF125" s="90"/>
      <c r="AG125" s="90"/>
      <c r="AI125" s="41">
        <v>201.9243030486775</v>
      </c>
      <c r="AJ125" s="41">
        <v>5</v>
      </c>
      <c r="AK125" s="41">
        <v>5</v>
      </c>
      <c r="AL125" s="40" t="s">
        <v>4214</v>
      </c>
      <c r="AM125" s="53" t="s">
        <v>2</v>
      </c>
      <c r="AN125" s="67" t="s">
        <v>2</v>
      </c>
      <c r="AO125" s="64" t="s">
        <v>5590</v>
      </c>
      <c r="AP125" s="65" t="s">
        <v>2</v>
      </c>
    </row>
    <row r="126" spans="1:42" ht="45" x14ac:dyDescent="0.25">
      <c r="A126" s="10" t="s">
        <v>991</v>
      </c>
      <c r="B126" s="11" t="s">
        <v>2802</v>
      </c>
      <c r="C126" s="94" t="s">
        <v>2</v>
      </c>
      <c r="D126" s="94">
        <v>18773.804418736756</v>
      </c>
      <c r="E126" s="94">
        <v>18773.804418736756</v>
      </c>
      <c r="F126" s="94">
        <v>16717.580558497386</v>
      </c>
      <c r="G126" s="15" t="s">
        <v>2088</v>
      </c>
      <c r="H126" s="49">
        <v>0</v>
      </c>
      <c r="I126" s="15">
        <v>322</v>
      </c>
      <c r="J126" s="15">
        <v>564</v>
      </c>
      <c r="K126" s="46" t="s">
        <v>2</v>
      </c>
      <c r="L126" s="46">
        <v>18857.787299067688</v>
      </c>
      <c r="M126" s="46">
        <v>18857.787299067688</v>
      </c>
      <c r="N126" s="46">
        <v>16792.365111279123</v>
      </c>
      <c r="O126" s="95" t="str">
        <f t="shared" si="18"/>
        <v>-</v>
      </c>
      <c r="P126" s="95">
        <f t="shared" si="19"/>
        <v>-4.4534853956638143E-3</v>
      </c>
      <c r="Q126" s="95">
        <f t="shared" si="20"/>
        <v>-4.4534853956638143E-3</v>
      </c>
      <c r="R126" s="95">
        <f t="shared" si="21"/>
        <v>-4.4534853956639253E-3</v>
      </c>
      <c r="S126" s="46" t="s">
        <v>2</v>
      </c>
      <c r="T126" s="46" t="s">
        <v>2</v>
      </c>
      <c r="U126" s="46" t="s">
        <v>2</v>
      </c>
      <c r="V126" s="46" t="s">
        <v>2</v>
      </c>
      <c r="W126" s="74" t="str">
        <f t="shared" si="22"/>
        <v>-</v>
      </c>
      <c r="X126" s="74" t="str">
        <f t="shared" si="23"/>
        <v>-</v>
      </c>
      <c r="Y126" s="74" t="str">
        <f t="shared" si="24"/>
        <v>-</v>
      </c>
      <c r="Z126" s="74" t="str">
        <f t="shared" si="25"/>
        <v>-</v>
      </c>
      <c r="AA126" s="27"/>
      <c r="AB126" s="158" t="s">
        <v>4703</v>
      </c>
      <c r="AC126" s="158" t="s">
        <v>4692</v>
      </c>
      <c r="AD126" s="158">
        <v>0</v>
      </c>
      <c r="AF126" s="90"/>
      <c r="AG126" s="90"/>
      <c r="AI126" s="41">
        <v>201.9243030486775</v>
      </c>
      <c r="AJ126" s="41">
        <v>105</v>
      </c>
      <c r="AK126" s="41">
        <v>128</v>
      </c>
      <c r="AL126" s="40" t="s">
        <v>4214</v>
      </c>
      <c r="AM126" s="53" t="s">
        <v>2</v>
      </c>
      <c r="AN126" s="67" t="s">
        <v>2</v>
      </c>
      <c r="AO126" s="64" t="s">
        <v>5591</v>
      </c>
      <c r="AP126" s="65" t="s">
        <v>2</v>
      </c>
    </row>
    <row r="127" spans="1:42" ht="45" x14ac:dyDescent="0.25">
      <c r="A127" s="10" t="s">
        <v>992</v>
      </c>
      <c r="B127" s="11" t="s">
        <v>2803</v>
      </c>
      <c r="C127" s="94" t="s">
        <v>2</v>
      </c>
      <c r="D127" s="94">
        <v>15113.54892729898</v>
      </c>
      <c r="E127" s="94">
        <v>15113.54892729898</v>
      </c>
      <c r="F127" s="94">
        <v>11869.21323014988</v>
      </c>
      <c r="G127" s="15" t="s">
        <v>2088</v>
      </c>
      <c r="H127" s="49">
        <v>0</v>
      </c>
      <c r="I127" s="15">
        <v>326</v>
      </c>
      <c r="J127" s="15">
        <v>359</v>
      </c>
      <c r="K127" s="46" t="s">
        <v>2</v>
      </c>
      <c r="L127" s="46">
        <v>15181.157992708773</v>
      </c>
      <c r="M127" s="46">
        <v>15181.157992708773</v>
      </c>
      <c r="N127" s="46">
        <v>11922.309059428637</v>
      </c>
      <c r="O127" s="95" t="str">
        <f t="shared" si="18"/>
        <v>-</v>
      </c>
      <c r="P127" s="95">
        <f t="shared" si="19"/>
        <v>-4.4534853956638143E-3</v>
      </c>
      <c r="Q127" s="95">
        <f t="shared" si="20"/>
        <v>-4.4534853956638143E-3</v>
      </c>
      <c r="R127" s="95">
        <f t="shared" si="21"/>
        <v>-4.4534853956638143E-3</v>
      </c>
      <c r="S127" s="46" t="s">
        <v>2</v>
      </c>
      <c r="T127" s="46" t="s">
        <v>2</v>
      </c>
      <c r="U127" s="46" t="s">
        <v>2</v>
      </c>
      <c r="V127" s="46" t="s">
        <v>2</v>
      </c>
      <c r="W127" s="74" t="str">
        <f t="shared" si="22"/>
        <v>-</v>
      </c>
      <c r="X127" s="74" t="str">
        <f t="shared" si="23"/>
        <v>-</v>
      </c>
      <c r="Y127" s="74" t="str">
        <f t="shared" si="24"/>
        <v>-</v>
      </c>
      <c r="Z127" s="74" t="str">
        <f t="shared" si="25"/>
        <v>-</v>
      </c>
      <c r="AA127" s="27"/>
      <c r="AB127" s="158" t="s">
        <v>4703</v>
      </c>
      <c r="AC127" s="158" t="s">
        <v>4692</v>
      </c>
      <c r="AD127" s="158">
        <v>0</v>
      </c>
      <c r="AF127" s="90"/>
      <c r="AG127" s="90"/>
      <c r="AI127" s="41">
        <v>201.9243030486775</v>
      </c>
      <c r="AJ127" s="41">
        <v>69</v>
      </c>
      <c r="AK127" s="41">
        <v>83</v>
      </c>
      <c r="AL127" s="40" t="s">
        <v>4214</v>
      </c>
      <c r="AM127" s="53" t="s">
        <v>2</v>
      </c>
      <c r="AN127" s="67" t="s">
        <v>2</v>
      </c>
      <c r="AO127" s="64" t="s">
        <v>5473</v>
      </c>
      <c r="AP127" s="65" t="s">
        <v>2</v>
      </c>
    </row>
    <row r="128" spans="1:42" ht="45" x14ac:dyDescent="0.25">
      <c r="A128" s="10" t="s">
        <v>993</v>
      </c>
      <c r="B128" s="11" t="s">
        <v>2804</v>
      </c>
      <c r="C128" s="94" t="s">
        <v>2</v>
      </c>
      <c r="D128" s="94">
        <v>10877.162415546658</v>
      </c>
      <c r="E128" s="94">
        <v>10877.162415546658</v>
      </c>
      <c r="F128" s="94">
        <v>9353.9307886903534</v>
      </c>
      <c r="G128" s="15" t="s">
        <v>2088</v>
      </c>
      <c r="H128" s="49">
        <v>0</v>
      </c>
      <c r="I128" s="15">
        <v>763</v>
      </c>
      <c r="J128" s="15">
        <v>434</v>
      </c>
      <c r="K128" s="46" t="s">
        <v>2</v>
      </c>
      <c r="L128" s="46">
        <v>10925.820397120882</v>
      </c>
      <c r="M128" s="46">
        <v>10925.820397120882</v>
      </c>
      <c r="N128" s="46">
        <v>9395.7747342502844</v>
      </c>
      <c r="O128" s="95" t="str">
        <f t="shared" si="18"/>
        <v>-</v>
      </c>
      <c r="P128" s="95">
        <f t="shared" si="19"/>
        <v>-4.4534853956639253E-3</v>
      </c>
      <c r="Q128" s="95">
        <f t="shared" si="20"/>
        <v>-4.4534853956639253E-3</v>
      </c>
      <c r="R128" s="95">
        <f t="shared" si="21"/>
        <v>-4.4534853956638143E-3</v>
      </c>
      <c r="S128" s="46" t="s">
        <v>2</v>
      </c>
      <c r="T128" s="46" t="s">
        <v>2</v>
      </c>
      <c r="U128" s="46" t="s">
        <v>2</v>
      </c>
      <c r="V128" s="46" t="s">
        <v>2</v>
      </c>
      <c r="W128" s="74" t="str">
        <f t="shared" si="22"/>
        <v>-</v>
      </c>
      <c r="X128" s="74" t="str">
        <f t="shared" si="23"/>
        <v>-</v>
      </c>
      <c r="Y128" s="74" t="str">
        <f t="shared" si="24"/>
        <v>-</v>
      </c>
      <c r="Z128" s="74" t="str">
        <f t="shared" si="25"/>
        <v>-</v>
      </c>
      <c r="AA128" s="27"/>
      <c r="AB128" s="158" t="s">
        <v>4703</v>
      </c>
      <c r="AC128" s="158" t="s">
        <v>4692</v>
      </c>
      <c r="AD128" s="158">
        <v>0</v>
      </c>
      <c r="AF128" s="90"/>
      <c r="AG128" s="90"/>
      <c r="AI128" s="41">
        <v>201.9243030486775</v>
      </c>
      <c r="AJ128" s="41">
        <v>44</v>
      </c>
      <c r="AK128" s="41">
        <v>60</v>
      </c>
      <c r="AL128" s="40" t="s">
        <v>4214</v>
      </c>
      <c r="AM128" s="53" t="s">
        <v>2</v>
      </c>
      <c r="AN128" s="67" t="s">
        <v>2</v>
      </c>
      <c r="AO128" s="64" t="s">
        <v>5592</v>
      </c>
      <c r="AP128" s="65" t="s">
        <v>2</v>
      </c>
    </row>
    <row r="129" spans="1:42" ht="45" x14ac:dyDescent="0.25">
      <c r="A129" s="10" t="s">
        <v>994</v>
      </c>
      <c r="B129" s="11" t="s">
        <v>2805</v>
      </c>
      <c r="C129" s="94" t="s">
        <v>2</v>
      </c>
      <c r="D129" s="94">
        <v>8035.8876908361199</v>
      </c>
      <c r="E129" s="94">
        <v>8035.8876908361199</v>
      </c>
      <c r="F129" s="94">
        <v>7837.2140337517521</v>
      </c>
      <c r="G129" s="15" t="s">
        <v>2088</v>
      </c>
      <c r="H129" s="49">
        <v>2</v>
      </c>
      <c r="I129" s="15">
        <v>1076</v>
      </c>
      <c r="J129" s="15">
        <v>322</v>
      </c>
      <c r="K129" s="46" t="s">
        <v>2</v>
      </c>
      <c r="L129" s="46">
        <v>8071.8354923173556</v>
      </c>
      <c r="M129" s="46">
        <v>8071.8354923173556</v>
      </c>
      <c r="N129" s="46">
        <v>7872.2730869752741</v>
      </c>
      <c r="O129" s="95" t="str">
        <f t="shared" si="18"/>
        <v>-</v>
      </c>
      <c r="P129" s="95">
        <f t="shared" si="19"/>
        <v>-4.4534853956637033E-3</v>
      </c>
      <c r="Q129" s="95">
        <f t="shared" si="20"/>
        <v>-4.4534853956637033E-3</v>
      </c>
      <c r="R129" s="95">
        <f t="shared" si="21"/>
        <v>-4.4534853956638143E-3</v>
      </c>
      <c r="S129" s="46" t="s">
        <v>2</v>
      </c>
      <c r="T129" s="46" t="s">
        <v>2</v>
      </c>
      <c r="U129" s="46" t="s">
        <v>2</v>
      </c>
      <c r="V129" s="46" t="s">
        <v>2</v>
      </c>
      <c r="W129" s="74" t="str">
        <f t="shared" si="22"/>
        <v>-</v>
      </c>
      <c r="X129" s="74" t="str">
        <f t="shared" si="23"/>
        <v>-</v>
      </c>
      <c r="Y129" s="74" t="str">
        <f t="shared" si="24"/>
        <v>-</v>
      </c>
      <c r="Z129" s="74" t="str">
        <f t="shared" si="25"/>
        <v>-</v>
      </c>
      <c r="AA129" s="27"/>
      <c r="AB129" s="158" t="s">
        <v>4703</v>
      </c>
      <c r="AC129" s="158" t="s">
        <v>4692</v>
      </c>
      <c r="AD129" s="158">
        <v>0</v>
      </c>
      <c r="AF129" s="90"/>
      <c r="AG129" s="90"/>
      <c r="AI129" s="41">
        <v>201.9243030486775</v>
      </c>
      <c r="AJ129" s="41">
        <v>26</v>
      </c>
      <c r="AK129" s="41">
        <v>45</v>
      </c>
      <c r="AL129" s="40" t="s">
        <v>4214</v>
      </c>
      <c r="AM129" s="53" t="s">
        <v>2</v>
      </c>
      <c r="AN129" s="67" t="s">
        <v>2</v>
      </c>
      <c r="AO129" s="64" t="s">
        <v>5395</v>
      </c>
      <c r="AP129" s="65" t="s">
        <v>2</v>
      </c>
    </row>
    <row r="130" spans="1:42" ht="45" x14ac:dyDescent="0.25">
      <c r="A130" s="10" t="s">
        <v>995</v>
      </c>
      <c r="B130" s="11" t="s">
        <v>2806</v>
      </c>
      <c r="C130" s="94" t="s">
        <v>2</v>
      </c>
      <c r="D130" s="94">
        <v>13470.747047376297</v>
      </c>
      <c r="E130" s="94">
        <v>13470.747047376297</v>
      </c>
      <c r="F130" s="94">
        <v>11591.293171704474</v>
      </c>
      <c r="G130" s="15" t="s">
        <v>2088</v>
      </c>
      <c r="H130" s="49">
        <v>0</v>
      </c>
      <c r="I130" s="15">
        <v>357</v>
      </c>
      <c r="J130" s="15">
        <v>1342</v>
      </c>
      <c r="K130" s="46" t="s">
        <v>2</v>
      </c>
      <c r="L130" s="46">
        <v>13531.007190286862</v>
      </c>
      <c r="M130" s="46">
        <v>13531.007190286862</v>
      </c>
      <c r="N130" s="46">
        <v>11643.145751267328</v>
      </c>
      <c r="O130" s="95" t="str">
        <f t="shared" si="18"/>
        <v>-</v>
      </c>
      <c r="P130" s="95">
        <f t="shared" si="19"/>
        <v>-4.4534853956638143E-3</v>
      </c>
      <c r="Q130" s="95">
        <f t="shared" si="20"/>
        <v>-4.4534853956638143E-3</v>
      </c>
      <c r="R130" s="95">
        <f t="shared" si="21"/>
        <v>-4.4534853956638143E-3</v>
      </c>
      <c r="S130" s="46" t="s">
        <v>2</v>
      </c>
      <c r="T130" s="46" t="s">
        <v>2</v>
      </c>
      <c r="U130" s="46" t="s">
        <v>2</v>
      </c>
      <c r="V130" s="46" t="s">
        <v>2</v>
      </c>
      <c r="W130" s="74" t="str">
        <f t="shared" si="22"/>
        <v>-</v>
      </c>
      <c r="X130" s="74" t="str">
        <f t="shared" si="23"/>
        <v>-</v>
      </c>
      <c r="Y130" s="74" t="str">
        <f t="shared" si="24"/>
        <v>-</v>
      </c>
      <c r="Z130" s="74" t="str">
        <f t="shared" si="25"/>
        <v>-</v>
      </c>
      <c r="AA130" s="27"/>
      <c r="AB130" s="158" t="s">
        <v>4703</v>
      </c>
      <c r="AC130" s="158" t="s">
        <v>4692</v>
      </c>
      <c r="AD130" s="158">
        <v>0</v>
      </c>
      <c r="AF130" s="90"/>
      <c r="AG130" s="90"/>
      <c r="AI130" s="41">
        <v>201.9243030486775</v>
      </c>
      <c r="AJ130" s="41">
        <v>82</v>
      </c>
      <c r="AK130" s="41">
        <v>100</v>
      </c>
      <c r="AL130" s="40" t="s">
        <v>4214</v>
      </c>
      <c r="AM130" s="53" t="s">
        <v>2</v>
      </c>
      <c r="AN130" s="67" t="s">
        <v>2</v>
      </c>
      <c r="AO130" s="64" t="s">
        <v>5568</v>
      </c>
      <c r="AP130" s="65" t="s">
        <v>2</v>
      </c>
    </row>
    <row r="131" spans="1:42" ht="45" x14ac:dyDescent="0.25">
      <c r="A131" s="10" t="s">
        <v>996</v>
      </c>
      <c r="B131" s="11" t="s">
        <v>2807</v>
      </c>
      <c r="C131" s="94" t="s">
        <v>2</v>
      </c>
      <c r="D131" s="94">
        <v>9597.3314805223017</v>
      </c>
      <c r="E131" s="94">
        <v>9597.3314805223017</v>
      </c>
      <c r="F131" s="94">
        <v>8955.6825553536837</v>
      </c>
      <c r="G131" s="15" t="s">
        <v>2088</v>
      </c>
      <c r="H131" s="49">
        <v>0</v>
      </c>
      <c r="I131" s="15">
        <v>702</v>
      </c>
      <c r="J131" s="15">
        <v>1288</v>
      </c>
      <c r="K131" s="46" t="s">
        <v>2</v>
      </c>
      <c r="L131" s="46">
        <v>9640.2642565994065</v>
      </c>
      <c r="M131" s="46">
        <v>9640.2642565994065</v>
      </c>
      <c r="N131" s="46">
        <v>8995.7449742194858</v>
      </c>
      <c r="O131" s="95" t="str">
        <f t="shared" si="18"/>
        <v>-</v>
      </c>
      <c r="P131" s="95">
        <f t="shared" si="19"/>
        <v>-4.4534853956637033E-3</v>
      </c>
      <c r="Q131" s="95">
        <f t="shared" si="20"/>
        <v>-4.4534853956637033E-3</v>
      </c>
      <c r="R131" s="95">
        <f t="shared" si="21"/>
        <v>-4.4534853956637033E-3</v>
      </c>
      <c r="S131" s="46" t="s">
        <v>2</v>
      </c>
      <c r="T131" s="46" t="s">
        <v>2</v>
      </c>
      <c r="U131" s="46" t="s">
        <v>2</v>
      </c>
      <c r="V131" s="46" t="s">
        <v>2</v>
      </c>
      <c r="W131" s="74" t="str">
        <f t="shared" si="22"/>
        <v>-</v>
      </c>
      <c r="X131" s="74" t="str">
        <f t="shared" si="23"/>
        <v>-</v>
      </c>
      <c r="Y131" s="74" t="str">
        <f t="shared" si="24"/>
        <v>-</v>
      </c>
      <c r="Z131" s="74" t="str">
        <f t="shared" si="25"/>
        <v>-</v>
      </c>
      <c r="AA131" s="27"/>
      <c r="AB131" s="158" t="s">
        <v>4703</v>
      </c>
      <c r="AC131" s="158" t="s">
        <v>4692</v>
      </c>
      <c r="AD131" s="158">
        <v>0</v>
      </c>
      <c r="AF131" s="90"/>
      <c r="AG131" s="90"/>
      <c r="AI131" s="41">
        <v>201.9243030486775</v>
      </c>
      <c r="AJ131" s="41">
        <v>48</v>
      </c>
      <c r="AK131" s="41">
        <v>67</v>
      </c>
      <c r="AL131" s="40" t="s">
        <v>4214</v>
      </c>
      <c r="AM131" s="53" t="s">
        <v>2</v>
      </c>
      <c r="AN131" s="67" t="s">
        <v>2</v>
      </c>
      <c r="AO131" s="64" t="s">
        <v>5593</v>
      </c>
      <c r="AP131" s="65" t="s">
        <v>2</v>
      </c>
    </row>
    <row r="132" spans="1:42" ht="45" x14ac:dyDescent="0.25">
      <c r="A132" s="10" t="s">
        <v>997</v>
      </c>
      <c r="B132" s="11" t="s">
        <v>2808</v>
      </c>
      <c r="C132" s="94" t="s">
        <v>2</v>
      </c>
      <c r="D132" s="94">
        <v>7312.6631169102966</v>
      </c>
      <c r="E132" s="94">
        <v>7312.6631169102966</v>
      </c>
      <c r="F132" s="94">
        <v>7405.0398975342086</v>
      </c>
      <c r="G132" s="15" t="s">
        <v>2088</v>
      </c>
      <c r="H132" s="49">
        <v>7</v>
      </c>
      <c r="I132" s="15">
        <v>2635</v>
      </c>
      <c r="J132" s="15">
        <v>2216</v>
      </c>
      <c r="K132" s="46" t="s">
        <v>2</v>
      </c>
      <c r="L132" s="46">
        <v>7345.3756400489192</v>
      </c>
      <c r="M132" s="46">
        <v>7345.3756400489192</v>
      </c>
      <c r="N132" s="46">
        <v>7438.1656596700777</v>
      </c>
      <c r="O132" s="95" t="str">
        <f t="shared" si="18"/>
        <v>-</v>
      </c>
      <c r="P132" s="95">
        <f t="shared" si="19"/>
        <v>-4.4534853956638143E-3</v>
      </c>
      <c r="Q132" s="95">
        <f t="shared" si="20"/>
        <v>-4.4534853956638143E-3</v>
      </c>
      <c r="R132" s="95">
        <f t="shared" si="21"/>
        <v>-4.4534853956638143E-3</v>
      </c>
      <c r="S132" s="46" t="s">
        <v>2</v>
      </c>
      <c r="T132" s="46" t="s">
        <v>2</v>
      </c>
      <c r="U132" s="46" t="s">
        <v>2</v>
      </c>
      <c r="V132" s="46" t="s">
        <v>2</v>
      </c>
      <c r="W132" s="74" t="str">
        <f t="shared" si="22"/>
        <v>-</v>
      </c>
      <c r="X132" s="74" t="str">
        <f t="shared" si="23"/>
        <v>-</v>
      </c>
      <c r="Y132" s="74" t="str">
        <f t="shared" si="24"/>
        <v>-</v>
      </c>
      <c r="Z132" s="74" t="str">
        <f t="shared" si="25"/>
        <v>-</v>
      </c>
      <c r="AA132" s="27"/>
      <c r="AB132" s="158">
        <v>0</v>
      </c>
      <c r="AC132" s="158">
        <v>0</v>
      </c>
      <c r="AD132" s="158">
        <v>0</v>
      </c>
      <c r="AF132" s="90"/>
      <c r="AG132" s="90"/>
      <c r="AI132" s="41">
        <v>201.9243030486775</v>
      </c>
      <c r="AJ132" s="41">
        <v>30</v>
      </c>
      <c r="AK132" s="41">
        <v>46</v>
      </c>
      <c r="AL132" s="40" t="s">
        <v>4214</v>
      </c>
      <c r="AM132" s="53" t="s">
        <v>2</v>
      </c>
      <c r="AN132" s="67" t="s">
        <v>2</v>
      </c>
      <c r="AO132" s="64" t="s">
        <v>5594</v>
      </c>
      <c r="AP132" s="65" t="s">
        <v>2</v>
      </c>
    </row>
    <row r="133" spans="1:42" ht="45" x14ac:dyDescent="0.25">
      <c r="A133" s="10" t="s">
        <v>998</v>
      </c>
      <c r="B133" s="11" t="s">
        <v>2809</v>
      </c>
      <c r="C133" s="94" t="s">
        <v>2</v>
      </c>
      <c r="D133" s="94">
        <v>5749.0574434479668</v>
      </c>
      <c r="E133" s="94">
        <v>5749.0574434479668</v>
      </c>
      <c r="F133" s="94">
        <v>6055.0361259095152</v>
      </c>
      <c r="G133" s="15" t="s">
        <v>2088</v>
      </c>
      <c r="H133" s="49">
        <v>86</v>
      </c>
      <c r="I133" s="15">
        <v>10212</v>
      </c>
      <c r="J133" s="15">
        <v>2882</v>
      </c>
      <c r="K133" s="46" t="s">
        <v>2</v>
      </c>
      <c r="L133" s="46">
        <v>5774.7753210032952</v>
      </c>
      <c r="M133" s="46">
        <v>5774.7753210032952</v>
      </c>
      <c r="N133" s="46">
        <v>6082.1227708441038</v>
      </c>
      <c r="O133" s="95" t="str">
        <f t="shared" si="18"/>
        <v>-</v>
      </c>
      <c r="P133" s="95">
        <f t="shared" si="19"/>
        <v>-4.4534853956639253E-3</v>
      </c>
      <c r="Q133" s="95">
        <f t="shared" si="20"/>
        <v>-4.4534853956639253E-3</v>
      </c>
      <c r="R133" s="95">
        <f t="shared" si="21"/>
        <v>-4.4534853956638143E-3</v>
      </c>
      <c r="S133" s="46" t="s">
        <v>2</v>
      </c>
      <c r="T133" s="46" t="s">
        <v>2</v>
      </c>
      <c r="U133" s="46" t="s">
        <v>2</v>
      </c>
      <c r="V133" s="46" t="s">
        <v>2</v>
      </c>
      <c r="W133" s="74" t="str">
        <f t="shared" si="22"/>
        <v>-</v>
      </c>
      <c r="X133" s="74" t="str">
        <f t="shared" si="23"/>
        <v>-</v>
      </c>
      <c r="Y133" s="74" t="str">
        <f t="shared" si="24"/>
        <v>-</v>
      </c>
      <c r="Z133" s="74" t="str">
        <f t="shared" si="25"/>
        <v>-</v>
      </c>
      <c r="AA133" s="27"/>
      <c r="AB133" s="158">
        <v>0</v>
      </c>
      <c r="AC133" s="158">
        <v>0</v>
      </c>
      <c r="AD133" s="158">
        <v>0</v>
      </c>
      <c r="AF133" s="90"/>
      <c r="AG133" s="90"/>
      <c r="AI133" s="41">
        <v>201.9243030486775</v>
      </c>
      <c r="AJ133" s="41">
        <v>15</v>
      </c>
      <c r="AK133" s="41">
        <v>32</v>
      </c>
      <c r="AL133" s="40" t="s">
        <v>4214</v>
      </c>
      <c r="AM133" s="53" t="s">
        <v>2</v>
      </c>
      <c r="AN133" s="67" t="s">
        <v>2</v>
      </c>
      <c r="AO133" s="64" t="s">
        <v>5418</v>
      </c>
      <c r="AP133" s="65" t="s">
        <v>2</v>
      </c>
    </row>
    <row r="134" spans="1:42" ht="30" x14ac:dyDescent="0.25">
      <c r="A134" s="10" t="s">
        <v>999</v>
      </c>
      <c r="B134" s="11" t="s">
        <v>2810</v>
      </c>
      <c r="C134" s="94" t="s">
        <v>2</v>
      </c>
      <c r="D134" s="94">
        <v>8057.9774749752223</v>
      </c>
      <c r="E134" s="94">
        <v>8057.9774749752223</v>
      </c>
      <c r="F134" s="94">
        <v>8782.2876627520309</v>
      </c>
      <c r="G134" s="15" t="s">
        <v>2088</v>
      </c>
      <c r="H134" s="49">
        <v>0</v>
      </c>
      <c r="I134" s="15">
        <v>457</v>
      </c>
      <c r="J134" s="15">
        <v>487</v>
      </c>
      <c r="K134" s="46" t="s">
        <v>2</v>
      </c>
      <c r="L134" s="46">
        <v>8094.024093065842</v>
      </c>
      <c r="M134" s="46">
        <v>8094.024093065842</v>
      </c>
      <c r="N134" s="46">
        <v>8821.5744155785724</v>
      </c>
      <c r="O134" s="95" t="str">
        <f t="shared" si="18"/>
        <v>-</v>
      </c>
      <c r="P134" s="95">
        <f t="shared" si="19"/>
        <v>-4.4534853956638143E-3</v>
      </c>
      <c r="Q134" s="95">
        <f t="shared" si="20"/>
        <v>-4.4534853956638143E-3</v>
      </c>
      <c r="R134" s="95">
        <f t="shared" si="21"/>
        <v>-4.4534853956639253E-3</v>
      </c>
      <c r="S134" s="46" t="s">
        <v>2</v>
      </c>
      <c r="T134" s="46" t="s">
        <v>2</v>
      </c>
      <c r="U134" s="46" t="s">
        <v>2</v>
      </c>
      <c r="V134" s="46" t="s">
        <v>2</v>
      </c>
      <c r="W134" s="74" t="str">
        <f t="shared" si="22"/>
        <v>-</v>
      </c>
      <c r="X134" s="74" t="str">
        <f t="shared" si="23"/>
        <v>-</v>
      </c>
      <c r="Y134" s="74" t="str">
        <f t="shared" si="24"/>
        <v>-</v>
      </c>
      <c r="Z134" s="74" t="str">
        <f t="shared" si="25"/>
        <v>-</v>
      </c>
      <c r="AA134" s="27"/>
      <c r="AB134" s="158">
        <v>0</v>
      </c>
      <c r="AC134" s="158">
        <v>0</v>
      </c>
      <c r="AD134" s="158">
        <v>0</v>
      </c>
      <c r="AF134" s="90"/>
      <c r="AG134" s="90"/>
      <c r="AI134" s="41">
        <v>201.9243030486775</v>
      </c>
      <c r="AJ134" s="41">
        <v>39</v>
      </c>
      <c r="AK134" s="41">
        <v>60</v>
      </c>
      <c r="AL134" s="40" t="s">
        <v>4214</v>
      </c>
      <c r="AM134" s="53" t="s">
        <v>2</v>
      </c>
      <c r="AN134" s="67" t="s">
        <v>2</v>
      </c>
      <c r="AO134" s="64" t="s">
        <v>5378</v>
      </c>
      <c r="AP134" s="65" t="s">
        <v>2</v>
      </c>
    </row>
    <row r="135" spans="1:42" ht="30" x14ac:dyDescent="0.25">
      <c r="A135" s="10" t="s">
        <v>1000</v>
      </c>
      <c r="B135" s="11" t="s">
        <v>2811</v>
      </c>
      <c r="C135" s="94" t="s">
        <v>2</v>
      </c>
      <c r="D135" s="94">
        <v>5681.7629748577529</v>
      </c>
      <c r="E135" s="94">
        <v>5681.7629748577529</v>
      </c>
      <c r="F135" s="94">
        <v>6223.0289579935852</v>
      </c>
      <c r="G135" s="15" t="s">
        <v>2088</v>
      </c>
      <c r="H135" s="49">
        <v>1</v>
      </c>
      <c r="I135" s="15">
        <v>1375</v>
      </c>
      <c r="J135" s="15">
        <v>696</v>
      </c>
      <c r="K135" s="46" t="s">
        <v>2</v>
      </c>
      <c r="L135" s="46">
        <v>5707.1798168223986</v>
      </c>
      <c r="M135" s="46">
        <v>5707.1798168223986</v>
      </c>
      <c r="N135" s="46">
        <v>6250.8671033485834</v>
      </c>
      <c r="O135" s="95" t="str">
        <f t="shared" si="18"/>
        <v>-</v>
      </c>
      <c r="P135" s="95">
        <f t="shared" si="19"/>
        <v>-4.4534853956638143E-3</v>
      </c>
      <c r="Q135" s="95">
        <f t="shared" si="20"/>
        <v>-4.4534853956638143E-3</v>
      </c>
      <c r="R135" s="95">
        <f t="shared" si="21"/>
        <v>-4.4534853956638143E-3</v>
      </c>
      <c r="S135" s="46" t="s">
        <v>2</v>
      </c>
      <c r="T135" s="46" t="s">
        <v>2</v>
      </c>
      <c r="U135" s="46" t="s">
        <v>2</v>
      </c>
      <c r="V135" s="46" t="s">
        <v>2</v>
      </c>
      <c r="W135" s="74" t="str">
        <f t="shared" si="22"/>
        <v>-</v>
      </c>
      <c r="X135" s="74" t="str">
        <f t="shared" si="23"/>
        <v>-</v>
      </c>
      <c r="Y135" s="74" t="str">
        <f t="shared" si="24"/>
        <v>-</v>
      </c>
      <c r="Z135" s="74" t="str">
        <f t="shared" si="25"/>
        <v>-</v>
      </c>
      <c r="AA135" s="27"/>
      <c r="AB135" s="158">
        <v>0</v>
      </c>
      <c r="AC135" s="158">
        <v>0</v>
      </c>
      <c r="AD135" s="158">
        <v>0</v>
      </c>
      <c r="AF135" s="90"/>
      <c r="AG135" s="90"/>
      <c r="AI135" s="41">
        <v>201.9243030486775</v>
      </c>
      <c r="AJ135" s="41">
        <v>19</v>
      </c>
      <c r="AK135" s="41">
        <v>32</v>
      </c>
      <c r="AL135" s="40" t="s">
        <v>4214</v>
      </c>
      <c r="AM135" s="53" t="s">
        <v>2</v>
      </c>
      <c r="AN135" s="67" t="s">
        <v>2</v>
      </c>
      <c r="AO135" s="64" t="s">
        <v>5489</v>
      </c>
      <c r="AP135" s="65" t="s">
        <v>2</v>
      </c>
    </row>
    <row r="136" spans="1:42" ht="30" x14ac:dyDescent="0.25">
      <c r="A136" s="10" t="s">
        <v>1001</v>
      </c>
      <c r="B136" s="11" t="s">
        <v>2812</v>
      </c>
      <c r="C136" s="94" t="s">
        <v>2</v>
      </c>
      <c r="D136" s="94">
        <v>4712.3270046291927</v>
      </c>
      <c r="E136" s="94">
        <v>4712.3270046291927</v>
      </c>
      <c r="F136" s="94">
        <v>5036.7127034043915</v>
      </c>
      <c r="G136" s="15" t="s">
        <v>2088</v>
      </c>
      <c r="H136" s="49">
        <v>4</v>
      </c>
      <c r="I136" s="15">
        <v>5101</v>
      </c>
      <c r="J136" s="15">
        <v>1694</v>
      </c>
      <c r="K136" s="46" t="s">
        <v>2</v>
      </c>
      <c r="L136" s="46">
        <v>4733.4071643071647</v>
      </c>
      <c r="M136" s="46">
        <v>4733.4071643071647</v>
      </c>
      <c r="N136" s="46">
        <v>5059.2439725492395</v>
      </c>
      <c r="O136" s="95" t="str">
        <f t="shared" si="18"/>
        <v>-</v>
      </c>
      <c r="P136" s="95">
        <f t="shared" si="19"/>
        <v>-4.4534853956637033E-3</v>
      </c>
      <c r="Q136" s="95">
        <f t="shared" si="20"/>
        <v>-4.4534853956637033E-3</v>
      </c>
      <c r="R136" s="95">
        <f t="shared" si="21"/>
        <v>-4.4534853956638143E-3</v>
      </c>
      <c r="S136" s="46" t="s">
        <v>2</v>
      </c>
      <c r="T136" s="46" t="s">
        <v>2</v>
      </c>
      <c r="U136" s="46" t="s">
        <v>2</v>
      </c>
      <c r="V136" s="46" t="s">
        <v>2</v>
      </c>
      <c r="W136" s="74" t="str">
        <f t="shared" si="22"/>
        <v>-</v>
      </c>
      <c r="X136" s="74" t="str">
        <f t="shared" si="23"/>
        <v>-</v>
      </c>
      <c r="Y136" s="74" t="str">
        <f t="shared" si="24"/>
        <v>-</v>
      </c>
      <c r="Z136" s="74" t="str">
        <f t="shared" si="25"/>
        <v>-</v>
      </c>
      <c r="AA136" s="27"/>
      <c r="AB136" s="158">
        <v>0</v>
      </c>
      <c r="AC136" s="158">
        <v>0</v>
      </c>
      <c r="AD136" s="158">
        <v>0</v>
      </c>
      <c r="AF136" s="90"/>
      <c r="AG136" s="90"/>
      <c r="AI136" s="41">
        <v>201.9243030486775</v>
      </c>
      <c r="AJ136" s="41">
        <v>12</v>
      </c>
      <c r="AK136" s="41">
        <v>20</v>
      </c>
      <c r="AL136" s="40" t="s">
        <v>4214</v>
      </c>
      <c r="AM136" s="53" t="s">
        <v>2</v>
      </c>
      <c r="AN136" s="67" t="s">
        <v>2</v>
      </c>
      <c r="AO136" s="64" t="s">
        <v>5491</v>
      </c>
      <c r="AP136" s="65" t="s">
        <v>2</v>
      </c>
    </row>
    <row r="137" spans="1:42" ht="30" x14ac:dyDescent="0.25">
      <c r="A137" s="10" t="s">
        <v>1002</v>
      </c>
      <c r="B137" s="11" t="s">
        <v>2813</v>
      </c>
      <c r="C137" s="94" t="s">
        <v>2</v>
      </c>
      <c r="D137" s="94">
        <v>6206.4768568387062</v>
      </c>
      <c r="E137" s="94">
        <v>6206.4768568387062</v>
      </c>
      <c r="F137" s="94">
        <v>7654.87958572146</v>
      </c>
      <c r="G137" s="15" t="s">
        <v>2088</v>
      </c>
      <c r="H137" s="49">
        <v>5</v>
      </c>
      <c r="I137" s="15">
        <v>564</v>
      </c>
      <c r="J137" s="15">
        <v>205</v>
      </c>
      <c r="K137" s="46" t="s">
        <v>2</v>
      </c>
      <c r="L137" s="46">
        <v>6234.2409578977531</v>
      </c>
      <c r="M137" s="46">
        <v>6234.2409578977531</v>
      </c>
      <c r="N137" s="46">
        <v>7689.122982630066</v>
      </c>
      <c r="O137" s="95" t="str">
        <f t="shared" si="18"/>
        <v>-</v>
      </c>
      <c r="P137" s="95">
        <f t="shared" si="19"/>
        <v>-4.4534853956638143E-3</v>
      </c>
      <c r="Q137" s="95">
        <f t="shared" si="20"/>
        <v>-4.4534853956638143E-3</v>
      </c>
      <c r="R137" s="95">
        <f t="shared" si="21"/>
        <v>-4.4534853956638143E-3</v>
      </c>
      <c r="S137" s="46" t="s">
        <v>2</v>
      </c>
      <c r="T137" s="46" t="s">
        <v>2</v>
      </c>
      <c r="U137" s="46" t="s">
        <v>2</v>
      </c>
      <c r="V137" s="46" t="s">
        <v>2</v>
      </c>
      <c r="W137" s="74" t="str">
        <f t="shared" si="22"/>
        <v>-</v>
      </c>
      <c r="X137" s="74" t="str">
        <f t="shared" si="23"/>
        <v>-</v>
      </c>
      <c r="Y137" s="74" t="str">
        <f t="shared" si="24"/>
        <v>-</v>
      </c>
      <c r="Z137" s="74" t="str">
        <f t="shared" si="25"/>
        <v>-</v>
      </c>
      <c r="AA137" s="27"/>
      <c r="AB137" s="158">
        <v>0</v>
      </c>
      <c r="AC137" s="158">
        <v>0</v>
      </c>
      <c r="AD137" s="158">
        <v>0</v>
      </c>
      <c r="AF137" s="90"/>
      <c r="AG137" s="90"/>
      <c r="AI137" s="41">
        <v>201.9243030486775</v>
      </c>
      <c r="AJ137" s="41">
        <v>23</v>
      </c>
      <c r="AK137" s="41">
        <v>51</v>
      </c>
      <c r="AL137" s="40" t="s">
        <v>4214</v>
      </c>
      <c r="AM137" s="53" t="s">
        <v>2</v>
      </c>
      <c r="AN137" s="67" t="s">
        <v>2</v>
      </c>
      <c r="AO137" s="64" t="s">
        <v>5595</v>
      </c>
      <c r="AP137" s="65" t="s">
        <v>2</v>
      </c>
    </row>
    <row r="138" spans="1:42" ht="30" x14ac:dyDescent="0.25">
      <c r="A138" s="10" t="s">
        <v>1003</v>
      </c>
      <c r="B138" s="11" t="s">
        <v>2814</v>
      </c>
      <c r="C138" s="94" t="s">
        <v>2</v>
      </c>
      <c r="D138" s="94">
        <v>4182.2350038631448</v>
      </c>
      <c r="E138" s="94">
        <v>4182.2350038631448</v>
      </c>
      <c r="F138" s="94">
        <v>5423.9274358175016</v>
      </c>
      <c r="G138" s="15" t="s">
        <v>2088</v>
      </c>
      <c r="H138" s="49">
        <v>298</v>
      </c>
      <c r="I138" s="15">
        <v>2231</v>
      </c>
      <c r="J138" s="15">
        <v>268</v>
      </c>
      <c r="K138" s="46" t="s">
        <v>2</v>
      </c>
      <c r="L138" s="46">
        <v>4200.9438459289931</v>
      </c>
      <c r="M138" s="46">
        <v>4200.9438459289931</v>
      </c>
      <c r="N138" s="46">
        <v>5448.1908743090262</v>
      </c>
      <c r="O138" s="95" t="str">
        <f t="shared" si="18"/>
        <v>-</v>
      </c>
      <c r="P138" s="95">
        <f t="shared" si="19"/>
        <v>-4.4534853956638143E-3</v>
      </c>
      <c r="Q138" s="95">
        <f t="shared" si="20"/>
        <v>-4.4534853956638143E-3</v>
      </c>
      <c r="R138" s="95">
        <f t="shared" si="21"/>
        <v>-4.4534853956639253E-3</v>
      </c>
      <c r="S138" s="46" t="s">
        <v>2</v>
      </c>
      <c r="T138" s="46" t="s">
        <v>2</v>
      </c>
      <c r="U138" s="46" t="s">
        <v>2</v>
      </c>
      <c r="V138" s="46" t="s">
        <v>2</v>
      </c>
      <c r="W138" s="74" t="str">
        <f t="shared" si="22"/>
        <v>-</v>
      </c>
      <c r="X138" s="74" t="str">
        <f t="shared" si="23"/>
        <v>-</v>
      </c>
      <c r="Y138" s="74" t="str">
        <f t="shared" si="24"/>
        <v>-</v>
      </c>
      <c r="Z138" s="74" t="str">
        <f t="shared" si="25"/>
        <v>-</v>
      </c>
      <c r="AA138" s="27"/>
      <c r="AB138" s="158">
        <v>0</v>
      </c>
      <c r="AC138" s="158">
        <v>0</v>
      </c>
      <c r="AD138" s="158">
        <v>0</v>
      </c>
      <c r="AF138" s="90"/>
      <c r="AG138" s="90"/>
      <c r="AI138" s="41">
        <v>201.9243030486775</v>
      </c>
      <c r="AJ138" s="41">
        <v>13</v>
      </c>
      <c r="AK138" s="41">
        <v>25</v>
      </c>
      <c r="AL138" s="40" t="s">
        <v>4214</v>
      </c>
      <c r="AM138" s="53" t="s">
        <v>2</v>
      </c>
      <c r="AN138" s="67" t="s">
        <v>2</v>
      </c>
      <c r="AO138" s="64" t="s">
        <v>5489</v>
      </c>
      <c r="AP138" s="65" t="s">
        <v>2</v>
      </c>
    </row>
    <row r="139" spans="1:42" ht="30" x14ac:dyDescent="0.25">
      <c r="A139" s="10" t="s">
        <v>1004</v>
      </c>
      <c r="B139" s="11" t="s">
        <v>2815</v>
      </c>
      <c r="C139" s="94" t="s">
        <v>2</v>
      </c>
      <c r="D139" s="94">
        <v>4164.221116018497</v>
      </c>
      <c r="E139" s="94">
        <v>4164.221116018497</v>
      </c>
      <c r="F139" s="94">
        <v>6111.4739882538743</v>
      </c>
      <c r="G139" s="15" t="s">
        <v>2088</v>
      </c>
      <c r="H139" s="49">
        <v>17</v>
      </c>
      <c r="I139" s="15">
        <v>292</v>
      </c>
      <c r="J139" s="15">
        <v>290</v>
      </c>
      <c r="K139" s="46" t="s">
        <v>2</v>
      </c>
      <c r="L139" s="46">
        <v>4182.8493746206314</v>
      </c>
      <c r="M139" s="46">
        <v>4182.8493746206314</v>
      </c>
      <c r="N139" s="46">
        <v>6138.8131027536974</v>
      </c>
      <c r="O139" s="95" t="str">
        <f t="shared" si="18"/>
        <v>-</v>
      </c>
      <c r="P139" s="95">
        <f t="shared" si="19"/>
        <v>-4.4534853956638143E-3</v>
      </c>
      <c r="Q139" s="95">
        <f t="shared" si="20"/>
        <v>-4.4534853956638143E-3</v>
      </c>
      <c r="R139" s="95">
        <f t="shared" si="21"/>
        <v>-4.4534853956638143E-3</v>
      </c>
      <c r="S139" s="46" t="s">
        <v>2</v>
      </c>
      <c r="T139" s="46" t="s">
        <v>2</v>
      </c>
      <c r="U139" s="46" t="s">
        <v>2</v>
      </c>
      <c r="V139" s="46" t="s">
        <v>2</v>
      </c>
      <c r="W139" s="74" t="str">
        <f t="shared" si="22"/>
        <v>-</v>
      </c>
      <c r="X139" s="74" t="str">
        <f t="shared" si="23"/>
        <v>-</v>
      </c>
      <c r="Y139" s="74" t="str">
        <f t="shared" si="24"/>
        <v>-</v>
      </c>
      <c r="Z139" s="74" t="str">
        <f t="shared" si="25"/>
        <v>-</v>
      </c>
      <c r="AA139" s="27"/>
      <c r="AB139" s="158">
        <v>0</v>
      </c>
      <c r="AC139" s="158">
        <v>0</v>
      </c>
      <c r="AD139" s="158">
        <v>0</v>
      </c>
      <c r="AF139" s="90"/>
      <c r="AG139" s="90"/>
      <c r="AI139" s="41">
        <v>201.9243030486775</v>
      </c>
      <c r="AJ139" s="41">
        <v>22</v>
      </c>
      <c r="AK139" s="41">
        <v>48</v>
      </c>
      <c r="AL139" s="40" t="s">
        <v>4214</v>
      </c>
      <c r="AM139" s="53" t="s">
        <v>2</v>
      </c>
      <c r="AN139" s="67" t="s">
        <v>2</v>
      </c>
      <c r="AO139" s="64" t="s">
        <v>5596</v>
      </c>
      <c r="AP139" s="65" t="s">
        <v>2</v>
      </c>
    </row>
    <row r="140" spans="1:42" ht="30" x14ac:dyDescent="0.25">
      <c r="A140" s="10" t="s">
        <v>1005</v>
      </c>
      <c r="B140" s="11" t="s">
        <v>2816</v>
      </c>
      <c r="C140" s="94" t="s">
        <v>2</v>
      </c>
      <c r="D140" s="94">
        <v>3190.9690726752137</v>
      </c>
      <c r="E140" s="94">
        <v>3190.9690726752137</v>
      </c>
      <c r="F140" s="94">
        <v>4005.1385343494867</v>
      </c>
      <c r="G140" s="15" t="s">
        <v>2088</v>
      </c>
      <c r="H140" s="49">
        <v>78</v>
      </c>
      <c r="I140" s="15">
        <v>828</v>
      </c>
      <c r="J140" s="15">
        <v>212</v>
      </c>
      <c r="K140" s="46" t="s">
        <v>2</v>
      </c>
      <c r="L140" s="46">
        <v>3205.2435781400054</v>
      </c>
      <c r="M140" s="46">
        <v>3205.2435781400054</v>
      </c>
      <c r="N140" s="46">
        <v>4023.0551517135932</v>
      </c>
      <c r="O140" s="95" t="str">
        <f t="shared" si="18"/>
        <v>-</v>
      </c>
      <c r="P140" s="95">
        <f t="shared" si="19"/>
        <v>-4.4534853956638143E-3</v>
      </c>
      <c r="Q140" s="95">
        <f t="shared" si="20"/>
        <v>-4.4534853956638143E-3</v>
      </c>
      <c r="R140" s="95">
        <f t="shared" si="21"/>
        <v>-4.4534853956638143E-3</v>
      </c>
      <c r="S140" s="46" t="s">
        <v>2</v>
      </c>
      <c r="T140" s="46" t="s">
        <v>2</v>
      </c>
      <c r="U140" s="46" t="s">
        <v>2</v>
      </c>
      <c r="V140" s="46" t="s">
        <v>2</v>
      </c>
      <c r="W140" s="74" t="str">
        <f t="shared" si="22"/>
        <v>-</v>
      </c>
      <c r="X140" s="74" t="str">
        <f t="shared" si="23"/>
        <v>-</v>
      </c>
      <c r="Y140" s="74" t="str">
        <f t="shared" si="24"/>
        <v>-</v>
      </c>
      <c r="Z140" s="74" t="str">
        <f t="shared" si="25"/>
        <v>-</v>
      </c>
      <c r="AA140" s="27"/>
      <c r="AB140" s="158">
        <v>0</v>
      </c>
      <c r="AC140" s="158">
        <v>0</v>
      </c>
      <c r="AD140" s="158">
        <v>0</v>
      </c>
      <c r="AF140" s="90"/>
      <c r="AG140" s="90"/>
      <c r="AI140" s="41">
        <v>201.9243030486775</v>
      </c>
      <c r="AJ140" s="41">
        <v>11</v>
      </c>
      <c r="AK140" s="41">
        <v>24</v>
      </c>
      <c r="AL140" s="40" t="s">
        <v>4214</v>
      </c>
      <c r="AM140" s="53" t="s">
        <v>2</v>
      </c>
      <c r="AN140" s="67" t="s">
        <v>2</v>
      </c>
      <c r="AO140" s="64" t="s">
        <v>5597</v>
      </c>
      <c r="AP140" s="65" t="s">
        <v>2</v>
      </c>
    </row>
    <row r="141" spans="1:42" ht="30" x14ac:dyDescent="0.25">
      <c r="A141" s="10" t="s">
        <v>1006</v>
      </c>
      <c r="B141" s="11" t="s">
        <v>2817</v>
      </c>
      <c r="C141" s="94" t="s">
        <v>2</v>
      </c>
      <c r="D141" s="94">
        <v>2460.1396975534421</v>
      </c>
      <c r="E141" s="94">
        <v>2460.1396975534421</v>
      </c>
      <c r="F141" s="94">
        <v>3297.4670272782723</v>
      </c>
      <c r="G141" s="15" t="s">
        <v>2088</v>
      </c>
      <c r="H141" s="49">
        <v>305</v>
      </c>
      <c r="I141" s="15">
        <v>1261</v>
      </c>
      <c r="J141" s="15">
        <v>201</v>
      </c>
      <c r="K141" s="46" t="s">
        <v>2</v>
      </c>
      <c r="L141" s="46">
        <v>2471.1449052997636</v>
      </c>
      <c r="M141" s="46">
        <v>2471.1449052997636</v>
      </c>
      <c r="N141" s="46">
        <v>3312.2179415080341</v>
      </c>
      <c r="O141" s="95" t="str">
        <f t="shared" si="18"/>
        <v>-</v>
      </c>
      <c r="P141" s="95">
        <f t="shared" si="19"/>
        <v>-4.4534853956638143E-3</v>
      </c>
      <c r="Q141" s="95">
        <f t="shared" si="20"/>
        <v>-4.4534853956638143E-3</v>
      </c>
      <c r="R141" s="95">
        <f t="shared" si="21"/>
        <v>-4.4534853956638143E-3</v>
      </c>
      <c r="S141" s="46" t="s">
        <v>2</v>
      </c>
      <c r="T141" s="46" t="s">
        <v>2</v>
      </c>
      <c r="U141" s="46" t="s">
        <v>2</v>
      </c>
      <c r="V141" s="46" t="s">
        <v>2</v>
      </c>
      <c r="W141" s="74" t="str">
        <f t="shared" si="22"/>
        <v>-</v>
      </c>
      <c r="X141" s="74" t="str">
        <f t="shared" si="23"/>
        <v>-</v>
      </c>
      <c r="Y141" s="74" t="str">
        <f t="shared" si="24"/>
        <v>-</v>
      </c>
      <c r="Z141" s="74" t="str">
        <f t="shared" si="25"/>
        <v>-</v>
      </c>
      <c r="AA141" s="27"/>
      <c r="AB141" s="158">
        <v>0</v>
      </c>
      <c r="AC141" s="158">
        <v>0</v>
      </c>
      <c r="AD141" s="158">
        <v>0</v>
      </c>
      <c r="AF141" s="90"/>
      <c r="AG141" s="90"/>
      <c r="AI141" s="41">
        <v>201.9243030486775</v>
      </c>
      <c r="AJ141" s="41">
        <v>6</v>
      </c>
      <c r="AK141" s="41">
        <v>17</v>
      </c>
      <c r="AL141" s="40" t="s">
        <v>4214</v>
      </c>
      <c r="AM141" s="53" t="s">
        <v>2</v>
      </c>
      <c r="AN141" s="67" t="s">
        <v>2</v>
      </c>
      <c r="AO141" s="64" t="s">
        <v>5598</v>
      </c>
      <c r="AP141" s="65" t="s">
        <v>2</v>
      </c>
    </row>
    <row r="142" spans="1:42" ht="45" x14ac:dyDescent="0.25">
      <c r="A142" s="10" t="s">
        <v>297</v>
      </c>
      <c r="B142" s="11" t="s">
        <v>2818</v>
      </c>
      <c r="C142" s="94" t="s">
        <v>2</v>
      </c>
      <c r="D142" s="94">
        <v>6989.2857399700943</v>
      </c>
      <c r="E142" s="94">
        <v>6989.2857399700943</v>
      </c>
      <c r="F142" s="94">
        <v>8534.5571496232697</v>
      </c>
      <c r="G142" s="15" t="s">
        <v>2088</v>
      </c>
      <c r="H142" s="49">
        <v>6</v>
      </c>
      <c r="I142" s="15">
        <v>150</v>
      </c>
      <c r="J142" s="15">
        <v>148</v>
      </c>
      <c r="K142" s="46" t="s">
        <v>2</v>
      </c>
      <c r="L142" s="46">
        <v>7020.5516642764524</v>
      </c>
      <c r="M142" s="46">
        <v>7020.5516642764524</v>
      </c>
      <c r="N142" s="46">
        <v>8572.7357028769184</v>
      </c>
      <c r="O142" s="95" t="str">
        <f t="shared" si="18"/>
        <v>-</v>
      </c>
      <c r="P142" s="95">
        <f t="shared" si="19"/>
        <v>-4.4534853956638143E-3</v>
      </c>
      <c r="Q142" s="95">
        <f t="shared" si="20"/>
        <v>-4.4534853956638143E-3</v>
      </c>
      <c r="R142" s="95">
        <f t="shared" si="21"/>
        <v>-4.4534853956639253E-3</v>
      </c>
      <c r="S142" s="46" t="s">
        <v>2</v>
      </c>
      <c r="T142" s="46">
        <v>6532.2591800004684</v>
      </c>
      <c r="U142" s="46">
        <v>6532.2591800004684</v>
      </c>
      <c r="V142" s="46">
        <v>9403.389203874649</v>
      </c>
      <c r="W142" s="74" t="str">
        <f t="shared" si="22"/>
        <v>-</v>
      </c>
      <c r="X142" s="74">
        <f t="shared" si="23"/>
        <v>6.9964547850287939E-2</v>
      </c>
      <c r="Y142" s="74">
        <f t="shared" si="24"/>
        <v>6.9964547850287939E-2</v>
      </c>
      <c r="Z142" s="74">
        <f t="shared" si="25"/>
        <v>-9.2395628364864257E-2</v>
      </c>
      <c r="AA142" s="27"/>
      <c r="AB142" s="158">
        <v>0</v>
      </c>
      <c r="AC142" s="158">
        <v>0</v>
      </c>
      <c r="AD142" s="158">
        <v>0</v>
      </c>
      <c r="AF142" s="90"/>
      <c r="AG142" s="90"/>
      <c r="AI142" s="41">
        <v>201.9243030486775</v>
      </c>
      <c r="AJ142" s="41">
        <v>20</v>
      </c>
      <c r="AK142" s="41">
        <v>36</v>
      </c>
      <c r="AL142" s="40" t="s">
        <v>4214</v>
      </c>
      <c r="AM142" s="53" t="s">
        <v>2</v>
      </c>
      <c r="AN142" s="67" t="s">
        <v>2</v>
      </c>
      <c r="AO142" s="64" t="s">
        <v>5395</v>
      </c>
      <c r="AP142" s="65" t="s">
        <v>2</v>
      </c>
    </row>
    <row r="143" spans="1:42" ht="45" x14ac:dyDescent="0.25">
      <c r="A143" s="10" t="s">
        <v>298</v>
      </c>
      <c r="B143" s="11" t="s">
        <v>2819</v>
      </c>
      <c r="C143" s="94" t="s">
        <v>2</v>
      </c>
      <c r="D143" s="94">
        <v>4624.7148967709973</v>
      </c>
      <c r="E143" s="94">
        <v>4624.7148967709973</v>
      </c>
      <c r="F143" s="94">
        <v>5289.4152597894781</v>
      </c>
      <c r="G143" s="15" t="s">
        <v>2088</v>
      </c>
      <c r="H143" s="49">
        <v>18</v>
      </c>
      <c r="I143" s="15">
        <v>153</v>
      </c>
      <c r="J143" s="15">
        <v>102</v>
      </c>
      <c r="K143" s="46" t="s">
        <v>2</v>
      </c>
      <c r="L143" s="46">
        <v>4645.4031317753297</v>
      </c>
      <c r="M143" s="46">
        <v>4645.4031317753297</v>
      </c>
      <c r="N143" s="46">
        <v>5313.0769704835648</v>
      </c>
      <c r="O143" s="95" t="str">
        <f t="shared" si="18"/>
        <v>-</v>
      </c>
      <c r="P143" s="95">
        <f t="shared" si="19"/>
        <v>-4.4534853956638143E-3</v>
      </c>
      <c r="Q143" s="95">
        <f t="shared" si="20"/>
        <v>-4.4534853956638143E-3</v>
      </c>
      <c r="R143" s="95">
        <f t="shared" si="21"/>
        <v>-4.4534853956639253E-3</v>
      </c>
      <c r="S143" s="46" t="s">
        <v>2</v>
      </c>
      <c r="T143" s="46">
        <v>4516.6539173385554</v>
      </c>
      <c r="U143" s="46">
        <v>4516.6539173385554</v>
      </c>
      <c r="V143" s="46">
        <v>5312.1904266858846</v>
      </c>
      <c r="W143" s="74" t="str">
        <f t="shared" si="22"/>
        <v>-</v>
      </c>
      <c r="X143" s="74">
        <f t="shared" si="23"/>
        <v>2.3925007629567618E-2</v>
      </c>
      <c r="Y143" s="74">
        <f t="shared" si="24"/>
        <v>2.3925007629567618E-2</v>
      </c>
      <c r="Z143" s="74">
        <f t="shared" si="25"/>
        <v>-4.2873400738789869E-3</v>
      </c>
      <c r="AA143" s="27"/>
      <c r="AB143" s="158">
        <v>0</v>
      </c>
      <c r="AC143" s="158">
        <v>0</v>
      </c>
      <c r="AD143" s="158">
        <v>0</v>
      </c>
      <c r="AF143" s="90"/>
      <c r="AG143" s="90"/>
      <c r="AI143" s="41">
        <v>251.82797596565604</v>
      </c>
      <c r="AJ143" s="41">
        <v>13</v>
      </c>
      <c r="AK143" s="41">
        <v>17</v>
      </c>
      <c r="AL143" s="40" t="s">
        <v>4214</v>
      </c>
      <c r="AM143" s="53" t="s">
        <v>2</v>
      </c>
      <c r="AN143" s="67" t="s">
        <v>2</v>
      </c>
      <c r="AO143" s="64" t="s">
        <v>5377</v>
      </c>
      <c r="AP143" s="65" t="s">
        <v>2</v>
      </c>
    </row>
    <row r="144" spans="1:42" ht="45" x14ac:dyDescent="0.25">
      <c r="A144" s="10" t="s">
        <v>299</v>
      </c>
      <c r="B144" s="11" t="s">
        <v>2820</v>
      </c>
      <c r="C144" s="94" t="s">
        <v>2</v>
      </c>
      <c r="D144" s="94">
        <v>5915.2673623652308</v>
      </c>
      <c r="E144" s="94">
        <v>5915.2673623652308</v>
      </c>
      <c r="F144" s="94">
        <v>9798.427524998091</v>
      </c>
      <c r="G144" s="15" t="s">
        <v>2088</v>
      </c>
      <c r="H144" s="49">
        <v>1</v>
      </c>
      <c r="I144" s="15">
        <v>73</v>
      </c>
      <c r="J144" s="15">
        <v>141</v>
      </c>
      <c r="K144" s="46" t="s">
        <v>2</v>
      </c>
      <c r="L144" s="46">
        <v>5941.7287646435661</v>
      </c>
      <c r="M144" s="46">
        <v>5941.7287646435661</v>
      </c>
      <c r="N144" s="46">
        <v>9842.2598856592012</v>
      </c>
      <c r="O144" s="95" t="str">
        <f t="shared" si="18"/>
        <v>-</v>
      </c>
      <c r="P144" s="95">
        <f t="shared" si="19"/>
        <v>-4.4534853956637033E-3</v>
      </c>
      <c r="Q144" s="95">
        <f t="shared" si="20"/>
        <v>-4.4534853956637033E-3</v>
      </c>
      <c r="R144" s="95">
        <f t="shared" si="21"/>
        <v>-4.4534853956637033E-3</v>
      </c>
      <c r="S144" s="46" t="s">
        <v>2</v>
      </c>
      <c r="T144" s="46">
        <v>6319.0701618343046</v>
      </c>
      <c r="U144" s="46">
        <v>6319.0701618343046</v>
      </c>
      <c r="V144" s="46">
        <v>11878.596765440241</v>
      </c>
      <c r="W144" s="74" t="str">
        <f t="shared" si="22"/>
        <v>-</v>
      </c>
      <c r="X144" s="74">
        <f t="shared" si="23"/>
        <v>-6.3902249718312598E-2</v>
      </c>
      <c r="Y144" s="74">
        <f t="shared" si="24"/>
        <v>-6.3902249718312598E-2</v>
      </c>
      <c r="Z144" s="74">
        <f t="shared" si="25"/>
        <v>-0.17511910552382959</v>
      </c>
      <c r="AA144" s="27"/>
      <c r="AB144" s="158">
        <v>0</v>
      </c>
      <c r="AC144" s="158">
        <v>0</v>
      </c>
      <c r="AD144" s="158">
        <v>0</v>
      </c>
      <c r="AF144" s="90"/>
      <c r="AG144" s="90"/>
      <c r="AI144" s="41">
        <v>251.82797596565604</v>
      </c>
      <c r="AJ144" s="41">
        <v>16</v>
      </c>
      <c r="AK144" s="41">
        <v>73</v>
      </c>
      <c r="AL144" s="40" t="s">
        <v>4214</v>
      </c>
      <c r="AM144" s="53" t="s">
        <v>2</v>
      </c>
      <c r="AN144" s="67" t="s">
        <v>2</v>
      </c>
      <c r="AO144" s="64" t="s">
        <v>5599</v>
      </c>
      <c r="AP144" s="65" t="s">
        <v>2</v>
      </c>
    </row>
    <row r="145" spans="1:42" ht="60" x14ac:dyDescent="0.25">
      <c r="A145" s="10" t="s">
        <v>300</v>
      </c>
      <c r="B145" s="11" t="s">
        <v>2821</v>
      </c>
      <c r="C145" s="94" t="s">
        <v>2</v>
      </c>
      <c r="D145" s="94">
        <v>5313.9690378413161</v>
      </c>
      <c r="E145" s="94">
        <v>5313.9690378413161</v>
      </c>
      <c r="F145" s="94">
        <v>5009.650538468276</v>
      </c>
      <c r="G145" s="15" t="s">
        <v>2088</v>
      </c>
      <c r="H145" s="49">
        <v>0</v>
      </c>
      <c r="I145" s="15">
        <v>97</v>
      </c>
      <c r="J145" s="15">
        <v>150</v>
      </c>
      <c r="K145" s="46" t="s">
        <v>2</v>
      </c>
      <c r="L145" s="46">
        <v>5337.7405875940076</v>
      </c>
      <c r="M145" s="46">
        <v>5337.7405875940076</v>
      </c>
      <c r="N145" s="46">
        <v>5032.0607475174384</v>
      </c>
      <c r="O145" s="95" t="str">
        <f t="shared" si="18"/>
        <v>-</v>
      </c>
      <c r="P145" s="95">
        <f t="shared" si="19"/>
        <v>-4.4534853956637033E-3</v>
      </c>
      <c r="Q145" s="95">
        <f t="shared" si="20"/>
        <v>-4.4534853956637033E-3</v>
      </c>
      <c r="R145" s="95">
        <f t="shared" si="21"/>
        <v>-4.4534853956639253E-3</v>
      </c>
      <c r="S145" s="46" t="s">
        <v>2</v>
      </c>
      <c r="T145" s="46">
        <v>4165.0304717917661</v>
      </c>
      <c r="U145" s="46">
        <v>4165.0304717917661</v>
      </c>
      <c r="V145" s="46">
        <v>5338.0315197969348</v>
      </c>
      <c r="W145" s="74" t="str">
        <f t="shared" si="22"/>
        <v>-</v>
      </c>
      <c r="X145" s="74">
        <f t="shared" si="23"/>
        <v>0.2758535799031705</v>
      </c>
      <c r="Y145" s="74">
        <f t="shared" si="24"/>
        <v>0.2758535799031705</v>
      </c>
      <c r="Z145" s="74">
        <f t="shared" si="25"/>
        <v>-6.1517242847069387E-2</v>
      </c>
      <c r="AA145" s="27"/>
      <c r="AB145" s="158" t="s">
        <v>4704</v>
      </c>
      <c r="AC145" s="158" t="s">
        <v>4705</v>
      </c>
      <c r="AD145" s="158" t="s">
        <v>5771</v>
      </c>
      <c r="AF145" s="90"/>
      <c r="AG145" s="90"/>
      <c r="AI145" s="41">
        <v>251.82797596565604</v>
      </c>
      <c r="AJ145" s="41">
        <v>11</v>
      </c>
      <c r="AK145" s="41">
        <v>23</v>
      </c>
      <c r="AL145" s="40" t="s">
        <v>4214</v>
      </c>
      <c r="AM145" s="53" t="s">
        <v>2</v>
      </c>
      <c r="AN145" s="67" t="s">
        <v>2</v>
      </c>
      <c r="AO145" s="64" t="s">
        <v>5377</v>
      </c>
      <c r="AP145" s="65" t="s">
        <v>2</v>
      </c>
    </row>
    <row r="146" spans="1:42" ht="30" x14ac:dyDescent="0.25">
      <c r="A146" s="10" t="s">
        <v>1007</v>
      </c>
      <c r="B146" s="11" t="s">
        <v>2822</v>
      </c>
      <c r="C146" s="94" t="s">
        <v>2</v>
      </c>
      <c r="D146" s="94">
        <v>13955.265608435147</v>
      </c>
      <c r="E146" s="94">
        <v>13955.265608435147</v>
      </c>
      <c r="F146" s="94">
        <v>14179.399105662758</v>
      </c>
      <c r="G146" s="15" t="s">
        <v>2088</v>
      </c>
      <c r="H146" s="49">
        <v>0</v>
      </c>
      <c r="I146" s="15">
        <v>26</v>
      </c>
      <c r="J146" s="15">
        <v>234</v>
      </c>
      <c r="K146" s="46" t="s">
        <v>2</v>
      </c>
      <c r="L146" s="46">
        <v>14017.693200383954</v>
      </c>
      <c r="M146" s="46">
        <v>14017.693200383954</v>
      </c>
      <c r="N146" s="46">
        <v>14242.829338112977</v>
      </c>
      <c r="O146" s="95" t="str">
        <f t="shared" si="18"/>
        <v>-</v>
      </c>
      <c r="P146" s="95">
        <f t="shared" si="19"/>
        <v>-4.4534853956638143E-3</v>
      </c>
      <c r="Q146" s="95">
        <f t="shared" si="20"/>
        <v>-4.4534853956638143E-3</v>
      </c>
      <c r="R146" s="95">
        <f t="shared" si="21"/>
        <v>-4.4534853956638143E-3</v>
      </c>
      <c r="S146" s="46" t="s">
        <v>2</v>
      </c>
      <c r="T146" s="46" t="s">
        <v>2</v>
      </c>
      <c r="U146" s="46" t="s">
        <v>2</v>
      </c>
      <c r="V146" s="46" t="s">
        <v>2</v>
      </c>
      <c r="W146" s="74" t="str">
        <f t="shared" si="22"/>
        <v>-</v>
      </c>
      <c r="X146" s="74" t="str">
        <f t="shared" si="23"/>
        <v>-</v>
      </c>
      <c r="Y146" s="74" t="str">
        <f t="shared" si="24"/>
        <v>-</v>
      </c>
      <c r="Z146" s="74" t="str">
        <f t="shared" si="25"/>
        <v>-</v>
      </c>
      <c r="AA146" s="27"/>
      <c r="AB146" s="158">
        <v>0</v>
      </c>
      <c r="AC146" s="158">
        <v>0</v>
      </c>
      <c r="AD146" s="158">
        <v>0</v>
      </c>
      <c r="AF146" s="90"/>
      <c r="AG146" s="90"/>
      <c r="AI146" s="41">
        <v>201.9243030486775</v>
      </c>
      <c r="AJ146" s="41">
        <v>165</v>
      </c>
      <c r="AK146" s="41">
        <v>112</v>
      </c>
      <c r="AL146" s="40" t="s">
        <v>4214</v>
      </c>
      <c r="AM146" s="53" t="s">
        <v>2</v>
      </c>
      <c r="AN146" s="67" t="s">
        <v>2</v>
      </c>
      <c r="AO146" s="64" t="s">
        <v>5600</v>
      </c>
      <c r="AP146" s="65" t="s">
        <v>2</v>
      </c>
    </row>
    <row r="147" spans="1:42" ht="30" x14ac:dyDescent="0.25">
      <c r="A147" s="10" t="s">
        <v>1008</v>
      </c>
      <c r="B147" s="11" t="s">
        <v>2823</v>
      </c>
      <c r="C147" s="94" t="s">
        <v>2</v>
      </c>
      <c r="D147" s="94">
        <v>7466.6073937452056</v>
      </c>
      <c r="E147" s="94">
        <v>7466.6073937452056</v>
      </c>
      <c r="F147" s="94">
        <v>8561.4331291969556</v>
      </c>
      <c r="G147" s="15" t="s">
        <v>2088</v>
      </c>
      <c r="H147" s="49">
        <v>2</v>
      </c>
      <c r="I147" s="15">
        <v>41</v>
      </c>
      <c r="J147" s="15">
        <v>160</v>
      </c>
      <c r="K147" s="46" t="s">
        <v>2</v>
      </c>
      <c r="L147" s="46">
        <v>7500.0085723896964</v>
      </c>
      <c r="M147" s="46">
        <v>7500.0085723896964</v>
      </c>
      <c r="N147" s="46">
        <v>8599.7319096632655</v>
      </c>
      <c r="O147" s="95" t="str">
        <f t="shared" si="18"/>
        <v>-</v>
      </c>
      <c r="P147" s="95">
        <f t="shared" si="19"/>
        <v>-4.4534853956638143E-3</v>
      </c>
      <c r="Q147" s="95">
        <f t="shared" si="20"/>
        <v>-4.4534853956638143E-3</v>
      </c>
      <c r="R147" s="95">
        <f t="shared" si="21"/>
        <v>-4.4534853956638143E-3</v>
      </c>
      <c r="S147" s="46" t="s">
        <v>2</v>
      </c>
      <c r="T147" s="46" t="s">
        <v>2</v>
      </c>
      <c r="U147" s="46" t="s">
        <v>2</v>
      </c>
      <c r="V147" s="46" t="s">
        <v>2</v>
      </c>
      <c r="W147" s="74" t="str">
        <f t="shared" si="22"/>
        <v>-</v>
      </c>
      <c r="X147" s="74" t="str">
        <f t="shared" si="23"/>
        <v>-</v>
      </c>
      <c r="Y147" s="74" t="str">
        <f t="shared" si="24"/>
        <v>-</v>
      </c>
      <c r="Z147" s="74" t="str">
        <f t="shared" si="25"/>
        <v>-</v>
      </c>
      <c r="AA147" s="27"/>
      <c r="AB147" s="158">
        <v>0</v>
      </c>
      <c r="AC147" s="158">
        <v>0</v>
      </c>
      <c r="AD147" s="158">
        <v>0</v>
      </c>
      <c r="AF147" s="90"/>
      <c r="AG147" s="90"/>
      <c r="AI147" s="41">
        <v>201.9243030486775</v>
      </c>
      <c r="AJ147" s="41">
        <v>50</v>
      </c>
      <c r="AK147" s="41">
        <v>61</v>
      </c>
      <c r="AL147" s="40" t="s">
        <v>4214</v>
      </c>
      <c r="AM147" s="53" t="s">
        <v>2</v>
      </c>
      <c r="AN147" s="67" t="s">
        <v>2</v>
      </c>
      <c r="AO147" s="64" t="s">
        <v>5377</v>
      </c>
      <c r="AP147" s="65" t="s">
        <v>2</v>
      </c>
    </row>
    <row r="148" spans="1:42" ht="30" x14ac:dyDescent="0.25">
      <c r="A148" s="10" t="s">
        <v>1009</v>
      </c>
      <c r="B148" s="11" t="s">
        <v>2824</v>
      </c>
      <c r="C148" s="94" t="s">
        <v>2</v>
      </c>
      <c r="D148" s="94">
        <v>4338.679416230736</v>
      </c>
      <c r="E148" s="94">
        <v>4338.679416230736</v>
      </c>
      <c r="F148" s="94">
        <v>6328.0646311295941</v>
      </c>
      <c r="G148" s="15" t="s">
        <v>2088</v>
      </c>
      <c r="H148" s="49">
        <v>20</v>
      </c>
      <c r="I148" s="15">
        <v>220</v>
      </c>
      <c r="J148" s="15">
        <v>324</v>
      </c>
      <c r="K148" s="46" t="s">
        <v>2</v>
      </c>
      <c r="L148" s="46">
        <v>4358.0880979278745</v>
      </c>
      <c r="M148" s="46">
        <v>4358.0880979278745</v>
      </c>
      <c r="N148" s="46">
        <v>6356.3726438684589</v>
      </c>
      <c r="O148" s="95" t="str">
        <f t="shared" si="18"/>
        <v>-</v>
      </c>
      <c r="P148" s="95">
        <f t="shared" si="19"/>
        <v>-4.4534853956639253E-3</v>
      </c>
      <c r="Q148" s="95">
        <f t="shared" si="20"/>
        <v>-4.4534853956639253E-3</v>
      </c>
      <c r="R148" s="95">
        <f t="shared" si="21"/>
        <v>-4.4534853956638143E-3</v>
      </c>
      <c r="S148" s="46" t="s">
        <v>2</v>
      </c>
      <c r="T148" s="46" t="s">
        <v>2</v>
      </c>
      <c r="U148" s="46" t="s">
        <v>2</v>
      </c>
      <c r="V148" s="46" t="s">
        <v>2</v>
      </c>
      <c r="W148" s="74" t="str">
        <f t="shared" si="22"/>
        <v>-</v>
      </c>
      <c r="X148" s="74" t="str">
        <f t="shared" si="23"/>
        <v>-</v>
      </c>
      <c r="Y148" s="74" t="str">
        <f t="shared" si="24"/>
        <v>-</v>
      </c>
      <c r="Z148" s="74" t="str">
        <f t="shared" si="25"/>
        <v>-</v>
      </c>
      <c r="AA148" s="27"/>
      <c r="AB148" s="158">
        <v>0</v>
      </c>
      <c r="AC148" s="158">
        <v>0</v>
      </c>
      <c r="AD148" s="158">
        <v>0</v>
      </c>
      <c r="AF148" s="90"/>
      <c r="AG148" s="90"/>
      <c r="AI148" s="41">
        <v>201.9243030486775</v>
      </c>
      <c r="AJ148" s="41">
        <v>15</v>
      </c>
      <c r="AK148" s="41">
        <v>40</v>
      </c>
      <c r="AL148" s="40" t="s">
        <v>4214</v>
      </c>
      <c r="AM148" s="53" t="s">
        <v>2</v>
      </c>
      <c r="AN148" s="67" t="s">
        <v>2</v>
      </c>
      <c r="AO148" s="64" t="s">
        <v>5601</v>
      </c>
      <c r="AP148" s="65" t="s">
        <v>2</v>
      </c>
    </row>
    <row r="149" spans="1:42" ht="45" x14ac:dyDescent="0.25">
      <c r="A149" s="10" t="s">
        <v>1010</v>
      </c>
      <c r="B149" s="11" t="s">
        <v>2825</v>
      </c>
      <c r="C149" s="94" t="s">
        <v>2</v>
      </c>
      <c r="D149" s="94">
        <v>16919.93807448092</v>
      </c>
      <c r="E149" s="94">
        <v>16919.93807448092</v>
      </c>
      <c r="F149" s="94">
        <v>15798.262703633305</v>
      </c>
      <c r="G149" s="15" t="s">
        <v>2088</v>
      </c>
      <c r="H149" s="49">
        <v>0</v>
      </c>
      <c r="I149" s="15">
        <v>349</v>
      </c>
      <c r="J149" s="15">
        <v>228</v>
      </c>
      <c r="K149" s="46" t="s">
        <v>2</v>
      </c>
      <c r="L149" s="46">
        <v>16995.627854922957</v>
      </c>
      <c r="M149" s="46">
        <v>16995.627854922957</v>
      </c>
      <c r="N149" s="46">
        <v>15868.934772889108</v>
      </c>
      <c r="O149" s="95" t="str">
        <f t="shared" si="18"/>
        <v>-</v>
      </c>
      <c r="P149" s="95">
        <f t="shared" si="19"/>
        <v>-4.4534853956638143E-3</v>
      </c>
      <c r="Q149" s="95">
        <f t="shared" si="20"/>
        <v>-4.4534853956638143E-3</v>
      </c>
      <c r="R149" s="95">
        <f t="shared" si="21"/>
        <v>-4.4534853956638143E-3</v>
      </c>
      <c r="S149" s="46" t="s">
        <v>2</v>
      </c>
      <c r="T149" s="46" t="s">
        <v>2</v>
      </c>
      <c r="U149" s="46" t="s">
        <v>2</v>
      </c>
      <c r="V149" s="46" t="s">
        <v>2</v>
      </c>
      <c r="W149" s="74" t="str">
        <f t="shared" si="22"/>
        <v>-</v>
      </c>
      <c r="X149" s="74" t="str">
        <f t="shared" si="23"/>
        <v>-</v>
      </c>
      <c r="Y149" s="74" t="str">
        <f t="shared" si="24"/>
        <v>-</v>
      </c>
      <c r="Z149" s="74" t="str">
        <f t="shared" si="25"/>
        <v>-</v>
      </c>
      <c r="AA149" s="27"/>
      <c r="AB149" s="158" t="s">
        <v>4706</v>
      </c>
      <c r="AC149" s="158" t="s">
        <v>4692</v>
      </c>
      <c r="AD149" s="158">
        <v>0</v>
      </c>
      <c r="AF149" s="90"/>
      <c r="AG149" s="90"/>
      <c r="AI149" s="41">
        <v>201.9243030486775</v>
      </c>
      <c r="AJ149" s="41">
        <v>101</v>
      </c>
      <c r="AK149" s="41">
        <v>121</v>
      </c>
      <c r="AL149" s="40" t="s">
        <v>4214</v>
      </c>
      <c r="AM149" s="53" t="s">
        <v>2</v>
      </c>
      <c r="AN149" s="67" t="s">
        <v>2</v>
      </c>
      <c r="AO149" s="64" t="s">
        <v>5602</v>
      </c>
      <c r="AP149" s="65" t="s">
        <v>2</v>
      </c>
    </row>
    <row r="150" spans="1:42" ht="45" x14ac:dyDescent="0.25">
      <c r="A150" s="10" t="s">
        <v>1011</v>
      </c>
      <c r="B150" s="11" t="s">
        <v>2826</v>
      </c>
      <c r="C150" s="94" t="s">
        <v>2</v>
      </c>
      <c r="D150" s="94">
        <v>10849.858324306995</v>
      </c>
      <c r="E150" s="94">
        <v>10849.858324306995</v>
      </c>
      <c r="F150" s="94">
        <v>10513.033747568081</v>
      </c>
      <c r="G150" s="15" t="s">
        <v>2088</v>
      </c>
      <c r="H150" s="49">
        <v>0</v>
      </c>
      <c r="I150" s="15">
        <v>373</v>
      </c>
      <c r="J150" s="15">
        <v>99</v>
      </c>
      <c r="K150" s="46" t="s">
        <v>2</v>
      </c>
      <c r="L150" s="46">
        <v>10898.394163550556</v>
      </c>
      <c r="M150" s="46">
        <v>10898.394163550556</v>
      </c>
      <c r="N150" s="46">
        <v>10560.062833172909</v>
      </c>
      <c r="O150" s="95" t="str">
        <f t="shared" si="18"/>
        <v>-</v>
      </c>
      <c r="P150" s="95">
        <f t="shared" si="19"/>
        <v>-4.4534853956639253E-3</v>
      </c>
      <c r="Q150" s="95">
        <f t="shared" si="20"/>
        <v>-4.4534853956639253E-3</v>
      </c>
      <c r="R150" s="95">
        <f t="shared" si="21"/>
        <v>-4.4534853956639253E-3</v>
      </c>
      <c r="S150" s="46" t="s">
        <v>2</v>
      </c>
      <c r="T150" s="46" t="s">
        <v>2</v>
      </c>
      <c r="U150" s="46" t="s">
        <v>2</v>
      </c>
      <c r="V150" s="46" t="s">
        <v>2</v>
      </c>
      <c r="W150" s="74" t="str">
        <f t="shared" si="22"/>
        <v>-</v>
      </c>
      <c r="X150" s="74" t="str">
        <f t="shared" si="23"/>
        <v>-</v>
      </c>
      <c r="Y150" s="74" t="str">
        <f t="shared" si="24"/>
        <v>-</v>
      </c>
      <c r="Z150" s="74" t="str">
        <f t="shared" si="25"/>
        <v>-</v>
      </c>
      <c r="AA150" s="27"/>
      <c r="AB150" s="158" t="s">
        <v>4707</v>
      </c>
      <c r="AC150" s="158" t="s">
        <v>4692</v>
      </c>
      <c r="AD150" s="158">
        <v>0</v>
      </c>
      <c r="AF150" s="90"/>
      <c r="AG150" s="90"/>
      <c r="AI150" s="41">
        <v>201.9243030486775</v>
      </c>
      <c r="AJ150" s="41">
        <v>40</v>
      </c>
      <c r="AK150" s="41">
        <v>64</v>
      </c>
      <c r="AL150" s="40" t="s">
        <v>4214</v>
      </c>
      <c r="AM150" s="53" t="s">
        <v>2</v>
      </c>
      <c r="AN150" s="67" t="s">
        <v>2</v>
      </c>
      <c r="AO150" s="64" t="s">
        <v>5377</v>
      </c>
      <c r="AP150" s="65" t="s">
        <v>2</v>
      </c>
    </row>
    <row r="151" spans="1:42" ht="45" x14ac:dyDescent="0.25">
      <c r="A151" s="10" t="s">
        <v>1012</v>
      </c>
      <c r="B151" s="11" t="s">
        <v>2827</v>
      </c>
      <c r="C151" s="94" t="s">
        <v>2</v>
      </c>
      <c r="D151" s="94">
        <v>7888.5673819123367</v>
      </c>
      <c r="E151" s="94">
        <v>7888.5673819123367</v>
      </c>
      <c r="F151" s="94">
        <v>8177.1458797231271</v>
      </c>
      <c r="G151" s="15" t="s">
        <v>2088</v>
      </c>
      <c r="H151" s="49">
        <v>1</v>
      </c>
      <c r="I151" s="15">
        <v>691</v>
      </c>
      <c r="J151" s="15">
        <v>96</v>
      </c>
      <c r="K151" s="46" t="s">
        <v>2</v>
      </c>
      <c r="L151" s="46">
        <v>7923.8561595964402</v>
      </c>
      <c r="M151" s="46">
        <v>7923.8561595964402</v>
      </c>
      <c r="N151" s="46">
        <v>8213.7255866673404</v>
      </c>
      <c r="O151" s="95" t="str">
        <f t="shared" si="18"/>
        <v>-</v>
      </c>
      <c r="P151" s="95">
        <f t="shared" si="19"/>
        <v>-4.4534853956638143E-3</v>
      </c>
      <c r="Q151" s="95">
        <f t="shared" si="20"/>
        <v>-4.4534853956638143E-3</v>
      </c>
      <c r="R151" s="95">
        <f t="shared" si="21"/>
        <v>-4.4534853956638143E-3</v>
      </c>
      <c r="S151" s="46" t="s">
        <v>2</v>
      </c>
      <c r="T151" s="46" t="s">
        <v>2</v>
      </c>
      <c r="U151" s="46" t="s">
        <v>2</v>
      </c>
      <c r="V151" s="46" t="s">
        <v>2</v>
      </c>
      <c r="W151" s="74" t="str">
        <f t="shared" si="22"/>
        <v>-</v>
      </c>
      <c r="X151" s="74" t="str">
        <f t="shared" si="23"/>
        <v>-</v>
      </c>
      <c r="Y151" s="74" t="str">
        <f t="shared" si="24"/>
        <v>-</v>
      </c>
      <c r="Z151" s="74" t="str">
        <f t="shared" si="25"/>
        <v>-</v>
      </c>
      <c r="AA151" s="27"/>
      <c r="AB151" s="158">
        <v>0</v>
      </c>
      <c r="AC151" s="158">
        <v>0</v>
      </c>
      <c r="AD151" s="158">
        <v>0</v>
      </c>
      <c r="AF151" s="90"/>
      <c r="AG151" s="90"/>
      <c r="AI151" s="41">
        <v>201.9243030486775</v>
      </c>
      <c r="AJ151" s="41">
        <v>25</v>
      </c>
      <c r="AK151" s="41">
        <v>43</v>
      </c>
      <c r="AL151" s="40" t="s">
        <v>4214</v>
      </c>
      <c r="AM151" s="53" t="s">
        <v>2</v>
      </c>
      <c r="AN151" s="67" t="s">
        <v>2</v>
      </c>
      <c r="AO151" s="64" t="s">
        <v>5500</v>
      </c>
      <c r="AP151" s="65" t="s">
        <v>2</v>
      </c>
    </row>
    <row r="152" spans="1:42" ht="45" x14ac:dyDescent="0.25">
      <c r="A152" s="10" t="s">
        <v>1013</v>
      </c>
      <c r="B152" s="11" t="s">
        <v>2828</v>
      </c>
      <c r="C152" s="94" t="s">
        <v>2</v>
      </c>
      <c r="D152" s="94">
        <v>10639.462473634963</v>
      </c>
      <c r="E152" s="94">
        <v>10639.462473634963</v>
      </c>
      <c r="F152" s="94">
        <v>10428.051843019257</v>
      </c>
      <c r="G152" s="15" t="s">
        <v>2088</v>
      </c>
      <c r="H152" s="49">
        <v>0</v>
      </c>
      <c r="I152" s="15">
        <v>636</v>
      </c>
      <c r="J152" s="15">
        <v>616</v>
      </c>
      <c r="K152" s="46" t="s">
        <v>2</v>
      </c>
      <c r="L152" s="46">
        <v>10687.057126470323</v>
      </c>
      <c r="M152" s="46">
        <v>10687.057126470323</v>
      </c>
      <c r="N152" s="46">
        <v>10474.700769922054</v>
      </c>
      <c r="O152" s="95" t="str">
        <f t="shared" si="18"/>
        <v>-</v>
      </c>
      <c r="P152" s="95">
        <f t="shared" si="19"/>
        <v>-4.4534853956637033E-3</v>
      </c>
      <c r="Q152" s="95">
        <f t="shared" si="20"/>
        <v>-4.4534853956637033E-3</v>
      </c>
      <c r="R152" s="95">
        <f t="shared" si="21"/>
        <v>-4.4534853956639253E-3</v>
      </c>
      <c r="S152" s="46" t="s">
        <v>2</v>
      </c>
      <c r="T152" s="46" t="s">
        <v>2</v>
      </c>
      <c r="U152" s="46" t="s">
        <v>2</v>
      </c>
      <c r="V152" s="46" t="s">
        <v>2</v>
      </c>
      <c r="W152" s="74" t="str">
        <f t="shared" si="22"/>
        <v>-</v>
      </c>
      <c r="X152" s="74" t="str">
        <f t="shared" si="23"/>
        <v>-</v>
      </c>
      <c r="Y152" s="74" t="str">
        <f t="shared" si="24"/>
        <v>-</v>
      </c>
      <c r="Z152" s="74" t="str">
        <f t="shared" si="25"/>
        <v>-</v>
      </c>
      <c r="AA152" s="27"/>
      <c r="AB152" s="158" t="s">
        <v>4707</v>
      </c>
      <c r="AC152" s="158" t="s">
        <v>4692</v>
      </c>
      <c r="AD152" s="158">
        <v>0</v>
      </c>
      <c r="AF152" s="90"/>
      <c r="AG152" s="90"/>
      <c r="AI152" s="41">
        <v>201.9243030486775</v>
      </c>
      <c r="AJ152" s="41">
        <v>50</v>
      </c>
      <c r="AK152" s="41">
        <v>72</v>
      </c>
      <c r="AL152" s="40" t="s">
        <v>4214</v>
      </c>
      <c r="AM152" s="53" t="s">
        <v>2</v>
      </c>
      <c r="AN152" s="67" t="s">
        <v>2</v>
      </c>
      <c r="AO152" s="64" t="s">
        <v>5603</v>
      </c>
      <c r="AP152" s="65" t="s">
        <v>2</v>
      </c>
    </row>
    <row r="153" spans="1:42" ht="45" x14ac:dyDescent="0.25">
      <c r="A153" s="10" t="s">
        <v>1014</v>
      </c>
      <c r="B153" s="11" t="s">
        <v>2829</v>
      </c>
      <c r="C153" s="94" t="s">
        <v>2</v>
      </c>
      <c r="D153" s="94">
        <v>6976.7108003543035</v>
      </c>
      <c r="E153" s="94">
        <v>6976.7108003543035</v>
      </c>
      <c r="F153" s="94">
        <v>7122.8215121222593</v>
      </c>
      <c r="G153" s="15" t="s">
        <v>2088</v>
      </c>
      <c r="H153" s="49">
        <v>4</v>
      </c>
      <c r="I153" s="15">
        <v>724</v>
      </c>
      <c r="J153" s="15">
        <v>263</v>
      </c>
      <c r="K153" s="46" t="s">
        <v>2</v>
      </c>
      <c r="L153" s="46">
        <v>7007.9204718295696</v>
      </c>
      <c r="M153" s="46">
        <v>7007.9204718295696</v>
      </c>
      <c r="N153" s="46">
        <v>7154.6847963734863</v>
      </c>
      <c r="O153" s="95" t="str">
        <f t="shared" si="18"/>
        <v>-</v>
      </c>
      <c r="P153" s="95">
        <f t="shared" si="19"/>
        <v>-4.4534853956638143E-3</v>
      </c>
      <c r="Q153" s="95">
        <f t="shared" si="20"/>
        <v>-4.4534853956638143E-3</v>
      </c>
      <c r="R153" s="95">
        <f t="shared" si="21"/>
        <v>-4.4534853956638143E-3</v>
      </c>
      <c r="S153" s="46" t="s">
        <v>2</v>
      </c>
      <c r="T153" s="46" t="s">
        <v>2</v>
      </c>
      <c r="U153" s="46" t="s">
        <v>2</v>
      </c>
      <c r="V153" s="46" t="s">
        <v>2</v>
      </c>
      <c r="W153" s="74" t="str">
        <f t="shared" si="22"/>
        <v>-</v>
      </c>
      <c r="X153" s="74" t="str">
        <f t="shared" si="23"/>
        <v>-</v>
      </c>
      <c r="Y153" s="74" t="str">
        <f t="shared" si="24"/>
        <v>-</v>
      </c>
      <c r="Z153" s="74" t="str">
        <f t="shared" si="25"/>
        <v>-</v>
      </c>
      <c r="AA153" s="27"/>
      <c r="AB153" s="158">
        <v>0</v>
      </c>
      <c r="AC153" s="158">
        <v>0</v>
      </c>
      <c r="AD153" s="158">
        <v>0</v>
      </c>
      <c r="AF153" s="90"/>
      <c r="AG153" s="90"/>
      <c r="AI153" s="41">
        <v>201.9243030486775</v>
      </c>
      <c r="AJ153" s="41">
        <v>25</v>
      </c>
      <c r="AK153" s="41">
        <v>38</v>
      </c>
      <c r="AL153" s="40" t="s">
        <v>4214</v>
      </c>
      <c r="AM153" s="53" t="s">
        <v>2</v>
      </c>
      <c r="AN153" s="67" t="s">
        <v>2</v>
      </c>
      <c r="AO153" s="64" t="s">
        <v>5604</v>
      </c>
      <c r="AP153" s="65" t="s">
        <v>2</v>
      </c>
    </row>
    <row r="154" spans="1:42" ht="45" x14ac:dyDescent="0.25">
      <c r="A154" s="10" t="s">
        <v>1015</v>
      </c>
      <c r="B154" s="11" t="s">
        <v>2830</v>
      </c>
      <c r="C154" s="94" t="s">
        <v>2</v>
      </c>
      <c r="D154" s="94">
        <v>4537.7195857115948</v>
      </c>
      <c r="E154" s="94">
        <v>4537.7195857115948</v>
      </c>
      <c r="F154" s="94">
        <v>5623.4325401883025</v>
      </c>
      <c r="G154" s="15" t="s">
        <v>2088</v>
      </c>
      <c r="H154" s="49">
        <v>71</v>
      </c>
      <c r="I154" s="15">
        <v>2153</v>
      </c>
      <c r="J154" s="15">
        <v>311</v>
      </c>
      <c r="K154" s="46" t="s">
        <v>2</v>
      </c>
      <c r="L154" s="46">
        <v>4558.0186552258065</v>
      </c>
      <c r="M154" s="46">
        <v>4558.0186552258065</v>
      </c>
      <c r="N154" s="46">
        <v>5648.5884463401935</v>
      </c>
      <c r="O154" s="95" t="str">
        <f t="shared" si="18"/>
        <v>-</v>
      </c>
      <c r="P154" s="95">
        <f t="shared" si="19"/>
        <v>-4.4534853956639253E-3</v>
      </c>
      <c r="Q154" s="95">
        <f t="shared" si="20"/>
        <v>-4.4534853956639253E-3</v>
      </c>
      <c r="R154" s="95">
        <f t="shared" si="21"/>
        <v>-4.4534853956637033E-3</v>
      </c>
      <c r="S154" s="46" t="s">
        <v>2</v>
      </c>
      <c r="T154" s="46" t="s">
        <v>2</v>
      </c>
      <c r="U154" s="46" t="s">
        <v>2</v>
      </c>
      <c r="V154" s="46" t="s">
        <v>2</v>
      </c>
      <c r="W154" s="74" t="str">
        <f t="shared" si="22"/>
        <v>-</v>
      </c>
      <c r="X154" s="74" t="str">
        <f t="shared" si="23"/>
        <v>-</v>
      </c>
      <c r="Y154" s="74" t="str">
        <f t="shared" si="24"/>
        <v>-</v>
      </c>
      <c r="Z154" s="74" t="str">
        <f t="shared" si="25"/>
        <v>-</v>
      </c>
      <c r="AA154" s="27"/>
      <c r="AB154" s="158">
        <v>0</v>
      </c>
      <c r="AC154" s="158">
        <v>0</v>
      </c>
      <c r="AD154" s="158">
        <v>0</v>
      </c>
      <c r="AF154" s="90"/>
      <c r="AG154" s="90"/>
      <c r="AI154" s="41">
        <v>201.9243030486775</v>
      </c>
      <c r="AJ154" s="41">
        <v>19</v>
      </c>
      <c r="AK154" s="41">
        <v>26</v>
      </c>
      <c r="AL154" s="40" t="s">
        <v>4214</v>
      </c>
      <c r="AM154" s="53" t="s">
        <v>2</v>
      </c>
      <c r="AN154" s="67" t="s">
        <v>2</v>
      </c>
      <c r="AO154" s="64" t="s">
        <v>5605</v>
      </c>
      <c r="AP154" s="65" t="s">
        <v>2</v>
      </c>
    </row>
    <row r="155" spans="1:42" ht="60" x14ac:dyDescent="0.25">
      <c r="A155" s="10" t="s">
        <v>1016</v>
      </c>
      <c r="B155" s="11" t="s">
        <v>2831</v>
      </c>
      <c r="C155" s="94" t="s">
        <v>2</v>
      </c>
      <c r="D155" s="94">
        <v>15359.710819218595</v>
      </c>
      <c r="E155" s="94">
        <v>15359.710819218595</v>
      </c>
      <c r="F155" s="94">
        <v>12604.8208400155</v>
      </c>
      <c r="G155" s="15" t="s">
        <v>2088</v>
      </c>
      <c r="H155" s="49">
        <v>0</v>
      </c>
      <c r="I155" s="15">
        <v>35</v>
      </c>
      <c r="J155" s="15">
        <v>130</v>
      </c>
      <c r="K155" s="46" t="s">
        <v>2</v>
      </c>
      <c r="L155" s="46">
        <v>15428.421067119163</v>
      </c>
      <c r="M155" s="46">
        <v>15428.421067119163</v>
      </c>
      <c r="N155" s="46">
        <v>12661.207342004589</v>
      </c>
      <c r="O155" s="95" t="str">
        <f t="shared" si="18"/>
        <v>-</v>
      </c>
      <c r="P155" s="95">
        <f t="shared" si="19"/>
        <v>-4.4534853956639253E-3</v>
      </c>
      <c r="Q155" s="95">
        <f t="shared" si="20"/>
        <v>-4.4534853956639253E-3</v>
      </c>
      <c r="R155" s="95">
        <f t="shared" si="21"/>
        <v>-4.4534853956638143E-3</v>
      </c>
      <c r="S155" s="46" t="s">
        <v>2</v>
      </c>
      <c r="T155" s="46" t="s">
        <v>2</v>
      </c>
      <c r="U155" s="46" t="s">
        <v>2</v>
      </c>
      <c r="V155" s="46" t="s">
        <v>2</v>
      </c>
      <c r="W155" s="74" t="str">
        <f t="shared" si="22"/>
        <v>-</v>
      </c>
      <c r="X155" s="74" t="str">
        <f t="shared" si="23"/>
        <v>-</v>
      </c>
      <c r="Y155" s="74" t="str">
        <f t="shared" si="24"/>
        <v>-</v>
      </c>
      <c r="Z155" s="74" t="str">
        <f t="shared" si="25"/>
        <v>-</v>
      </c>
      <c r="AA155" s="27"/>
      <c r="AB155" s="158" t="s">
        <v>4708</v>
      </c>
      <c r="AC155" s="158" t="s">
        <v>4692</v>
      </c>
      <c r="AD155" s="158">
        <v>0</v>
      </c>
      <c r="AF155" s="90"/>
      <c r="AG155" s="90"/>
      <c r="AI155" s="41">
        <v>251.82797596565604</v>
      </c>
      <c r="AJ155" s="41">
        <v>47</v>
      </c>
      <c r="AK155" s="41">
        <v>102</v>
      </c>
      <c r="AL155" s="40" t="s">
        <v>4214</v>
      </c>
      <c r="AM155" s="53" t="s">
        <v>2</v>
      </c>
      <c r="AN155" s="67" t="s">
        <v>2</v>
      </c>
      <c r="AO155" s="64" t="s">
        <v>5377</v>
      </c>
      <c r="AP155" s="65" t="s">
        <v>2</v>
      </c>
    </row>
    <row r="156" spans="1:42" ht="60" x14ac:dyDescent="0.25">
      <c r="A156" s="10" t="s">
        <v>1017</v>
      </c>
      <c r="B156" s="11" t="s">
        <v>2832</v>
      </c>
      <c r="C156" s="94" t="s">
        <v>2</v>
      </c>
      <c r="D156" s="94">
        <v>5753.0053156762106</v>
      </c>
      <c r="E156" s="94">
        <v>5753.0053156762106</v>
      </c>
      <c r="F156" s="94">
        <v>8529.6690987979982</v>
      </c>
      <c r="G156" s="15" t="s">
        <v>2088</v>
      </c>
      <c r="H156" s="49">
        <v>4</v>
      </c>
      <c r="I156" s="15">
        <v>91</v>
      </c>
      <c r="J156" s="15">
        <v>139</v>
      </c>
      <c r="K156" s="46" t="s">
        <v>2</v>
      </c>
      <c r="L156" s="46">
        <v>5778.740853673371</v>
      </c>
      <c r="M156" s="46">
        <v>5778.740853673371</v>
      </c>
      <c r="N156" s="46">
        <v>8567.825785807685</v>
      </c>
      <c r="O156" s="95" t="str">
        <f t="shared" si="18"/>
        <v>-</v>
      </c>
      <c r="P156" s="95">
        <f t="shared" si="19"/>
        <v>-4.4534853956638143E-3</v>
      </c>
      <c r="Q156" s="95">
        <f t="shared" si="20"/>
        <v>-4.4534853956638143E-3</v>
      </c>
      <c r="R156" s="95">
        <f t="shared" si="21"/>
        <v>-4.4534853956638143E-3</v>
      </c>
      <c r="S156" s="46" t="s">
        <v>2</v>
      </c>
      <c r="T156" s="46" t="s">
        <v>2</v>
      </c>
      <c r="U156" s="46" t="s">
        <v>2</v>
      </c>
      <c r="V156" s="46" t="s">
        <v>2</v>
      </c>
      <c r="W156" s="74" t="str">
        <f t="shared" si="22"/>
        <v>-</v>
      </c>
      <c r="X156" s="74" t="str">
        <f t="shared" si="23"/>
        <v>-</v>
      </c>
      <c r="Y156" s="74" t="str">
        <f t="shared" si="24"/>
        <v>-</v>
      </c>
      <c r="Z156" s="74" t="str">
        <f t="shared" si="25"/>
        <v>-</v>
      </c>
      <c r="AA156" s="27"/>
      <c r="AB156" s="158">
        <v>0</v>
      </c>
      <c r="AC156" s="158">
        <v>0</v>
      </c>
      <c r="AD156" s="158">
        <v>0</v>
      </c>
      <c r="AF156" s="90"/>
      <c r="AG156" s="90"/>
      <c r="AI156" s="41">
        <v>251.82797596565604</v>
      </c>
      <c r="AJ156" s="41">
        <v>17</v>
      </c>
      <c r="AK156" s="41">
        <v>42</v>
      </c>
      <c r="AL156" s="40" t="s">
        <v>4214</v>
      </c>
      <c r="AM156" s="53" t="s">
        <v>2</v>
      </c>
      <c r="AN156" s="67" t="s">
        <v>2</v>
      </c>
      <c r="AO156" s="64" t="s">
        <v>5377</v>
      </c>
      <c r="AP156" s="65" t="s">
        <v>2</v>
      </c>
    </row>
    <row r="157" spans="1:42" ht="45" x14ac:dyDescent="0.25">
      <c r="A157" s="10" t="s">
        <v>301</v>
      </c>
      <c r="B157" s="11" t="s">
        <v>2833</v>
      </c>
      <c r="C157" s="94" t="s">
        <v>2</v>
      </c>
      <c r="D157" s="94">
        <v>5933.4776946253223</v>
      </c>
      <c r="E157" s="94">
        <v>5933.4776946253223</v>
      </c>
      <c r="F157" s="94">
        <v>9612.4474270681658</v>
      </c>
      <c r="G157" s="15" t="s">
        <v>2088</v>
      </c>
      <c r="H157" s="49">
        <v>4</v>
      </c>
      <c r="I157" s="15">
        <v>158</v>
      </c>
      <c r="J157" s="15">
        <v>51</v>
      </c>
      <c r="K157" s="46" t="s">
        <v>2</v>
      </c>
      <c r="L157" s="46">
        <v>5960.0205591433232</v>
      </c>
      <c r="M157" s="46">
        <v>5960.0205591433232</v>
      </c>
      <c r="N157" s="46">
        <v>9655.4478229362066</v>
      </c>
      <c r="O157" s="95" t="str">
        <f t="shared" si="18"/>
        <v>-</v>
      </c>
      <c r="P157" s="95">
        <f t="shared" si="19"/>
        <v>-4.4534853956638143E-3</v>
      </c>
      <c r="Q157" s="95">
        <f t="shared" si="20"/>
        <v>-4.4534853956638143E-3</v>
      </c>
      <c r="R157" s="95">
        <f t="shared" si="21"/>
        <v>-4.4534853956638143E-3</v>
      </c>
      <c r="S157" s="46" t="s">
        <v>2</v>
      </c>
      <c r="T157" s="46">
        <v>5603.8256203677365</v>
      </c>
      <c r="U157" s="46">
        <v>5603.8256203677365</v>
      </c>
      <c r="V157" s="46">
        <v>7480.0735594664875</v>
      </c>
      <c r="W157" s="74" t="str">
        <f t="shared" si="22"/>
        <v>-</v>
      </c>
      <c r="X157" s="74">
        <f t="shared" si="23"/>
        <v>5.8826254881920059E-2</v>
      </c>
      <c r="Y157" s="74">
        <f t="shared" si="24"/>
        <v>5.8826254881920059E-2</v>
      </c>
      <c r="Z157" s="74">
        <f t="shared" si="25"/>
        <v>0.28507391680701177</v>
      </c>
      <c r="AA157" s="27"/>
      <c r="AB157" s="158">
        <v>0</v>
      </c>
      <c r="AC157" s="158">
        <v>0</v>
      </c>
      <c r="AD157" s="158">
        <v>0</v>
      </c>
      <c r="AF157" s="90"/>
      <c r="AG157" s="90"/>
      <c r="AI157" s="41">
        <v>251.82797596565604</v>
      </c>
      <c r="AJ157" s="41">
        <v>13</v>
      </c>
      <c r="AK157" s="41">
        <v>49</v>
      </c>
      <c r="AL157" s="40" t="s">
        <v>4214</v>
      </c>
      <c r="AM157" s="53" t="s">
        <v>2</v>
      </c>
      <c r="AN157" s="67" t="s">
        <v>2</v>
      </c>
      <c r="AO157" s="64" t="s">
        <v>5395</v>
      </c>
      <c r="AP157" s="65" t="s">
        <v>2</v>
      </c>
    </row>
    <row r="158" spans="1:42" ht="45" x14ac:dyDescent="0.25">
      <c r="A158" s="10" t="s">
        <v>302</v>
      </c>
      <c r="B158" s="11" t="s">
        <v>2834</v>
      </c>
      <c r="C158" s="94" t="s">
        <v>2</v>
      </c>
      <c r="D158" s="94">
        <v>3991.9504047707301</v>
      </c>
      <c r="E158" s="94">
        <v>3991.9504047707301</v>
      </c>
      <c r="F158" s="94">
        <v>4282.3230111876837</v>
      </c>
      <c r="G158" s="15" t="s">
        <v>2088</v>
      </c>
      <c r="H158" s="49">
        <v>9</v>
      </c>
      <c r="I158" s="15">
        <v>159</v>
      </c>
      <c r="J158" s="15">
        <v>30</v>
      </c>
      <c r="K158" s="46" t="s">
        <v>2</v>
      </c>
      <c r="L158" s="46">
        <v>4009.8080262550725</v>
      </c>
      <c r="M158" s="46">
        <v>4009.8080262550725</v>
      </c>
      <c r="N158" s="46">
        <v>4301.479587711302</v>
      </c>
      <c r="O158" s="95" t="str">
        <f t="shared" si="18"/>
        <v>-</v>
      </c>
      <c r="P158" s="95">
        <f t="shared" si="19"/>
        <v>-4.4534853956638143E-3</v>
      </c>
      <c r="Q158" s="95">
        <f t="shared" si="20"/>
        <v>-4.4534853956638143E-3</v>
      </c>
      <c r="R158" s="95">
        <f t="shared" si="21"/>
        <v>-4.4534853956638143E-3</v>
      </c>
      <c r="S158" s="46" t="s">
        <v>2</v>
      </c>
      <c r="T158" s="46">
        <v>3820.790195705275</v>
      </c>
      <c r="U158" s="46">
        <v>3820.790195705275</v>
      </c>
      <c r="V158" s="46">
        <v>4530.497360076617</v>
      </c>
      <c r="W158" s="74" t="str">
        <f t="shared" si="22"/>
        <v>-</v>
      </c>
      <c r="X158" s="74">
        <f t="shared" si="23"/>
        <v>4.4797070840960185E-2</v>
      </c>
      <c r="Y158" s="74">
        <f t="shared" si="24"/>
        <v>4.4797070840960185E-2</v>
      </c>
      <c r="Z158" s="74">
        <f t="shared" si="25"/>
        <v>-5.4778610197608879E-2</v>
      </c>
      <c r="AA158" s="27"/>
      <c r="AB158" s="158">
        <v>0</v>
      </c>
      <c r="AC158" s="158">
        <v>0</v>
      </c>
      <c r="AD158" s="158">
        <v>0</v>
      </c>
      <c r="AF158" s="90"/>
      <c r="AG158" s="90"/>
      <c r="AI158" s="41">
        <v>251.82797596565604</v>
      </c>
      <c r="AJ158" s="41">
        <v>10</v>
      </c>
      <c r="AK158" s="41">
        <v>17</v>
      </c>
      <c r="AL158" s="40" t="s">
        <v>4214</v>
      </c>
      <c r="AM158" s="53" t="s">
        <v>2</v>
      </c>
      <c r="AN158" s="67" t="s">
        <v>2</v>
      </c>
      <c r="AO158" s="64" t="s">
        <v>5606</v>
      </c>
      <c r="AP158" s="65" t="s">
        <v>2</v>
      </c>
    </row>
    <row r="159" spans="1:42" ht="45" x14ac:dyDescent="0.25">
      <c r="A159" s="10" t="s">
        <v>303</v>
      </c>
      <c r="B159" s="11" t="s">
        <v>2835</v>
      </c>
      <c r="C159" s="94" t="s">
        <v>2</v>
      </c>
      <c r="D159" s="94">
        <v>8634.9102500011795</v>
      </c>
      <c r="E159" s="94">
        <v>8634.9102500011795</v>
      </c>
      <c r="F159" s="94">
        <v>8153.1783718342758</v>
      </c>
      <c r="G159" s="15" t="s">
        <v>2088</v>
      </c>
      <c r="H159" s="49">
        <v>0</v>
      </c>
      <c r="I159" s="15">
        <v>86</v>
      </c>
      <c r="J159" s="15">
        <v>264</v>
      </c>
      <c r="K159" s="46" t="s">
        <v>2</v>
      </c>
      <c r="L159" s="46">
        <v>8673.5377235818905</v>
      </c>
      <c r="M159" s="46">
        <v>8673.5377235818905</v>
      </c>
      <c r="N159" s="46">
        <v>8189.6508623453165</v>
      </c>
      <c r="O159" s="95" t="str">
        <f t="shared" si="18"/>
        <v>-</v>
      </c>
      <c r="P159" s="95">
        <f t="shared" si="19"/>
        <v>-4.4534853956638143E-3</v>
      </c>
      <c r="Q159" s="95">
        <f t="shared" si="20"/>
        <v>-4.4534853956638143E-3</v>
      </c>
      <c r="R159" s="95">
        <f t="shared" si="21"/>
        <v>-4.4534853956638143E-3</v>
      </c>
      <c r="S159" s="46" t="s">
        <v>2</v>
      </c>
      <c r="T159" s="46">
        <v>7049.0810422214709</v>
      </c>
      <c r="U159" s="46">
        <v>7049.0810422214709</v>
      </c>
      <c r="V159" s="46">
        <v>10006.96330725418</v>
      </c>
      <c r="W159" s="74" t="str">
        <f t="shared" si="22"/>
        <v>-</v>
      </c>
      <c r="X159" s="74">
        <f t="shared" si="23"/>
        <v>0.22496963764229116</v>
      </c>
      <c r="Y159" s="74">
        <f t="shared" si="24"/>
        <v>0.22496963764229116</v>
      </c>
      <c r="Z159" s="74">
        <f t="shared" si="25"/>
        <v>-0.18524949862423012</v>
      </c>
      <c r="AA159" s="27"/>
      <c r="AB159" s="158" t="s">
        <v>4709</v>
      </c>
      <c r="AC159" s="158" t="s">
        <v>4694</v>
      </c>
      <c r="AD159" s="158">
        <v>0</v>
      </c>
      <c r="AF159" s="90"/>
      <c r="AG159" s="90"/>
      <c r="AI159" s="41">
        <v>251.82797596565604</v>
      </c>
      <c r="AJ159" s="41">
        <v>32</v>
      </c>
      <c r="AK159" s="41">
        <v>68</v>
      </c>
      <c r="AL159" s="40" t="s">
        <v>4214</v>
      </c>
      <c r="AM159" s="53" t="s">
        <v>2</v>
      </c>
      <c r="AN159" s="67" t="s">
        <v>2</v>
      </c>
      <c r="AO159" s="64" t="s">
        <v>5424</v>
      </c>
      <c r="AP159" s="65" t="s">
        <v>2</v>
      </c>
    </row>
    <row r="160" spans="1:42" ht="45" x14ac:dyDescent="0.25">
      <c r="A160" s="10" t="s">
        <v>304</v>
      </c>
      <c r="B160" s="11" t="s">
        <v>2836</v>
      </c>
      <c r="C160" s="94" t="s">
        <v>2</v>
      </c>
      <c r="D160" s="94">
        <v>5010.4864259323067</v>
      </c>
      <c r="E160" s="94">
        <v>5010.4864259323067</v>
      </c>
      <c r="F160" s="94">
        <v>2976.1985623069691</v>
      </c>
      <c r="G160" s="15" t="s">
        <v>2088</v>
      </c>
      <c r="H160" s="49">
        <v>2</v>
      </c>
      <c r="I160" s="15">
        <v>99</v>
      </c>
      <c r="J160" s="15">
        <v>925</v>
      </c>
      <c r="K160" s="46" t="s">
        <v>2</v>
      </c>
      <c r="L160" s="46">
        <v>5032.9003742468458</v>
      </c>
      <c r="M160" s="46">
        <v>5032.9003742468458</v>
      </c>
      <c r="N160" s="46">
        <v>2989.5123117274043</v>
      </c>
      <c r="O160" s="95" t="str">
        <f t="shared" si="18"/>
        <v>-</v>
      </c>
      <c r="P160" s="95">
        <f t="shared" si="19"/>
        <v>-4.4534853956638143E-3</v>
      </c>
      <c r="Q160" s="95">
        <f t="shared" si="20"/>
        <v>-4.4534853956638143E-3</v>
      </c>
      <c r="R160" s="95">
        <f t="shared" si="21"/>
        <v>-4.4534853956638143E-3</v>
      </c>
      <c r="S160" s="46" t="s">
        <v>2</v>
      </c>
      <c r="T160" s="46">
        <v>4385.6026594182285</v>
      </c>
      <c r="U160" s="46">
        <v>4385.6026594182285</v>
      </c>
      <c r="V160" s="46">
        <v>3445.1714494125104</v>
      </c>
      <c r="W160" s="74" t="str">
        <f t="shared" si="22"/>
        <v>-</v>
      </c>
      <c r="X160" s="74">
        <f t="shared" si="23"/>
        <v>0.14248526714387122</v>
      </c>
      <c r="Y160" s="74">
        <f t="shared" si="24"/>
        <v>0.14248526714387122</v>
      </c>
      <c r="Z160" s="74">
        <f t="shared" si="25"/>
        <v>-0.13612468754944351</v>
      </c>
      <c r="AA160" s="27"/>
      <c r="AB160" s="158" t="s">
        <v>4709</v>
      </c>
      <c r="AC160" s="158" t="s">
        <v>4694</v>
      </c>
      <c r="AD160" s="158">
        <v>0</v>
      </c>
      <c r="AF160" s="90"/>
      <c r="AG160" s="90"/>
      <c r="AI160" s="41">
        <v>251.82797596565604</v>
      </c>
      <c r="AJ160" s="41">
        <v>11</v>
      </c>
      <c r="AK160" s="41">
        <v>11</v>
      </c>
      <c r="AL160" s="40" t="s">
        <v>4214</v>
      </c>
      <c r="AM160" s="53" t="s">
        <v>2</v>
      </c>
      <c r="AN160" s="67" t="s">
        <v>2</v>
      </c>
      <c r="AO160" s="64" t="s">
        <v>5377</v>
      </c>
      <c r="AP160" s="65" t="s">
        <v>2</v>
      </c>
    </row>
    <row r="161" spans="1:42" ht="60" x14ac:dyDescent="0.25">
      <c r="A161" s="10" t="s">
        <v>1018</v>
      </c>
      <c r="B161" s="11" t="s">
        <v>2837</v>
      </c>
      <c r="C161" s="94" t="s">
        <v>2</v>
      </c>
      <c r="D161" s="94">
        <v>9088.947079180065</v>
      </c>
      <c r="E161" s="94">
        <v>9088.947079180065</v>
      </c>
      <c r="F161" s="94">
        <v>8055.8280561706579</v>
      </c>
      <c r="G161" s="15" t="s">
        <v>2088</v>
      </c>
      <c r="H161" s="49">
        <v>0</v>
      </c>
      <c r="I161" s="15">
        <v>36</v>
      </c>
      <c r="J161" s="15">
        <v>549</v>
      </c>
      <c r="K161" s="46" t="s">
        <v>2</v>
      </c>
      <c r="L161" s="46">
        <v>9129.6056445863996</v>
      </c>
      <c r="M161" s="46">
        <v>9129.6056445863996</v>
      </c>
      <c r="N161" s="46">
        <v>8091.8650590347515</v>
      </c>
      <c r="O161" s="95" t="str">
        <f t="shared" si="18"/>
        <v>-</v>
      </c>
      <c r="P161" s="95">
        <f t="shared" si="19"/>
        <v>-4.4534853956637033E-3</v>
      </c>
      <c r="Q161" s="95">
        <f t="shared" si="20"/>
        <v>-4.4534853956637033E-3</v>
      </c>
      <c r="R161" s="95">
        <f t="shared" si="21"/>
        <v>-4.4534853956638143E-3</v>
      </c>
      <c r="S161" s="46" t="s">
        <v>2</v>
      </c>
      <c r="T161" s="46" t="s">
        <v>2</v>
      </c>
      <c r="U161" s="46" t="s">
        <v>2</v>
      </c>
      <c r="V161" s="46" t="s">
        <v>2</v>
      </c>
      <c r="W161" s="74" t="str">
        <f t="shared" si="22"/>
        <v>-</v>
      </c>
      <c r="X161" s="74" t="str">
        <f t="shared" si="23"/>
        <v>-</v>
      </c>
      <c r="Y161" s="74" t="str">
        <f t="shared" si="24"/>
        <v>-</v>
      </c>
      <c r="Z161" s="74" t="str">
        <f t="shared" si="25"/>
        <v>-</v>
      </c>
      <c r="AA161" s="27"/>
      <c r="AB161" s="158" t="s">
        <v>4710</v>
      </c>
      <c r="AC161" s="158" t="s">
        <v>4694</v>
      </c>
      <c r="AD161" s="158">
        <v>0</v>
      </c>
      <c r="AF161" s="90"/>
      <c r="AG161" s="90"/>
      <c r="AI161" s="41">
        <v>201.9243030486775</v>
      </c>
      <c r="AJ161" s="41">
        <v>45</v>
      </c>
      <c r="AK161" s="41">
        <v>61</v>
      </c>
      <c r="AL161" s="40" t="s">
        <v>4214</v>
      </c>
      <c r="AM161" s="53" t="s">
        <v>2</v>
      </c>
      <c r="AN161" s="67" t="s">
        <v>2</v>
      </c>
      <c r="AO161" s="64" t="s">
        <v>5377</v>
      </c>
      <c r="AP161" s="65" t="s">
        <v>2</v>
      </c>
    </row>
    <row r="162" spans="1:42" ht="60" x14ac:dyDescent="0.25">
      <c r="A162" s="10" t="s">
        <v>1019</v>
      </c>
      <c r="B162" s="11" t="s">
        <v>2838</v>
      </c>
      <c r="C162" s="94" t="s">
        <v>2</v>
      </c>
      <c r="D162" s="94">
        <v>5308.3668448357776</v>
      </c>
      <c r="E162" s="94">
        <v>5308.3668448357776</v>
      </c>
      <c r="F162" s="94">
        <v>4664.1335759252788</v>
      </c>
      <c r="G162" s="15" t="s">
        <v>2088</v>
      </c>
      <c r="H162" s="49">
        <v>4</v>
      </c>
      <c r="I162" s="15">
        <v>144</v>
      </c>
      <c r="J162" s="15">
        <v>523</v>
      </c>
      <c r="K162" s="46" t="s">
        <v>2</v>
      </c>
      <c r="L162" s="46">
        <v>5332.1133336954144</v>
      </c>
      <c r="M162" s="46">
        <v>5332.1133336954144</v>
      </c>
      <c r="N162" s="46">
        <v>4684.998146750544</v>
      </c>
      <c r="O162" s="95" t="str">
        <f t="shared" si="18"/>
        <v>-</v>
      </c>
      <c r="P162" s="95">
        <f t="shared" si="19"/>
        <v>-4.4534853956638143E-3</v>
      </c>
      <c r="Q162" s="95">
        <f t="shared" si="20"/>
        <v>-4.4534853956638143E-3</v>
      </c>
      <c r="R162" s="95">
        <f t="shared" si="21"/>
        <v>-4.4534853956637033E-3</v>
      </c>
      <c r="S162" s="46" t="s">
        <v>2</v>
      </c>
      <c r="T162" s="46" t="s">
        <v>2</v>
      </c>
      <c r="U162" s="46" t="s">
        <v>2</v>
      </c>
      <c r="V162" s="46" t="s">
        <v>2</v>
      </c>
      <c r="W162" s="74" t="str">
        <f t="shared" si="22"/>
        <v>-</v>
      </c>
      <c r="X162" s="74" t="str">
        <f t="shared" si="23"/>
        <v>-</v>
      </c>
      <c r="Y162" s="74" t="str">
        <f t="shared" si="24"/>
        <v>-</v>
      </c>
      <c r="Z162" s="74" t="str">
        <f t="shared" si="25"/>
        <v>-</v>
      </c>
      <c r="AA162" s="27"/>
      <c r="AB162" s="158" t="s">
        <v>4710</v>
      </c>
      <c r="AC162" s="158" t="s">
        <v>4694</v>
      </c>
      <c r="AD162" s="158">
        <v>0</v>
      </c>
      <c r="AF162" s="90"/>
      <c r="AG162" s="90"/>
      <c r="AI162" s="41">
        <v>201.9243030486775</v>
      </c>
      <c r="AJ162" s="41">
        <v>21</v>
      </c>
      <c r="AK162" s="41">
        <v>29</v>
      </c>
      <c r="AL162" s="40" t="s">
        <v>4214</v>
      </c>
      <c r="AM162" s="53" t="s">
        <v>2</v>
      </c>
      <c r="AN162" s="67" t="s">
        <v>2</v>
      </c>
      <c r="AO162" s="64" t="s">
        <v>5377</v>
      </c>
      <c r="AP162" s="65" t="s">
        <v>2</v>
      </c>
    </row>
    <row r="163" spans="1:42" ht="45" x14ac:dyDescent="0.25">
      <c r="A163" s="10" t="s">
        <v>1020</v>
      </c>
      <c r="B163" s="11" t="s">
        <v>2839</v>
      </c>
      <c r="C163" s="94" t="s">
        <v>2</v>
      </c>
      <c r="D163" s="94">
        <v>3295.600470899943</v>
      </c>
      <c r="E163" s="94">
        <v>3295.600470899943</v>
      </c>
      <c r="F163" s="94">
        <v>3523.1874626981671</v>
      </c>
      <c r="G163" s="15" t="s">
        <v>2088</v>
      </c>
      <c r="H163" s="49">
        <v>58</v>
      </c>
      <c r="I163" s="15">
        <v>476</v>
      </c>
      <c r="J163" s="15">
        <v>920</v>
      </c>
      <c r="K163" s="46" t="s">
        <v>2</v>
      </c>
      <c r="L163" s="46">
        <v>3310.3430352621203</v>
      </c>
      <c r="M163" s="46">
        <v>3310.3430352621203</v>
      </c>
      <c r="N163" s="46">
        <v>3538.9481164507929</v>
      </c>
      <c r="O163" s="95" t="str">
        <f t="shared" si="18"/>
        <v>-</v>
      </c>
      <c r="P163" s="95">
        <f t="shared" si="19"/>
        <v>-4.4534853956638143E-3</v>
      </c>
      <c r="Q163" s="95">
        <f t="shared" si="20"/>
        <v>-4.4534853956638143E-3</v>
      </c>
      <c r="R163" s="95">
        <f t="shared" si="21"/>
        <v>-4.4534853956639253E-3</v>
      </c>
      <c r="S163" s="46" t="s">
        <v>2</v>
      </c>
      <c r="T163" s="46" t="s">
        <v>2</v>
      </c>
      <c r="U163" s="46" t="s">
        <v>2</v>
      </c>
      <c r="V163" s="46" t="s">
        <v>2</v>
      </c>
      <c r="W163" s="74" t="str">
        <f t="shared" si="22"/>
        <v>-</v>
      </c>
      <c r="X163" s="74" t="str">
        <f t="shared" si="23"/>
        <v>-</v>
      </c>
      <c r="Y163" s="74" t="str">
        <f t="shared" si="24"/>
        <v>-</v>
      </c>
      <c r="Z163" s="74" t="str">
        <f t="shared" si="25"/>
        <v>-</v>
      </c>
      <c r="AA163" s="27"/>
      <c r="AB163" s="158">
        <v>0</v>
      </c>
      <c r="AC163" s="158">
        <v>0</v>
      </c>
      <c r="AD163" s="158">
        <v>0</v>
      </c>
      <c r="AF163" s="90"/>
      <c r="AG163" s="90"/>
      <c r="AI163" s="41">
        <v>201.9243030486775</v>
      </c>
      <c r="AJ163" s="41">
        <v>11</v>
      </c>
      <c r="AK163" s="41">
        <v>14</v>
      </c>
      <c r="AL163" s="40" t="s">
        <v>4214</v>
      </c>
      <c r="AM163" s="53" t="s">
        <v>2</v>
      </c>
      <c r="AN163" s="67" t="s">
        <v>2</v>
      </c>
      <c r="AO163" s="64" t="s">
        <v>5448</v>
      </c>
      <c r="AP163" s="65" t="s">
        <v>2</v>
      </c>
    </row>
    <row r="164" spans="1:42" ht="60" x14ac:dyDescent="0.25">
      <c r="A164" s="10" t="s">
        <v>1021</v>
      </c>
      <c r="B164" s="11" t="s">
        <v>2840</v>
      </c>
      <c r="C164" s="94" t="s">
        <v>2</v>
      </c>
      <c r="D164" s="94">
        <v>2420.2888575173615</v>
      </c>
      <c r="E164" s="94">
        <v>2420.2888575173615</v>
      </c>
      <c r="F164" s="94">
        <v>2255.0045976848451</v>
      </c>
      <c r="G164" s="15" t="s">
        <v>2088</v>
      </c>
      <c r="H164" s="49">
        <v>591</v>
      </c>
      <c r="I164" s="15">
        <v>2933</v>
      </c>
      <c r="J164" s="15">
        <v>627</v>
      </c>
      <c r="K164" s="46" t="s">
        <v>2</v>
      </c>
      <c r="L164" s="46">
        <v>2431.1157962109546</v>
      </c>
      <c r="M164" s="46">
        <v>2431.1157962109546</v>
      </c>
      <c r="N164" s="46">
        <v>2265.0921525058625</v>
      </c>
      <c r="O164" s="95" t="str">
        <f t="shared" si="18"/>
        <v>-</v>
      </c>
      <c r="P164" s="95">
        <f t="shared" si="19"/>
        <v>-4.4534853956638143E-3</v>
      </c>
      <c r="Q164" s="95">
        <f t="shared" si="20"/>
        <v>-4.4534853956638143E-3</v>
      </c>
      <c r="R164" s="95">
        <f t="shared" si="21"/>
        <v>-4.4534853956637033E-3</v>
      </c>
      <c r="S164" s="46" t="s">
        <v>2</v>
      </c>
      <c r="T164" s="46" t="s">
        <v>2</v>
      </c>
      <c r="U164" s="46" t="s">
        <v>2</v>
      </c>
      <c r="V164" s="46" t="s">
        <v>2</v>
      </c>
      <c r="W164" s="74" t="str">
        <f t="shared" si="22"/>
        <v>-</v>
      </c>
      <c r="X164" s="74" t="str">
        <f t="shared" si="23"/>
        <v>-</v>
      </c>
      <c r="Y164" s="74" t="str">
        <f t="shared" si="24"/>
        <v>-</v>
      </c>
      <c r="Z164" s="74" t="str">
        <f t="shared" si="25"/>
        <v>-</v>
      </c>
      <c r="AA164" s="27"/>
      <c r="AB164" s="158" t="s">
        <v>4710</v>
      </c>
      <c r="AC164" s="158" t="s">
        <v>4694</v>
      </c>
      <c r="AD164" s="158">
        <v>0</v>
      </c>
      <c r="AF164" s="90"/>
      <c r="AG164" s="90"/>
      <c r="AI164" s="41">
        <v>201.9243030486775</v>
      </c>
      <c r="AJ164" s="41">
        <v>5</v>
      </c>
      <c r="AK164" s="41">
        <v>11</v>
      </c>
      <c r="AL164" s="40" t="s">
        <v>4214</v>
      </c>
      <c r="AM164" s="53" t="s">
        <v>2</v>
      </c>
      <c r="AN164" s="67" t="s">
        <v>2</v>
      </c>
      <c r="AO164" s="64" t="s">
        <v>5500</v>
      </c>
      <c r="AP164" s="65" t="s">
        <v>2</v>
      </c>
    </row>
    <row r="165" spans="1:42" ht="105" x14ac:dyDescent="0.25">
      <c r="A165" s="10" t="s">
        <v>305</v>
      </c>
      <c r="B165" s="11" t="s">
        <v>5355</v>
      </c>
      <c r="C165" s="94" t="s">
        <v>2</v>
      </c>
      <c r="D165" s="94">
        <v>6950.8376673389848</v>
      </c>
      <c r="E165" s="94">
        <v>6950.8376673389848</v>
      </c>
      <c r="F165" s="94">
        <v>6950.8376673389848</v>
      </c>
      <c r="G165" s="15" t="s">
        <v>2088</v>
      </c>
      <c r="H165" s="49">
        <v>0</v>
      </c>
      <c r="I165" s="15">
        <v>3461</v>
      </c>
      <c r="J165" s="15">
        <v>10</v>
      </c>
      <c r="K165" s="46" t="s">
        <v>2</v>
      </c>
      <c r="L165" s="46">
        <v>4281.0427784299027</v>
      </c>
      <c r="M165" s="46">
        <v>4281.0427784299027</v>
      </c>
      <c r="N165" s="46">
        <v>3564.123987405083</v>
      </c>
      <c r="O165" s="95" t="str">
        <f t="shared" si="18"/>
        <v>-</v>
      </c>
      <c r="P165" s="95">
        <f t="shared" si="19"/>
        <v>0.623631910982269</v>
      </c>
      <c r="Q165" s="95">
        <f t="shared" si="20"/>
        <v>0.623631910982269</v>
      </c>
      <c r="R165" s="95">
        <f t="shared" si="21"/>
        <v>0.95022330645675779</v>
      </c>
      <c r="S165" s="46" t="s">
        <v>2</v>
      </c>
      <c r="T165" s="46">
        <v>4406.8292716165925</v>
      </c>
      <c r="U165" s="46">
        <v>4406.8292716165925</v>
      </c>
      <c r="V165" s="46">
        <v>2709.6231919301181</v>
      </c>
      <c r="W165" s="74" t="str">
        <f t="shared" si="22"/>
        <v>-</v>
      </c>
      <c r="X165" s="74">
        <f t="shared" si="23"/>
        <v>0.57728771389166011</v>
      </c>
      <c r="Y165" s="74">
        <f t="shared" si="24"/>
        <v>0.57728771389166011</v>
      </c>
      <c r="Z165" s="74">
        <f t="shared" si="25"/>
        <v>1.5652414284171248</v>
      </c>
      <c r="AA165" s="27"/>
      <c r="AB165" s="158" t="s">
        <v>4711</v>
      </c>
      <c r="AC165" s="159" t="s">
        <v>4712</v>
      </c>
      <c r="AD165" s="158" t="s">
        <v>4713</v>
      </c>
      <c r="AF165" s="90"/>
      <c r="AG165" s="90"/>
      <c r="AI165" s="41">
        <v>201.9243030486775</v>
      </c>
      <c r="AJ165" s="41">
        <v>34</v>
      </c>
      <c r="AK165" s="41">
        <v>34</v>
      </c>
      <c r="AL165" s="40" t="s">
        <v>4214</v>
      </c>
      <c r="AM165" s="53" t="s">
        <v>2</v>
      </c>
      <c r="AN165" s="67" t="s">
        <v>2</v>
      </c>
      <c r="AO165" s="64" t="s">
        <v>5491</v>
      </c>
      <c r="AP165" s="65" t="s">
        <v>2</v>
      </c>
    </row>
    <row r="166" spans="1:42" ht="105" x14ac:dyDescent="0.25">
      <c r="A166" s="10" t="s">
        <v>306</v>
      </c>
      <c r="B166" s="11" t="s">
        <v>2841</v>
      </c>
      <c r="C166" s="94" t="s">
        <v>2</v>
      </c>
      <c r="D166" s="94">
        <v>7958.4359904934181</v>
      </c>
      <c r="E166" s="94">
        <v>7958.4359904934181</v>
      </c>
      <c r="F166" s="94">
        <v>2436.8919744164573</v>
      </c>
      <c r="G166" s="15" t="s">
        <v>2088</v>
      </c>
      <c r="H166" s="49">
        <v>108</v>
      </c>
      <c r="I166" s="15">
        <v>1688</v>
      </c>
      <c r="J166" s="15">
        <v>6</v>
      </c>
      <c r="K166" s="46" t="s">
        <v>2</v>
      </c>
      <c r="L166" s="46">
        <v>3189.6741535016563</v>
      </c>
      <c r="M166" s="46">
        <v>3189.6741535016563</v>
      </c>
      <c r="N166" s="46">
        <v>2447.7931856202222</v>
      </c>
      <c r="O166" s="95" t="str">
        <f t="shared" si="18"/>
        <v>-</v>
      </c>
      <c r="P166" s="95">
        <f t="shared" si="19"/>
        <v>1.4950623817660396</v>
      </c>
      <c r="Q166" s="95">
        <f t="shared" si="20"/>
        <v>1.4950623817660396</v>
      </c>
      <c r="R166" s="95">
        <f t="shared" si="21"/>
        <v>-4.4534853956637033E-3</v>
      </c>
      <c r="S166" s="46" t="s">
        <v>2</v>
      </c>
      <c r="T166" s="46">
        <v>2645.0204591524925</v>
      </c>
      <c r="U166" s="46">
        <v>2645.0204591524925</v>
      </c>
      <c r="V166" s="46">
        <v>3117.5433046116955</v>
      </c>
      <c r="W166" s="74" t="str">
        <f t="shared" si="22"/>
        <v>-</v>
      </c>
      <c r="X166" s="74">
        <f t="shared" si="23"/>
        <v>2.0088372144552071</v>
      </c>
      <c r="Y166" s="74">
        <f t="shared" si="24"/>
        <v>2.0088372144552071</v>
      </c>
      <c r="Z166" s="74">
        <f t="shared" si="25"/>
        <v>-0.21832939070593482</v>
      </c>
      <c r="AA166" s="27"/>
      <c r="AB166" s="158" t="s">
        <v>4711</v>
      </c>
      <c r="AC166" s="158" t="s">
        <v>4714</v>
      </c>
      <c r="AD166" s="159" t="s">
        <v>4715</v>
      </c>
      <c r="AF166" s="90"/>
      <c r="AG166" s="90"/>
      <c r="AI166" s="41">
        <v>201.9243030486775</v>
      </c>
      <c r="AJ166" s="41">
        <v>35</v>
      </c>
      <c r="AK166" s="41">
        <v>73</v>
      </c>
      <c r="AL166" s="40" t="s">
        <v>4214</v>
      </c>
      <c r="AM166" s="53" t="s">
        <v>2</v>
      </c>
      <c r="AN166" s="67" t="s">
        <v>2</v>
      </c>
      <c r="AO166" s="64" t="s">
        <v>5423</v>
      </c>
      <c r="AP166" s="65" t="s">
        <v>2</v>
      </c>
    </row>
    <row r="167" spans="1:42" ht="30" x14ac:dyDescent="0.25">
      <c r="A167" s="10" t="s">
        <v>307</v>
      </c>
      <c r="B167" s="11" t="s">
        <v>2842</v>
      </c>
      <c r="C167" s="94" t="s">
        <v>2</v>
      </c>
      <c r="D167" s="94">
        <v>1083.3137833344674</v>
      </c>
      <c r="E167" s="94">
        <v>1083.3137833344674</v>
      </c>
      <c r="F167" s="94">
        <v>2248.27682109021</v>
      </c>
      <c r="G167" s="15" t="s">
        <v>2088</v>
      </c>
      <c r="H167" s="49">
        <v>127</v>
      </c>
      <c r="I167" s="15">
        <v>86</v>
      </c>
      <c r="J167" s="15">
        <v>5</v>
      </c>
      <c r="K167" s="46" t="s">
        <v>2</v>
      </c>
      <c r="L167" s="46">
        <v>1088.159887501603</v>
      </c>
      <c r="M167" s="46">
        <v>1088.159887501603</v>
      </c>
      <c r="N167" s="46">
        <v>2258.3342798239328</v>
      </c>
      <c r="O167" s="95" t="str">
        <f t="shared" si="18"/>
        <v>-</v>
      </c>
      <c r="P167" s="95">
        <f t="shared" si="19"/>
        <v>-4.4534853956638143E-3</v>
      </c>
      <c r="Q167" s="95">
        <f t="shared" si="20"/>
        <v>-4.4534853956638143E-3</v>
      </c>
      <c r="R167" s="95">
        <f t="shared" si="21"/>
        <v>-4.4534853956638143E-3</v>
      </c>
      <c r="S167" s="46" t="s">
        <v>2</v>
      </c>
      <c r="T167" s="46">
        <v>1322.5102295762463</v>
      </c>
      <c r="U167" s="46">
        <v>1322.5102295762463</v>
      </c>
      <c r="V167" s="46">
        <v>2679.1676179063797</v>
      </c>
      <c r="W167" s="74" t="str">
        <f t="shared" si="22"/>
        <v>-</v>
      </c>
      <c r="X167" s="74">
        <f t="shared" si="23"/>
        <v>-0.18086547906583772</v>
      </c>
      <c r="Y167" s="74">
        <f t="shared" si="24"/>
        <v>-0.18086547906583772</v>
      </c>
      <c r="Z167" s="74">
        <f t="shared" si="25"/>
        <v>-0.16083010034022693</v>
      </c>
      <c r="AA167" s="27"/>
      <c r="AB167" s="158">
        <v>0</v>
      </c>
      <c r="AC167" s="158">
        <v>0</v>
      </c>
      <c r="AD167" s="158">
        <v>0</v>
      </c>
      <c r="AF167" s="90"/>
      <c r="AG167" s="90"/>
      <c r="AI167" s="41">
        <v>201.9243030486775</v>
      </c>
      <c r="AJ167" s="41">
        <v>5</v>
      </c>
      <c r="AK167" s="41">
        <v>7</v>
      </c>
      <c r="AL167" s="40" t="s">
        <v>4214</v>
      </c>
      <c r="AM167" s="53" t="s">
        <v>2</v>
      </c>
      <c r="AN167" s="67" t="s">
        <v>2</v>
      </c>
      <c r="AO167" s="64" t="s">
        <v>5377</v>
      </c>
      <c r="AP167" s="65" t="s">
        <v>2</v>
      </c>
    </row>
    <row r="168" spans="1:42" ht="30" x14ac:dyDescent="0.25">
      <c r="A168" s="10" t="s">
        <v>1022</v>
      </c>
      <c r="B168" s="11" t="s">
        <v>2843</v>
      </c>
      <c r="C168" s="94" t="s">
        <v>2</v>
      </c>
      <c r="D168" s="94">
        <v>6030.4252839048395</v>
      </c>
      <c r="E168" s="94">
        <v>6030.4252839048395</v>
      </c>
      <c r="F168" s="94">
        <v>6123.1883847435993</v>
      </c>
      <c r="G168" s="15" t="s">
        <v>2088</v>
      </c>
      <c r="H168" s="49">
        <v>4</v>
      </c>
      <c r="I168" s="15">
        <v>269</v>
      </c>
      <c r="J168" s="15">
        <v>501</v>
      </c>
      <c r="K168" s="46" t="s">
        <v>2</v>
      </c>
      <c r="L168" s="46">
        <v>6057.4018345104996</v>
      </c>
      <c r="M168" s="46">
        <v>6057.4018345104996</v>
      </c>
      <c r="N168" s="46">
        <v>6150.5799025143106</v>
      </c>
      <c r="O168" s="95" t="str">
        <f t="shared" si="18"/>
        <v>-</v>
      </c>
      <c r="P168" s="95">
        <f t="shared" si="19"/>
        <v>-4.4534853956639253E-3</v>
      </c>
      <c r="Q168" s="95">
        <f t="shared" si="20"/>
        <v>-4.4534853956639253E-3</v>
      </c>
      <c r="R168" s="95">
        <f t="shared" si="21"/>
        <v>-4.4534853956639253E-3</v>
      </c>
      <c r="S168" s="46" t="s">
        <v>2</v>
      </c>
      <c r="T168" s="46" t="s">
        <v>2</v>
      </c>
      <c r="U168" s="46" t="s">
        <v>2</v>
      </c>
      <c r="V168" s="46" t="s">
        <v>2</v>
      </c>
      <c r="W168" s="74" t="str">
        <f t="shared" si="22"/>
        <v>-</v>
      </c>
      <c r="X168" s="74" t="str">
        <f t="shared" si="23"/>
        <v>-</v>
      </c>
      <c r="Y168" s="74" t="str">
        <f t="shared" si="24"/>
        <v>-</v>
      </c>
      <c r="Z168" s="74" t="str">
        <f t="shared" si="25"/>
        <v>-</v>
      </c>
      <c r="AA168" s="27"/>
      <c r="AB168" s="158">
        <v>0</v>
      </c>
      <c r="AC168" s="158">
        <v>0</v>
      </c>
      <c r="AD168" s="158">
        <v>0</v>
      </c>
      <c r="AF168" s="90"/>
      <c r="AG168" s="90"/>
      <c r="AI168" s="41">
        <v>201.9243030486775</v>
      </c>
      <c r="AJ168" s="41">
        <v>26</v>
      </c>
      <c r="AK168" s="41">
        <v>45</v>
      </c>
      <c r="AL168" s="40" t="s">
        <v>4214</v>
      </c>
      <c r="AM168" s="53" t="s">
        <v>2</v>
      </c>
      <c r="AN168" s="67" t="s">
        <v>2</v>
      </c>
      <c r="AO168" s="64" t="s">
        <v>5607</v>
      </c>
      <c r="AP168" s="65" t="s">
        <v>2</v>
      </c>
    </row>
    <row r="169" spans="1:42" ht="45" x14ac:dyDescent="0.25">
      <c r="A169" s="10" t="s">
        <v>1023</v>
      </c>
      <c r="B169" s="11" t="s">
        <v>2844</v>
      </c>
      <c r="C169" s="94" t="s">
        <v>2</v>
      </c>
      <c r="D169" s="94">
        <v>3893.4826754657665</v>
      </c>
      <c r="E169" s="94">
        <v>3893.4826754657665</v>
      </c>
      <c r="F169" s="94">
        <v>3796.3168879619416</v>
      </c>
      <c r="G169" s="15" t="s">
        <v>2088</v>
      </c>
      <c r="H169" s="49">
        <v>59</v>
      </c>
      <c r="I169" s="15">
        <v>547</v>
      </c>
      <c r="J169" s="15">
        <v>444</v>
      </c>
      <c r="K169" s="46" t="s">
        <v>2</v>
      </c>
      <c r="L169" s="46">
        <v>3910.8998106564295</v>
      </c>
      <c r="M169" s="46">
        <v>3910.8998106564295</v>
      </c>
      <c r="N169" s="46">
        <v>3813.2993609753394</v>
      </c>
      <c r="O169" s="95" t="str">
        <f t="shared" si="18"/>
        <v>-</v>
      </c>
      <c r="P169" s="95">
        <f t="shared" si="19"/>
        <v>-4.4534853956638143E-3</v>
      </c>
      <c r="Q169" s="95">
        <f t="shared" si="20"/>
        <v>-4.4534853956638143E-3</v>
      </c>
      <c r="R169" s="95">
        <f t="shared" si="21"/>
        <v>-4.4534853956638143E-3</v>
      </c>
      <c r="S169" s="46" t="s">
        <v>2</v>
      </c>
      <c r="T169" s="46" t="s">
        <v>2</v>
      </c>
      <c r="U169" s="46" t="s">
        <v>2</v>
      </c>
      <c r="V169" s="46" t="s">
        <v>2</v>
      </c>
      <c r="W169" s="74" t="str">
        <f t="shared" si="22"/>
        <v>-</v>
      </c>
      <c r="X169" s="74" t="str">
        <f t="shared" si="23"/>
        <v>-</v>
      </c>
      <c r="Y169" s="74" t="str">
        <f t="shared" si="24"/>
        <v>-</v>
      </c>
      <c r="Z169" s="74" t="str">
        <f t="shared" si="25"/>
        <v>-</v>
      </c>
      <c r="AA169" s="27"/>
      <c r="AB169" s="158" t="s">
        <v>4716</v>
      </c>
      <c r="AC169" s="158" t="s">
        <v>4717</v>
      </c>
      <c r="AD169" s="158">
        <v>0</v>
      </c>
      <c r="AF169" s="90"/>
      <c r="AG169" s="90"/>
      <c r="AI169" s="41">
        <v>201.9243030486775</v>
      </c>
      <c r="AJ169" s="41">
        <v>16</v>
      </c>
      <c r="AK169" s="41">
        <v>21</v>
      </c>
      <c r="AL169" s="40" t="s">
        <v>4214</v>
      </c>
      <c r="AM169" s="53" t="s">
        <v>2</v>
      </c>
      <c r="AN169" s="67" t="s">
        <v>2</v>
      </c>
      <c r="AO169" s="64" t="s">
        <v>5608</v>
      </c>
      <c r="AP169" s="65" t="s">
        <v>2</v>
      </c>
    </row>
    <row r="170" spans="1:42" ht="30" x14ac:dyDescent="0.25">
      <c r="A170" s="10" t="s">
        <v>1024</v>
      </c>
      <c r="B170" s="11" t="s">
        <v>2845</v>
      </c>
      <c r="C170" s="94" t="s">
        <v>2</v>
      </c>
      <c r="D170" s="94">
        <v>2664.5157131024566</v>
      </c>
      <c r="E170" s="94">
        <v>2664.5157131024566</v>
      </c>
      <c r="F170" s="94">
        <v>2945.7534519216542</v>
      </c>
      <c r="G170" s="15" t="s">
        <v>2088</v>
      </c>
      <c r="H170" s="49">
        <v>488</v>
      </c>
      <c r="I170" s="15">
        <v>1529</v>
      </c>
      <c r="J170" s="15">
        <v>462</v>
      </c>
      <c r="K170" s="46" t="s">
        <v>2</v>
      </c>
      <c r="L170" s="46">
        <v>2676.4351780804791</v>
      </c>
      <c r="M170" s="46">
        <v>2676.4351780804791</v>
      </c>
      <c r="N170" s="46">
        <v>2958.9310079523466</v>
      </c>
      <c r="O170" s="95" t="str">
        <f t="shared" si="18"/>
        <v>-</v>
      </c>
      <c r="P170" s="95">
        <f t="shared" si="19"/>
        <v>-4.4534853956639253E-3</v>
      </c>
      <c r="Q170" s="95">
        <f t="shared" si="20"/>
        <v>-4.4534853956639253E-3</v>
      </c>
      <c r="R170" s="95">
        <f t="shared" si="21"/>
        <v>-4.4534853956637033E-3</v>
      </c>
      <c r="S170" s="46" t="s">
        <v>2</v>
      </c>
      <c r="T170" s="46" t="s">
        <v>2</v>
      </c>
      <c r="U170" s="46" t="s">
        <v>2</v>
      </c>
      <c r="V170" s="46" t="s">
        <v>2</v>
      </c>
      <c r="W170" s="74" t="str">
        <f t="shared" si="22"/>
        <v>-</v>
      </c>
      <c r="X170" s="74" t="str">
        <f t="shared" si="23"/>
        <v>-</v>
      </c>
      <c r="Y170" s="74" t="str">
        <f t="shared" si="24"/>
        <v>-</v>
      </c>
      <c r="Z170" s="74" t="str">
        <f t="shared" si="25"/>
        <v>-</v>
      </c>
      <c r="AA170" s="27"/>
      <c r="AB170" s="158">
        <v>0</v>
      </c>
      <c r="AC170" s="158">
        <v>0</v>
      </c>
      <c r="AD170" s="158">
        <v>0</v>
      </c>
      <c r="AF170" s="90"/>
      <c r="AG170" s="90"/>
      <c r="AI170" s="41">
        <v>201.9243030486775</v>
      </c>
      <c r="AJ170" s="41">
        <v>10</v>
      </c>
      <c r="AK170" s="41">
        <v>15</v>
      </c>
      <c r="AL170" s="40" t="s">
        <v>4214</v>
      </c>
      <c r="AM170" s="53" t="s">
        <v>2</v>
      </c>
      <c r="AN170" s="67" t="s">
        <v>2</v>
      </c>
      <c r="AO170" s="64" t="s">
        <v>5609</v>
      </c>
      <c r="AP170" s="65" t="s">
        <v>2</v>
      </c>
    </row>
    <row r="171" spans="1:42" ht="30" x14ac:dyDescent="0.25">
      <c r="A171" s="10" t="s">
        <v>1025</v>
      </c>
      <c r="B171" s="11" t="s">
        <v>2846</v>
      </c>
      <c r="C171" s="94" t="s">
        <v>2</v>
      </c>
      <c r="D171" s="94">
        <v>1465.4296447516381</v>
      </c>
      <c r="E171" s="94">
        <v>1465.4296447516381</v>
      </c>
      <c r="F171" s="94">
        <v>2502.1130599933517</v>
      </c>
      <c r="G171" s="15" t="s">
        <v>2088</v>
      </c>
      <c r="H171" s="49">
        <v>1011</v>
      </c>
      <c r="I171" s="15">
        <v>784</v>
      </c>
      <c r="J171" s="15">
        <v>159</v>
      </c>
      <c r="K171" s="46" t="s">
        <v>2</v>
      </c>
      <c r="L171" s="46">
        <v>1471.9851089369233</v>
      </c>
      <c r="M171" s="46">
        <v>1471.9851089369233</v>
      </c>
      <c r="N171" s="46">
        <v>2513.3060317003633</v>
      </c>
      <c r="O171" s="95" t="str">
        <f t="shared" si="18"/>
        <v>-</v>
      </c>
      <c r="P171" s="95">
        <f t="shared" si="19"/>
        <v>-4.4534853956638143E-3</v>
      </c>
      <c r="Q171" s="95">
        <f t="shared" si="20"/>
        <v>-4.4534853956638143E-3</v>
      </c>
      <c r="R171" s="95">
        <f t="shared" si="21"/>
        <v>-4.4534853956639253E-3</v>
      </c>
      <c r="S171" s="46" t="s">
        <v>2</v>
      </c>
      <c r="T171" s="46" t="s">
        <v>2</v>
      </c>
      <c r="U171" s="46" t="s">
        <v>2</v>
      </c>
      <c r="V171" s="46" t="s">
        <v>2</v>
      </c>
      <c r="W171" s="74" t="str">
        <f t="shared" si="22"/>
        <v>-</v>
      </c>
      <c r="X171" s="74" t="str">
        <f t="shared" si="23"/>
        <v>-</v>
      </c>
      <c r="Y171" s="74" t="str">
        <f t="shared" si="24"/>
        <v>-</v>
      </c>
      <c r="Z171" s="74" t="str">
        <f t="shared" si="25"/>
        <v>-</v>
      </c>
      <c r="AA171" s="27"/>
      <c r="AB171" s="158">
        <v>0</v>
      </c>
      <c r="AC171" s="158">
        <v>0</v>
      </c>
      <c r="AD171" s="158">
        <v>0</v>
      </c>
      <c r="AF171" s="90"/>
      <c r="AG171" s="90"/>
      <c r="AI171" s="41">
        <v>201.9243030486775</v>
      </c>
      <c r="AJ171" s="41">
        <v>5</v>
      </c>
      <c r="AK171" s="41">
        <v>12</v>
      </c>
      <c r="AL171" s="40" t="s">
        <v>4214</v>
      </c>
      <c r="AM171" s="53" t="s">
        <v>2</v>
      </c>
      <c r="AN171" s="67" t="s">
        <v>2</v>
      </c>
      <c r="AO171" s="64" t="s">
        <v>5610</v>
      </c>
      <c r="AP171" s="65" t="s">
        <v>2</v>
      </c>
    </row>
    <row r="172" spans="1:42" ht="30" x14ac:dyDescent="0.25">
      <c r="A172" s="10" t="s">
        <v>308</v>
      </c>
      <c r="B172" s="11" t="s">
        <v>2847</v>
      </c>
      <c r="C172" s="94" t="s">
        <v>2</v>
      </c>
      <c r="D172" s="94">
        <v>883.75914191754555</v>
      </c>
      <c r="E172" s="94">
        <v>883.75914191754555</v>
      </c>
      <c r="F172" s="94">
        <v>883.75914191754555</v>
      </c>
      <c r="G172" s="15" t="s">
        <v>2088</v>
      </c>
      <c r="H172" s="49">
        <v>1253</v>
      </c>
      <c r="I172" s="15">
        <v>1176</v>
      </c>
      <c r="J172" s="15">
        <v>279</v>
      </c>
      <c r="K172" s="46" t="s">
        <v>2</v>
      </c>
      <c r="L172" s="46">
        <v>906.54568331398718</v>
      </c>
      <c r="M172" s="46">
        <v>906.54568331398718</v>
      </c>
      <c r="N172" s="46">
        <v>723.7496025526483</v>
      </c>
      <c r="O172" s="95" t="str">
        <f t="shared" si="18"/>
        <v>-</v>
      </c>
      <c r="P172" s="95">
        <f t="shared" si="19"/>
        <v>-2.5135568803485664E-2</v>
      </c>
      <c r="Q172" s="95">
        <f t="shared" si="20"/>
        <v>-2.5135568803485664E-2</v>
      </c>
      <c r="R172" s="95">
        <f t="shared" si="21"/>
        <v>0.22108411362237335</v>
      </c>
      <c r="S172" s="46" t="s">
        <v>2</v>
      </c>
      <c r="T172" s="46">
        <v>878</v>
      </c>
      <c r="U172" s="46">
        <v>878</v>
      </c>
      <c r="V172" s="46">
        <v>907.20694743436854</v>
      </c>
      <c r="W172" s="74" t="str">
        <f t="shared" si="22"/>
        <v>-</v>
      </c>
      <c r="X172" s="74">
        <f t="shared" si="23"/>
        <v>6.5593871498241807E-3</v>
      </c>
      <c r="Y172" s="74">
        <f t="shared" si="24"/>
        <v>6.5593871498241807E-3</v>
      </c>
      <c r="Z172" s="74">
        <f t="shared" si="25"/>
        <v>-2.5846148536598723E-2</v>
      </c>
      <c r="AA172" s="27"/>
      <c r="AB172" s="158" t="s">
        <v>4718</v>
      </c>
      <c r="AC172" s="158" t="s">
        <v>4719</v>
      </c>
      <c r="AD172" s="158" t="s">
        <v>4720</v>
      </c>
      <c r="AF172" s="90"/>
      <c r="AG172" s="90"/>
      <c r="AI172" s="41">
        <v>201.9243030486775</v>
      </c>
      <c r="AJ172" s="41">
        <v>5</v>
      </c>
      <c r="AK172" s="41">
        <v>5</v>
      </c>
      <c r="AL172" s="40" t="s">
        <v>4214</v>
      </c>
      <c r="AM172" s="53" t="s">
        <v>2</v>
      </c>
      <c r="AN172" s="67" t="s">
        <v>2</v>
      </c>
      <c r="AO172" s="64" t="s">
        <v>5377</v>
      </c>
      <c r="AP172" s="65" t="s">
        <v>2</v>
      </c>
    </row>
    <row r="173" spans="1:42" ht="30" x14ac:dyDescent="0.25">
      <c r="A173" s="10" t="s">
        <v>309</v>
      </c>
      <c r="B173" s="11" t="s">
        <v>2848</v>
      </c>
      <c r="C173" s="94" t="s">
        <v>2</v>
      </c>
      <c r="D173" s="94">
        <v>1601.1259785321965</v>
      </c>
      <c r="E173" s="94">
        <v>1601.1259785321965</v>
      </c>
      <c r="F173" s="94">
        <v>1601.1259785321965</v>
      </c>
      <c r="G173" s="15" t="s">
        <v>2088</v>
      </c>
      <c r="H173" s="49">
        <v>62</v>
      </c>
      <c r="I173" s="15">
        <v>242</v>
      </c>
      <c r="J173" s="15">
        <v>29</v>
      </c>
      <c r="K173" s="46" t="s">
        <v>2</v>
      </c>
      <c r="L173" s="46">
        <v>1615.4611283201978</v>
      </c>
      <c r="M173" s="46">
        <v>1615.4611283201978</v>
      </c>
      <c r="N173" s="46">
        <v>1533.09919815534</v>
      </c>
      <c r="O173" s="95" t="str">
        <f t="shared" si="18"/>
        <v>-</v>
      </c>
      <c r="P173" s="95">
        <f t="shared" si="19"/>
        <v>-8.8737200398670835E-3</v>
      </c>
      <c r="Q173" s="95">
        <f t="shared" si="20"/>
        <v>-8.8737200398670835E-3</v>
      </c>
      <c r="R173" s="95">
        <f t="shared" si="21"/>
        <v>4.4372067025217898E-2</v>
      </c>
      <c r="S173" s="46" t="s">
        <v>2</v>
      </c>
      <c r="T173" s="46">
        <v>1454.4843836791097</v>
      </c>
      <c r="U173" s="46">
        <v>1454.4843836791097</v>
      </c>
      <c r="V173" s="46">
        <v>945.04569091840631</v>
      </c>
      <c r="W173" s="74" t="str">
        <f t="shared" si="22"/>
        <v>-</v>
      </c>
      <c r="X173" s="74">
        <f t="shared" si="23"/>
        <v>0.10082032952609499</v>
      </c>
      <c r="Y173" s="74">
        <f t="shared" si="24"/>
        <v>0.10082032952609499</v>
      </c>
      <c r="Z173" s="74">
        <f t="shared" si="25"/>
        <v>0.69423128841125537</v>
      </c>
      <c r="AA173" s="27"/>
      <c r="AB173" s="158" t="s">
        <v>4718</v>
      </c>
      <c r="AC173" s="158" t="s">
        <v>4719</v>
      </c>
      <c r="AD173" s="158" t="s">
        <v>4720</v>
      </c>
      <c r="AF173" s="90"/>
      <c r="AG173" s="90"/>
      <c r="AI173" s="41">
        <v>251.82797596565604</v>
      </c>
      <c r="AJ173" s="41">
        <v>5</v>
      </c>
      <c r="AK173" s="41">
        <v>5</v>
      </c>
      <c r="AL173" s="40" t="s">
        <v>4214</v>
      </c>
      <c r="AM173" s="53" t="s">
        <v>2</v>
      </c>
      <c r="AN173" s="67" t="s">
        <v>2</v>
      </c>
      <c r="AO173" s="64" t="s">
        <v>5377</v>
      </c>
      <c r="AP173" s="65" t="s">
        <v>2</v>
      </c>
    </row>
    <row r="174" spans="1:42" ht="45" x14ac:dyDescent="0.25">
      <c r="A174" s="10" t="s">
        <v>363</v>
      </c>
      <c r="B174" s="11" t="s">
        <v>2849</v>
      </c>
      <c r="C174" s="94" t="s">
        <v>2</v>
      </c>
      <c r="D174" s="94">
        <v>815.53478197767276</v>
      </c>
      <c r="E174" s="94">
        <v>815.53478197767276</v>
      </c>
      <c r="F174" s="94">
        <v>5883.6853576582462</v>
      </c>
      <c r="G174" s="15" t="s">
        <v>2088</v>
      </c>
      <c r="H174" s="49">
        <v>1063</v>
      </c>
      <c r="I174" s="15">
        <v>129</v>
      </c>
      <c r="J174" s="15">
        <v>190</v>
      </c>
      <c r="K174" s="46" t="s">
        <v>2</v>
      </c>
      <c r="L174" s="46">
        <v>819.18300151127926</v>
      </c>
      <c r="M174" s="46">
        <v>819.18300151127926</v>
      </c>
      <c r="N174" s="46">
        <v>5910.0054807550823</v>
      </c>
      <c r="O174" s="95" t="str">
        <f t="shared" si="18"/>
        <v>-</v>
      </c>
      <c r="P174" s="95">
        <f t="shared" si="19"/>
        <v>-4.4534853956638143E-3</v>
      </c>
      <c r="Q174" s="95">
        <f t="shared" si="20"/>
        <v>-4.4534853956638143E-3</v>
      </c>
      <c r="R174" s="95">
        <f t="shared" si="21"/>
        <v>-4.4534853956638143E-3</v>
      </c>
      <c r="S174" s="46" t="s">
        <v>2</v>
      </c>
      <c r="T174" s="46" t="s">
        <v>2</v>
      </c>
      <c r="U174" s="46" t="s">
        <v>2</v>
      </c>
      <c r="V174" s="46" t="s">
        <v>2088</v>
      </c>
      <c r="W174" s="74" t="str">
        <f t="shared" si="22"/>
        <v>-</v>
      </c>
      <c r="X174" s="74" t="str">
        <f t="shared" si="23"/>
        <v>-</v>
      </c>
      <c r="Y174" s="74" t="str">
        <f t="shared" si="24"/>
        <v>-</v>
      </c>
      <c r="Z174" s="74" t="str">
        <f t="shared" si="25"/>
        <v>-</v>
      </c>
      <c r="AA174" s="27"/>
      <c r="AB174" s="158">
        <v>0</v>
      </c>
      <c r="AC174" s="158">
        <v>0</v>
      </c>
      <c r="AD174" s="158">
        <v>0</v>
      </c>
      <c r="AF174" s="90"/>
      <c r="AG174" s="90"/>
      <c r="AI174" s="41">
        <v>201.9243030486775</v>
      </c>
      <c r="AJ174" s="41">
        <v>5</v>
      </c>
      <c r="AK174" s="41">
        <v>60</v>
      </c>
      <c r="AL174" s="40" t="s">
        <v>4214</v>
      </c>
      <c r="AM174" s="53" t="s">
        <v>2</v>
      </c>
      <c r="AN174" s="67" t="s">
        <v>2048</v>
      </c>
      <c r="AO174" s="64" t="s">
        <v>5377</v>
      </c>
      <c r="AP174" s="65" t="s">
        <v>2</v>
      </c>
    </row>
    <row r="175" spans="1:42" x14ac:dyDescent="0.25">
      <c r="A175" s="10" t="s">
        <v>1026</v>
      </c>
      <c r="B175" s="11" t="s">
        <v>2850</v>
      </c>
      <c r="C175" s="94" t="s">
        <v>2</v>
      </c>
      <c r="D175" s="94">
        <v>2039.7459394615444</v>
      </c>
      <c r="E175" s="94">
        <v>2039.7459394615444</v>
      </c>
      <c r="F175" s="94">
        <v>2094.1839388905901</v>
      </c>
      <c r="G175" s="15" t="s">
        <v>2088</v>
      </c>
      <c r="H175" s="49">
        <v>9</v>
      </c>
      <c r="I175" s="15">
        <v>308</v>
      </c>
      <c r="J175" s="15">
        <v>6895</v>
      </c>
      <c r="K175" s="46" t="s">
        <v>2</v>
      </c>
      <c r="L175" s="46">
        <v>2048.8705545538555</v>
      </c>
      <c r="M175" s="46">
        <v>2048.8705545538555</v>
      </c>
      <c r="N175" s="46">
        <v>2103.5520773460689</v>
      </c>
      <c r="O175" s="95" t="str">
        <f t="shared" si="18"/>
        <v>-</v>
      </c>
      <c r="P175" s="95">
        <f t="shared" si="19"/>
        <v>-4.4534853956638143E-3</v>
      </c>
      <c r="Q175" s="95">
        <f t="shared" si="20"/>
        <v>-4.4534853956638143E-3</v>
      </c>
      <c r="R175" s="95">
        <f t="shared" si="21"/>
        <v>-4.4534853956637033E-3</v>
      </c>
      <c r="S175" s="46" t="s">
        <v>2</v>
      </c>
      <c r="T175" s="46" t="s">
        <v>2</v>
      </c>
      <c r="U175" s="46" t="s">
        <v>2</v>
      </c>
      <c r="V175" s="46" t="s">
        <v>2</v>
      </c>
      <c r="W175" s="74" t="str">
        <f t="shared" si="22"/>
        <v>-</v>
      </c>
      <c r="X175" s="74" t="str">
        <f t="shared" si="23"/>
        <v>-</v>
      </c>
      <c r="Y175" s="74" t="str">
        <f t="shared" si="24"/>
        <v>-</v>
      </c>
      <c r="Z175" s="74" t="str">
        <f t="shared" si="25"/>
        <v>-</v>
      </c>
      <c r="AA175" s="27"/>
      <c r="AB175" s="158">
        <v>0</v>
      </c>
      <c r="AC175" s="158">
        <v>0</v>
      </c>
      <c r="AD175" s="158">
        <v>0</v>
      </c>
      <c r="AF175" s="90"/>
      <c r="AG175" s="90"/>
      <c r="AI175" s="41">
        <v>201.9243030486775</v>
      </c>
      <c r="AJ175" s="41">
        <v>7</v>
      </c>
      <c r="AK175" s="41">
        <v>13</v>
      </c>
      <c r="AL175" s="40" t="s">
        <v>4215</v>
      </c>
      <c r="AM175" s="53">
        <v>0.30000000000000004</v>
      </c>
      <c r="AN175" s="67" t="s">
        <v>2</v>
      </c>
      <c r="AO175" s="64" t="s">
        <v>5377</v>
      </c>
      <c r="AP175" s="65" t="s">
        <v>2</v>
      </c>
    </row>
    <row r="176" spans="1:42" ht="30" x14ac:dyDescent="0.25">
      <c r="A176" s="10" t="s">
        <v>1027</v>
      </c>
      <c r="B176" s="11" t="s">
        <v>2851</v>
      </c>
      <c r="C176" s="94" t="s">
        <v>2</v>
      </c>
      <c r="D176" s="94">
        <v>435.01560330010273</v>
      </c>
      <c r="E176" s="94">
        <v>435.01560330010273</v>
      </c>
      <c r="F176" s="94">
        <v>646.78139045027376</v>
      </c>
      <c r="G176" s="15" t="s">
        <v>2088</v>
      </c>
      <c r="H176" s="49">
        <v>2186</v>
      </c>
      <c r="I176" s="15">
        <v>859</v>
      </c>
      <c r="J176" s="15">
        <v>156317</v>
      </c>
      <c r="K176" s="46" t="s">
        <v>2</v>
      </c>
      <c r="L176" s="46">
        <v>436.96160542834366</v>
      </c>
      <c r="M176" s="46">
        <v>436.96160542834366</v>
      </c>
      <c r="N176" s="46">
        <v>649.67470727103751</v>
      </c>
      <c r="O176" s="95" t="str">
        <f t="shared" si="18"/>
        <v>-</v>
      </c>
      <c r="P176" s="95">
        <f t="shared" si="19"/>
        <v>-4.4534853956638143E-3</v>
      </c>
      <c r="Q176" s="95">
        <f t="shared" si="20"/>
        <v>-4.4534853956638143E-3</v>
      </c>
      <c r="R176" s="95">
        <f t="shared" si="21"/>
        <v>-4.4534853956638143E-3</v>
      </c>
      <c r="S176" s="46" t="s">
        <v>2</v>
      </c>
      <c r="T176" s="46" t="s">
        <v>2</v>
      </c>
      <c r="U176" s="46" t="s">
        <v>2</v>
      </c>
      <c r="V176" s="46" t="s">
        <v>2</v>
      </c>
      <c r="W176" s="74" t="str">
        <f t="shared" si="22"/>
        <v>-</v>
      </c>
      <c r="X176" s="74" t="str">
        <f t="shared" si="23"/>
        <v>-</v>
      </c>
      <c r="Y176" s="74" t="str">
        <f t="shared" si="24"/>
        <v>-</v>
      </c>
      <c r="Z176" s="74" t="str">
        <f t="shared" si="25"/>
        <v>-</v>
      </c>
      <c r="AA176" s="27"/>
      <c r="AB176" s="158">
        <v>0</v>
      </c>
      <c r="AC176" s="158">
        <v>0</v>
      </c>
      <c r="AD176" s="158">
        <v>0</v>
      </c>
      <c r="AF176" s="90"/>
      <c r="AG176" s="90"/>
      <c r="AI176" s="41">
        <v>201.9243030486775</v>
      </c>
      <c r="AJ176" s="41">
        <v>5</v>
      </c>
      <c r="AK176" s="41">
        <v>5</v>
      </c>
      <c r="AL176" s="40" t="s">
        <v>4215</v>
      </c>
      <c r="AM176" s="53">
        <v>1</v>
      </c>
      <c r="AN176" s="67" t="s">
        <v>2</v>
      </c>
      <c r="AO176" s="64" t="s">
        <v>5377</v>
      </c>
      <c r="AP176" s="65" t="s">
        <v>2</v>
      </c>
    </row>
    <row r="177" spans="1:42" ht="90" x14ac:dyDescent="0.25">
      <c r="A177" s="10" t="s">
        <v>1028</v>
      </c>
      <c r="B177" s="11" t="s">
        <v>2852</v>
      </c>
      <c r="C177" s="94" t="s">
        <v>2</v>
      </c>
      <c r="D177" s="94">
        <v>11735.549263351832</v>
      </c>
      <c r="E177" s="94">
        <v>11735.549263351832</v>
      </c>
      <c r="F177" s="94">
        <v>9242.9781699396262</v>
      </c>
      <c r="G177" s="15" t="s">
        <v>2088</v>
      </c>
      <c r="H177" s="49">
        <v>0</v>
      </c>
      <c r="I177" s="15">
        <v>87</v>
      </c>
      <c r="J177" s="15">
        <v>2395</v>
      </c>
      <c r="K177" s="46" t="s">
        <v>2</v>
      </c>
      <c r="L177" s="46">
        <v>11788.04715921881</v>
      </c>
      <c r="M177" s="46">
        <v>11788.04715921881</v>
      </c>
      <c r="N177" s="46">
        <v>9284.3257792059048</v>
      </c>
      <c r="O177" s="95" t="str">
        <f t="shared" si="18"/>
        <v>-</v>
      </c>
      <c r="P177" s="95">
        <f t="shared" si="19"/>
        <v>-4.4534853956639253E-3</v>
      </c>
      <c r="Q177" s="95">
        <f t="shared" si="20"/>
        <v>-4.4534853956639253E-3</v>
      </c>
      <c r="R177" s="95">
        <f t="shared" si="21"/>
        <v>-4.4534853956638143E-3</v>
      </c>
      <c r="S177" s="46" t="s">
        <v>2</v>
      </c>
      <c r="T177" s="46" t="s">
        <v>2</v>
      </c>
      <c r="U177" s="46" t="s">
        <v>2</v>
      </c>
      <c r="V177" s="46" t="s">
        <v>2</v>
      </c>
      <c r="W177" s="74" t="str">
        <f t="shared" si="22"/>
        <v>-</v>
      </c>
      <c r="X177" s="74" t="str">
        <f t="shared" si="23"/>
        <v>-</v>
      </c>
      <c r="Y177" s="74" t="str">
        <f t="shared" si="24"/>
        <v>-</v>
      </c>
      <c r="Z177" s="74" t="str">
        <f t="shared" si="25"/>
        <v>-</v>
      </c>
      <c r="AA177" s="27"/>
      <c r="AB177" s="158" t="s">
        <v>4721</v>
      </c>
      <c r="AC177" s="158" t="s">
        <v>4692</v>
      </c>
      <c r="AD177" s="158">
        <v>0</v>
      </c>
      <c r="AF177" s="90"/>
      <c r="AG177" s="90"/>
      <c r="AI177" s="41">
        <v>201.9243030486775</v>
      </c>
      <c r="AJ177" s="41">
        <v>94</v>
      </c>
      <c r="AK177" s="41">
        <v>87</v>
      </c>
      <c r="AL177" s="40" t="s">
        <v>4215</v>
      </c>
      <c r="AM177" s="53">
        <v>0.30000000000000004</v>
      </c>
      <c r="AN177" s="67" t="s">
        <v>2</v>
      </c>
      <c r="AO177" s="64" t="s">
        <v>5377</v>
      </c>
      <c r="AP177" s="65" t="s">
        <v>2</v>
      </c>
    </row>
    <row r="178" spans="1:42" ht="45" x14ac:dyDescent="0.25">
      <c r="A178" s="10" t="s">
        <v>1029</v>
      </c>
      <c r="B178" s="11" t="s">
        <v>2853</v>
      </c>
      <c r="C178" s="94" t="s">
        <v>2</v>
      </c>
      <c r="D178" s="94">
        <v>6045.5849204612077</v>
      </c>
      <c r="E178" s="94">
        <v>6045.5849204612077</v>
      </c>
      <c r="F178" s="94">
        <v>6033.5552725612433</v>
      </c>
      <c r="G178" s="15" t="s">
        <v>2088</v>
      </c>
      <c r="H178" s="49">
        <v>0</v>
      </c>
      <c r="I178" s="15">
        <v>228</v>
      </c>
      <c r="J178" s="15">
        <v>2441</v>
      </c>
      <c r="K178" s="46" t="s">
        <v>2</v>
      </c>
      <c r="L178" s="46">
        <v>6072.6292863010294</v>
      </c>
      <c r="M178" s="46">
        <v>6072.6292863010294</v>
      </c>
      <c r="N178" s="46">
        <v>6060.5458248821069</v>
      </c>
      <c r="O178" s="95" t="str">
        <f t="shared" si="18"/>
        <v>-</v>
      </c>
      <c r="P178" s="95">
        <f t="shared" si="19"/>
        <v>-4.4534853956638143E-3</v>
      </c>
      <c r="Q178" s="95">
        <f t="shared" si="20"/>
        <v>-4.4534853956638143E-3</v>
      </c>
      <c r="R178" s="95">
        <f t="shared" si="21"/>
        <v>-4.4534853956638143E-3</v>
      </c>
      <c r="S178" s="46" t="s">
        <v>2</v>
      </c>
      <c r="T178" s="46" t="s">
        <v>2</v>
      </c>
      <c r="U178" s="46" t="s">
        <v>2</v>
      </c>
      <c r="V178" s="46" t="s">
        <v>2</v>
      </c>
      <c r="W178" s="74" t="str">
        <f t="shared" si="22"/>
        <v>-</v>
      </c>
      <c r="X178" s="74" t="str">
        <f t="shared" si="23"/>
        <v>-</v>
      </c>
      <c r="Y178" s="74" t="str">
        <f t="shared" si="24"/>
        <v>-</v>
      </c>
      <c r="Z178" s="74" t="str">
        <f t="shared" si="25"/>
        <v>-</v>
      </c>
      <c r="AA178" s="27"/>
      <c r="AB178" s="158">
        <v>0</v>
      </c>
      <c r="AC178" s="158">
        <v>0</v>
      </c>
      <c r="AD178" s="158">
        <v>0</v>
      </c>
      <c r="AF178" s="90"/>
      <c r="AG178" s="90"/>
      <c r="AI178" s="41">
        <v>201.9243030486775</v>
      </c>
      <c r="AJ178" s="41">
        <v>36</v>
      </c>
      <c r="AK178" s="41">
        <v>51</v>
      </c>
      <c r="AL178" s="40" t="s">
        <v>4215</v>
      </c>
      <c r="AM178" s="53">
        <v>0.30000000000000004</v>
      </c>
      <c r="AN178" s="67" t="s">
        <v>2</v>
      </c>
      <c r="AO178" s="64" t="s">
        <v>5377</v>
      </c>
      <c r="AP178" s="65" t="s">
        <v>2</v>
      </c>
    </row>
    <row r="179" spans="1:42" ht="45" x14ac:dyDescent="0.25">
      <c r="A179" s="10" t="s">
        <v>1030</v>
      </c>
      <c r="B179" s="11" t="s">
        <v>2854</v>
      </c>
      <c r="C179" s="94" t="s">
        <v>2</v>
      </c>
      <c r="D179" s="94">
        <v>3450.601753303562</v>
      </c>
      <c r="E179" s="94">
        <v>3450.601753303562</v>
      </c>
      <c r="F179" s="94">
        <v>4379.2983785560982</v>
      </c>
      <c r="G179" s="15" t="s">
        <v>2088</v>
      </c>
      <c r="H179" s="49">
        <v>0</v>
      </c>
      <c r="I179" s="15">
        <v>412</v>
      </c>
      <c r="J179" s="15">
        <v>2525</v>
      </c>
      <c r="K179" s="46" t="s">
        <v>2</v>
      </c>
      <c r="L179" s="46">
        <v>3466.037701588406</v>
      </c>
      <c r="M179" s="46">
        <v>3466.037701588406</v>
      </c>
      <c r="N179" s="46">
        <v>4398.8887654300906</v>
      </c>
      <c r="O179" s="95" t="str">
        <f t="shared" si="18"/>
        <v>-</v>
      </c>
      <c r="P179" s="95">
        <f t="shared" si="19"/>
        <v>-4.4534853956638143E-3</v>
      </c>
      <c r="Q179" s="95">
        <f t="shared" si="20"/>
        <v>-4.4534853956638143E-3</v>
      </c>
      <c r="R179" s="95">
        <f t="shared" si="21"/>
        <v>-4.4534853956638143E-3</v>
      </c>
      <c r="S179" s="46" t="s">
        <v>2</v>
      </c>
      <c r="T179" s="46" t="s">
        <v>2</v>
      </c>
      <c r="U179" s="46" t="s">
        <v>2</v>
      </c>
      <c r="V179" s="46" t="s">
        <v>2</v>
      </c>
      <c r="W179" s="74" t="str">
        <f t="shared" si="22"/>
        <v>-</v>
      </c>
      <c r="X179" s="74" t="str">
        <f t="shared" si="23"/>
        <v>-</v>
      </c>
      <c r="Y179" s="74" t="str">
        <f t="shared" si="24"/>
        <v>-</v>
      </c>
      <c r="Z179" s="74" t="str">
        <f t="shared" si="25"/>
        <v>-</v>
      </c>
      <c r="AA179" s="27"/>
      <c r="AB179" s="158">
        <v>0</v>
      </c>
      <c r="AC179" s="158">
        <v>0</v>
      </c>
      <c r="AD179" s="158">
        <v>0</v>
      </c>
      <c r="AF179" s="90"/>
      <c r="AG179" s="90"/>
      <c r="AI179" s="41">
        <v>201.9243030486775</v>
      </c>
      <c r="AJ179" s="41">
        <v>17</v>
      </c>
      <c r="AK179" s="41">
        <v>34</v>
      </c>
      <c r="AL179" s="40" t="s">
        <v>4215</v>
      </c>
      <c r="AM179" s="53">
        <v>0.30000000000000004</v>
      </c>
      <c r="AN179" s="67" t="s">
        <v>2</v>
      </c>
      <c r="AO179" s="64" t="s">
        <v>5377</v>
      </c>
      <c r="AP179" s="65" t="s">
        <v>2</v>
      </c>
    </row>
    <row r="180" spans="1:42" ht="45" x14ac:dyDescent="0.25">
      <c r="A180" s="10" t="s">
        <v>1031</v>
      </c>
      <c r="B180" s="11" t="s">
        <v>2855</v>
      </c>
      <c r="C180" s="94" t="s">
        <v>2</v>
      </c>
      <c r="D180" s="94">
        <v>2698.3955902488474</v>
      </c>
      <c r="E180" s="94">
        <v>2698.3955902488474</v>
      </c>
      <c r="F180" s="94">
        <v>3297.1883684963127</v>
      </c>
      <c r="G180" s="15" t="s">
        <v>2088</v>
      </c>
      <c r="H180" s="49">
        <v>2</v>
      </c>
      <c r="I180" s="15">
        <v>1065</v>
      </c>
      <c r="J180" s="15">
        <v>3783</v>
      </c>
      <c r="K180" s="46" t="s">
        <v>2</v>
      </c>
      <c r="L180" s="46">
        <v>2710.4666137285217</v>
      </c>
      <c r="M180" s="46">
        <v>2710.4666137285217</v>
      </c>
      <c r="N180" s="46">
        <v>3311.9380361717472</v>
      </c>
      <c r="O180" s="95" t="str">
        <f t="shared" si="18"/>
        <v>-</v>
      </c>
      <c r="P180" s="95">
        <f t="shared" si="19"/>
        <v>-4.4534853956638143E-3</v>
      </c>
      <c r="Q180" s="95">
        <f t="shared" si="20"/>
        <v>-4.4534853956638143E-3</v>
      </c>
      <c r="R180" s="95">
        <f t="shared" si="21"/>
        <v>-4.4534853956638143E-3</v>
      </c>
      <c r="S180" s="46" t="s">
        <v>2</v>
      </c>
      <c r="T180" s="46" t="s">
        <v>2</v>
      </c>
      <c r="U180" s="46" t="s">
        <v>2</v>
      </c>
      <c r="V180" s="46" t="s">
        <v>2</v>
      </c>
      <c r="W180" s="74" t="str">
        <f t="shared" si="22"/>
        <v>-</v>
      </c>
      <c r="X180" s="74" t="str">
        <f t="shared" si="23"/>
        <v>-</v>
      </c>
      <c r="Y180" s="74" t="str">
        <f t="shared" si="24"/>
        <v>-</v>
      </c>
      <c r="Z180" s="74" t="str">
        <f t="shared" si="25"/>
        <v>-</v>
      </c>
      <c r="AA180" s="27"/>
      <c r="AB180" s="158">
        <v>0</v>
      </c>
      <c r="AC180" s="158">
        <v>0</v>
      </c>
      <c r="AD180" s="158">
        <v>0</v>
      </c>
      <c r="AF180" s="90"/>
      <c r="AG180" s="90"/>
      <c r="AI180" s="41">
        <v>201.9243030486775</v>
      </c>
      <c r="AJ180" s="41">
        <v>12</v>
      </c>
      <c r="AK180" s="41">
        <v>24</v>
      </c>
      <c r="AL180" s="40" t="s">
        <v>4215</v>
      </c>
      <c r="AM180" s="53">
        <v>0.30000000000000004</v>
      </c>
      <c r="AN180" s="67" t="s">
        <v>2</v>
      </c>
      <c r="AO180" s="64" t="s">
        <v>5377</v>
      </c>
      <c r="AP180" s="65" t="s">
        <v>2</v>
      </c>
    </row>
    <row r="181" spans="1:42" ht="45" x14ac:dyDescent="0.25">
      <c r="A181" s="10" t="s">
        <v>1032</v>
      </c>
      <c r="B181" s="11" t="s">
        <v>2856</v>
      </c>
      <c r="C181" s="94" t="s">
        <v>2</v>
      </c>
      <c r="D181" s="94">
        <v>7473.3172799764388</v>
      </c>
      <c r="E181" s="94">
        <v>7473.3172799764388</v>
      </c>
      <c r="F181" s="94">
        <v>6717.2838272225272</v>
      </c>
      <c r="G181" s="15" t="s">
        <v>2088</v>
      </c>
      <c r="H181" s="49">
        <v>0</v>
      </c>
      <c r="I181" s="15">
        <v>73</v>
      </c>
      <c r="J181" s="15">
        <v>2867</v>
      </c>
      <c r="K181" s="46" t="s">
        <v>2</v>
      </c>
      <c r="L181" s="46">
        <v>7506.7484746773362</v>
      </c>
      <c r="M181" s="46">
        <v>7506.7484746773362</v>
      </c>
      <c r="N181" s="46">
        <v>6747.3329760912302</v>
      </c>
      <c r="O181" s="95" t="str">
        <f t="shared" si="18"/>
        <v>-</v>
      </c>
      <c r="P181" s="95">
        <f t="shared" si="19"/>
        <v>-4.4534853956638143E-3</v>
      </c>
      <c r="Q181" s="95">
        <f t="shared" si="20"/>
        <v>-4.4534853956638143E-3</v>
      </c>
      <c r="R181" s="95">
        <f t="shared" si="21"/>
        <v>-4.4534853956638143E-3</v>
      </c>
      <c r="S181" s="46" t="s">
        <v>2</v>
      </c>
      <c r="T181" s="46" t="s">
        <v>2</v>
      </c>
      <c r="U181" s="46" t="s">
        <v>2</v>
      </c>
      <c r="V181" s="46" t="s">
        <v>2</v>
      </c>
      <c r="W181" s="74" t="str">
        <f t="shared" si="22"/>
        <v>-</v>
      </c>
      <c r="X181" s="74" t="str">
        <f t="shared" si="23"/>
        <v>-</v>
      </c>
      <c r="Y181" s="74" t="str">
        <f t="shared" si="24"/>
        <v>-</v>
      </c>
      <c r="Z181" s="74" t="str">
        <f t="shared" si="25"/>
        <v>-</v>
      </c>
      <c r="AA181" s="27"/>
      <c r="AB181" s="158" t="s">
        <v>4722</v>
      </c>
      <c r="AC181" s="158" t="s">
        <v>4692</v>
      </c>
      <c r="AD181" s="158">
        <v>0</v>
      </c>
      <c r="AF181" s="90"/>
      <c r="AG181" s="90"/>
      <c r="AI181" s="41">
        <v>201.9243030486775</v>
      </c>
      <c r="AJ181" s="41">
        <v>47</v>
      </c>
      <c r="AK181" s="41">
        <v>62</v>
      </c>
      <c r="AL181" s="40" t="s">
        <v>4215</v>
      </c>
      <c r="AM181" s="53">
        <v>0.30000000000000004</v>
      </c>
      <c r="AN181" s="67" t="s">
        <v>2</v>
      </c>
      <c r="AO181" s="64" t="s">
        <v>5377</v>
      </c>
      <c r="AP181" s="65" t="s">
        <v>2</v>
      </c>
    </row>
    <row r="182" spans="1:42" ht="45" x14ac:dyDescent="0.25">
      <c r="A182" s="10" t="s">
        <v>1033</v>
      </c>
      <c r="B182" s="11" t="s">
        <v>2857</v>
      </c>
      <c r="C182" s="94" t="s">
        <v>2</v>
      </c>
      <c r="D182" s="94">
        <v>3538.2436930468143</v>
      </c>
      <c r="E182" s="94">
        <v>3538.2436930468143</v>
      </c>
      <c r="F182" s="94">
        <v>4051.9703795243681</v>
      </c>
      <c r="G182" s="15" t="s">
        <v>2088</v>
      </c>
      <c r="H182" s="49">
        <v>0</v>
      </c>
      <c r="I182" s="15">
        <v>515</v>
      </c>
      <c r="J182" s="15">
        <v>8239</v>
      </c>
      <c r="K182" s="46" t="s">
        <v>2</v>
      </c>
      <c r="L182" s="46">
        <v>3554.0716994554814</v>
      </c>
      <c r="M182" s="46">
        <v>3554.0716994554814</v>
      </c>
      <c r="N182" s="46">
        <v>4070.0964948230048</v>
      </c>
      <c r="O182" s="95" t="str">
        <f t="shared" si="18"/>
        <v>-</v>
      </c>
      <c r="P182" s="95">
        <f t="shared" si="19"/>
        <v>-4.4534853956638143E-3</v>
      </c>
      <c r="Q182" s="95">
        <f t="shared" si="20"/>
        <v>-4.4534853956638143E-3</v>
      </c>
      <c r="R182" s="95">
        <f t="shared" si="21"/>
        <v>-4.4534853956638143E-3</v>
      </c>
      <c r="S182" s="46" t="s">
        <v>2</v>
      </c>
      <c r="T182" s="46" t="s">
        <v>2</v>
      </c>
      <c r="U182" s="46" t="s">
        <v>2</v>
      </c>
      <c r="V182" s="46" t="s">
        <v>2</v>
      </c>
      <c r="W182" s="74" t="str">
        <f t="shared" si="22"/>
        <v>-</v>
      </c>
      <c r="X182" s="74" t="str">
        <f t="shared" si="23"/>
        <v>-</v>
      </c>
      <c r="Y182" s="74" t="str">
        <f t="shared" si="24"/>
        <v>-</v>
      </c>
      <c r="Z182" s="74" t="str">
        <f t="shared" si="25"/>
        <v>-</v>
      </c>
      <c r="AA182" s="27"/>
      <c r="AB182" s="158">
        <v>0</v>
      </c>
      <c r="AC182" s="158">
        <v>0</v>
      </c>
      <c r="AD182" s="158">
        <v>0</v>
      </c>
      <c r="AF182" s="90"/>
      <c r="AG182" s="90"/>
      <c r="AI182" s="41">
        <v>201.9243030486775</v>
      </c>
      <c r="AJ182" s="41">
        <v>20</v>
      </c>
      <c r="AK182" s="41">
        <v>33</v>
      </c>
      <c r="AL182" s="40" t="s">
        <v>4215</v>
      </c>
      <c r="AM182" s="53">
        <v>0.30000000000000004</v>
      </c>
      <c r="AN182" s="67" t="s">
        <v>2</v>
      </c>
      <c r="AO182" s="64" t="s">
        <v>5377</v>
      </c>
      <c r="AP182" s="65" t="s">
        <v>2</v>
      </c>
    </row>
    <row r="183" spans="1:42" ht="45" x14ac:dyDescent="0.25">
      <c r="A183" s="10" t="s">
        <v>1034</v>
      </c>
      <c r="B183" s="11" t="s">
        <v>2858</v>
      </c>
      <c r="C183" s="94" t="s">
        <v>2</v>
      </c>
      <c r="D183" s="94">
        <v>2624.1366492369389</v>
      </c>
      <c r="E183" s="94">
        <v>2624.1366492369389</v>
      </c>
      <c r="F183" s="94">
        <v>2968.4137712911088</v>
      </c>
      <c r="G183" s="15" t="s">
        <v>2088</v>
      </c>
      <c r="H183" s="49">
        <v>1</v>
      </c>
      <c r="I183" s="15">
        <v>1179</v>
      </c>
      <c r="J183" s="15">
        <v>9004</v>
      </c>
      <c r="K183" s="46" t="s">
        <v>2</v>
      </c>
      <c r="L183" s="46">
        <v>2635.8754822017127</v>
      </c>
      <c r="M183" s="46">
        <v>2635.8754822017127</v>
      </c>
      <c r="N183" s="46">
        <v>2981.6926961678496</v>
      </c>
      <c r="O183" s="95" t="str">
        <f t="shared" si="18"/>
        <v>-</v>
      </c>
      <c r="P183" s="95">
        <f t="shared" si="19"/>
        <v>-4.4534853956639253E-3</v>
      </c>
      <c r="Q183" s="95">
        <f t="shared" si="20"/>
        <v>-4.4534853956639253E-3</v>
      </c>
      <c r="R183" s="95">
        <f t="shared" si="21"/>
        <v>-4.4534853956637033E-3</v>
      </c>
      <c r="S183" s="46" t="s">
        <v>2</v>
      </c>
      <c r="T183" s="46" t="s">
        <v>2</v>
      </c>
      <c r="U183" s="46" t="s">
        <v>2</v>
      </c>
      <c r="V183" s="46" t="s">
        <v>2</v>
      </c>
      <c r="W183" s="74" t="str">
        <f t="shared" si="22"/>
        <v>-</v>
      </c>
      <c r="X183" s="74" t="str">
        <f t="shared" si="23"/>
        <v>-</v>
      </c>
      <c r="Y183" s="74" t="str">
        <f t="shared" si="24"/>
        <v>-</v>
      </c>
      <c r="Z183" s="74" t="str">
        <f t="shared" si="25"/>
        <v>-</v>
      </c>
      <c r="AA183" s="27"/>
      <c r="AB183" s="158">
        <v>0</v>
      </c>
      <c r="AC183" s="158">
        <v>0</v>
      </c>
      <c r="AD183" s="158">
        <v>0</v>
      </c>
      <c r="AF183" s="90"/>
      <c r="AG183" s="90"/>
      <c r="AI183" s="41">
        <v>201.9243030486775</v>
      </c>
      <c r="AJ183" s="41">
        <v>12</v>
      </c>
      <c r="AK183" s="41">
        <v>23</v>
      </c>
      <c r="AL183" s="40" t="s">
        <v>4215</v>
      </c>
      <c r="AM183" s="53">
        <v>0.30000000000000004</v>
      </c>
      <c r="AN183" s="67" t="s">
        <v>2</v>
      </c>
      <c r="AO183" s="64" t="s">
        <v>5377</v>
      </c>
      <c r="AP183" s="65" t="s">
        <v>2</v>
      </c>
    </row>
    <row r="184" spans="1:42" ht="45" x14ac:dyDescent="0.25">
      <c r="A184" s="10" t="s">
        <v>1035</v>
      </c>
      <c r="B184" s="11" t="s">
        <v>2859</v>
      </c>
      <c r="C184" s="94" t="s">
        <v>2</v>
      </c>
      <c r="D184" s="94">
        <v>2278.7562531623385</v>
      </c>
      <c r="E184" s="94">
        <v>2278.7562531623385</v>
      </c>
      <c r="F184" s="94">
        <v>2124.6409486819971</v>
      </c>
      <c r="G184" s="15" t="s">
        <v>2088</v>
      </c>
      <c r="H184" s="49">
        <v>4</v>
      </c>
      <c r="I184" s="15">
        <v>4832</v>
      </c>
      <c r="J184" s="15">
        <v>19222</v>
      </c>
      <c r="K184" s="46" t="s">
        <v>2</v>
      </c>
      <c r="L184" s="46">
        <v>2288.9500588207002</v>
      </c>
      <c r="M184" s="46">
        <v>2288.9500588207002</v>
      </c>
      <c r="N184" s="46">
        <v>2134.1453337581129</v>
      </c>
      <c r="O184" s="95" t="str">
        <f t="shared" ref="O184:O198" si="26">IFERROR(C184/K184-1,"-")</f>
        <v>-</v>
      </c>
      <c r="P184" s="95">
        <f t="shared" ref="P184:P198" si="27">IFERROR(D184/L184-1,"-")</f>
        <v>-4.4534853956638143E-3</v>
      </c>
      <c r="Q184" s="95">
        <f t="shared" ref="Q184:Q198" si="28">IFERROR(E184/M184-1,"-")</f>
        <v>-4.4534853956638143E-3</v>
      </c>
      <c r="R184" s="95">
        <f t="shared" ref="R184:R198" si="29">IFERROR(F184/N184-1,"-")</f>
        <v>-4.4534853956638143E-3</v>
      </c>
      <c r="S184" s="46" t="s">
        <v>2</v>
      </c>
      <c r="T184" s="46" t="s">
        <v>2</v>
      </c>
      <c r="U184" s="46" t="s">
        <v>2</v>
      </c>
      <c r="V184" s="46" t="s">
        <v>2</v>
      </c>
      <c r="W184" s="74" t="str">
        <f t="shared" ref="W184:W198" si="30">IFERROR((C184/S184-1),"-")</f>
        <v>-</v>
      </c>
      <c r="X184" s="74" t="str">
        <f t="shared" ref="X184:X198" si="31">IFERROR((D184/T184-1),"-")</f>
        <v>-</v>
      </c>
      <c r="Y184" s="74" t="str">
        <f t="shared" ref="Y184:Y198" si="32">IFERROR((E184/U184-1),"-")</f>
        <v>-</v>
      </c>
      <c r="Z184" s="74" t="str">
        <f t="shared" ref="Z184:Z198" si="33">IFERROR((F184/V184-1),"-")</f>
        <v>-</v>
      </c>
      <c r="AA184" s="27"/>
      <c r="AB184" s="158" t="s">
        <v>4723</v>
      </c>
      <c r="AC184" s="158" t="s">
        <v>4692</v>
      </c>
      <c r="AD184" s="158">
        <v>0</v>
      </c>
      <c r="AF184" s="90"/>
      <c r="AG184" s="90"/>
      <c r="AI184" s="41">
        <v>201.9243030486775</v>
      </c>
      <c r="AJ184" s="41">
        <v>7</v>
      </c>
      <c r="AK184" s="41">
        <v>13</v>
      </c>
      <c r="AL184" s="40" t="s">
        <v>4215</v>
      </c>
      <c r="AM184" s="53">
        <v>0.30000000000000004</v>
      </c>
      <c r="AN184" s="67" t="s">
        <v>2</v>
      </c>
      <c r="AO184" s="64" t="s">
        <v>5397</v>
      </c>
      <c r="AP184" s="65" t="s">
        <v>2</v>
      </c>
    </row>
    <row r="185" spans="1:42" ht="45" x14ac:dyDescent="0.25">
      <c r="A185" s="10" t="s">
        <v>1036</v>
      </c>
      <c r="B185" s="11" t="s">
        <v>2860</v>
      </c>
      <c r="C185" s="94" t="s">
        <v>2</v>
      </c>
      <c r="D185" s="94">
        <v>4317.6848963001048</v>
      </c>
      <c r="E185" s="94">
        <v>4317.6848963001048</v>
      </c>
      <c r="F185" s="94">
        <v>4317.6848963001048</v>
      </c>
      <c r="G185" s="15" t="s">
        <v>2088</v>
      </c>
      <c r="H185" s="49">
        <v>1</v>
      </c>
      <c r="I185" s="15">
        <v>11</v>
      </c>
      <c r="J185" s="15">
        <v>946</v>
      </c>
      <c r="K185" s="46" t="s">
        <v>2</v>
      </c>
      <c r="L185" s="46">
        <v>5493.315888964079</v>
      </c>
      <c r="M185" s="46">
        <v>5493.315888964079</v>
      </c>
      <c r="N185" s="46">
        <v>4322.3318018220216</v>
      </c>
      <c r="O185" s="95" t="str">
        <f t="shared" si="26"/>
        <v>-</v>
      </c>
      <c r="P185" s="95">
        <f t="shared" si="27"/>
        <v>-0.21401117584113172</v>
      </c>
      <c r="Q185" s="95">
        <f t="shared" si="28"/>
        <v>-0.21401117584113172</v>
      </c>
      <c r="R185" s="95">
        <f t="shared" si="29"/>
        <v>-1.0750922731007639E-3</v>
      </c>
      <c r="S185" s="46" t="s">
        <v>2</v>
      </c>
      <c r="T185" s="46" t="s">
        <v>2</v>
      </c>
      <c r="U185" s="46" t="s">
        <v>2</v>
      </c>
      <c r="V185" s="46" t="s">
        <v>2</v>
      </c>
      <c r="W185" s="74" t="str">
        <f t="shared" si="30"/>
        <v>-</v>
      </c>
      <c r="X185" s="74" t="str">
        <f t="shared" si="31"/>
        <v>-</v>
      </c>
      <c r="Y185" s="74" t="str">
        <f t="shared" si="32"/>
        <v>-</v>
      </c>
      <c r="Z185" s="74" t="str">
        <f t="shared" si="33"/>
        <v>-</v>
      </c>
      <c r="AA185" s="27"/>
      <c r="AB185" s="158" t="s">
        <v>4724</v>
      </c>
      <c r="AC185" s="158" t="s">
        <v>4654</v>
      </c>
      <c r="AD185" s="158" t="s">
        <v>4696</v>
      </c>
      <c r="AF185" s="90"/>
      <c r="AG185" s="90"/>
      <c r="AI185" s="41">
        <v>201.9243030486775</v>
      </c>
      <c r="AJ185" s="41">
        <v>42</v>
      </c>
      <c r="AK185" s="41">
        <v>42</v>
      </c>
      <c r="AL185" s="40" t="s">
        <v>4215</v>
      </c>
      <c r="AM185" s="53">
        <v>0.30000000000000004</v>
      </c>
      <c r="AN185" s="67" t="s">
        <v>2</v>
      </c>
      <c r="AO185" s="64" t="s">
        <v>5377</v>
      </c>
      <c r="AP185" s="65" t="s">
        <v>2</v>
      </c>
    </row>
    <row r="186" spans="1:42" ht="45" x14ac:dyDescent="0.25">
      <c r="A186" s="10" t="s">
        <v>1037</v>
      </c>
      <c r="B186" s="11" t="s">
        <v>2861</v>
      </c>
      <c r="C186" s="94" t="s">
        <v>2</v>
      </c>
      <c r="D186" s="94">
        <v>1794.4785352708971</v>
      </c>
      <c r="E186" s="94">
        <v>1794.4785352708971</v>
      </c>
      <c r="F186" s="94">
        <v>2828.1328580727341</v>
      </c>
      <c r="G186" s="15" t="s">
        <v>2088</v>
      </c>
      <c r="H186" s="49">
        <v>89</v>
      </c>
      <c r="I186" s="15">
        <v>220</v>
      </c>
      <c r="J186" s="15">
        <v>9481</v>
      </c>
      <c r="K186" s="46" t="s">
        <v>2</v>
      </c>
      <c r="L186" s="46">
        <v>1802.5059692806853</v>
      </c>
      <c r="M186" s="46">
        <v>1802.5059692806853</v>
      </c>
      <c r="N186" s="46">
        <v>2840.7842492389514</v>
      </c>
      <c r="O186" s="95" t="str">
        <f t="shared" si="26"/>
        <v>-</v>
      </c>
      <c r="P186" s="95">
        <f t="shared" si="27"/>
        <v>-4.4534853956638143E-3</v>
      </c>
      <c r="Q186" s="95">
        <f t="shared" si="28"/>
        <v>-4.4534853956638143E-3</v>
      </c>
      <c r="R186" s="95">
        <f t="shared" si="29"/>
        <v>-4.4534853956638143E-3</v>
      </c>
      <c r="S186" s="46" t="s">
        <v>2</v>
      </c>
      <c r="T186" s="46" t="s">
        <v>2</v>
      </c>
      <c r="U186" s="46" t="s">
        <v>2</v>
      </c>
      <c r="V186" s="46" t="s">
        <v>2</v>
      </c>
      <c r="W186" s="74" t="str">
        <f t="shared" si="30"/>
        <v>-</v>
      </c>
      <c r="X186" s="74" t="str">
        <f t="shared" si="31"/>
        <v>-</v>
      </c>
      <c r="Y186" s="74" t="str">
        <f t="shared" si="32"/>
        <v>-</v>
      </c>
      <c r="Z186" s="74" t="str">
        <f t="shared" si="33"/>
        <v>-</v>
      </c>
      <c r="AA186" s="27"/>
      <c r="AB186" s="158">
        <v>0</v>
      </c>
      <c r="AC186" s="158">
        <v>0</v>
      </c>
      <c r="AD186" s="158">
        <v>0</v>
      </c>
      <c r="AF186" s="90"/>
      <c r="AG186" s="90"/>
      <c r="AI186" s="41">
        <v>201.9243030486775</v>
      </c>
      <c r="AJ186" s="41">
        <v>16</v>
      </c>
      <c r="AK186" s="41">
        <v>25</v>
      </c>
      <c r="AL186" s="40" t="s">
        <v>4215</v>
      </c>
      <c r="AM186" s="53">
        <v>0.30000000000000004</v>
      </c>
      <c r="AN186" s="67" t="s">
        <v>2</v>
      </c>
      <c r="AO186" s="64" t="s">
        <v>5377</v>
      </c>
      <c r="AP186" s="65" t="s">
        <v>2</v>
      </c>
    </row>
    <row r="187" spans="1:42" ht="45" x14ac:dyDescent="0.25">
      <c r="A187" s="10" t="s">
        <v>1038</v>
      </c>
      <c r="B187" s="11" t="s">
        <v>2862</v>
      </c>
      <c r="C187" s="94" t="s">
        <v>2</v>
      </c>
      <c r="D187" s="94">
        <v>750.83207605979692</v>
      </c>
      <c r="E187" s="94">
        <v>750.83207605979692</v>
      </c>
      <c r="F187" s="94">
        <v>1980.3217052484204</v>
      </c>
      <c r="G187" s="15" t="s">
        <v>2088</v>
      </c>
      <c r="H187" s="49">
        <v>774</v>
      </c>
      <c r="I187" s="15">
        <v>639</v>
      </c>
      <c r="J187" s="15">
        <v>29999</v>
      </c>
      <c r="K187" s="46" t="s">
        <v>2</v>
      </c>
      <c r="L187" s="46">
        <v>754.19085401369011</v>
      </c>
      <c r="M187" s="46">
        <v>754.19085401369011</v>
      </c>
      <c r="N187" s="46">
        <v>1989.1804915167295</v>
      </c>
      <c r="O187" s="95" t="str">
        <f t="shared" si="26"/>
        <v>-</v>
      </c>
      <c r="P187" s="95">
        <f t="shared" si="27"/>
        <v>-4.4534853956638143E-3</v>
      </c>
      <c r="Q187" s="95">
        <f t="shared" si="28"/>
        <v>-4.4534853956638143E-3</v>
      </c>
      <c r="R187" s="95">
        <f t="shared" si="29"/>
        <v>-4.4534853956638143E-3</v>
      </c>
      <c r="S187" s="46" t="s">
        <v>2</v>
      </c>
      <c r="T187" s="46" t="s">
        <v>2</v>
      </c>
      <c r="U187" s="46" t="s">
        <v>2</v>
      </c>
      <c r="V187" s="46" t="s">
        <v>2</v>
      </c>
      <c r="W187" s="74" t="str">
        <f t="shared" si="30"/>
        <v>-</v>
      </c>
      <c r="X187" s="74" t="str">
        <f t="shared" si="31"/>
        <v>-</v>
      </c>
      <c r="Y187" s="74" t="str">
        <f t="shared" si="32"/>
        <v>-</v>
      </c>
      <c r="Z187" s="74" t="str">
        <f t="shared" si="33"/>
        <v>-</v>
      </c>
      <c r="AA187" s="27"/>
      <c r="AB187" s="158">
        <v>0</v>
      </c>
      <c r="AC187" s="158">
        <v>0</v>
      </c>
      <c r="AD187" s="158">
        <v>0</v>
      </c>
      <c r="AF187" s="90"/>
      <c r="AG187" s="90"/>
      <c r="AI187" s="41">
        <v>201.9243030486775</v>
      </c>
      <c r="AJ187" s="41">
        <v>5</v>
      </c>
      <c r="AK187" s="41">
        <v>14</v>
      </c>
      <c r="AL187" s="40" t="s">
        <v>4215</v>
      </c>
      <c r="AM187" s="53">
        <v>0.30000000000000004</v>
      </c>
      <c r="AN187" s="67" t="s">
        <v>2</v>
      </c>
      <c r="AO187" s="64" t="s">
        <v>5377</v>
      </c>
      <c r="AP187" s="65" t="s">
        <v>2</v>
      </c>
    </row>
    <row r="188" spans="1:42" ht="45" x14ac:dyDescent="0.25">
      <c r="A188" s="10" t="s">
        <v>1039</v>
      </c>
      <c r="B188" s="11" t="s">
        <v>2863</v>
      </c>
      <c r="C188" s="94" t="s">
        <v>2</v>
      </c>
      <c r="D188" s="94">
        <v>417.05567017303719</v>
      </c>
      <c r="E188" s="94">
        <v>417.05567017303719</v>
      </c>
      <c r="F188" s="94">
        <v>1009.3849419375154</v>
      </c>
      <c r="G188" s="15" t="s">
        <v>2088</v>
      </c>
      <c r="H188" s="49">
        <v>7702</v>
      </c>
      <c r="I188" s="15">
        <v>2098</v>
      </c>
      <c r="J188" s="15">
        <v>122485</v>
      </c>
      <c r="K188" s="46" t="s">
        <v>2</v>
      </c>
      <c r="L188" s="46">
        <v>418.92133019901053</v>
      </c>
      <c r="M188" s="46">
        <v>418.92133019901053</v>
      </c>
      <c r="N188" s="46">
        <v>1013.9003322598935</v>
      </c>
      <c r="O188" s="95" t="str">
        <f t="shared" si="26"/>
        <v>-</v>
      </c>
      <c r="P188" s="95">
        <f t="shared" si="27"/>
        <v>-4.4534853956638143E-3</v>
      </c>
      <c r="Q188" s="95">
        <f t="shared" si="28"/>
        <v>-4.4534853956638143E-3</v>
      </c>
      <c r="R188" s="95">
        <f t="shared" si="29"/>
        <v>-4.4534853956638143E-3</v>
      </c>
      <c r="S188" s="46" t="s">
        <v>2</v>
      </c>
      <c r="T188" s="46" t="s">
        <v>2</v>
      </c>
      <c r="U188" s="46" t="s">
        <v>2</v>
      </c>
      <c r="V188" s="46" t="s">
        <v>2</v>
      </c>
      <c r="W188" s="74" t="str">
        <f t="shared" si="30"/>
        <v>-</v>
      </c>
      <c r="X188" s="74" t="str">
        <f t="shared" si="31"/>
        <v>-</v>
      </c>
      <c r="Y188" s="74" t="str">
        <f t="shared" si="32"/>
        <v>-</v>
      </c>
      <c r="Z188" s="74" t="str">
        <f t="shared" si="33"/>
        <v>-</v>
      </c>
      <c r="AA188" s="27"/>
      <c r="AB188" s="158">
        <v>0</v>
      </c>
      <c r="AC188" s="158">
        <v>0</v>
      </c>
      <c r="AD188" s="158">
        <v>0</v>
      </c>
      <c r="AF188" s="90"/>
      <c r="AG188" s="90"/>
      <c r="AI188" s="41">
        <v>201.9243030486775</v>
      </c>
      <c r="AJ188" s="41">
        <v>5</v>
      </c>
      <c r="AK188" s="41">
        <v>8</v>
      </c>
      <c r="AL188" s="40" t="s">
        <v>4215</v>
      </c>
      <c r="AM188" s="53">
        <v>0.65</v>
      </c>
      <c r="AN188" s="67" t="s">
        <v>2</v>
      </c>
      <c r="AO188" s="64" t="s">
        <v>5377</v>
      </c>
      <c r="AP188" s="65" t="s">
        <v>2</v>
      </c>
    </row>
    <row r="189" spans="1:42" ht="75" x14ac:dyDescent="0.25">
      <c r="A189" s="10" t="s">
        <v>1040</v>
      </c>
      <c r="B189" s="11" t="s">
        <v>2864</v>
      </c>
      <c r="C189" s="94" t="s">
        <v>2</v>
      </c>
      <c r="D189" s="94">
        <v>8930.630935306328</v>
      </c>
      <c r="E189" s="94">
        <v>8930.630935306328</v>
      </c>
      <c r="F189" s="94">
        <v>7949.0860032545143</v>
      </c>
      <c r="G189" s="15" t="s">
        <v>2088</v>
      </c>
      <c r="H189" s="49">
        <v>0</v>
      </c>
      <c r="I189" s="15">
        <v>65</v>
      </c>
      <c r="J189" s="15">
        <v>706</v>
      </c>
      <c r="K189" s="46" t="s">
        <v>2</v>
      </c>
      <c r="L189" s="46">
        <v>8970.581288063333</v>
      </c>
      <c r="M189" s="46">
        <v>8970.581288063333</v>
      </c>
      <c r="N189" s="46">
        <v>7984.6455054023763</v>
      </c>
      <c r="O189" s="95" t="str">
        <f t="shared" si="26"/>
        <v>-</v>
      </c>
      <c r="P189" s="95">
        <f t="shared" si="27"/>
        <v>-4.4534853956638143E-3</v>
      </c>
      <c r="Q189" s="95">
        <f t="shared" si="28"/>
        <v>-4.4534853956638143E-3</v>
      </c>
      <c r="R189" s="95">
        <f t="shared" si="29"/>
        <v>-4.4534853956638143E-3</v>
      </c>
      <c r="S189" s="46" t="s">
        <v>2</v>
      </c>
      <c r="T189" s="46" t="s">
        <v>2</v>
      </c>
      <c r="U189" s="46" t="s">
        <v>2</v>
      </c>
      <c r="V189" s="46" t="s">
        <v>2</v>
      </c>
      <c r="W189" s="74" t="str">
        <f t="shared" si="30"/>
        <v>-</v>
      </c>
      <c r="X189" s="74" t="str">
        <f t="shared" si="31"/>
        <v>-</v>
      </c>
      <c r="Y189" s="74" t="str">
        <f t="shared" si="32"/>
        <v>-</v>
      </c>
      <c r="Z189" s="74" t="str">
        <f t="shared" si="33"/>
        <v>-</v>
      </c>
      <c r="AA189" s="27"/>
      <c r="AB189" s="158" t="s">
        <v>4725</v>
      </c>
      <c r="AC189" s="158" t="s">
        <v>4726</v>
      </c>
      <c r="AD189" s="158">
        <v>0</v>
      </c>
      <c r="AF189" s="90"/>
      <c r="AG189" s="90"/>
      <c r="AI189" s="41">
        <v>201.9243030486775</v>
      </c>
      <c r="AJ189" s="41">
        <v>82</v>
      </c>
      <c r="AK189" s="41">
        <v>60</v>
      </c>
      <c r="AL189" s="40" t="s">
        <v>4215</v>
      </c>
      <c r="AM189" s="53">
        <v>0.30000000000000004</v>
      </c>
      <c r="AN189" s="67" t="s">
        <v>2</v>
      </c>
      <c r="AO189" s="64" t="s">
        <v>5377</v>
      </c>
      <c r="AP189" s="65" t="s">
        <v>2</v>
      </c>
    </row>
    <row r="190" spans="1:42" ht="45" x14ac:dyDescent="0.25">
      <c r="A190" s="10" t="s">
        <v>1041</v>
      </c>
      <c r="B190" s="11" t="s">
        <v>2865</v>
      </c>
      <c r="C190" s="94" t="s">
        <v>2</v>
      </c>
      <c r="D190" s="94">
        <v>4324.6184519453673</v>
      </c>
      <c r="E190" s="94">
        <v>4324.6184519453673</v>
      </c>
      <c r="F190" s="94">
        <v>5381.582661155554</v>
      </c>
      <c r="G190" s="15" t="s">
        <v>2088</v>
      </c>
      <c r="H190" s="49">
        <v>3</v>
      </c>
      <c r="I190" s="15">
        <v>212</v>
      </c>
      <c r="J190" s="15">
        <v>789</v>
      </c>
      <c r="K190" s="46" t="s">
        <v>2</v>
      </c>
      <c r="L190" s="46">
        <v>4343.9642332172862</v>
      </c>
      <c r="M190" s="46">
        <v>4343.9642332172862</v>
      </c>
      <c r="N190" s="46">
        <v>5405.6566742081122</v>
      </c>
      <c r="O190" s="95" t="str">
        <f t="shared" si="26"/>
        <v>-</v>
      </c>
      <c r="P190" s="95">
        <f t="shared" si="27"/>
        <v>-4.4534853956637033E-3</v>
      </c>
      <c r="Q190" s="95">
        <f t="shared" si="28"/>
        <v>-4.4534853956637033E-3</v>
      </c>
      <c r="R190" s="95">
        <f t="shared" si="29"/>
        <v>-4.4534853956638143E-3</v>
      </c>
      <c r="S190" s="46" t="s">
        <v>2</v>
      </c>
      <c r="T190" s="46" t="s">
        <v>2</v>
      </c>
      <c r="U190" s="46" t="s">
        <v>2</v>
      </c>
      <c r="V190" s="46" t="s">
        <v>2</v>
      </c>
      <c r="W190" s="74" t="str">
        <f t="shared" si="30"/>
        <v>-</v>
      </c>
      <c r="X190" s="74" t="str">
        <f t="shared" si="31"/>
        <v>-</v>
      </c>
      <c r="Y190" s="74" t="str">
        <f t="shared" si="32"/>
        <v>-</v>
      </c>
      <c r="Z190" s="74" t="str">
        <f t="shared" si="33"/>
        <v>-</v>
      </c>
      <c r="AA190" s="27"/>
      <c r="AB190" s="158">
        <v>0</v>
      </c>
      <c r="AC190" s="158">
        <v>0</v>
      </c>
      <c r="AD190" s="158">
        <v>0</v>
      </c>
      <c r="AF190" s="90"/>
      <c r="AG190" s="90"/>
      <c r="AI190" s="41">
        <v>201.9243030486775</v>
      </c>
      <c r="AJ190" s="41">
        <v>27</v>
      </c>
      <c r="AK190" s="41">
        <v>43</v>
      </c>
      <c r="AL190" s="40" t="s">
        <v>4215</v>
      </c>
      <c r="AM190" s="53">
        <v>0.30000000000000004</v>
      </c>
      <c r="AN190" s="67" t="s">
        <v>2</v>
      </c>
      <c r="AO190" s="64" t="s">
        <v>5377</v>
      </c>
      <c r="AP190" s="65" t="s">
        <v>2</v>
      </c>
    </row>
    <row r="191" spans="1:42" ht="45" x14ac:dyDescent="0.25">
      <c r="A191" s="10" t="s">
        <v>1042</v>
      </c>
      <c r="B191" s="11" t="s">
        <v>2866</v>
      </c>
      <c r="C191" s="94" t="s">
        <v>2</v>
      </c>
      <c r="D191" s="94">
        <v>2813.21981143632</v>
      </c>
      <c r="E191" s="94">
        <v>2813.21981143632</v>
      </c>
      <c r="F191" s="94">
        <v>4076.9244164266347</v>
      </c>
      <c r="G191" s="15" t="s">
        <v>2088</v>
      </c>
      <c r="H191" s="49">
        <v>1</v>
      </c>
      <c r="I191" s="15">
        <v>297</v>
      </c>
      <c r="J191" s="15">
        <v>400</v>
      </c>
      <c r="K191" s="46" t="s">
        <v>2</v>
      </c>
      <c r="L191" s="46">
        <v>2825.8044904656099</v>
      </c>
      <c r="M191" s="46">
        <v>2825.8044904656099</v>
      </c>
      <c r="N191" s="46">
        <v>4095.162161304881</v>
      </c>
      <c r="O191" s="95" t="str">
        <f t="shared" si="26"/>
        <v>-</v>
      </c>
      <c r="P191" s="95">
        <f t="shared" si="27"/>
        <v>-4.4534853956638143E-3</v>
      </c>
      <c r="Q191" s="95">
        <f t="shared" si="28"/>
        <v>-4.4534853956638143E-3</v>
      </c>
      <c r="R191" s="95">
        <f t="shared" si="29"/>
        <v>-4.4534853956638143E-3</v>
      </c>
      <c r="S191" s="46" t="s">
        <v>2</v>
      </c>
      <c r="T191" s="46" t="s">
        <v>2</v>
      </c>
      <c r="U191" s="46" t="s">
        <v>2</v>
      </c>
      <c r="V191" s="46" t="s">
        <v>2</v>
      </c>
      <c r="W191" s="74" t="str">
        <f t="shared" si="30"/>
        <v>-</v>
      </c>
      <c r="X191" s="74" t="str">
        <f t="shared" si="31"/>
        <v>-</v>
      </c>
      <c r="Y191" s="74" t="str">
        <f t="shared" si="32"/>
        <v>-</v>
      </c>
      <c r="Z191" s="74" t="str">
        <f t="shared" si="33"/>
        <v>-</v>
      </c>
      <c r="AA191" s="27"/>
      <c r="AB191" s="158">
        <v>0</v>
      </c>
      <c r="AC191" s="158">
        <v>0</v>
      </c>
      <c r="AD191" s="158">
        <v>0</v>
      </c>
      <c r="AF191" s="90"/>
      <c r="AG191" s="90"/>
      <c r="AI191" s="41">
        <v>201.9243030486775</v>
      </c>
      <c r="AJ191" s="41">
        <v>12</v>
      </c>
      <c r="AK191" s="41">
        <v>28</v>
      </c>
      <c r="AL191" s="40" t="s">
        <v>4215</v>
      </c>
      <c r="AM191" s="53">
        <v>0.30000000000000004</v>
      </c>
      <c r="AN191" s="67" t="s">
        <v>2</v>
      </c>
      <c r="AO191" s="64" t="s">
        <v>5377</v>
      </c>
      <c r="AP191" s="65" t="s">
        <v>2</v>
      </c>
    </row>
    <row r="192" spans="1:42" ht="45" x14ac:dyDescent="0.25">
      <c r="A192" s="10" t="s">
        <v>1043</v>
      </c>
      <c r="B192" s="11" t="s">
        <v>2867</v>
      </c>
      <c r="C192" s="94" t="s">
        <v>2</v>
      </c>
      <c r="D192" s="94">
        <v>5015.4586505370844</v>
      </c>
      <c r="E192" s="94">
        <v>5015.4586505370844</v>
      </c>
      <c r="F192" s="94">
        <v>5231.667763539991</v>
      </c>
      <c r="G192" s="15" t="s">
        <v>2088</v>
      </c>
      <c r="H192" s="49">
        <v>0</v>
      </c>
      <c r="I192" s="15">
        <v>147</v>
      </c>
      <c r="J192" s="15">
        <v>1958</v>
      </c>
      <c r="K192" s="46" t="s">
        <v>2</v>
      </c>
      <c r="L192" s="46">
        <v>5037.894841639215</v>
      </c>
      <c r="M192" s="46">
        <v>5037.894841639215</v>
      </c>
      <c r="N192" s="46">
        <v>5255.0711461425108</v>
      </c>
      <c r="O192" s="95" t="str">
        <f t="shared" si="26"/>
        <v>-</v>
      </c>
      <c r="P192" s="95">
        <f t="shared" si="27"/>
        <v>-4.4534853956638143E-3</v>
      </c>
      <c r="Q192" s="95">
        <f t="shared" si="28"/>
        <v>-4.4534853956638143E-3</v>
      </c>
      <c r="R192" s="95">
        <f t="shared" si="29"/>
        <v>-4.4534853956638143E-3</v>
      </c>
      <c r="S192" s="46" t="s">
        <v>2</v>
      </c>
      <c r="T192" s="46" t="s">
        <v>2</v>
      </c>
      <c r="U192" s="46" t="s">
        <v>2</v>
      </c>
      <c r="V192" s="46" t="s">
        <v>2</v>
      </c>
      <c r="W192" s="74" t="str">
        <f t="shared" si="30"/>
        <v>-</v>
      </c>
      <c r="X192" s="74" t="str">
        <f t="shared" si="31"/>
        <v>-</v>
      </c>
      <c r="Y192" s="74" t="str">
        <f t="shared" si="32"/>
        <v>-</v>
      </c>
      <c r="Z192" s="74" t="str">
        <f t="shared" si="33"/>
        <v>-</v>
      </c>
      <c r="AA192" s="27"/>
      <c r="AB192" s="158">
        <v>0</v>
      </c>
      <c r="AC192" s="158">
        <v>0</v>
      </c>
      <c r="AD192" s="158">
        <v>0</v>
      </c>
      <c r="AF192" s="90"/>
      <c r="AG192" s="90"/>
      <c r="AI192" s="41">
        <v>201.9243030486775</v>
      </c>
      <c r="AJ192" s="41">
        <v>32</v>
      </c>
      <c r="AK192" s="41">
        <v>40</v>
      </c>
      <c r="AL192" s="40" t="s">
        <v>4215</v>
      </c>
      <c r="AM192" s="53">
        <v>0.30000000000000004</v>
      </c>
      <c r="AN192" s="67" t="s">
        <v>2</v>
      </c>
      <c r="AO192" s="64" t="s">
        <v>5377</v>
      </c>
      <c r="AP192" s="65" t="s">
        <v>2</v>
      </c>
    </row>
    <row r="193" spans="1:42" ht="45" x14ac:dyDescent="0.25">
      <c r="A193" s="10" t="s">
        <v>1044</v>
      </c>
      <c r="B193" s="11" t="s">
        <v>2868</v>
      </c>
      <c r="C193" s="94" t="s">
        <v>2</v>
      </c>
      <c r="D193" s="94">
        <v>2888.3501065292276</v>
      </c>
      <c r="E193" s="94">
        <v>2888.3501065292276</v>
      </c>
      <c r="F193" s="94">
        <v>3649.4964909537957</v>
      </c>
      <c r="G193" s="15" t="s">
        <v>2088</v>
      </c>
      <c r="H193" s="49">
        <v>5</v>
      </c>
      <c r="I193" s="15">
        <v>450</v>
      </c>
      <c r="J193" s="15">
        <v>1951</v>
      </c>
      <c r="K193" s="46" t="s">
        <v>2</v>
      </c>
      <c r="L193" s="46">
        <v>2901.270873995431</v>
      </c>
      <c r="M193" s="46">
        <v>2901.270873995431</v>
      </c>
      <c r="N193" s="46">
        <v>3665.8221764798491</v>
      </c>
      <c r="O193" s="95" t="str">
        <f t="shared" si="26"/>
        <v>-</v>
      </c>
      <c r="P193" s="95">
        <f t="shared" si="27"/>
        <v>-4.4534853956638143E-3</v>
      </c>
      <c r="Q193" s="95">
        <f t="shared" si="28"/>
        <v>-4.4534853956638143E-3</v>
      </c>
      <c r="R193" s="95">
        <f t="shared" si="29"/>
        <v>-4.4534853956638143E-3</v>
      </c>
      <c r="S193" s="46" t="s">
        <v>2</v>
      </c>
      <c r="T193" s="46" t="s">
        <v>2</v>
      </c>
      <c r="U193" s="46" t="s">
        <v>2</v>
      </c>
      <c r="V193" s="46" t="s">
        <v>2</v>
      </c>
      <c r="W193" s="74" t="str">
        <f t="shared" si="30"/>
        <v>-</v>
      </c>
      <c r="X193" s="74" t="str">
        <f t="shared" si="31"/>
        <v>-</v>
      </c>
      <c r="Y193" s="74" t="str">
        <f t="shared" si="32"/>
        <v>-</v>
      </c>
      <c r="Z193" s="74" t="str">
        <f t="shared" si="33"/>
        <v>-</v>
      </c>
      <c r="AA193" s="27"/>
      <c r="AB193" s="158">
        <v>0</v>
      </c>
      <c r="AC193" s="158">
        <v>0</v>
      </c>
      <c r="AD193" s="158">
        <v>0</v>
      </c>
      <c r="AF193" s="90"/>
      <c r="AG193" s="90"/>
      <c r="AI193" s="41">
        <v>201.9243030486775</v>
      </c>
      <c r="AJ193" s="41">
        <v>15</v>
      </c>
      <c r="AK193" s="41">
        <v>27</v>
      </c>
      <c r="AL193" s="40" t="s">
        <v>4215</v>
      </c>
      <c r="AM193" s="53">
        <v>0.30000000000000004</v>
      </c>
      <c r="AN193" s="67" t="s">
        <v>2</v>
      </c>
      <c r="AO193" s="64" t="s">
        <v>5377</v>
      </c>
      <c r="AP193" s="65" t="s">
        <v>2</v>
      </c>
    </row>
    <row r="194" spans="1:42" ht="45" x14ac:dyDescent="0.25">
      <c r="A194" s="10" t="s">
        <v>1045</v>
      </c>
      <c r="B194" s="11" t="s">
        <v>2869</v>
      </c>
      <c r="C194" s="94" t="s">
        <v>2</v>
      </c>
      <c r="D194" s="94">
        <v>2106.3646490210849</v>
      </c>
      <c r="E194" s="94">
        <v>2106.3646490210849</v>
      </c>
      <c r="F194" s="94">
        <v>2555.9210773370328</v>
      </c>
      <c r="G194" s="15" t="s">
        <v>2088</v>
      </c>
      <c r="H194" s="49">
        <v>29</v>
      </c>
      <c r="I194" s="15">
        <v>1118</v>
      </c>
      <c r="J194" s="15">
        <v>1884</v>
      </c>
      <c r="K194" s="46" t="s">
        <v>2</v>
      </c>
      <c r="L194" s="46">
        <v>2115.7872767584599</v>
      </c>
      <c r="M194" s="46">
        <v>2115.7872767584599</v>
      </c>
      <c r="N194" s="46">
        <v>2567.3547542405308</v>
      </c>
      <c r="O194" s="95" t="str">
        <f t="shared" si="26"/>
        <v>-</v>
      </c>
      <c r="P194" s="95">
        <f t="shared" si="27"/>
        <v>-4.4534853956638143E-3</v>
      </c>
      <c r="Q194" s="95">
        <f t="shared" si="28"/>
        <v>-4.4534853956638143E-3</v>
      </c>
      <c r="R194" s="95">
        <f t="shared" si="29"/>
        <v>-4.4534853956637033E-3</v>
      </c>
      <c r="S194" s="46" t="s">
        <v>2</v>
      </c>
      <c r="T194" s="46" t="s">
        <v>2</v>
      </c>
      <c r="U194" s="46" t="s">
        <v>2</v>
      </c>
      <c r="V194" s="46" t="s">
        <v>2</v>
      </c>
      <c r="W194" s="74" t="str">
        <f t="shared" si="30"/>
        <v>-</v>
      </c>
      <c r="X194" s="74" t="str">
        <f t="shared" si="31"/>
        <v>-</v>
      </c>
      <c r="Y194" s="74" t="str">
        <f t="shared" si="32"/>
        <v>-</v>
      </c>
      <c r="Z194" s="74" t="str">
        <f t="shared" si="33"/>
        <v>-</v>
      </c>
      <c r="AA194" s="27"/>
      <c r="AB194" s="158">
        <v>0</v>
      </c>
      <c r="AC194" s="158">
        <v>0</v>
      </c>
      <c r="AD194" s="158">
        <v>0</v>
      </c>
      <c r="AF194" s="90"/>
      <c r="AG194" s="90"/>
      <c r="AI194" s="41">
        <v>201.9243030486775</v>
      </c>
      <c r="AJ194" s="41">
        <v>7</v>
      </c>
      <c r="AK194" s="41">
        <v>16</v>
      </c>
      <c r="AL194" s="40" t="s">
        <v>4215</v>
      </c>
      <c r="AM194" s="53">
        <v>0.30000000000000004</v>
      </c>
      <c r="AN194" s="67" t="s">
        <v>2</v>
      </c>
      <c r="AO194" s="64" t="s">
        <v>5423</v>
      </c>
      <c r="AP194" s="65" t="s">
        <v>2</v>
      </c>
    </row>
    <row r="195" spans="1:42" ht="45" x14ac:dyDescent="0.25">
      <c r="A195" s="10" t="s">
        <v>1046</v>
      </c>
      <c r="B195" s="11" t="s">
        <v>2870</v>
      </c>
      <c r="C195" s="94" t="s">
        <v>2</v>
      </c>
      <c r="D195" s="94">
        <v>3556.4744449367781</v>
      </c>
      <c r="E195" s="94">
        <v>3556.4744449367781</v>
      </c>
      <c r="F195" s="94">
        <v>4310.6965221128221</v>
      </c>
      <c r="G195" s="15" t="s">
        <v>2088</v>
      </c>
      <c r="H195" s="49">
        <v>17</v>
      </c>
      <c r="I195" s="15">
        <v>57</v>
      </c>
      <c r="J195" s="15">
        <v>1325</v>
      </c>
      <c r="K195" s="46" t="s">
        <v>2</v>
      </c>
      <c r="L195" s="46">
        <v>3572.384004930439</v>
      </c>
      <c r="M195" s="46">
        <v>3572.384004930439</v>
      </c>
      <c r="N195" s="46">
        <v>4329.9800249173077</v>
      </c>
      <c r="O195" s="95" t="str">
        <f t="shared" si="26"/>
        <v>-</v>
      </c>
      <c r="P195" s="95">
        <f t="shared" si="27"/>
        <v>-4.4534853956638143E-3</v>
      </c>
      <c r="Q195" s="95">
        <f t="shared" si="28"/>
        <v>-4.4534853956638143E-3</v>
      </c>
      <c r="R195" s="95">
        <f t="shared" si="29"/>
        <v>-4.4534853956639253E-3</v>
      </c>
      <c r="S195" s="46" t="s">
        <v>2</v>
      </c>
      <c r="T195" s="46" t="s">
        <v>2</v>
      </c>
      <c r="U195" s="46" t="s">
        <v>2</v>
      </c>
      <c r="V195" s="46" t="s">
        <v>2</v>
      </c>
      <c r="W195" s="74" t="str">
        <f t="shared" si="30"/>
        <v>-</v>
      </c>
      <c r="X195" s="74" t="str">
        <f t="shared" si="31"/>
        <v>-</v>
      </c>
      <c r="Y195" s="74" t="str">
        <f t="shared" si="32"/>
        <v>-</v>
      </c>
      <c r="Z195" s="74" t="str">
        <f t="shared" si="33"/>
        <v>-</v>
      </c>
      <c r="AA195" s="27"/>
      <c r="AB195" s="158">
        <v>0</v>
      </c>
      <c r="AC195" s="158">
        <v>0</v>
      </c>
      <c r="AD195" s="158">
        <v>0</v>
      </c>
      <c r="AF195" s="90"/>
      <c r="AG195" s="90"/>
      <c r="AI195" s="41">
        <v>201.9243030486775</v>
      </c>
      <c r="AJ195" s="41">
        <v>41</v>
      </c>
      <c r="AK195" s="41">
        <v>40</v>
      </c>
      <c r="AL195" s="40" t="s">
        <v>4215</v>
      </c>
      <c r="AM195" s="53">
        <v>0.30000000000000004</v>
      </c>
      <c r="AN195" s="67" t="s">
        <v>2</v>
      </c>
      <c r="AO195" s="64" t="s">
        <v>5377</v>
      </c>
      <c r="AP195" s="65" t="s">
        <v>2</v>
      </c>
    </row>
    <row r="196" spans="1:42" ht="45" x14ac:dyDescent="0.25">
      <c r="A196" s="10" t="s">
        <v>1047</v>
      </c>
      <c r="B196" s="11" t="s">
        <v>2871</v>
      </c>
      <c r="C196" s="94" t="s">
        <v>2</v>
      </c>
      <c r="D196" s="94">
        <v>1920.8110948170383</v>
      </c>
      <c r="E196" s="94">
        <v>1920.8110948170383</v>
      </c>
      <c r="F196" s="94">
        <v>3049.2266469968163</v>
      </c>
      <c r="G196" s="15" t="s">
        <v>2088</v>
      </c>
      <c r="H196" s="49">
        <v>163</v>
      </c>
      <c r="I196" s="15">
        <v>468</v>
      </c>
      <c r="J196" s="15">
        <v>3891</v>
      </c>
      <c r="K196" s="46" t="s">
        <v>2</v>
      </c>
      <c r="L196" s="46">
        <v>1929.4036658653097</v>
      </c>
      <c r="M196" s="46">
        <v>1929.4036658653097</v>
      </c>
      <c r="N196" s="46">
        <v>3062.8670808100633</v>
      </c>
      <c r="O196" s="95" t="str">
        <f t="shared" si="26"/>
        <v>-</v>
      </c>
      <c r="P196" s="95">
        <f t="shared" si="27"/>
        <v>-4.4534853956638143E-3</v>
      </c>
      <c r="Q196" s="95">
        <f t="shared" si="28"/>
        <v>-4.4534853956638143E-3</v>
      </c>
      <c r="R196" s="95">
        <f t="shared" si="29"/>
        <v>-4.4534853956638143E-3</v>
      </c>
      <c r="S196" s="46" t="s">
        <v>2</v>
      </c>
      <c r="T196" s="46" t="s">
        <v>2</v>
      </c>
      <c r="U196" s="46" t="s">
        <v>2</v>
      </c>
      <c r="V196" s="46" t="s">
        <v>2</v>
      </c>
      <c r="W196" s="74" t="str">
        <f t="shared" si="30"/>
        <v>-</v>
      </c>
      <c r="X196" s="74" t="str">
        <f t="shared" si="31"/>
        <v>-</v>
      </c>
      <c r="Y196" s="74" t="str">
        <f t="shared" si="32"/>
        <v>-</v>
      </c>
      <c r="Z196" s="74" t="str">
        <f t="shared" si="33"/>
        <v>-</v>
      </c>
      <c r="AA196" s="27"/>
      <c r="AB196" s="158">
        <v>0</v>
      </c>
      <c r="AC196" s="158">
        <v>0</v>
      </c>
      <c r="AD196" s="158">
        <v>0</v>
      </c>
      <c r="AF196" s="90"/>
      <c r="AG196" s="90"/>
      <c r="AI196" s="41">
        <v>201.9243030486775</v>
      </c>
      <c r="AJ196" s="41">
        <v>15</v>
      </c>
      <c r="AK196" s="41">
        <v>28</v>
      </c>
      <c r="AL196" s="40" t="s">
        <v>4215</v>
      </c>
      <c r="AM196" s="53">
        <v>0.30000000000000004</v>
      </c>
      <c r="AN196" s="67" t="s">
        <v>2</v>
      </c>
      <c r="AO196" s="64" t="s">
        <v>5377</v>
      </c>
      <c r="AP196" s="65" t="s">
        <v>2</v>
      </c>
    </row>
    <row r="197" spans="1:42" ht="45" x14ac:dyDescent="0.25">
      <c r="A197" s="10" t="s">
        <v>1048</v>
      </c>
      <c r="B197" s="11" t="s">
        <v>2872</v>
      </c>
      <c r="C197" s="94" t="s">
        <v>2</v>
      </c>
      <c r="D197" s="94">
        <v>845.72542191819127</v>
      </c>
      <c r="E197" s="94">
        <v>845.72542191819127</v>
      </c>
      <c r="F197" s="94">
        <v>2333.9764383135521</v>
      </c>
      <c r="G197" s="15" t="s">
        <v>2088</v>
      </c>
      <c r="H197" s="49">
        <v>1215</v>
      </c>
      <c r="I197" s="15">
        <v>942</v>
      </c>
      <c r="J197" s="15">
        <v>3113</v>
      </c>
      <c r="K197" s="46" t="s">
        <v>2</v>
      </c>
      <c r="L197" s="46">
        <v>849.50869649150559</v>
      </c>
      <c r="M197" s="46">
        <v>849.50869649150559</v>
      </c>
      <c r="N197" s="46">
        <v>2344.4172663706759</v>
      </c>
      <c r="O197" s="95" t="str">
        <f t="shared" si="26"/>
        <v>-</v>
      </c>
      <c r="P197" s="95">
        <f t="shared" si="27"/>
        <v>-4.4534853956638143E-3</v>
      </c>
      <c r="Q197" s="95">
        <f t="shared" si="28"/>
        <v>-4.4534853956638143E-3</v>
      </c>
      <c r="R197" s="95">
        <f t="shared" si="29"/>
        <v>-4.4534853956638143E-3</v>
      </c>
      <c r="S197" s="46" t="s">
        <v>2</v>
      </c>
      <c r="T197" s="46" t="s">
        <v>2</v>
      </c>
      <c r="U197" s="46" t="s">
        <v>2</v>
      </c>
      <c r="V197" s="46" t="s">
        <v>2</v>
      </c>
      <c r="W197" s="74" t="str">
        <f t="shared" si="30"/>
        <v>-</v>
      </c>
      <c r="X197" s="74" t="str">
        <f t="shared" si="31"/>
        <v>-</v>
      </c>
      <c r="Y197" s="74" t="str">
        <f t="shared" si="32"/>
        <v>-</v>
      </c>
      <c r="Z197" s="74" t="str">
        <f t="shared" si="33"/>
        <v>-</v>
      </c>
      <c r="AA197" s="27"/>
      <c r="AB197" s="158">
        <v>0</v>
      </c>
      <c r="AC197" s="158">
        <v>0</v>
      </c>
      <c r="AD197" s="158">
        <v>0</v>
      </c>
      <c r="AF197" s="90"/>
      <c r="AG197" s="90"/>
      <c r="AI197" s="41">
        <v>201.9243030486775</v>
      </c>
      <c r="AJ197" s="41">
        <v>5</v>
      </c>
      <c r="AK197" s="41">
        <v>20</v>
      </c>
      <c r="AL197" s="40" t="s">
        <v>4215</v>
      </c>
      <c r="AM197" s="53">
        <v>0.30000000000000004</v>
      </c>
      <c r="AN197" s="67" t="s">
        <v>2</v>
      </c>
      <c r="AO197" s="64" t="s">
        <v>5377</v>
      </c>
      <c r="AP197" s="65" t="s">
        <v>2</v>
      </c>
    </row>
    <row r="198" spans="1:42" ht="45" x14ac:dyDescent="0.25">
      <c r="A198" s="10" t="s">
        <v>1049</v>
      </c>
      <c r="B198" s="11" t="s">
        <v>2873</v>
      </c>
      <c r="C198" s="94" t="s">
        <v>2</v>
      </c>
      <c r="D198" s="94">
        <v>645.0121698016909</v>
      </c>
      <c r="E198" s="94">
        <v>645.0121698016909</v>
      </c>
      <c r="F198" s="94">
        <v>1937.6343164240002</v>
      </c>
      <c r="G198" s="15" t="s">
        <v>2088</v>
      </c>
      <c r="H198" s="49">
        <v>6965</v>
      </c>
      <c r="I198" s="15">
        <v>3730</v>
      </c>
      <c r="J198" s="15">
        <v>4070</v>
      </c>
      <c r="K198" s="46" t="s">
        <v>2</v>
      </c>
      <c r="L198" s="46">
        <v>647.89757217726844</v>
      </c>
      <c r="M198" s="46">
        <v>647.89757217726844</v>
      </c>
      <c r="N198" s="46">
        <v>1946.3021446005278</v>
      </c>
      <c r="O198" s="95" t="str">
        <f t="shared" si="26"/>
        <v>-</v>
      </c>
      <c r="P198" s="95">
        <f t="shared" si="27"/>
        <v>-4.4534853956638143E-3</v>
      </c>
      <c r="Q198" s="95">
        <f t="shared" si="28"/>
        <v>-4.4534853956638143E-3</v>
      </c>
      <c r="R198" s="95">
        <f t="shared" si="29"/>
        <v>-4.4534853956638143E-3</v>
      </c>
      <c r="S198" s="46" t="s">
        <v>2</v>
      </c>
      <c r="T198" s="46" t="s">
        <v>2</v>
      </c>
      <c r="U198" s="46" t="s">
        <v>2</v>
      </c>
      <c r="V198" s="46" t="s">
        <v>2</v>
      </c>
      <c r="W198" s="74" t="str">
        <f t="shared" si="30"/>
        <v>-</v>
      </c>
      <c r="X198" s="74" t="str">
        <f t="shared" si="31"/>
        <v>-</v>
      </c>
      <c r="Y198" s="74" t="str">
        <f t="shared" si="32"/>
        <v>-</v>
      </c>
      <c r="Z198" s="74" t="str">
        <f t="shared" si="33"/>
        <v>-</v>
      </c>
      <c r="AA198" s="27"/>
      <c r="AB198" s="158">
        <v>0</v>
      </c>
      <c r="AC198" s="158">
        <v>0</v>
      </c>
      <c r="AD198" s="158">
        <v>0</v>
      </c>
      <c r="AF198" s="90"/>
      <c r="AG198" s="90"/>
      <c r="AI198" s="41">
        <v>201.9243030486775</v>
      </c>
      <c r="AJ198" s="41">
        <v>5</v>
      </c>
      <c r="AK198" s="41">
        <v>11</v>
      </c>
      <c r="AL198" s="40" t="s">
        <v>4215</v>
      </c>
      <c r="AM198" s="53">
        <v>0.30000000000000004</v>
      </c>
      <c r="AN198" s="67" t="s">
        <v>2</v>
      </c>
      <c r="AO198" s="64" t="s">
        <v>5377</v>
      </c>
      <c r="AP198" s="65" t="s">
        <v>2</v>
      </c>
    </row>
    <row r="199" spans="1:42" ht="30" x14ac:dyDescent="0.25">
      <c r="A199" s="10" t="s">
        <v>4135</v>
      </c>
      <c r="B199" s="11" t="s">
        <v>4136</v>
      </c>
      <c r="C199" s="94" t="s">
        <v>2</v>
      </c>
      <c r="D199" s="94">
        <v>2903.6041399012006</v>
      </c>
      <c r="E199" s="94">
        <v>2903.6041399012006</v>
      </c>
      <c r="F199" s="94">
        <v>2371.4125187930767</v>
      </c>
      <c r="G199" s="15" t="s">
        <v>2088</v>
      </c>
      <c r="H199" s="49">
        <v>0</v>
      </c>
      <c r="I199" s="15">
        <v>0</v>
      </c>
      <c r="J199" s="15">
        <v>0</v>
      </c>
      <c r="K199" s="46" t="s">
        <v>2</v>
      </c>
      <c r="L199" s="46" t="s">
        <v>2</v>
      </c>
      <c r="M199" s="46" t="s">
        <v>2</v>
      </c>
      <c r="N199" s="46" t="s">
        <v>2</v>
      </c>
      <c r="O199" s="95" t="str">
        <f>IFERROR(C199/K199-1,"-")</f>
        <v>-</v>
      </c>
      <c r="P199" s="95" t="str">
        <f>IFERROR(D199/L199-1,"-")</f>
        <v>-</v>
      </c>
      <c r="Q199" s="95" t="str">
        <f>IFERROR(E199/M199-1,"-")</f>
        <v>-</v>
      </c>
      <c r="R199" s="95" t="str">
        <f>IFERROR(F199/N199-1,"-")</f>
        <v>-</v>
      </c>
      <c r="S199" s="46" t="s">
        <v>2</v>
      </c>
      <c r="T199" s="46" t="s">
        <v>2</v>
      </c>
      <c r="U199" s="46" t="s">
        <v>2</v>
      </c>
      <c r="V199" s="46" t="s">
        <v>2</v>
      </c>
      <c r="W199" s="74" t="str">
        <f>IFERROR((C199/S199-1),"-")</f>
        <v>-</v>
      </c>
      <c r="X199" s="74" t="str">
        <f>IFERROR((D199/T199-1),"-")</f>
        <v>-</v>
      </c>
      <c r="Y199" s="74" t="str">
        <f>IFERROR((E199/U199-1),"-")</f>
        <v>-</v>
      </c>
      <c r="Z199" s="74" t="str">
        <f>IFERROR((F199/V199-1),"-")</f>
        <v>-</v>
      </c>
      <c r="AA199" s="27"/>
      <c r="AB199" s="158" t="e">
        <v>#N/A</v>
      </c>
      <c r="AC199" s="158" t="e">
        <v>#N/A</v>
      </c>
      <c r="AD199" s="158" t="e">
        <v>#N/A</v>
      </c>
      <c r="AF199" s="90"/>
      <c r="AG199" s="90"/>
      <c r="AI199" s="41">
        <v>201.9243030486775</v>
      </c>
      <c r="AJ199" s="41">
        <v>6</v>
      </c>
      <c r="AK199" s="41">
        <v>51</v>
      </c>
      <c r="AL199" s="94" t="s">
        <v>4214</v>
      </c>
      <c r="AM199" s="53" t="s">
        <v>2</v>
      </c>
      <c r="AN199" s="67" t="s">
        <v>2</v>
      </c>
      <c r="AO199" s="64" t="e">
        <v>#N/A</v>
      </c>
      <c r="AP199" s="65" t="s">
        <v>2</v>
      </c>
    </row>
  </sheetData>
  <autoFilter ref="A3:AP198"/>
  <dataConsolidate/>
  <conditionalFormatting sqref="G4:J1975">
    <cfRule type="expression" dxfId="183" priority="6">
      <formula>IF(ISNUMBER(G4),G4&lt;$H$2)</formula>
    </cfRule>
    <cfRule type="expression" dxfId="182" priority="7">
      <formula>IF(ISNUMBER(G4),G4&gt;$J$2)</formula>
    </cfRule>
  </conditionalFormatting>
  <conditionalFormatting sqref="AP4:AP199">
    <cfRule type="expression" dxfId="181" priority="5">
      <formula>IF(AP4="OPROC &lt; OPATT",1,0)</formula>
    </cfRule>
  </conditionalFormatting>
  <conditionalFormatting sqref="W4:Z9982">
    <cfRule type="expression" dxfId="180" priority="8">
      <formula>IF(ISNUMBER(W4),W4&lt;=$X$2)</formula>
    </cfRule>
    <cfRule type="expression" dxfId="179" priority="9">
      <formula>IF(ISNUMBER(W4),W4&gt;=$Z$2)</formula>
    </cfRule>
  </conditionalFormatting>
  <conditionalFormatting sqref="O4:R199">
    <cfRule type="expression" dxfId="178" priority="819">
      <formula>IF(ISNUMBER(O4),O4&lt;=$P$2)</formula>
    </cfRule>
    <cfRule type="expression" dxfId="177" priority="820">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extLst>
    <ext xmlns:x14="http://schemas.microsoft.com/office/spreadsheetml/2009/9/main" uri="{78C0D931-6437-407d-A8EE-F0AAD7539E65}">
      <x14:conditionalFormattings>
        <x14:conditionalFormatting xmlns:xm="http://schemas.microsoft.com/office/excel/2006/main">
          <x14:cfRule type="expression" priority="3" id="{D73CD05E-2697-48F3-A784-DBFCE12CD340}">
            <xm:f>IF(ISNUMBER(Ch_A!O205),Ch_A!O205&lt;=Ch_A!$X$2)</xm:f>
            <x14:dxf>
              <fill>
                <patternFill>
                  <bgColor theme="9" tint="0.59996337778862885"/>
                </patternFill>
              </fill>
            </x14:dxf>
          </x14:cfRule>
          <x14:cfRule type="expression" priority="4" id="{46C31FE0-9FDC-4E8B-9537-64BF02235E50}">
            <xm:f>IF(ISNUMBER(Ch_A!O205),Ch_A!O205&gt;=Ch_A!$Z$2)</xm:f>
            <x14:dxf>
              <fill>
                <patternFill>
                  <bgColor theme="8" tint="0.59996337778862885"/>
                </patternFill>
              </fill>
            </x14:dxf>
          </x14:cfRule>
          <xm:sqref>O200:R9994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P198"/>
  <sheetViews>
    <sheetView showGridLines="0" zoomScale="70" zoomScaleNormal="70" workbookViewId="0">
      <pane xSplit="6" ySplit="3" topLeftCell="G4" activePane="bottomRight" state="frozen"/>
      <selection activeCell="AF2" sqref="AF2"/>
      <selection pane="topRight" activeCell="AF2" sqref="AF2"/>
      <selection pane="bottomLeft" activeCell="AF2" sqref="AF2"/>
      <selection pane="bottomRight" activeCell="C4" sqref="C4"/>
    </sheetView>
  </sheetViews>
  <sheetFormatPr defaultColWidth="9.140625" defaultRowHeight="15" outlineLevelCol="1" x14ac:dyDescent="0.25"/>
  <cols>
    <col min="1" max="1" width="8.5703125" style="27" customWidth="1"/>
    <col min="2" max="2" width="34.140625" style="28" customWidth="1"/>
    <col min="3" max="3" width="12.42578125" style="27" customWidth="1"/>
    <col min="4" max="6" width="12" style="27" customWidth="1"/>
    <col min="7" max="9" width="9.28515625" style="27" customWidth="1"/>
    <col min="10" max="10" width="13.42578125" style="27" customWidth="1"/>
    <col min="11" max="14" width="10.85546875" style="27" customWidth="1" outlineLevel="1"/>
    <col min="15" max="15" width="9.28515625" style="75" customWidth="1" outlineLevel="1"/>
    <col min="16" max="18" width="8.28515625" style="75" customWidth="1" outlineLevel="1"/>
    <col min="19" max="22" width="9.28515625" style="27" customWidth="1"/>
    <col min="23" max="23" width="8.28515625" style="75" customWidth="1"/>
    <col min="24" max="24" width="10" style="75" customWidth="1"/>
    <col min="25" max="26" width="8.28515625" style="75" customWidth="1"/>
    <col min="27" max="27" width="1.85546875" style="24" customWidth="1"/>
    <col min="28" max="30" width="40.28515625" style="24" customWidth="1"/>
    <col min="31" max="31" width="3.42578125" style="24" customWidth="1"/>
    <col min="32" max="32" width="56.42578125" style="25" customWidth="1"/>
    <col min="33" max="33" width="28.42578125" style="25" customWidth="1"/>
    <col min="34" max="34" width="2" style="24" customWidth="1"/>
    <col min="35" max="35" width="16.28515625" style="24" customWidth="1"/>
    <col min="36" max="36" width="12.140625" style="24" customWidth="1"/>
    <col min="37" max="37" width="13.42578125" style="24" customWidth="1"/>
    <col min="38" max="38" width="15.140625" style="27" customWidth="1"/>
    <col min="39" max="39" width="15.28515625" style="24" customWidth="1"/>
    <col min="40" max="40" width="17.5703125" style="27" customWidth="1"/>
    <col min="41" max="41" width="18.140625" style="27" customWidth="1"/>
    <col min="42" max="42" width="21.5703125" style="14" customWidth="1"/>
    <col min="43" max="16384" width="9.140625" style="24"/>
  </cols>
  <sheetData>
    <row r="1" spans="1:42" s="29" customFormat="1" ht="21" x14ac:dyDescent="0.35">
      <c r="A1" s="562" t="s">
        <v>5767</v>
      </c>
      <c r="B1" s="28"/>
      <c r="C1" s="27"/>
      <c r="D1" s="27"/>
      <c r="E1" s="27"/>
      <c r="F1" s="27"/>
      <c r="G1" s="33" t="s">
        <v>4175</v>
      </c>
      <c r="H1" s="34"/>
      <c r="I1" s="34"/>
      <c r="J1" s="35"/>
      <c r="K1" s="27"/>
      <c r="L1" s="27"/>
      <c r="M1" s="27"/>
      <c r="N1" s="27"/>
      <c r="O1" s="68" t="s">
        <v>4174</v>
      </c>
      <c r="P1" s="69"/>
      <c r="Q1" s="69"/>
      <c r="R1" s="70"/>
      <c r="S1" s="27"/>
      <c r="T1" s="27"/>
      <c r="U1" s="27"/>
      <c r="V1" s="27"/>
      <c r="W1" s="68" t="s">
        <v>2066</v>
      </c>
      <c r="X1" s="69"/>
      <c r="Y1" s="69"/>
      <c r="Z1" s="70"/>
      <c r="AA1" s="3"/>
      <c r="AE1" s="3"/>
      <c r="AF1" s="26"/>
      <c r="AG1" s="26"/>
      <c r="AI1" s="51"/>
      <c r="AJ1" s="58"/>
      <c r="AK1" s="58"/>
      <c r="AL1" s="58"/>
      <c r="AM1" s="58"/>
      <c r="AN1" s="51"/>
      <c r="AO1" s="58"/>
      <c r="AP1" s="58"/>
    </row>
    <row r="2" spans="1:42" s="29" customFormat="1" ht="53.25" customHeight="1" x14ac:dyDescent="0.25">
      <c r="A2" s="27"/>
      <c r="B2" s="28"/>
      <c r="C2" s="37" t="s">
        <v>5768</v>
      </c>
      <c r="D2" s="38"/>
      <c r="E2" s="38"/>
      <c r="F2" s="39"/>
      <c r="G2" s="76" t="s">
        <v>2060</v>
      </c>
      <c r="H2" s="42">
        <v>50</v>
      </c>
      <c r="I2" s="77" t="s">
        <v>2061</v>
      </c>
      <c r="J2" s="43">
        <v>10000</v>
      </c>
      <c r="K2" s="83" t="s">
        <v>4176</v>
      </c>
      <c r="L2" s="38"/>
      <c r="M2" s="38"/>
      <c r="N2" s="39"/>
      <c r="O2" s="78" t="s">
        <v>2060</v>
      </c>
      <c r="P2" s="71">
        <v>-0.02</v>
      </c>
      <c r="Q2" s="79" t="s">
        <v>2061</v>
      </c>
      <c r="R2" s="72">
        <v>0.02</v>
      </c>
      <c r="S2" s="37" t="s">
        <v>2062</v>
      </c>
      <c r="T2" s="38"/>
      <c r="U2" s="38"/>
      <c r="V2" s="39"/>
      <c r="W2" s="78" t="s">
        <v>2060</v>
      </c>
      <c r="X2" s="71">
        <v>-0.1</v>
      </c>
      <c r="Y2" s="79" t="s">
        <v>2061</v>
      </c>
      <c r="Z2" s="72">
        <v>0.1</v>
      </c>
      <c r="AA2" s="3"/>
      <c r="AB2" s="82"/>
      <c r="AC2" s="82"/>
      <c r="AD2" s="103"/>
      <c r="AE2" s="3"/>
      <c r="AF2" s="199" t="s">
        <v>5749</v>
      </c>
      <c r="AG2" s="56"/>
      <c r="AI2" s="55" t="s">
        <v>2067</v>
      </c>
      <c r="AJ2" s="57"/>
      <c r="AK2" s="57"/>
      <c r="AL2" s="57"/>
      <c r="AM2" s="66"/>
      <c r="AN2" s="59" t="s">
        <v>2044</v>
      </c>
      <c r="AO2" s="60"/>
      <c r="AP2" s="61"/>
    </row>
    <row r="3" spans="1:42" s="23" customFormat="1" ht="111" customHeight="1" x14ac:dyDescent="0.25">
      <c r="A3" s="9" t="s">
        <v>364</v>
      </c>
      <c r="B3" s="9" t="s">
        <v>4173</v>
      </c>
      <c r="C3" s="80" t="s">
        <v>4177</v>
      </c>
      <c r="D3" s="81" t="s">
        <v>4178</v>
      </c>
      <c r="E3" s="81" t="s">
        <v>4179</v>
      </c>
      <c r="F3" s="81" t="s">
        <v>4180</v>
      </c>
      <c r="G3" s="48" t="s">
        <v>2069</v>
      </c>
      <c r="H3" s="48" t="s">
        <v>2049</v>
      </c>
      <c r="I3" s="48" t="s">
        <v>2050</v>
      </c>
      <c r="J3" s="48" t="s">
        <v>2051</v>
      </c>
      <c r="K3" s="21" t="s">
        <v>2052</v>
      </c>
      <c r="L3" s="21" t="s">
        <v>2053</v>
      </c>
      <c r="M3" s="21" t="s">
        <v>2054</v>
      </c>
      <c r="N3" s="21" t="s">
        <v>2055</v>
      </c>
      <c r="O3" s="73" t="s">
        <v>2056</v>
      </c>
      <c r="P3" s="73" t="s">
        <v>2057</v>
      </c>
      <c r="Q3" s="73" t="s">
        <v>2058</v>
      </c>
      <c r="R3" s="73" t="s">
        <v>2059</v>
      </c>
      <c r="S3" s="21" t="s">
        <v>2052</v>
      </c>
      <c r="T3" s="21" t="s">
        <v>2053</v>
      </c>
      <c r="U3" s="21" t="s">
        <v>2054</v>
      </c>
      <c r="V3" s="21" t="s">
        <v>2055</v>
      </c>
      <c r="W3" s="73" t="s">
        <v>2056</v>
      </c>
      <c r="X3" s="73" t="s">
        <v>2057</v>
      </c>
      <c r="Y3" s="73" t="s">
        <v>2058</v>
      </c>
      <c r="Z3" s="73" t="s">
        <v>2059</v>
      </c>
      <c r="AA3" s="17"/>
      <c r="AB3" s="131" t="s">
        <v>4137</v>
      </c>
      <c r="AC3" s="131" t="s">
        <v>4138</v>
      </c>
      <c r="AD3" s="131" t="s">
        <v>2087</v>
      </c>
      <c r="AE3" s="91"/>
      <c r="AF3" s="54" t="s">
        <v>1944</v>
      </c>
      <c r="AG3" s="54" t="s">
        <v>1916</v>
      </c>
      <c r="AI3" s="44" t="s">
        <v>2068</v>
      </c>
      <c r="AJ3" s="44" t="s">
        <v>2042</v>
      </c>
      <c r="AK3" s="44" t="s">
        <v>2043</v>
      </c>
      <c r="AL3" s="44" t="s">
        <v>2038</v>
      </c>
      <c r="AM3" s="44" t="s">
        <v>2039</v>
      </c>
      <c r="AN3" s="62" t="s">
        <v>2045</v>
      </c>
      <c r="AO3" s="62" t="s">
        <v>2046</v>
      </c>
      <c r="AP3" s="63" t="s">
        <v>2047</v>
      </c>
    </row>
    <row r="4" spans="1:42" s="31" customFormat="1" ht="270" x14ac:dyDescent="0.25">
      <c r="A4" s="10" t="s">
        <v>1050</v>
      </c>
      <c r="B4" s="11" t="s">
        <v>2874</v>
      </c>
      <c r="C4" s="94" t="s">
        <v>2</v>
      </c>
      <c r="D4" s="94">
        <v>13646.788946359997</v>
      </c>
      <c r="E4" s="94">
        <v>13646.788946359997</v>
      </c>
      <c r="F4" s="94">
        <v>11201.739145760026</v>
      </c>
      <c r="G4" s="15" t="s">
        <v>2088</v>
      </c>
      <c r="H4" s="49">
        <v>0</v>
      </c>
      <c r="I4" s="15">
        <v>446</v>
      </c>
      <c r="J4" s="15">
        <v>288</v>
      </c>
      <c r="K4" s="40" t="s">
        <v>2</v>
      </c>
      <c r="L4" s="40">
        <v>13646.757211710605</v>
      </c>
      <c r="M4" s="40">
        <v>13646.757211710605</v>
      </c>
      <c r="N4" s="40">
        <v>11201.713096902249</v>
      </c>
      <c r="O4" s="95" t="str">
        <f>IFERROR(C4/K4-1,"-")</f>
        <v>-</v>
      </c>
      <c r="P4" s="95">
        <f>IFERROR(D4/L4-1,"-")</f>
        <v>2.3254351857460165E-6</v>
      </c>
      <c r="Q4" s="95">
        <f t="shared" ref="Q4:R19" si="0">IFERROR(E4/M4-1,"-")</f>
        <v>2.3254351857460165E-6</v>
      </c>
      <c r="R4" s="95">
        <f t="shared" si="0"/>
        <v>2.3254351857460165E-6</v>
      </c>
      <c r="S4" s="40" t="s">
        <v>2</v>
      </c>
      <c r="T4" s="40" t="s">
        <v>2</v>
      </c>
      <c r="U4" s="40" t="s">
        <v>2</v>
      </c>
      <c r="V4" s="40" t="s">
        <v>2</v>
      </c>
      <c r="W4" s="74" t="str">
        <f t="shared" ref="W4:W35" si="1">IFERROR((C4/S4-1),"-")</f>
        <v>-</v>
      </c>
      <c r="X4" s="74" t="str">
        <f t="shared" ref="X4:X35" si="2">IFERROR((D4/T4-1),"-")</f>
        <v>-</v>
      </c>
      <c r="Y4" s="74" t="str">
        <f t="shared" ref="Y4:Y35" si="3">IFERROR((E4/U4-1),"-")</f>
        <v>-</v>
      </c>
      <c r="Z4" s="74" t="str">
        <f t="shared" ref="Z4:Z35" si="4">IFERROR((F4/V4-1),"-")</f>
        <v>-</v>
      </c>
      <c r="AA4" s="16"/>
      <c r="AB4" s="163" t="s">
        <v>4727</v>
      </c>
      <c r="AC4" s="162" t="s">
        <v>4728</v>
      </c>
      <c r="AD4" s="162">
        <v>0</v>
      </c>
      <c r="AE4" s="16"/>
      <c r="AF4" s="32"/>
      <c r="AG4" s="32"/>
      <c r="AI4" s="40">
        <v>208.71036717891857</v>
      </c>
      <c r="AJ4" s="40">
        <v>56</v>
      </c>
      <c r="AK4" s="40">
        <v>71</v>
      </c>
      <c r="AL4" s="40" t="s">
        <v>4214</v>
      </c>
      <c r="AM4" s="53" t="s">
        <v>2</v>
      </c>
      <c r="AN4" s="65" t="s">
        <v>2</v>
      </c>
      <c r="AO4" s="64" t="s">
        <v>5568</v>
      </c>
      <c r="AP4" s="65" t="s">
        <v>2</v>
      </c>
    </row>
    <row r="5" spans="1:42" s="31" customFormat="1" ht="45" x14ac:dyDescent="0.25">
      <c r="A5" s="10" t="s">
        <v>1051</v>
      </c>
      <c r="B5" s="11" t="s">
        <v>2875</v>
      </c>
      <c r="C5" s="94" t="s">
        <v>2</v>
      </c>
      <c r="D5" s="94">
        <v>9251.8015859750267</v>
      </c>
      <c r="E5" s="94">
        <v>9251.8015859750267</v>
      </c>
      <c r="F5" s="94">
        <v>9116.2295097752158</v>
      </c>
      <c r="G5" s="15" t="s">
        <v>2088</v>
      </c>
      <c r="H5" s="49">
        <v>2</v>
      </c>
      <c r="I5" s="15">
        <v>447</v>
      </c>
      <c r="J5" s="15">
        <v>123</v>
      </c>
      <c r="K5" s="46" t="s">
        <v>2</v>
      </c>
      <c r="L5" s="46">
        <v>9251.780071560117</v>
      </c>
      <c r="M5" s="46">
        <v>9251.780071560117</v>
      </c>
      <c r="N5" s="46">
        <v>9116.2083106236496</v>
      </c>
      <c r="O5" s="95" t="str">
        <f t="shared" ref="O5:R68" si="5">IFERROR(C5/K5-1,"-")</f>
        <v>-</v>
      </c>
      <c r="P5" s="95">
        <f t="shared" si="5"/>
        <v>2.3254351857460165E-6</v>
      </c>
      <c r="Q5" s="95">
        <f t="shared" si="0"/>
        <v>2.3254351857460165E-6</v>
      </c>
      <c r="R5" s="95">
        <f t="shared" si="0"/>
        <v>2.3254351857460165E-6</v>
      </c>
      <c r="S5" s="46" t="s">
        <v>2</v>
      </c>
      <c r="T5" s="46" t="s">
        <v>2</v>
      </c>
      <c r="U5" s="46" t="s">
        <v>2</v>
      </c>
      <c r="V5" s="46" t="s">
        <v>2</v>
      </c>
      <c r="W5" s="74" t="str">
        <f t="shared" si="1"/>
        <v>-</v>
      </c>
      <c r="X5" s="74" t="str">
        <f t="shared" si="2"/>
        <v>-</v>
      </c>
      <c r="Y5" s="74" t="str">
        <f t="shared" si="3"/>
        <v>-</v>
      </c>
      <c r="Z5" s="74" t="str">
        <f t="shared" si="4"/>
        <v>-</v>
      </c>
      <c r="AA5" s="16"/>
      <c r="AB5" s="162" t="s">
        <v>4729</v>
      </c>
      <c r="AC5" s="162" t="s">
        <v>4728</v>
      </c>
      <c r="AD5" s="162">
        <v>0</v>
      </c>
      <c r="AE5" s="16"/>
      <c r="AF5" s="32"/>
      <c r="AG5" s="32"/>
      <c r="AI5" s="41">
        <v>208.71036717891857</v>
      </c>
      <c r="AJ5" s="41">
        <v>28</v>
      </c>
      <c r="AK5" s="41">
        <v>49</v>
      </c>
      <c r="AL5" s="40" t="s">
        <v>4214</v>
      </c>
      <c r="AM5" s="53" t="s">
        <v>2</v>
      </c>
      <c r="AN5" s="65" t="s">
        <v>2</v>
      </c>
      <c r="AO5" s="64" t="s">
        <v>5377</v>
      </c>
      <c r="AP5" s="65" t="s">
        <v>2</v>
      </c>
    </row>
    <row r="6" spans="1:42" s="31" customFormat="1" ht="45" x14ac:dyDescent="0.25">
      <c r="A6" s="10" t="s">
        <v>1052</v>
      </c>
      <c r="B6" s="11" t="s">
        <v>2876</v>
      </c>
      <c r="C6" s="94" t="s">
        <v>2</v>
      </c>
      <c r="D6" s="94">
        <v>7560.9741526022981</v>
      </c>
      <c r="E6" s="94">
        <v>7560.9741526022981</v>
      </c>
      <c r="F6" s="94">
        <v>6766.2700217065194</v>
      </c>
      <c r="G6" s="15" t="s">
        <v>2088</v>
      </c>
      <c r="H6" s="49">
        <v>21</v>
      </c>
      <c r="I6" s="15">
        <v>693</v>
      </c>
      <c r="J6" s="15">
        <v>115</v>
      </c>
      <c r="K6" s="46" t="s">
        <v>2</v>
      </c>
      <c r="L6" s="46">
        <v>7560.956570087852</v>
      </c>
      <c r="M6" s="46">
        <v>7560.956570087852</v>
      </c>
      <c r="N6" s="46">
        <v>6766.2542872207241</v>
      </c>
      <c r="O6" s="95" t="str">
        <f t="shared" si="5"/>
        <v>-</v>
      </c>
      <c r="P6" s="95">
        <f t="shared" si="5"/>
        <v>2.3254351857460165E-6</v>
      </c>
      <c r="Q6" s="95">
        <f t="shared" si="0"/>
        <v>2.3254351857460165E-6</v>
      </c>
      <c r="R6" s="95">
        <f t="shared" si="0"/>
        <v>2.3254351857460165E-6</v>
      </c>
      <c r="S6" s="46" t="s">
        <v>2</v>
      </c>
      <c r="T6" s="46" t="s">
        <v>2</v>
      </c>
      <c r="U6" s="46" t="s">
        <v>2</v>
      </c>
      <c r="V6" s="46" t="s">
        <v>2</v>
      </c>
      <c r="W6" s="74" t="str">
        <f t="shared" si="1"/>
        <v>-</v>
      </c>
      <c r="X6" s="74" t="str">
        <f t="shared" si="2"/>
        <v>-</v>
      </c>
      <c r="Y6" s="74" t="str">
        <f t="shared" si="3"/>
        <v>-</v>
      </c>
      <c r="Z6" s="74" t="str">
        <f t="shared" si="4"/>
        <v>-</v>
      </c>
      <c r="AA6" s="16"/>
      <c r="AB6" s="162" t="s">
        <v>4729</v>
      </c>
      <c r="AC6" s="162" t="s">
        <v>4728</v>
      </c>
      <c r="AD6" s="162">
        <v>0</v>
      </c>
      <c r="AE6" s="16"/>
      <c r="AF6" s="32"/>
      <c r="AG6" s="32"/>
      <c r="AI6" s="41">
        <v>208.71036717891857</v>
      </c>
      <c r="AJ6" s="41">
        <v>21</v>
      </c>
      <c r="AK6" s="41">
        <v>36</v>
      </c>
      <c r="AL6" s="40" t="s">
        <v>4214</v>
      </c>
      <c r="AM6" s="53" t="s">
        <v>2</v>
      </c>
      <c r="AN6" s="67" t="s">
        <v>2</v>
      </c>
      <c r="AO6" s="64" t="s">
        <v>5377</v>
      </c>
      <c r="AP6" s="65" t="s">
        <v>2</v>
      </c>
    </row>
    <row r="7" spans="1:42" s="31" customFormat="1" ht="45" x14ac:dyDescent="0.25">
      <c r="A7" s="10" t="s">
        <v>1053</v>
      </c>
      <c r="B7" s="11" t="s">
        <v>2877</v>
      </c>
      <c r="C7" s="94" t="s">
        <v>2</v>
      </c>
      <c r="D7" s="94">
        <v>9507.1898838459165</v>
      </c>
      <c r="E7" s="94">
        <v>9507.1898838459165</v>
      </c>
      <c r="F7" s="94">
        <v>15546.265623886404</v>
      </c>
      <c r="G7" s="15" t="s">
        <v>2088</v>
      </c>
      <c r="H7" s="49">
        <v>0</v>
      </c>
      <c r="I7" s="15">
        <v>312</v>
      </c>
      <c r="J7" s="15">
        <v>35</v>
      </c>
      <c r="K7" s="46" t="s">
        <v>2</v>
      </c>
      <c r="L7" s="46">
        <v>9507.1677755434539</v>
      </c>
      <c r="M7" s="46">
        <v>9507.1677755434539</v>
      </c>
      <c r="N7" s="46">
        <v>15546.229472137384</v>
      </c>
      <c r="O7" s="95" t="str">
        <f t="shared" si="5"/>
        <v>-</v>
      </c>
      <c r="P7" s="95">
        <f t="shared" si="5"/>
        <v>2.3254351857460165E-6</v>
      </c>
      <c r="Q7" s="95">
        <f t="shared" si="0"/>
        <v>2.3254351857460165E-6</v>
      </c>
      <c r="R7" s="95">
        <f t="shared" si="0"/>
        <v>2.3254351857460165E-6</v>
      </c>
      <c r="S7" s="46" t="s">
        <v>2</v>
      </c>
      <c r="T7" s="46" t="s">
        <v>2</v>
      </c>
      <c r="U7" s="46" t="s">
        <v>2</v>
      </c>
      <c r="V7" s="46" t="s">
        <v>2</v>
      </c>
      <c r="W7" s="74" t="str">
        <f t="shared" si="1"/>
        <v>-</v>
      </c>
      <c r="X7" s="74" t="str">
        <f t="shared" si="2"/>
        <v>-</v>
      </c>
      <c r="Y7" s="74" t="str">
        <f t="shared" si="3"/>
        <v>-</v>
      </c>
      <c r="Z7" s="74" t="str">
        <f t="shared" si="4"/>
        <v>-</v>
      </c>
      <c r="AA7" s="16"/>
      <c r="AB7" s="162">
        <v>0</v>
      </c>
      <c r="AC7" s="162">
        <v>0</v>
      </c>
      <c r="AD7" s="162">
        <v>0</v>
      </c>
      <c r="AE7" s="16"/>
      <c r="AF7" s="32"/>
      <c r="AG7" s="32"/>
      <c r="AI7" s="41">
        <v>208.71036717891857</v>
      </c>
      <c r="AJ7" s="41">
        <v>33</v>
      </c>
      <c r="AK7" s="41">
        <v>86</v>
      </c>
      <c r="AL7" s="40" t="s">
        <v>4214</v>
      </c>
      <c r="AM7" s="53" t="s">
        <v>2</v>
      </c>
      <c r="AN7" s="67" t="s">
        <v>2</v>
      </c>
      <c r="AO7" s="64" t="s">
        <v>5489</v>
      </c>
      <c r="AP7" s="65" t="s">
        <v>2</v>
      </c>
    </row>
    <row r="8" spans="1:42" s="31" customFormat="1" ht="45" x14ac:dyDescent="0.25">
      <c r="A8" s="10" t="s">
        <v>1054</v>
      </c>
      <c r="B8" s="11" t="s">
        <v>2878</v>
      </c>
      <c r="C8" s="94" t="s">
        <v>2</v>
      </c>
      <c r="D8" s="94">
        <v>6783.1445989146368</v>
      </c>
      <c r="E8" s="94">
        <v>6783.1445989146368</v>
      </c>
      <c r="F8" s="94">
        <v>7529.4336095687722</v>
      </c>
      <c r="G8" s="15" t="s">
        <v>2088</v>
      </c>
      <c r="H8" s="49">
        <v>7</v>
      </c>
      <c r="I8" s="15">
        <v>833</v>
      </c>
      <c r="J8" s="15">
        <v>37</v>
      </c>
      <c r="K8" s="46" t="s">
        <v>2</v>
      </c>
      <c r="L8" s="46">
        <v>6783.128825188197</v>
      </c>
      <c r="M8" s="46">
        <v>6783.128825188197</v>
      </c>
      <c r="N8" s="46">
        <v>7529.4161003996442</v>
      </c>
      <c r="O8" s="95" t="str">
        <f t="shared" si="5"/>
        <v>-</v>
      </c>
      <c r="P8" s="95">
        <f t="shared" si="5"/>
        <v>2.3254351857460165E-6</v>
      </c>
      <c r="Q8" s="95">
        <f t="shared" si="0"/>
        <v>2.3254351857460165E-6</v>
      </c>
      <c r="R8" s="95">
        <f t="shared" si="0"/>
        <v>2.3254351857460165E-6</v>
      </c>
      <c r="S8" s="46" t="s">
        <v>2</v>
      </c>
      <c r="T8" s="46" t="s">
        <v>2</v>
      </c>
      <c r="U8" s="46" t="s">
        <v>2</v>
      </c>
      <c r="V8" s="46" t="s">
        <v>2</v>
      </c>
      <c r="W8" s="74" t="str">
        <f t="shared" si="1"/>
        <v>-</v>
      </c>
      <c r="X8" s="74" t="str">
        <f t="shared" si="2"/>
        <v>-</v>
      </c>
      <c r="Y8" s="74" t="str">
        <f t="shared" si="3"/>
        <v>-</v>
      </c>
      <c r="Z8" s="74" t="str">
        <f t="shared" si="4"/>
        <v>-</v>
      </c>
      <c r="AA8" s="16"/>
      <c r="AB8" s="162">
        <v>0</v>
      </c>
      <c r="AC8" s="162">
        <v>0</v>
      </c>
      <c r="AD8" s="162">
        <v>0</v>
      </c>
      <c r="AE8" s="16"/>
      <c r="AF8" s="32"/>
      <c r="AG8" s="32"/>
      <c r="AI8" s="41">
        <v>208.71036717891857</v>
      </c>
      <c r="AJ8" s="41">
        <v>15</v>
      </c>
      <c r="AK8" s="41">
        <v>36</v>
      </c>
      <c r="AL8" s="40" t="s">
        <v>4214</v>
      </c>
      <c r="AM8" s="53" t="s">
        <v>2</v>
      </c>
      <c r="AN8" s="67" t="s">
        <v>2</v>
      </c>
      <c r="AO8" s="64" t="s">
        <v>5423</v>
      </c>
      <c r="AP8" s="65" t="s">
        <v>2</v>
      </c>
    </row>
    <row r="9" spans="1:42" s="31" customFormat="1" ht="45" x14ac:dyDescent="0.25">
      <c r="A9" s="10" t="s">
        <v>1055</v>
      </c>
      <c r="B9" s="11" t="s">
        <v>2879</v>
      </c>
      <c r="C9" s="94" t="s">
        <v>2</v>
      </c>
      <c r="D9" s="94">
        <v>8095.715489889948</v>
      </c>
      <c r="E9" s="94">
        <v>8095.715489889948</v>
      </c>
      <c r="F9" s="94">
        <v>10493.882174406877</v>
      </c>
      <c r="G9" s="15" t="s">
        <v>2088</v>
      </c>
      <c r="H9" s="49">
        <v>6</v>
      </c>
      <c r="I9" s="15">
        <v>481</v>
      </c>
      <c r="J9" s="15">
        <v>185</v>
      </c>
      <c r="K9" s="46" t="s">
        <v>2</v>
      </c>
      <c r="L9" s="46">
        <v>8095.6966638720723</v>
      </c>
      <c r="M9" s="46">
        <v>8095.6966638720723</v>
      </c>
      <c r="N9" s="46">
        <v>10493.85777162078</v>
      </c>
      <c r="O9" s="95" t="str">
        <f t="shared" si="5"/>
        <v>-</v>
      </c>
      <c r="P9" s="95">
        <f t="shared" si="5"/>
        <v>2.3254351857460165E-6</v>
      </c>
      <c r="Q9" s="95">
        <f t="shared" si="0"/>
        <v>2.3254351857460165E-6</v>
      </c>
      <c r="R9" s="95">
        <f t="shared" si="0"/>
        <v>2.3254351857460165E-6</v>
      </c>
      <c r="S9" s="46" t="s">
        <v>2</v>
      </c>
      <c r="T9" s="46" t="s">
        <v>2</v>
      </c>
      <c r="U9" s="46" t="s">
        <v>2</v>
      </c>
      <c r="V9" s="46" t="s">
        <v>2</v>
      </c>
      <c r="W9" s="74" t="str">
        <f t="shared" si="1"/>
        <v>-</v>
      </c>
      <c r="X9" s="74" t="str">
        <f t="shared" si="2"/>
        <v>-</v>
      </c>
      <c r="Y9" s="74" t="str">
        <f t="shared" si="3"/>
        <v>-</v>
      </c>
      <c r="Z9" s="74" t="str">
        <f t="shared" si="4"/>
        <v>-</v>
      </c>
      <c r="AA9" s="16"/>
      <c r="AB9" s="162">
        <v>0</v>
      </c>
      <c r="AC9" s="162">
        <v>0</v>
      </c>
      <c r="AD9" s="162">
        <v>0</v>
      </c>
      <c r="AE9" s="16"/>
      <c r="AF9" s="32"/>
      <c r="AG9" s="32"/>
      <c r="AI9" s="41">
        <v>208.71036717891857</v>
      </c>
      <c r="AJ9" s="41">
        <v>30</v>
      </c>
      <c r="AK9" s="41">
        <v>54</v>
      </c>
      <c r="AL9" s="40" t="s">
        <v>4214</v>
      </c>
      <c r="AM9" s="53" t="s">
        <v>2</v>
      </c>
      <c r="AN9" s="67" t="s">
        <v>2</v>
      </c>
      <c r="AO9" s="64" t="s">
        <v>5498</v>
      </c>
      <c r="AP9" s="65" t="s">
        <v>2</v>
      </c>
    </row>
    <row r="10" spans="1:42" s="31" customFormat="1" ht="45" x14ac:dyDescent="0.25">
      <c r="A10" s="10" t="s">
        <v>1056</v>
      </c>
      <c r="B10" s="11" t="s">
        <v>2880</v>
      </c>
      <c r="C10" s="94" t="s">
        <v>2</v>
      </c>
      <c r="D10" s="94">
        <v>5717.993376267641</v>
      </c>
      <c r="E10" s="94">
        <v>5717.993376267641</v>
      </c>
      <c r="F10" s="94">
        <v>5711.327359499448</v>
      </c>
      <c r="G10" s="15" t="s">
        <v>2088</v>
      </c>
      <c r="H10" s="49">
        <v>56</v>
      </c>
      <c r="I10" s="15">
        <v>1380</v>
      </c>
      <c r="J10" s="15">
        <v>189</v>
      </c>
      <c r="K10" s="46" t="s">
        <v>2</v>
      </c>
      <c r="L10" s="46">
        <v>5717.9800794755729</v>
      </c>
      <c r="M10" s="46">
        <v>5717.9800794755729</v>
      </c>
      <c r="N10" s="46">
        <v>5711.3140782087339</v>
      </c>
      <c r="O10" s="95" t="str">
        <f t="shared" si="5"/>
        <v>-</v>
      </c>
      <c r="P10" s="95">
        <f t="shared" si="5"/>
        <v>2.3254351857460165E-6</v>
      </c>
      <c r="Q10" s="95">
        <f t="shared" si="0"/>
        <v>2.3254351857460165E-6</v>
      </c>
      <c r="R10" s="95">
        <f t="shared" si="0"/>
        <v>2.3254351857460165E-6</v>
      </c>
      <c r="S10" s="46" t="s">
        <v>2</v>
      </c>
      <c r="T10" s="46" t="s">
        <v>2</v>
      </c>
      <c r="U10" s="46" t="s">
        <v>2</v>
      </c>
      <c r="V10" s="46" t="s">
        <v>2</v>
      </c>
      <c r="W10" s="74" t="str">
        <f t="shared" si="1"/>
        <v>-</v>
      </c>
      <c r="X10" s="74" t="str">
        <f t="shared" si="2"/>
        <v>-</v>
      </c>
      <c r="Y10" s="74" t="str">
        <f t="shared" si="3"/>
        <v>-</v>
      </c>
      <c r="Z10" s="74" t="str">
        <f t="shared" si="4"/>
        <v>-</v>
      </c>
      <c r="AA10" s="16"/>
      <c r="AB10" s="162">
        <v>0</v>
      </c>
      <c r="AC10" s="162">
        <v>0</v>
      </c>
      <c r="AD10" s="162">
        <v>0</v>
      </c>
      <c r="AE10" s="16"/>
      <c r="AF10" s="32"/>
      <c r="AG10" s="32"/>
      <c r="AI10" s="41">
        <v>208.71036717891857</v>
      </c>
      <c r="AJ10" s="41">
        <v>14</v>
      </c>
      <c r="AK10" s="41">
        <v>23</v>
      </c>
      <c r="AL10" s="40" t="s">
        <v>4214</v>
      </c>
      <c r="AM10" s="53" t="s">
        <v>2</v>
      </c>
      <c r="AN10" s="67" t="s">
        <v>2</v>
      </c>
      <c r="AO10" s="64" t="s">
        <v>5491</v>
      </c>
      <c r="AP10" s="65" t="s">
        <v>2</v>
      </c>
    </row>
    <row r="11" spans="1:42" s="31" customFormat="1" ht="95.25" customHeight="1" x14ac:dyDescent="0.25">
      <c r="A11" s="10" t="s">
        <v>1057</v>
      </c>
      <c r="B11" s="11" t="s">
        <v>2881</v>
      </c>
      <c r="C11" s="94" t="s">
        <v>2</v>
      </c>
      <c r="D11" s="94">
        <v>5963.1677808093264</v>
      </c>
      <c r="E11" s="94">
        <v>5963.1677808093264</v>
      </c>
      <c r="F11" s="94">
        <v>7804.7578097400219</v>
      </c>
      <c r="G11" s="15" t="s">
        <v>2088</v>
      </c>
      <c r="H11" s="49">
        <v>37</v>
      </c>
      <c r="I11" s="15">
        <v>233</v>
      </c>
      <c r="J11" s="15">
        <v>223</v>
      </c>
      <c r="K11" s="46" t="s">
        <v>2</v>
      </c>
      <c r="L11" s="46">
        <v>5963.1539138813969</v>
      </c>
      <c r="M11" s="46">
        <v>5963.1539138813969</v>
      </c>
      <c r="N11" s="46">
        <v>7804.7396603238003</v>
      </c>
      <c r="O11" s="95" t="str">
        <f t="shared" si="5"/>
        <v>-</v>
      </c>
      <c r="P11" s="95">
        <f t="shared" si="5"/>
        <v>2.3254351857460165E-6</v>
      </c>
      <c r="Q11" s="95">
        <f t="shared" si="0"/>
        <v>2.3254351857460165E-6</v>
      </c>
      <c r="R11" s="95">
        <f t="shared" si="0"/>
        <v>2.3254351857460165E-6</v>
      </c>
      <c r="S11" s="46" t="s">
        <v>2</v>
      </c>
      <c r="T11" s="46" t="s">
        <v>2</v>
      </c>
      <c r="U11" s="46" t="s">
        <v>2</v>
      </c>
      <c r="V11" s="46" t="s">
        <v>2</v>
      </c>
      <c r="W11" s="74" t="str">
        <f t="shared" si="1"/>
        <v>-</v>
      </c>
      <c r="X11" s="74" t="str">
        <f t="shared" si="2"/>
        <v>-</v>
      </c>
      <c r="Y11" s="74" t="str">
        <f t="shared" si="3"/>
        <v>-</v>
      </c>
      <c r="Z11" s="74" t="str">
        <f t="shared" si="4"/>
        <v>-</v>
      </c>
      <c r="AA11" s="16"/>
      <c r="AB11" s="162">
        <v>0</v>
      </c>
      <c r="AC11" s="162">
        <v>0</v>
      </c>
      <c r="AD11" s="162">
        <v>0</v>
      </c>
      <c r="AE11" s="16"/>
      <c r="AF11" s="32"/>
      <c r="AG11" s="32"/>
      <c r="AI11" s="41">
        <v>208.71036717891857</v>
      </c>
      <c r="AJ11" s="41">
        <v>27</v>
      </c>
      <c r="AK11" s="41">
        <v>54</v>
      </c>
      <c r="AL11" s="40" t="s">
        <v>4214</v>
      </c>
      <c r="AM11" s="53" t="s">
        <v>2</v>
      </c>
      <c r="AN11" s="67" t="s">
        <v>2</v>
      </c>
      <c r="AO11" s="64" t="s">
        <v>5377</v>
      </c>
      <c r="AP11" s="65" t="s">
        <v>2</v>
      </c>
    </row>
    <row r="12" spans="1:42" s="31" customFormat="1" ht="45" x14ac:dyDescent="0.25">
      <c r="A12" s="10" t="s">
        <v>1058</v>
      </c>
      <c r="B12" s="11" t="s">
        <v>2882</v>
      </c>
      <c r="C12" s="94" t="s">
        <v>2</v>
      </c>
      <c r="D12" s="94">
        <v>3463.7294304392626</v>
      </c>
      <c r="E12" s="94">
        <v>3463.7294304392626</v>
      </c>
      <c r="F12" s="94">
        <v>4342.276979954695</v>
      </c>
      <c r="G12" s="15" t="s">
        <v>2088</v>
      </c>
      <c r="H12" s="49">
        <v>144</v>
      </c>
      <c r="I12" s="15">
        <v>360</v>
      </c>
      <c r="J12" s="15">
        <v>122</v>
      </c>
      <c r="K12" s="46" t="s">
        <v>2</v>
      </c>
      <c r="L12" s="46">
        <v>3463.7213757797017</v>
      </c>
      <c r="M12" s="46">
        <v>3463.7213757797017</v>
      </c>
      <c r="N12" s="46">
        <v>4342.2668822945006</v>
      </c>
      <c r="O12" s="95" t="str">
        <f t="shared" si="5"/>
        <v>-</v>
      </c>
      <c r="P12" s="95">
        <f t="shared" si="5"/>
        <v>2.3254351857460165E-6</v>
      </c>
      <c r="Q12" s="95">
        <f t="shared" si="0"/>
        <v>2.3254351857460165E-6</v>
      </c>
      <c r="R12" s="95">
        <f t="shared" si="0"/>
        <v>2.3254351857460165E-6</v>
      </c>
      <c r="S12" s="46" t="s">
        <v>2</v>
      </c>
      <c r="T12" s="46" t="s">
        <v>2</v>
      </c>
      <c r="U12" s="46" t="s">
        <v>2</v>
      </c>
      <c r="V12" s="46" t="s">
        <v>2</v>
      </c>
      <c r="W12" s="74" t="str">
        <f t="shared" si="1"/>
        <v>-</v>
      </c>
      <c r="X12" s="74" t="str">
        <f t="shared" si="2"/>
        <v>-</v>
      </c>
      <c r="Y12" s="74" t="str">
        <f t="shared" si="3"/>
        <v>-</v>
      </c>
      <c r="Z12" s="74" t="str">
        <f t="shared" si="4"/>
        <v>-</v>
      </c>
      <c r="AA12" s="16"/>
      <c r="AB12" s="162">
        <v>0</v>
      </c>
      <c r="AC12" s="162">
        <v>0</v>
      </c>
      <c r="AD12" s="162">
        <v>0</v>
      </c>
      <c r="AE12" s="16"/>
      <c r="AF12" s="32"/>
      <c r="AG12" s="32"/>
      <c r="AI12" s="41">
        <v>208.71036717891857</v>
      </c>
      <c r="AJ12" s="41">
        <v>15</v>
      </c>
      <c r="AK12" s="41">
        <v>20</v>
      </c>
      <c r="AL12" s="40" t="s">
        <v>4214</v>
      </c>
      <c r="AM12" s="53" t="s">
        <v>2</v>
      </c>
      <c r="AN12" s="67" t="s">
        <v>2</v>
      </c>
      <c r="AO12" s="64" t="s">
        <v>5395</v>
      </c>
      <c r="AP12" s="65" t="s">
        <v>2</v>
      </c>
    </row>
    <row r="13" spans="1:42" s="31" customFormat="1" ht="45" x14ac:dyDescent="0.25">
      <c r="A13" s="10" t="s">
        <v>1059</v>
      </c>
      <c r="B13" s="11" t="s">
        <v>2883</v>
      </c>
      <c r="C13" s="94" t="s">
        <v>2</v>
      </c>
      <c r="D13" s="94">
        <v>5503.8160472936925</v>
      </c>
      <c r="E13" s="94">
        <v>5503.8160472936925</v>
      </c>
      <c r="F13" s="94">
        <v>6835.4607835229599</v>
      </c>
      <c r="G13" s="15" t="s">
        <v>2088</v>
      </c>
      <c r="H13" s="49">
        <v>25</v>
      </c>
      <c r="I13" s="15">
        <v>375</v>
      </c>
      <c r="J13" s="15">
        <v>443</v>
      </c>
      <c r="K13" s="46" t="s">
        <v>2</v>
      </c>
      <c r="L13" s="46">
        <v>5503.8032485559625</v>
      </c>
      <c r="M13" s="46">
        <v>5503.8032485559625</v>
      </c>
      <c r="N13" s="46">
        <v>6835.4448881389071</v>
      </c>
      <c r="O13" s="95" t="str">
        <f t="shared" si="5"/>
        <v>-</v>
      </c>
      <c r="P13" s="95">
        <f t="shared" si="5"/>
        <v>2.3254351857460165E-6</v>
      </c>
      <c r="Q13" s="95">
        <f t="shared" si="0"/>
        <v>2.3254351857460165E-6</v>
      </c>
      <c r="R13" s="95">
        <f t="shared" si="0"/>
        <v>2.3254351857460165E-6</v>
      </c>
      <c r="S13" s="46" t="s">
        <v>2</v>
      </c>
      <c r="T13" s="46" t="s">
        <v>2</v>
      </c>
      <c r="U13" s="46" t="s">
        <v>2</v>
      </c>
      <c r="V13" s="46" t="s">
        <v>2</v>
      </c>
      <c r="W13" s="74" t="str">
        <f t="shared" si="1"/>
        <v>-</v>
      </c>
      <c r="X13" s="74" t="str">
        <f t="shared" si="2"/>
        <v>-</v>
      </c>
      <c r="Y13" s="74" t="str">
        <f t="shared" si="3"/>
        <v>-</v>
      </c>
      <c r="Z13" s="74" t="str">
        <f t="shared" si="4"/>
        <v>-</v>
      </c>
      <c r="AA13" s="16"/>
      <c r="AB13" s="162">
        <v>0</v>
      </c>
      <c r="AC13" s="162">
        <v>0</v>
      </c>
      <c r="AD13" s="162">
        <v>0</v>
      </c>
      <c r="AE13" s="16"/>
      <c r="AF13" s="32"/>
      <c r="AG13" s="32"/>
      <c r="AI13" s="41">
        <v>208.71036717891857</v>
      </c>
      <c r="AJ13" s="41">
        <v>23</v>
      </c>
      <c r="AK13" s="41">
        <v>43</v>
      </c>
      <c r="AL13" s="40" t="s">
        <v>4214</v>
      </c>
      <c r="AM13" s="53" t="s">
        <v>2</v>
      </c>
      <c r="AN13" s="67" t="s">
        <v>2</v>
      </c>
      <c r="AO13" s="64" t="s">
        <v>5569</v>
      </c>
      <c r="AP13" s="65" t="s">
        <v>2</v>
      </c>
    </row>
    <row r="14" spans="1:42" s="31" customFormat="1" ht="45" x14ac:dyDescent="0.25">
      <c r="A14" s="10" t="s">
        <v>1060</v>
      </c>
      <c r="B14" s="11" t="s">
        <v>2884</v>
      </c>
      <c r="C14" s="94" t="s">
        <v>2</v>
      </c>
      <c r="D14" s="94">
        <v>3435.5011102780386</v>
      </c>
      <c r="E14" s="94">
        <v>3435.5011102780386</v>
      </c>
      <c r="F14" s="94">
        <v>4618.3668891877278</v>
      </c>
      <c r="G14" s="15" t="s">
        <v>2088</v>
      </c>
      <c r="H14" s="49">
        <v>133</v>
      </c>
      <c r="I14" s="15">
        <v>798</v>
      </c>
      <c r="J14" s="15">
        <v>412</v>
      </c>
      <c r="K14" s="46" t="s">
        <v>2</v>
      </c>
      <c r="L14" s="46">
        <v>3435.4931212614542</v>
      </c>
      <c r="M14" s="46">
        <v>3435.4931212614542</v>
      </c>
      <c r="N14" s="46">
        <v>4618.3561494998376</v>
      </c>
      <c r="O14" s="95" t="str">
        <f t="shared" si="5"/>
        <v>-</v>
      </c>
      <c r="P14" s="95">
        <f t="shared" si="5"/>
        <v>2.3254351857460165E-6</v>
      </c>
      <c r="Q14" s="95">
        <f t="shared" si="0"/>
        <v>2.3254351857460165E-6</v>
      </c>
      <c r="R14" s="95">
        <f t="shared" si="0"/>
        <v>2.3254351857460165E-6</v>
      </c>
      <c r="S14" s="46" t="s">
        <v>2</v>
      </c>
      <c r="T14" s="46" t="s">
        <v>2</v>
      </c>
      <c r="U14" s="46" t="s">
        <v>2</v>
      </c>
      <c r="V14" s="46" t="s">
        <v>2</v>
      </c>
      <c r="W14" s="74" t="str">
        <f t="shared" si="1"/>
        <v>-</v>
      </c>
      <c r="X14" s="74" t="str">
        <f t="shared" si="2"/>
        <v>-</v>
      </c>
      <c r="Y14" s="74" t="str">
        <f t="shared" si="3"/>
        <v>-</v>
      </c>
      <c r="Z14" s="74" t="str">
        <f t="shared" si="4"/>
        <v>-</v>
      </c>
      <c r="AA14" s="16"/>
      <c r="AB14" s="162">
        <v>0</v>
      </c>
      <c r="AC14" s="162">
        <v>0</v>
      </c>
      <c r="AD14" s="162">
        <v>0</v>
      </c>
      <c r="AE14" s="16"/>
      <c r="AF14" s="32"/>
      <c r="AG14" s="32"/>
      <c r="AI14" s="41">
        <v>208.71036717891857</v>
      </c>
      <c r="AJ14" s="41">
        <v>14</v>
      </c>
      <c r="AK14" s="41">
        <v>20</v>
      </c>
      <c r="AL14" s="40" t="s">
        <v>4214</v>
      </c>
      <c r="AM14" s="53" t="s">
        <v>2</v>
      </c>
      <c r="AN14" s="67" t="s">
        <v>2</v>
      </c>
      <c r="AO14" s="64" t="s">
        <v>5377</v>
      </c>
      <c r="AP14" s="65" t="s">
        <v>2</v>
      </c>
    </row>
    <row r="15" spans="1:42" s="31" customFormat="1" ht="45" x14ac:dyDescent="0.25">
      <c r="A15" s="10" t="s">
        <v>1061</v>
      </c>
      <c r="B15" s="11" t="s">
        <v>2885</v>
      </c>
      <c r="C15" s="94" t="s">
        <v>2</v>
      </c>
      <c r="D15" s="94">
        <v>2883.7649719045648</v>
      </c>
      <c r="E15" s="94">
        <v>2883.7649719045648</v>
      </c>
      <c r="F15" s="94">
        <v>3893.7504614174923</v>
      </c>
      <c r="G15" s="15" t="s">
        <v>2088</v>
      </c>
      <c r="H15" s="49">
        <v>305</v>
      </c>
      <c r="I15" s="15">
        <v>1069</v>
      </c>
      <c r="J15" s="15">
        <v>347</v>
      </c>
      <c r="K15" s="46" t="s">
        <v>2</v>
      </c>
      <c r="L15" s="46">
        <v>2883.758265911626</v>
      </c>
      <c r="M15" s="46">
        <v>2883.758265911626</v>
      </c>
      <c r="N15" s="46">
        <v>3893.7414067742206</v>
      </c>
      <c r="O15" s="95" t="str">
        <f t="shared" si="5"/>
        <v>-</v>
      </c>
      <c r="P15" s="95">
        <f t="shared" si="5"/>
        <v>2.3254351857460165E-6</v>
      </c>
      <c r="Q15" s="95">
        <f t="shared" si="0"/>
        <v>2.3254351857460165E-6</v>
      </c>
      <c r="R15" s="95">
        <f t="shared" si="0"/>
        <v>2.3254351857460165E-6</v>
      </c>
      <c r="S15" s="46" t="s">
        <v>2</v>
      </c>
      <c r="T15" s="46" t="s">
        <v>2</v>
      </c>
      <c r="U15" s="46" t="s">
        <v>2</v>
      </c>
      <c r="V15" s="46" t="s">
        <v>2</v>
      </c>
      <c r="W15" s="74" t="str">
        <f t="shared" si="1"/>
        <v>-</v>
      </c>
      <c r="X15" s="74" t="str">
        <f t="shared" si="2"/>
        <v>-</v>
      </c>
      <c r="Y15" s="74" t="str">
        <f t="shared" si="3"/>
        <v>-</v>
      </c>
      <c r="Z15" s="74" t="str">
        <f t="shared" si="4"/>
        <v>-</v>
      </c>
      <c r="AA15" s="16"/>
      <c r="AB15" s="162">
        <v>0</v>
      </c>
      <c r="AC15" s="162">
        <v>0</v>
      </c>
      <c r="AD15" s="162">
        <v>0</v>
      </c>
      <c r="AE15" s="16"/>
      <c r="AF15" s="32"/>
      <c r="AG15" s="32"/>
      <c r="AI15" s="41">
        <v>208.71036717891857</v>
      </c>
      <c r="AJ15" s="41">
        <v>10</v>
      </c>
      <c r="AK15" s="41">
        <v>17</v>
      </c>
      <c r="AL15" s="40" t="s">
        <v>4214</v>
      </c>
      <c r="AM15" s="53" t="s">
        <v>2</v>
      </c>
      <c r="AN15" s="67" t="s">
        <v>2</v>
      </c>
      <c r="AO15" s="64" t="s">
        <v>5489</v>
      </c>
      <c r="AP15" s="65" t="s">
        <v>2</v>
      </c>
    </row>
    <row r="16" spans="1:42" s="31" customFormat="1" ht="45" x14ac:dyDescent="0.25">
      <c r="A16" s="10" t="s">
        <v>310</v>
      </c>
      <c r="B16" s="11" t="s">
        <v>2886</v>
      </c>
      <c r="C16" s="94" t="s">
        <v>2</v>
      </c>
      <c r="D16" s="94">
        <v>2395.0240517402667</v>
      </c>
      <c r="E16" s="94">
        <v>2395.0240517402667</v>
      </c>
      <c r="F16" s="94">
        <v>3532.1729233710666</v>
      </c>
      <c r="G16" s="15" t="s">
        <v>2088</v>
      </c>
      <c r="H16" s="49">
        <v>213</v>
      </c>
      <c r="I16" s="15">
        <v>300</v>
      </c>
      <c r="J16" s="15">
        <v>119</v>
      </c>
      <c r="K16" s="46" t="s">
        <v>2</v>
      </c>
      <c r="L16" s="46">
        <v>2395.0184822800175</v>
      </c>
      <c r="M16" s="46">
        <v>2395.0184822800175</v>
      </c>
      <c r="N16" s="46">
        <v>3532.1647095509693</v>
      </c>
      <c r="O16" s="95" t="str">
        <f t="shared" si="5"/>
        <v>-</v>
      </c>
      <c r="P16" s="95">
        <f t="shared" si="5"/>
        <v>2.3254351857460165E-6</v>
      </c>
      <c r="Q16" s="95">
        <f t="shared" si="0"/>
        <v>2.3254351857460165E-6</v>
      </c>
      <c r="R16" s="95">
        <f t="shared" si="0"/>
        <v>2.3254351857460165E-6</v>
      </c>
      <c r="S16" s="46" t="s">
        <v>2</v>
      </c>
      <c r="T16" s="46">
        <v>2070.977636544063</v>
      </c>
      <c r="U16" s="46">
        <v>2070.977636544063</v>
      </c>
      <c r="V16" s="46">
        <v>3621.9380614537081</v>
      </c>
      <c r="W16" s="74" t="str">
        <f t="shared" si="1"/>
        <v>-</v>
      </c>
      <c r="X16" s="74">
        <f t="shared" si="2"/>
        <v>0.1564702628739898</v>
      </c>
      <c r="Y16" s="74">
        <f t="shared" si="3"/>
        <v>0.1564702628739898</v>
      </c>
      <c r="Z16" s="74">
        <f t="shared" si="4"/>
        <v>-2.4783730853368935E-2</v>
      </c>
      <c r="AA16" s="16"/>
      <c r="AB16" s="162">
        <v>0</v>
      </c>
      <c r="AC16" s="162">
        <v>0</v>
      </c>
      <c r="AD16" s="162">
        <v>0</v>
      </c>
      <c r="AE16" s="16"/>
      <c r="AF16" s="32"/>
      <c r="AG16" s="32"/>
      <c r="AI16" s="41">
        <v>273.73909227644072</v>
      </c>
      <c r="AJ16" s="41">
        <v>5</v>
      </c>
      <c r="AK16" s="41">
        <v>11</v>
      </c>
      <c r="AL16" s="40" t="s">
        <v>4214</v>
      </c>
      <c r="AM16" s="53" t="s">
        <v>2</v>
      </c>
      <c r="AN16" s="67" t="s">
        <v>2</v>
      </c>
      <c r="AO16" s="64" t="s">
        <v>5445</v>
      </c>
      <c r="AP16" s="65" t="s">
        <v>2</v>
      </c>
    </row>
    <row r="17" spans="1:42" s="31" customFormat="1" ht="30" x14ac:dyDescent="0.25">
      <c r="A17" s="10" t="s">
        <v>1062</v>
      </c>
      <c r="B17" s="11" t="s">
        <v>2887</v>
      </c>
      <c r="C17" s="94" t="s">
        <v>2</v>
      </c>
      <c r="D17" s="94">
        <v>3161.8657193776562</v>
      </c>
      <c r="E17" s="94">
        <v>3161.8657193776562</v>
      </c>
      <c r="F17" s="94">
        <v>5689.3177783285091</v>
      </c>
      <c r="G17" s="15" t="s">
        <v>2088</v>
      </c>
      <c r="H17" s="49">
        <v>96</v>
      </c>
      <c r="I17" s="15">
        <v>777</v>
      </c>
      <c r="J17" s="15">
        <v>620</v>
      </c>
      <c r="K17" s="46" t="s">
        <v>2</v>
      </c>
      <c r="L17" s="46">
        <v>3161.8583666809582</v>
      </c>
      <c r="M17" s="46">
        <v>3161.8583666809582</v>
      </c>
      <c r="N17" s="46">
        <v>5689.3045482195303</v>
      </c>
      <c r="O17" s="95" t="str">
        <f t="shared" si="5"/>
        <v>-</v>
      </c>
      <c r="P17" s="95">
        <f t="shared" si="5"/>
        <v>2.3254351857460165E-6</v>
      </c>
      <c r="Q17" s="95">
        <f t="shared" si="0"/>
        <v>2.3254351857460165E-6</v>
      </c>
      <c r="R17" s="95">
        <f t="shared" si="0"/>
        <v>2.3254351857460165E-6</v>
      </c>
      <c r="S17" s="46" t="s">
        <v>2</v>
      </c>
      <c r="T17" s="46" t="s">
        <v>2</v>
      </c>
      <c r="U17" s="46" t="s">
        <v>2</v>
      </c>
      <c r="V17" s="46" t="s">
        <v>2</v>
      </c>
      <c r="W17" s="74" t="str">
        <f t="shared" si="1"/>
        <v>-</v>
      </c>
      <c r="X17" s="74" t="str">
        <f t="shared" si="2"/>
        <v>-</v>
      </c>
      <c r="Y17" s="74" t="str">
        <f t="shared" si="3"/>
        <v>-</v>
      </c>
      <c r="Z17" s="74" t="str">
        <f t="shared" si="4"/>
        <v>-</v>
      </c>
      <c r="AA17" s="16"/>
      <c r="AB17" s="162">
        <v>0</v>
      </c>
      <c r="AC17" s="162">
        <v>0</v>
      </c>
      <c r="AD17" s="162">
        <v>0</v>
      </c>
      <c r="AE17" s="16"/>
      <c r="AF17" s="32"/>
      <c r="AG17" s="32"/>
      <c r="AI17" s="41">
        <v>208.71036717891857</v>
      </c>
      <c r="AJ17" s="41">
        <v>11</v>
      </c>
      <c r="AK17" s="41">
        <v>27</v>
      </c>
      <c r="AL17" s="40" t="s">
        <v>4214</v>
      </c>
      <c r="AM17" s="53" t="s">
        <v>2</v>
      </c>
      <c r="AN17" s="67" t="s">
        <v>2</v>
      </c>
      <c r="AO17" s="64" t="s">
        <v>5491</v>
      </c>
      <c r="AP17" s="65" t="s">
        <v>2</v>
      </c>
    </row>
    <row r="18" spans="1:42" s="31" customFormat="1" ht="30" x14ac:dyDescent="0.25">
      <c r="A18" s="10" t="s">
        <v>1063</v>
      </c>
      <c r="B18" s="11" t="s">
        <v>2888</v>
      </c>
      <c r="C18" s="94" t="s">
        <v>2</v>
      </c>
      <c r="D18" s="94">
        <v>2099.2071819554658</v>
      </c>
      <c r="E18" s="94">
        <v>2099.2071819554658</v>
      </c>
      <c r="F18" s="94">
        <v>3841.4500711752776</v>
      </c>
      <c r="G18" s="15" t="s">
        <v>2088</v>
      </c>
      <c r="H18" s="49">
        <v>3465</v>
      </c>
      <c r="I18" s="15">
        <v>7310</v>
      </c>
      <c r="J18" s="15">
        <v>2792</v>
      </c>
      <c r="K18" s="46" t="s">
        <v>2</v>
      </c>
      <c r="L18" s="46">
        <v>2099.2023003965746</v>
      </c>
      <c r="M18" s="46">
        <v>2099.2023003965746</v>
      </c>
      <c r="N18" s="46">
        <v>3841.4411381528907</v>
      </c>
      <c r="O18" s="95" t="str">
        <f t="shared" si="5"/>
        <v>-</v>
      </c>
      <c r="P18" s="95">
        <f t="shared" si="5"/>
        <v>2.3254351857460165E-6</v>
      </c>
      <c r="Q18" s="95">
        <f t="shared" si="0"/>
        <v>2.3254351857460165E-6</v>
      </c>
      <c r="R18" s="95">
        <f t="shared" si="0"/>
        <v>2.3254351857460165E-6</v>
      </c>
      <c r="S18" s="46" t="s">
        <v>2</v>
      </c>
      <c r="T18" s="46" t="s">
        <v>2</v>
      </c>
      <c r="U18" s="46" t="s">
        <v>2</v>
      </c>
      <c r="V18" s="46" t="s">
        <v>2</v>
      </c>
      <c r="W18" s="74" t="str">
        <f t="shared" si="1"/>
        <v>-</v>
      </c>
      <c r="X18" s="74" t="str">
        <f t="shared" si="2"/>
        <v>-</v>
      </c>
      <c r="Y18" s="74" t="str">
        <f t="shared" si="3"/>
        <v>-</v>
      </c>
      <c r="Z18" s="74" t="str">
        <f t="shared" si="4"/>
        <v>-</v>
      </c>
      <c r="AA18" s="16"/>
      <c r="AB18" s="162">
        <v>0</v>
      </c>
      <c r="AC18" s="162">
        <v>0</v>
      </c>
      <c r="AD18" s="162">
        <v>0</v>
      </c>
      <c r="AE18" s="16"/>
      <c r="AF18" s="32"/>
      <c r="AG18" s="32"/>
      <c r="AI18" s="41">
        <v>208.71036717891857</v>
      </c>
      <c r="AJ18" s="41">
        <v>5</v>
      </c>
      <c r="AK18" s="41">
        <v>14</v>
      </c>
      <c r="AL18" s="40" t="s">
        <v>4214</v>
      </c>
      <c r="AM18" s="53" t="s">
        <v>2</v>
      </c>
      <c r="AN18" s="67" t="s">
        <v>2</v>
      </c>
      <c r="AO18" s="64" t="s">
        <v>5570</v>
      </c>
      <c r="AP18" s="65" t="s">
        <v>2</v>
      </c>
    </row>
    <row r="19" spans="1:42" s="31" customFormat="1" ht="30" x14ac:dyDescent="0.25">
      <c r="A19" s="10" t="s">
        <v>1064</v>
      </c>
      <c r="B19" s="11" t="s">
        <v>2889</v>
      </c>
      <c r="C19" s="94" t="s">
        <v>2</v>
      </c>
      <c r="D19" s="94">
        <v>1783.3480382930861</v>
      </c>
      <c r="E19" s="94">
        <v>1783.3480382930861</v>
      </c>
      <c r="F19" s="94">
        <v>3070.5967328910747</v>
      </c>
      <c r="G19" s="15" t="s">
        <v>2088</v>
      </c>
      <c r="H19" s="49">
        <v>21252</v>
      </c>
      <c r="I19" s="15">
        <v>18572</v>
      </c>
      <c r="J19" s="15">
        <v>3746</v>
      </c>
      <c r="K19" s="46" t="s">
        <v>2</v>
      </c>
      <c r="L19" s="46">
        <v>1783.3438912424531</v>
      </c>
      <c r="M19" s="46">
        <v>1783.3438912424531</v>
      </c>
      <c r="N19" s="46">
        <v>3070.5895924339952</v>
      </c>
      <c r="O19" s="95" t="str">
        <f t="shared" si="5"/>
        <v>-</v>
      </c>
      <c r="P19" s="95">
        <f t="shared" si="5"/>
        <v>2.3254351857460165E-6</v>
      </c>
      <c r="Q19" s="95">
        <f t="shared" si="0"/>
        <v>2.3254351857460165E-6</v>
      </c>
      <c r="R19" s="95">
        <f t="shared" si="0"/>
        <v>2.3254351857460165E-6</v>
      </c>
      <c r="S19" s="46" t="s">
        <v>2</v>
      </c>
      <c r="T19" s="46" t="s">
        <v>2</v>
      </c>
      <c r="U19" s="46" t="s">
        <v>2</v>
      </c>
      <c r="V19" s="46" t="s">
        <v>2</v>
      </c>
      <c r="W19" s="74" t="str">
        <f t="shared" si="1"/>
        <v>-</v>
      </c>
      <c r="X19" s="74" t="str">
        <f t="shared" si="2"/>
        <v>-</v>
      </c>
      <c r="Y19" s="74" t="str">
        <f t="shared" si="3"/>
        <v>-</v>
      </c>
      <c r="Z19" s="74" t="str">
        <f t="shared" si="4"/>
        <v>-</v>
      </c>
      <c r="AA19" s="16"/>
      <c r="AB19" s="162">
        <v>0</v>
      </c>
      <c r="AC19" s="162">
        <v>0</v>
      </c>
      <c r="AD19" s="162">
        <v>0</v>
      </c>
      <c r="AE19" s="16"/>
      <c r="AF19" s="32"/>
      <c r="AG19" s="32"/>
      <c r="AI19" s="41">
        <v>208.71036717891857</v>
      </c>
      <c r="AJ19" s="41">
        <v>5</v>
      </c>
      <c r="AK19" s="41">
        <v>12</v>
      </c>
      <c r="AL19" s="40" t="s">
        <v>4214</v>
      </c>
      <c r="AM19" s="53" t="s">
        <v>2</v>
      </c>
      <c r="AN19" s="67" t="s">
        <v>2</v>
      </c>
      <c r="AO19" s="64" t="s">
        <v>5571</v>
      </c>
      <c r="AP19" s="65" t="s">
        <v>2</v>
      </c>
    </row>
    <row r="20" spans="1:42" s="31" customFormat="1" ht="30" x14ac:dyDescent="0.25">
      <c r="A20" s="10" t="s">
        <v>1065</v>
      </c>
      <c r="B20" s="11" t="s">
        <v>2890</v>
      </c>
      <c r="C20" s="94" t="s">
        <v>2</v>
      </c>
      <c r="D20" s="94">
        <v>5654.1369269411807</v>
      </c>
      <c r="E20" s="94">
        <v>5654.1369269411807</v>
      </c>
      <c r="F20" s="94">
        <v>7040.5350343928203</v>
      </c>
      <c r="G20" s="15" t="s">
        <v>2088</v>
      </c>
      <c r="H20" s="49">
        <v>11</v>
      </c>
      <c r="I20" s="15">
        <v>347</v>
      </c>
      <c r="J20" s="15">
        <v>341</v>
      </c>
      <c r="K20" s="46" t="s">
        <v>2</v>
      </c>
      <c r="L20" s="46">
        <v>5654.123778642801</v>
      </c>
      <c r="M20" s="46">
        <v>5654.123778642801</v>
      </c>
      <c r="N20" s="46">
        <v>7040.5186621229977</v>
      </c>
      <c r="O20" s="95" t="str">
        <f t="shared" si="5"/>
        <v>-</v>
      </c>
      <c r="P20" s="95">
        <f t="shared" si="5"/>
        <v>2.3254351857460165E-6</v>
      </c>
      <c r="Q20" s="95">
        <f t="shared" si="5"/>
        <v>2.3254351857460165E-6</v>
      </c>
      <c r="R20" s="95">
        <f t="shared" si="5"/>
        <v>2.3254351857460165E-6</v>
      </c>
      <c r="S20" s="46" t="s">
        <v>2</v>
      </c>
      <c r="T20" s="46" t="s">
        <v>2</v>
      </c>
      <c r="U20" s="46" t="s">
        <v>2</v>
      </c>
      <c r="V20" s="46" t="s">
        <v>2</v>
      </c>
      <c r="W20" s="74" t="str">
        <f t="shared" si="1"/>
        <v>-</v>
      </c>
      <c r="X20" s="74" t="str">
        <f t="shared" si="2"/>
        <v>-</v>
      </c>
      <c r="Y20" s="74" t="str">
        <f t="shared" si="3"/>
        <v>-</v>
      </c>
      <c r="Z20" s="74" t="str">
        <f t="shared" si="4"/>
        <v>-</v>
      </c>
      <c r="AA20" s="16"/>
      <c r="AB20" s="162">
        <v>0</v>
      </c>
      <c r="AC20" s="162">
        <v>0</v>
      </c>
      <c r="AD20" s="162">
        <v>0</v>
      </c>
      <c r="AE20" s="16"/>
      <c r="AF20" s="32"/>
      <c r="AG20" s="32"/>
      <c r="AI20" s="41">
        <v>208.71036717891857</v>
      </c>
      <c r="AJ20" s="41">
        <v>24</v>
      </c>
      <c r="AK20" s="41">
        <v>42</v>
      </c>
      <c r="AL20" s="40" t="s">
        <v>4214</v>
      </c>
      <c r="AM20" s="53" t="s">
        <v>2</v>
      </c>
      <c r="AN20" s="67" t="s">
        <v>2</v>
      </c>
      <c r="AO20" s="64" t="s">
        <v>5377</v>
      </c>
      <c r="AP20" s="65" t="s">
        <v>2</v>
      </c>
    </row>
    <row r="21" spans="1:42" s="31" customFormat="1" ht="30" x14ac:dyDescent="0.25">
      <c r="A21" s="10" t="s">
        <v>1066</v>
      </c>
      <c r="B21" s="11" t="s">
        <v>2891</v>
      </c>
      <c r="C21" s="94" t="s">
        <v>2</v>
      </c>
      <c r="D21" s="94">
        <v>3467.7512403612877</v>
      </c>
      <c r="E21" s="94">
        <v>3467.7512403612877</v>
      </c>
      <c r="F21" s="94">
        <v>4775.7724347363974</v>
      </c>
      <c r="G21" s="15" t="s">
        <v>2088</v>
      </c>
      <c r="H21" s="49">
        <v>112</v>
      </c>
      <c r="I21" s="15">
        <v>753</v>
      </c>
      <c r="J21" s="15">
        <v>280</v>
      </c>
      <c r="K21" s="46" t="s">
        <v>2</v>
      </c>
      <c r="L21" s="46">
        <v>3467.7431763492905</v>
      </c>
      <c r="M21" s="46">
        <v>3467.7431763492905</v>
      </c>
      <c r="N21" s="46">
        <v>4775.7613290129639</v>
      </c>
      <c r="O21" s="95" t="str">
        <f t="shared" si="5"/>
        <v>-</v>
      </c>
      <c r="P21" s="95">
        <f t="shared" si="5"/>
        <v>2.3254351857460165E-6</v>
      </c>
      <c r="Q21" s="95">
        <f t="shared" si="5"/>
        <v>2.3254351857460165E-6</v>
      </c>
      <c r="R21" s="95">
        <f t="shared" si="5"/>
        <v>2.3254351857460165E-6</v>
      </c>
      <c r="S21" s="46" t="s">
        <v>2</v>
      </c>
      <c r="T21" s="46" t="s">
        <v>2</v>
      </c>
      <c r="U21" s="46" t="s">
        <v>2</v>
      </c>
      <c r="V21" s="46" t="s">
        <v>2</v>
      </c>
      <c r="W21" s="74" t="str">
        <f t="shared" si="1"/>
        <v>-</v>
      </c>
      <c r="X21" s="74" t="str">
        <f t="shared" si="2"/>
        <v>-</v>
      </c>
      <c r="Y21" s="74" t="str">
        <f t="shared" si="3"/>
        <v>-</v>
      </c>
      <c r="Z21" s="74" t="str">
        <f t="shared" si="4"/>
        <v>-</v>
      </c>
      <c r="AA21" s="16"/>
      <c r="AB21" s="162">
        <v>0</v>
      </c>
      <c r="AC21" s="162">
        <v>0</v>
      </c>
      <c r="AD21" s="162">
        <v>0</v>
      </c>
      <c r="AE21" s="16"/>
      <c r="AF21" s="32"/>
      <c r="AG21" s="32"/>
      <c r="AI21" s="41">
        <v>208.71036717891857</v>
      </c>
      <c r="AJ21" s="41">
        <v>14</v>
      </c>
      <c r="AK21" s="41">
        <v>19</v>
      </c>
      <c r="AL21" s="40" t="s">
        <v>4214</v>
      </c>
      <c r="AM21" s="53" t="s">
        <v>2</v>
      </c>
      <c r="AN21" s="67" t="s">
        <v>2</v>
      </c>
      <c r="AO21" s="64" t="s">
        <v>5377</v>
      </c>
      <c r="AP21" s="65" t="s">
        <v>2</v>
      </c>
    </row>
    <row r="22" spans="1:42" s="31" customFormat="1" ht="30" x14ac:dyDescent="0.25">
      <c r="A22" s="10" t="s">
        <v>1067</v>
      </c>
      <c r="B22" s="11" t="s">
        <v>2892</v>
      </c>
      <c r="C22" s="94" t="s">
        <v>2</v>
      </c>
      <c r="D22" s="94">
        <v>2636.4127872053414</v>
      </c>
      <c r="E22" s="94">
        <v>2636.4127872053414</v>
      </c>
      <c r="F22" s="94">
        <v>4252.4781075045512</v>
      </c>
      <c r="G22" s="15" t="s">
        <v>2088</v>
      </c>
      <c r="H22" s="49">
        <v>476</v>
      </c>
      <c r="I22" s="15">
        <v>1109</v>
      </c>
      <c r="J22" s="15">
        <v>281</v>
      </c>
      <c r="K22" s="46" t="s">
        <v>2</v>
      </c>
      <c r="L22" s="46">
        <v>2636.4066564125387</v>
      </c>
      <c r="M22" s="46">
        <v>2636.4066564125387</v>
      </c>
      <c r="N22" s="46">
        <v>4252.468218665329</v>
      </c>
      <c r="O22" s="95" t="str">
        <f t="shared" si="5"/>
        <v>-</v>
      </c>
      <c r="P22" s="95">
        <f t="shared" si="5"/>
        <v>2.3254351857460165E-6</v>
      </c>
      <c r="Q22" s="95">
        <f t="shared" si="5"/>
        <v>2.3254351857460165E-6</v>
      </c>
      <c r="R22" s="95">
        <f t="shared" si="5"/>
        <v>2.3254351857460165E-6</v>
      </c>
      <c r="S22" s="46" t="s">
        <v>2</v>
      </c>
      <c r="T22" s="46" t="s">
        <v>2</v>
      </c>
      <c r="U22" s="46" t="s">
        <v>2</v>
      </c>
      <c r="V22" s="46" t="s">
        <v>2</v>
      </c>
      <c r="W22" s="74" t="str">
        <f t="shared" si="1"/>
        <v>-</v>
      </c>
      <c r="X22" s="74" t="str">
        <f t="shared" si="2"/>
        <v>-</v>
      </c>
      <c r="Y22" s="74" t="str">
        <f t="shared" si="3"/>
        <v>-</v>
      </c>
      <c r="Z22" s="74" t="str">
        <f t="shared" si="4"/>
        <v>-</v>
      </c>
      <c r="AA22" s="16"/>
      <c r="AB22" s="162">
        <v>0</v>
      </c>
      <c r="AC22" s="162">
        <v>0</v>
      </c>
      <c r="AD22" s="162">
        <v>0</v>
      </c>
      <c r="AE22" s="16"/>
      <c r="AF22" s="32"/>
      <c r="AG22" s="32"/>
      <c r="AI22" s="41">
        <v>208.71036717891857</v>
      </c>
      <c r="AJ22" s="41">
        <v>8</v>
      </c>
      <c r="AK22" s="41">
        <v>17</v>
      </c>
      <c r="AL22" s="40" t="s">
        <v>4214</v>
      </c>
      <c r="AM22" s="53" t="s">
        <v>2</v>
      </c>
      <c r="AN22" s="67" t="s">
        <v>2</v>
      </c>
      <c r="AO22" s="64" t="s">
        <v>5377</v>
      </c>
      <c r="AP22" s="65" t="s">
        <v>2</v>
      </c>
    </row>
    <row r="23" spans="1:42" s="31" customFormat="1" x14ac:dyDescent="0.25">
      <c r="A23" s="10" t="s">
        <v>61</v>
      </c>
      <c r="B23" s="11" t="s">
        <v>2893</v>
      </c>
      <c r="C23" s="94" t="s">
        <v>2</v>
      </c>
      <c r="D23" s="94">
        <v>8399.0389011459974</v>
      </c>
      <c r="E23" s="94">
        <v>8399.0389011459974</v>
      </c>
      <c r="F23" s="94">
        <v>17628.598645460133</v>
      </c>
      <c r="G23" s="15" t="s">
        <v>2088</v>
      </c>
      <c r="H23" s="49">
        <v>4</v>
      </c>
      <c r="I23" s="15">
        <v>31</v>
      </c>
      <c r="J23" s="15">
        <v>176</v>
      </c>
      <c r="K23" s="46" t="s">
        <v>2</v>
      </c>
      <c r="L23" s="46">
        <v>8399.0193697708291</v>
      </c>
      <c r="M23" s="46">
        <v>8399.0193697708291</v>
      </c>
      <c r="N23" s="46">
        <v>17628.557651391897</v>
      </c>
      <c r="O23" s="95" t="str">
        <f t="shared" si="5"/>
        <v>-</v>
      </c>
      <c r="P23" s="95">
        <f t="shared" si="5"/>
        <v>2.3254351857460165E-6</v>
      </c>
      <c r="Q23" s="95">
        <f t="shared" si="5"/>
        <v>2.3254351857460165E-6</v>
      </c>
      <c r="R23" s="95">
        <f t="shared" si="5"/>
        <v>2.3254351857460165E-6</v>
      </c>
      <c r="S23" s="46" t="s">
        <v>2</v>
      </c>
      <c r="T23" s="46">
        <v>6630.2194483388284</v>
      </c>
      <c r="U23" s="46">
        <v>6630.2194483388284</v>
      </c>
      <c r="V23" s="46">
        <v>19974.297476957687</v>
      </c>
      <c r="W23" s="74" t="str">
        <f t="shared" si="1"/>
        <v>-</v>
      </c>
      <c r="X23" s="74">
        <f t="shared" si="2"/>
        <v>0.26678143409722876</v>
      </c>
      <c r="Y23" s="74">
        <f t="shared" si="3"/>
        <v>0.26678143409722876</v>
      </c>
      <c r="Z23" s="74">
        <f t="shared" si="4"/>
        <v>-0.11743586147165108</v>
      </c>
      <c r="AA23" s="16"/>
      <c r="AB23" s="162">
        <v>0</v>
      </c>
      <c r="AC23" s="162">
        <v>0</v>
      </c>
      <c r="AD23" s="162">
        <v>0</v>
      </c>
      <c r="AE23" s="16"/>
      <c r="AF23" s="32"/>
      <c r="AG23" s="32"/>
      <c r="AI23" s="41">
        <v>208.71036717891857</v>
      </c>
      <c r="AJ23" s="41">
        <v>94</v>
      </c>
      <c r="AK23" s="41">
        <v>161</v>
      </c>
      <c r="AL23" s="40" t="s">
        <v>4214</v>
      </c>
      <c r="AM23" s="53" t="s">
        <v>2</v>
      </c>
      <c r="AN23" s="67" t="s">
        <v>2</v>
      </c>
      <c r="AO23" s="64" t="s">
        <v>5572</v>
      </c>
      <c r="AP23" s="65" t="s">
        <v>2</v>
      </c>
    </row>
    <row r="24" spans="1:42" s="31" customFormat="1" ht="45" x14ac:dyDescent="0.25">
      <c r="A24" s="10" t="s">
        <v>62</v>
      </c>
      <c r="B24" s="11" t="s">
        <v>2894</v>
      </c>
      <c r="C24" s="94" t="s">
        <v>2</v>
      </c>
      <c r="D24" s="94">
        <v>2413.4299031071532</v>
      </c>
      <c r="E24" s="94">
        <v>2413.4299031071532</v>
      </c>
      <c r="F24" s="94">
        <v>4688.9259706303164</v>
      </c>
      <c r="G24" s="15" t="s">
        <v>2088</v>
      </c>
      <c r="H24" s="49">
        <v>107</v>
      </c>
      <c r="I24" s="15">
        <v>295</v>
      </c>
      <c r="J24" s="15">
        <v>120</v>
      </c>
      <c r="K24" s="46" t="s">
        <v>2</v>
      </c>
      <c r="L24" s="46">
        <v>2413.4242908453894</v>
      </c>
      <c r="M24" s="46">
        <v>2413.4242908453894</v>
      </c>
      <c r="N24" s="46">
        <v>4688.9150668622369</v>
      </c>
      <c r="O24" s="95" t="str">
        <f t="shared" si="5"/>
        <v>-</v>
      </c>
      <c r="P24" s="95">
        <f t="shared" si="5"/>
        <v>2.3254351857460165E-6</v>
      </c>
      <c r="Q24" s="95">
        <f t="shared" si="5"/>
        <v>2.3254351857460165E-6</v>
      </c>
      <c r="R24" s="95">
        <f t="shared" si="5"/>
        <v>2.3254351857460165E-6</v>
      </c>
      <c r="S24" s="46" t="s">
        <v>2</v>
      </c>
      <c r="T24" s="46">
        <v>2138.2525904967674</v>
      </c>
      <c r="U24" s="46">
        <v>2138.2525904967674</v>
      </c>
      <c r="V24" s="46">
        <v>3691.9403784044948</v>
      </c>
      <c r="W24" s="74" t="str">
        <f t="shared" si="1"/>
        <v>-</v>
      </c>
      <c r="X24" s="74">
        <f t="shared" si="2"/>
        <v>0.1286926127593071</v>
      </c>
      <c r="Y24" s="74">
        <f t="shared" si="3"/>
        <v>0.1286926127593071</v>
      </c>
      <c r="Z24" s="74">
        <f t="shared" si="4"/>
        <v>0.27004379541380286</v>
      </c>
      <c r="AA24" s="16"/>
      <c r="AB24" s="162">
        <v>0</v>
      </c>
      <c r="AC24" s="162">
        <v>0</v>
      </c>
      <c r="AD24" s="162">
        <v>0</v>
      </c>
      <c r="AE24" s="16"/>
      <c r="AF24" s="32"/>
      <c r="AG24" s="32"/>
      <c r="AI24" s="41">
        <v>208.71036717891857</v>
      </c>
      <c r="AJ24" s="41">
        <v>8</v>
      </c>
      <c r="AK24" s="41">
        <v>37</v>
      </c>
      <c r="AL24" s="40" t="s">
        <v>4214</v>
      </c>
      <c r="AM24" s="53" t="s">
        <v>2</v>
      </c>
      <c r="AN24" s="67" t="s">
        <v>2</v>
      </c>
      <c r="AO24" s="64" t="s">
        <v>5377</v>
      </c>
      <c r="AP24" s="65" t="s">
        <v>2</v>
      </c>
    </row>
    <row r="25" spans="1:42" s="31" customFormat="1" ht="45" x14ac:dyDescent="0.25">
      <c r="A25" s="10" t="s">
        <v>63</v>
      </c>
      <c r="B25" s="11" t="s">
        <v>2895</v>
      </c>
      <c r="C25" s="94" t="s">
        <v>2</v>
      </c>
      <c r="D25" s="94">
        <v>1690.9289373509721</v>
      </c>
      <c r="E25" s="94">
        <v>1690.9289373509721</v>
      </c>
      <c r="F25" s="94">
        <v>2957.4275094762138</v>
      </c>
      <c r="G25" s="15" t="s">
        <v>2088</v>
      </c>
      <c r="H25" s="49">
        <v>270</v>
      </c>
      <c r="I25" s="15">
        <v>241</v>
      </c>
      <c r="J25" s="15">
        <v>52</v>
      </c>
      <c r="K25" s="46" t="s">
        <v>2</v>
      </c>
      <c r="L25" s="46">
        <v>1690.9250052144685</v>
      </c>
      <c r="M25" s="46">
        <v>1690.9250052144685</v>
      </c>
      <c r="N25" s="46">
        <v>2957.4206321862166</v>
      </c>
      <c r="O25" s="95" t="str">
        <f t="shared" si="5"/>
        <v>-</v>
      </c>
      <c r="P25" s="95">
        <f t="shared" si="5"/>
        <v>2.3254351857460165E-6</v>
      </c>
      <c r="Q25" s="95">
        <f t="shared" si="5"/>
        <v>2.3254351857460165E-6</v>
      </c>
      <c r="R25" s="95">
        <f t="shared" si="5"/>
        <v>2.3254351857460165E-6</v>
      </c>
      <c r="S25" s="46" t="s">
        <v>2</v>
      </c>
      <c r="T25" s="46">
        <v>1655.5093398361453</v>
      </c>
      <c r="U25" s="46">
        <v>1655.5093398361453</v>
      </c>
      <c r="V25" s="46">
        <v>2072.7958785427854</v>
      </c>
      <c r="W25" s="74" t="str">
        <f t="shared" si="1"/>
        <v>-</v>
      </c>
      <c r="X25" s="74">
        <f t="shared" si="2"/>
        <v>2.1394985013091228E-2</v>
      </c>
      <c r="Y25" s="74">
        <f t="shared" si="3"/>
        <v>2.1394985013091228E-2</v>
      </c>
      <c r="Z25" s="74">
        <f t="shared" si="4"/>
        <v>0.42678183611371368</v>
      </c>
      <c r="AA25" s="16"/>
      <c r="AB25" s="162">
        <v>0</v>
      </c>
      <c r="AC25" s="162">
        <v>0</v>
      </c>
      <c r="AD25" s="162">
        <v>0</v>
      </c>
      <c r="AE25" s="16"/>
      <c r="AF25" s="32"/>
      <c r="AG25" s="32"/>
      <c r="AI25" s="41">
        <v>208.71036717891857</v>
      </c>
      <c r="AJ25" s="41">
        <v>5</v>
      </c>
      <c r="AK25" s="41">
        <v>15</v>
      </c>
      <c r="AL25" s="40" t="s">
        <v>4214</v>
      </c>
      <c r="AM25" s="53" t="s">
        <v>2</v>
      </c>
      <c r="AN25" s="67" t="s">
        <v>2</v>
      </c>
      <c r="AO25" s="64" t="s">
        <v>5377</v>
      </c>
      <c r="AP25" s="65" t="s">
        <v>2</v>
      </c>
    </row>
    <row r="26" spans="1:42" s="31" customFormat="1" ht="60" x14ac:dyDescent="0.25">
      <c r="A26" s="10" t="s">
        <v>1068</v>
      </c>
      <c r="B26" s="11" t="s">
        <v>2896</v>
      </c>
      <c r="C26" s="94" t="s">
        <v>2</v>
      </c>
      <c r="D26" s="94">
        <v>9808.7434621132907</v>
      </c>
      <c r="E26" s="94">
        <v>9808.7434621132907</v>
      </c>
      <c r="F26" s="94">
        <v>9808.7434621132907</v>
      </c>
      <c r="G26" s="15" t="s">
        <v>2088</v>
      </c>
      <c r="H26" s="49">
        <v>2</v>
      </c>
      <c r="I26" s="15">
        <v>49</v>
      </c>
      <c r="J26" s="15">
        <v>564</v>
      </c>
      <c r="K26" s="46" t="s">
        <v>2</v>
      </c>
      <c r="L26" s="46">
        <v>10369.480574788291</v>
      </c>
      <c r="M26" s="46">
        <v>10369.480574788291</v>
      </c>
      <c r="N26" s="46">
        <v>9758.0136383259396</v>
      </c>
      <c r="O26" s="95" t="str">
        <f t="shared" si="5"/>
        <v>-</v>
      </c>
      <c r="P26" s="95">
        <f t="shared" si="5"/>
        <v>-5.4075718511719995E-2</v>
      </c>
      <c r="Q26" s="95">
        <f t="shared" si="5"/>
        <v>-5.4075718511719995E-2</v>
      </c>
      <c r="R26" s="95">
        <f t="shared" si="5"/>
        <v>5.1987859074209553E-3</v>
      </c>
      <c r="S26" s="46" t="s">
        <v>2</v>
      </c>
      <c r="T26" s="46" t="s">
        <v>2</v>
      </c>
      <c r="U26" s="46" t="s">
        <v>2</v>
      </c>
      <c r="V26" s="46" t="s">
        <v>2</v>
      </c>
      <c r="W26" s="74" t="str">
        <f t="shared" si="1"/>
        <v>-</v>
      </c>
      <c r="X26" s="74" t="str">
        <f t="shared" si="2"/>
        <v>-</v>
      </c>
      <c r="Y26" s="74" t="str">
        <f t="shared" si="3"/>
        <v>-</v>
      </c>
      <c r="Z26" s="74" t="str">
        <f t="shared" si="4"/>
        <v>-</v>
      </c>
      <c r="AA26" s="16"/>
      <c r="AB26" s="162" t="s">
        <v>4730</v>
      </c>
      <c r="AC26" s="162" t="s">
        <v>4731</v>
      </c>
      <c r="AD26" s="162" t="s">
        <v>4732</v>
      </c>
      <c r="AE26" s="16"/>
      <c r="AF26" s="32"/>
      <c r="AG26" s="32"/>
      <c r="AI26" s="41">
        <v>208.71036717891857</v>
      </c>
      <c r="AJ26" s="41">
        <v>75</v>
      </c>
      <c r="AK26" s="41">
        <v>75</v>
      </c>
      <c r="AL26" s="40" t="s">
        <v>4214</v>
      </c>
      <c r="AM26" s="53" t="s">
        <v>2</v>
      </c>
      <c r="AN26" s="67" t="s">
        <v>2</v>
      </c>
      <c r="AO26" s="64" t="s">
        <v>5573</v>
      </c>
      <c r="AP26" s="65" t="s">
        <v>2</v>
      </c>
    </row>
    <row r="27" spans="1:42" s="31" customFormat="1" ht="60" x14ac:dyDescent="0.25">
      <c r="A27" s="10" t="s">
        <v>1069</v>
      </c>
      <c r="B27" s="11" t="s">
        <v>2897</v>
      </c>
      <c r="C27" s="94" t="s">
        <v>2</v>
      </c>
      <c r="D27" s="94">
        <v>4973.4330694268056</v>
      </c>
      <c r="E27" s="94">
        <v>4973.4330694268056</v>
      </c>
      <c r="F27" s="94">
        <v>6739.8676084788503</v>
      </c>
      <c r="G27" s="15" t="s">
        <v>2088</v>
      </c>
      <c r="H27" s="49">
        <v>5</v>
      </c>
      <c r="I27" s="15">
        <v>106</v>
      </c>
      <c r="J27" s="15">
        <v>431</v>
      </c>
      <c r="K27" s="46" t="s">
        <v>2</v>
      </c>
      <c r="L27" s="46">
        <v>4973.4215040574463</v>
      </c>
      <c r="M27" s="46">
        <v>4973.4215040574463</v>
      </c>
      <c r="N27" s="46">
        <v>6739.8519353900128</v>
      </c>
      <c r="O27" s="95" t="str">
        <f t="shared" si="5"/>
        <v>-</v>
      </c>
      <c r="P27" s="95">
        <f t="shared" si="5"/>
        <v>2.3254351857460165E-6</v>
      </c>
      <c r="Q27" s="95">
        <f t="shared" si="5"/>
        <v>2.3254351857460165E-6</v>
      </c>
      <c r="R27" s="95">
        <f t="shared" si="5"/>
        <v>2.3254351857460165E-6</v>
      </c>
      <c r="S27" s="46" t="s">
        <v>2</v>
      </c>
      <c r="T27" s="46" t="s">
        <v>2</v>
      </c>
      <c r="U27" s="46" t="s">
        <v>2</v>
      </c>
      <c r="V27" s="46" t="s">
        <v>2</v>
      </c>
      <c r="W27" s="74" t="str">
        <f t="shared" si="1"/>
        <v>-</v>
      </c>
      <c r="X27" s="74" t="str">
        <f t="shared" si="2"/>
        <v>-</v>
      </c>
      <c r="Y27" s="74" t="str">
        <f t="shared" si="3"/>
        <v>-</v>
      </c>
      <c r="Z27" s="74" t="str">
        <f t="shared" si="4"/>
        <v>-</v>
      </c>
      <c r="AA27" s="16"/>
      <c r="AB27" s="162">
        <v>0</v>
      </c>
      <c r="AC27" s="162">
        <v>0</v>
      </c>
      <c r="AD27" s="162">
        <v>0</v>
      </c>
      <c r="AE27" s="16"/>
      <c r="AF27" s="32"/>
      <c r="AG27" s="32"/>
      <c r="AI27" s="41">
        <v>208.71036717891857</v>
      </c>
      <c r="AJ27" s="41">
        <v>32</v>
      </c>
      <c r="AK27" s="41">
        <v>48</v>
      </c>
      <c r="AL27" s="40" t="s">
        <v>4214</v>
      </c>
      <c r="AM27" s="53" t="s">
        <v>2</v>
      </c>
      <c r="AN27" s="67" t="s">
        <v>2</v>
      </c>
      <c r="AO27" s="64" t="s">
        <v>5574</v>
      </c>
      <c r="AP27" s="65" t="s">
        <v>2</v>
      </c>
    </row>
    <row r="28" spans="1:42" s="31" customFormat="1" ht="60" x14ac:dyDescent="0.25">
      <c r="A28" s="10" t="s">
        <v>1070</v>
      </c>
      <c r="B28" s="11" t="s">
        <v>2898</v>
      </c>
      <c r="C28" s="94" t="s">
        <v>2</v>
      </c>
      <c r="D28" s="94">
        <v>3205.8802130470167</v>
      </c>
      <c r="E28" s="94">
        <v>3205.8802130470167</v>
      </c>
      <c r="F28" s="94">
        <v>5193.0621943731894</v>
      </c>
      <c r="G28" s="15" t="s">
        <v>2088</v>
      </c>
      <c r="H28" s="49">
        <v>19</v>
      </c>
      <c r="I28" s="15">
        <v>253</v>
      </c>
      <c r="J28" s="15">
        <v>391</v>
      </c>
      <c r="K28" s="46" t="s">
        <v>2</v>
      </c>
      <c r="L28" s="46">
        <v>3205.8727579977044</v>
      </c>
      <c r="M28" s="46">
        <v>3205.8727579977044</v>
      </c>
      <c r="N28" s="46">
        <v>5193.0501182717235</v>
      </c>
      <c r="O28" s="95" t="str">
        <f t="shared" si="5"/>
        <v>-</v>
      </c>
      <c r="P28" s="95">
        <f t="shared" si="5"/>
        <v>2.3254351857460165E-6</v>
      </c>
      <c r="Q28" s="95">
        <f t="shared" si="5"/>
        <v>2.3254351857460165E-6</v>
      </c>
      <c r="R28" s="95">
        <f t="shared" si="5"/>
        <v>2.3254351857460165E-6</v>
      </c>
      <c r="S28" s="46" t="s">
        <v>2</v>
      </c>
      <c r="T28" s="46" t="s">
        <v>2</v>
      </c>
      <c r="U28" s="46" t="s">
        <v>2</v>
      </c>
      <c r="V28" s="46" t="s">
        <v>2</v>
      </c>
      <c r="W28" s="74" t="str">
        <f t="shared" si="1"/>
        <v>-</v>
      </c>
      <c r="X28" s="74" t="str">
        <f t="shared" si="2"/>
        <v>-</v>
      </c>
      <c r="Y28" s="74" t="str">
        <f t="shared" si="3"/>
        <v>-</v>
      </c>
      <c r="Z28" s="74" t="str">
        <f t="shared" si="4"/>
        <v>-</v>
      </c>
      <c r="AA28" s="16"/>
      <c r="AB28" s="162">
        <v>0</v>
      </c>
      <c r="AC28" s="162">
        <v>0</v>
      </c>
      <c r="AD28" s="162">
        <v>0</v>
      </c>
      <c r="AE28" s="16"/>
      <c r="AF28" s="32"/>
      <c r="AG28" s="32"/>
      <c r="AI28" s="41">
        <v>208.71036717891857</v>
      </c>
      <c r="AJ28" s="41">
        <v>9</v>
      </c>
      <c r="AK28" s="41">
        <v>35</v>
      </c>
      <c r="AL28" s="40" t="s">
        <v>4214</v>
      </c>
      <c r="AM28" s="53" t="s">
        <v>2</v>
      </c>
      <c r="AN28" s="67" t="s">
        <v>2</v>
      </c>
      <c r="AO28" s="64" t="s">
        <v>5575</v>
      </c>
      <c r="AP28" s="65" t="s">
        <v>2</v>
      </c>
    </row>
    <row r="29" spans="1:42" s="31" customFormat="1" ht="60" x14ac:dyDescent="0.25">
      <c r="A29" s="10" t="s">
        <v>1071</v>
      </c>
      <c r="B29" s="11" t="s">
        <v>2899</v>
      </c>
      <c r="C29" s="94" t="s">
        <v>2</v>
      </c>
      <c r="D29" s="94">
        <v>2253.2480357255376</v>
      </c>
      <c r="E29" s="94">
        <v>2253.2480357255376</v>
      </c>
      <c r="F29" s="94">
        <v>3822.0715267022924</v>
      </c>
      <c r="G29" s="15" t="s">
        <v>2088</v>
      </c>
      <c r="H29" s="49">
        <v>86</v>
      </c>
      <c r="I29" s="15">
        <v>531</v>
      </c>
      <c r="J29" s="15">
        <v>391</v>
      </c>
      <c r="K29" s="46" t="s">
        <v>2</v>
      </c>
      <c r="L29" s="46">
        <v>2253.242795955458</v>
      </c>
      <c r="M29" s="46">
        <v>2253.242795955458</v>
      </c>
      <c r="N29" s="46">
        <v>3822.0626387433504</v>
      </c>
      <c r="O29" s="95" t="str">
        <f t="shared" si="5"/>
        <v>-</v>
      </c>
      <c r="P29" s="95">
        <f t="shared" si="5"/>
        <v>2.3254351857460165E-6</v>
      </c>
      <c r="Q29" s="95">
        <f t="shared" si="5"/>
        <v>2.3254351857460165E-6</v>
      </c>
      <c r="R29" s="95">
        <f t="shared" si="5"/>
        <v>2.3254351857460165E-6</v>
      </c>
      <c r="S29" s="46" t="s">
        <v>2</v>
      </c>
      <c r="T29" s="46" t="s">
        <v>2</v>
      </c>
      <c r="U29" s="46" t="s">
        <v>2</v>
      </c>
      <c r="V29" s="46" t="s">
        <v>2</v>
      </c>
      <c r="W29" s="74" t="str">
        <f t="shared" si="1"/>
        <v>-</v>
      </c>
      <c r="X29" s="74" t="str">
        <f t="shared" si="2"/>
        <v>-</v>
      </c>
      <c r="Y29" s="74" t="str">
        <f t="shared" si="3"/>
        <v>-</v>
      </c>
      <c r="Z29" s="74" t="str">
        <f t="shared" si="4"/>
        <v>-</v>
      </c>
      <c r="AA29" s="16"/>
      <c r="AB29" s="162">
        <v>0</v>
      </c>
      <c r="AC29" s="162">
        <v>0</v>
      </c>
      <c r="AD29" s="162">
        <v>0</v>
      </c>
      <c r="AE29" s="16"/>
      <c r="AF29" s="32"/>
      <c r="AG29" s="32"/>
      <c r="AI29" s="41">
        <v>208.71036717891857</v>
      </c>
      <c r="AJ29" s="41">
        <v>5</v>
      </c>
      <c r="AK29" s="41">
        <v>26</v>
      </c>
      <c r="AL29" s="40" t="s">
        <v>4214</v>
      </c>
      <c r="AM29" s="53" t="s">
        <v>2</v>
      </c>
      <c r="AN29" s="67" t="s">
        <v>2</v>
      </c>
      <c r="AO29" s="64" t="s">
        <v>5576</v>
      </c>
      <c r="AP29" s="65" t="s">
        <v>2</v>
      </c>
    </row>
    <row r="30" spans="1:42" s="31" customFormat="1" ht="45" x14ac:dyDescent="0.25">
      <c r="A30" s="10" t="s">
        <v>1072</v>
      </c>
      <c r="B30" s="11" t="s">
        <v>2900</v>
      </c>
      <c r="C30" s="94" t="s">
        <v>2</v>
      </c>
      <c r="D30" s="94">
        <v>4615.6172167625409</v>
      </c>
      <c r="E30" s="94">
        <v>4615.6172167625409</v>
      </c>
      <c r="F30" s="94">
        <v>7553.2920359356922</v>
      </c>
      <c r="G30" s="15" t="s">
        <v>2088</v>
      </c>
      <c r="H30" s="49">
        <v>14</v>
      </c>
      <c r="I30" s="15">
        <v>90</v>
      </c>
      <c r="J30" s="15">
        <v>502</v>
      </c>
      <c r="K30" s="46" t="s">
        <v>2</v>
      </c>
      <c r="L30" s="46">
        <v>4615.6064834688204</v>
      </c>
      <c r="M30" s="46">
        <v>4615.6064834688204</v>
      </c>
      <c r="N30" s="46">
        <v>7553.2744712854692</v>
      </c>
      <c r="O30" s="95" t="str">
        <f t="shared" si="5"/>
        <v>-</v>
      </c>
      <c r="P30" s="95">
        <f t="shared" si="5"/>
        <v>2.3254351857460165E-6</v>
      </c>
      <c r="Q30" s="95">
        <f t="shared" si="5"/>
        <v>2.3254351857460165E-6</v>
      </c>
      <c r="R30" s="95">
        <f t="shared" si="5"/>
        <v>2.3254351857460165E-6</v>
      </c>
      <c r="S30" s="46" t="s">
        <v>2</v>
      </c>
      <c r="T30" s="46" t="s">
        <v>2</v>
      </c>
      <c r="U30" s="46" t="s">
        <v>2</v>
      </c>
      <c r="V30" s="46" t="s">
        <v>2</v>
      </c>
      <c r="W30" s="74" t="str">
        <f t="shared" si="1"/>
        <v>-</v>
      </c>
      <c r="X30" s="74" t="str">
        <f t="shared" si="2"/>
        <v>-</v>
      </c>
      <c r="Y30" s="74" t="str">
        <f t="shared" si="3"/>
        <v>-</v>
      </c>
      <c r="Z30" s="74" t="str">
        <f t="shared" si="4"/>
        <v>-</v>
      </c>
      <c r="AA30" s="16"/>
      <c r="AB30" s="162">
        <v>0</v>
      </c>
      <c r="AC30" s="162">
        <v>0</v>
      </c>
      <c r="AD30" s="162">
        <v>0</v>
      </c>
      <c r="AE30" s="16"/>
      <c r="AF30" s="32"/>
      <c r="AG30" s="32"/>
      <c r="AI30" s="41">
        <v>208.71036717891857</v>
      </c>
      <c r="AJ30" s="41">
        <v>20</v>
      </c>
      <c r="AK30" s="41">
        <v>59</v>
      </c>
      <c r="AL30" s="40" t="s">
        <v>4214</v>
      </c>
      <c r="AM30" s="53" t="s">
        <v>2</v>
      </c>
      <c r="AN30" s="67" t="s">
        <v>2</v>
      </c>
      <c r="AO30" s="64" t="s">
        <v>5575</v>
      </c>
      <c r="AP30" s="65" t="s">
        <v>2</v>
      </c>
    </row>
    <row r="31" spans="1:42" s="31" customFormat="1" ht="45" x14ac:dyDescent="0.25">
      <c r="A31" s="10" t="s">
        <v>1073</v>
      </c>
      <c r="B31" s="11" t="s">
        <v>2901</v>
      </c>
      <c r="C31" s="94" t="s">
        <v>2</v>
      </c>
      <c r="D31" s="94">
        <v>2207.6856739856753</v>
      </c>
      <c r="E31" s="94">
        <v>2207.6856739856753</v>
      </c>
      <c r="F31" s="94">
        <v>4172.5435444417999</v>
      </c>
      <c r="G31" s="15" t="s">
        <v>2088</v>
      </c>
      <c r="H31" s="49">
        <v>70</v>
      </c>
      <c r="I31" s="15">
        <v>161</v>
      </c>
      <c r="J31" s="15">
        <v>138</v>
      </c>
      <c r="K31" s="46" t="s">
        <v>2</v>
      </c>
      <c r="L31" s="46">
        <v>2207.6805401676684</v>
      </c>
      <c r="M31" s="46">
        <v>2207.6805401676684</v>
      </c>
      <c r="N31" s="46">
        <v>4172.5338414847911</v>
      </c>
      <c r="O31" s="95" t="str">
        <f t="shared" si="5"/>
        <v>-</v>
      </c>
      <c r="P31" s="95">
        <f t="shared" si="5"/>
        <v>2.3254351857460165E-6</v>
      </c>
      <c r="Q31" s="95">
        <f t="shared" si="5"/>
        <v>2.3254351857460165E-6</v>
      </c>
      <c r="R31" s="95">
        <f t="shared" si="5"/>
        <v>2.3254351857460165E-6</v>
      </c>
      <c r="S31" s="46" t="s">
        <v>2</v>
      </c>
      <c r="T31" s="46" t="s">
        <v>2</v>
      </c>
      <c r="U31" s="46" t="s">
        <v>2</v>
      </c>
      <c r="V31" s="46" t="s">
        <v>2</v>
      </c>
      <c r="W31" s="74" t="str">
        <f t="shared" si="1"/>
        <v>-</v>
      </c>
      <c r="X31" s="74" t="str">
        <f t="shared" si="2"/>
        <v>-</v>
      </c>
      <c r="Y31" s="74" t="str">
        <f t="shared" si="3"/>
        <v>-</v>
      </c>
      <c r="Z31" s="74" t="str">
        <f t="shared" si="4"/>
        <v>-</v>
      </c>
      <c r="AA31" s="16"/>
      <c r="AB31" s="162">
        <v>0</v>
      </c>
      <c r="AC31" s="162">
        <v>0</v>
      </c>
      <c r="AD31" s="162">
        <v>0</v>
      </c>
      <c r="AE31" s="16"/>
      <c r="AF31" s="32"/>
      <c r="AG31" s="32"/>
      <c r="AI31" s="41">
        <v>208.71036717891857</v>
      </c>
      <c r="AJ31" s="41">
        <v>8</v>
      </c>
      <c r="AK31" s="41">
        <v>21</v>
      </c>
      <c r="AL31" s="40" t="s">
        <v>4214</v>
      </c>
      <c r="AM31" s="53" t="s">
        <v>2</v>
      </c>
      <c r="AN31" s="67" t="s">
        <v>2</v>
      </c>
      <c r="AO31" s="64" t="s">
        <v>5575</v>
      </c>
      <c r="AP31" s="65" t="s">
        <v>2</v>
      </c>
    </row>
    <row r="32" spans="1:42" s="31" customFormat="1" ht="45" x14ac:dyDescent="0.25">
      <c r="A32" s="10" t="s">
        <v>1074</v>
      </c>
      <c r="B32" s="11" t="s">
        <v>2902</v>
      </c>
      <c r="C32" s="94" t="s">
        <v>2</v>
      </c>
      <c r="D32" s="94">
        <v>2024.1771690316341</v>
      </c>
      <c r="E32" s="94">
        <v>2024.1771690316341</v>
      </c>
      <c r="F32" s="94">
        <v>3115.0959145751708</v>
      </c>
      <c r="G32" s="15" t="s">
        <v>2088</v>
      </c>
      <c r="H32" s="49">
        <v>278</v>
      </c>
      <c r="I32" s="15">
        <v>461</v>
      </c>
      <c r="J32" s="15">
        <v>130</v>
      </c>
      <c r="K32" s="46" t="s">
        <v>2</v>
      </c>
      <c r="L32" s="46">
        <v>2024.1724619497691</v>
      </c>
      <c r="M32" s="46">
        <v>2024.1724619497691</v>
      </c>
      <c r="N32" s="46">
        <v>3115.0886706383694</v>
      </c>
      <c r="O32" s="95" t="str">
        <f t="shared" si="5"/>
        <v>-</v>
      </c>
      <c r="P32" s="95">
        <f t="shared" si="5"/>
        <v>2.3254351857460165E-6</v>
      </c>
      <c r="Q32" s="95">
        <f t="shared" si="5"/>
        <v>2.3254351857460165E-6</v>
      </c>
      <c r="R32" s="95">
        <f t="shared" si="5"/>
        <v>2.3254351857460165E-6</v>
      </c>
      <c r="S32" s="46" t="s">
        <v>2</v>
      </c>
      <c r="T32" s="46" t="s">
        <v>2</v>
      </c>
      <c r="U32" s="46" t="s">
        <v>2</v>
      </c>
      <c r="V32" s="46" t="s">
        <v>2</v>
      </c>
      <c r="W32" s="74" t="str">
        <f t="shared" si="1"/>
        <v>-</v>
      </c>
      <c r="X32" s="74" t="str">
        <f t="shared" si="2"/>
        <v>-</v>
      </c>
      <c r="Y32" s="74" t="str">
        <f t="shared" si="3"/>
        <v>-</v>
      </c>
      <c r="Z32" s="74" t="str">
        <f t="shared" si="4"/>
        <v>-</v>
      </c>
      <c r="AA32" s="16"/>
      <c r="AB32" s="162">
        <v>0</v>
      </c>
      <c r="AC32" s="162">
        <v>0</v>
      </c>
      <c r="AD32" s="162">
        <v>0</v>
      </c>
      <c r="AE32" s="16"/>
      <c r="AF32" s="32"/>
      <c r="AG32" s="32"/>
      <c r="AI32" s="41">
        <v>208.71036717891857</v>
      </c>
      <c r="AJ32" s="41">
        <v>5</v>
      </c>
      <c r="AK32" s="41">
        <v>21</v>
      </c>
      <c r="AL32" s="40" t="s">
        <v>4214</v>
      </c>
      <c r="AM32" s="53" t="s">
        <v>2</v>
      </c>
      <c r="AN32" s="67" t="s">
        <v>2</v>
      </c>
      <c r="AO32" s="64" t="s">
        <v>5575</v>
      </c>
      <c r="AP32" s="65" t="s">
        <v>2</v>
      </c>
    </row>
    <row r="33" spans="1:42" s="31" customFormat="1" ht="60" x14ac:dyDescent="0.25">
      <c r="A33" s="10" t="s">
        <v>1075</v>
      </c>
      <c r="B33" s="11" t="s">
        <v>2903</v>
      </c>
      <c r="C33" s="94" t="s">
        <v>2</v>
      </c>
      <c r="D33" s="94">
        <v>6118.335078883053</v>
      </c>
      <c r="E33" s="94">
        <v>6118.335078883053</v>
      </c>
      <c r="F33" s="94">
        <v>6455.3418629515063</v>
      </c>
      <c r="G33" s="15" t="s">
        <v>2088</v>
      </c>
      <c r="H33" s="49">
        <v>4</v>
      </c>
      <c r="I33" s="15">
        <v>26</v>
      </c>
      <c r="J33" s="15">
        <v>1020</v>
      </c>
      <c r="K33" s="46" t="s">
        <v>2</v>
      </c>
      <c r="L33" s="46">
        <v>6118.3208511244684</v>
      </c>
      <c r="M33" s="46">
        <v>6118.3208511244684</v>
      </c>
      <c r="N33" s="46">
        <v>6455.3268515073105</v>
      </c>
      <c r="O33" s="95" t="str">
        <f t="shared" si="5"/>
        <v>-</v>
      </c>
      <c r="P33" s="95">
        <f t="shared" si="5"/>
        <v>2.3254351857460165E-6</v>
      </c>
      <c r="Q33" s="95">
        <f t="shared" si="5"/>
        <v>2.3254351857460165E-6</v>
      </c>
      <c r="R33" s="95">
        <f t="shared" si="5"/>
        <v>2.3254351857460165E-6</v>
      </c>
      <c r="S33" s="46" t="s">
        <v>2</v>
      </c>
      <c r="T33" s="46" t="s">
        <v>2</v>
      </c>
      <c r="U33" s="46" t="s">
        <v>2</v>
      </c>
      <c r="V33" s="46" t="s">
        <v>2</v>
      </c>
      <c r="W33" s="74" t="str">
        <f t="shared" si="1"/>
        <v>-</v>
      </c>
      <c r="X33" s="74" t="str">
        <f t="shared" si="2"/>
        <v>-</v>
      </c>
      <c r="Y33" s="74" t="str">
        <f t="shared" si="3"/>
        <v>-</v>
      </c>
      <c r="Z33" s="74" t="str">
        <f t="shared" si="4"/>
        <v>-</v>
      </c>
      <c r="AA33" s="16"/>
      <c r="AB33" s="162">
        <v>0</v>
      </c>
      <c r="AC33" s="162">
        <v>0</v>
      </c>
      <c r="AD33" s="162">
        <v>0</v>
      </c>
      <c r="AE33" s="16"/>
      <c r="AF33" s="32"/>
      <c r="AG33" s="32"/>
      <c r="AI33" s="41">
        <v>208.71036717891857</v>
      </c>
      <c r="AJ33" s="41">
        <v>41</v>
      </c>
      <c r="AK33" s="41">
        <v>55</v>
      </c>
      <c r="AL33" s="40" t="s">
        <v>4214</v>
      </c>
      <c r="AM33" s="53" t="s">
        <v>2</v>
      </c>
      <c r="AN33" s="67" t="s">
        <v>2</v>
      </c>
      <c r="AO33" s="64" t="s">
        <v>5575</v>
      </c>
      <c r="AP33" s="65" t="s">
        <v>2</v>
      </c>
    </row>
    <row r="34" spans="1:42" s="31" customFormat="1" ht="60" x14ac:dyDescent="0.25">
      <c r="A34" s="10" t="s">
        <v>1076</v>
      </c>
      <c r="B34" s="11" t="s">
        <v>2904</v>
      </c>
      <c r="C34" s="94" t="s">
        <v>2</v>
      </c>
      <c r="D34" s="94">
        <v>1915.196707291246</v>
      </c>
      <c r="E34" s="94">
        <v>1915.196707291246</v>
      </c>
      <c r="F34" s="94">
        <v>3619.910854172439</v>
      </c>
      <c r="G34" s="15" t="s">
        <v>2088</v>
      </c>
      <c r="H34" s="49">
        <v>109</v>
      </c>
      <c r="I34" s="15">
        <v>68</v>
      </c>
      <c r="J34" s="15">
        <v>1094</v>
      </c>
      <c r="K34" s="46" t="s">
        <v>2</v>
      </c>
      <c r="L34" s="46">
        <v>1915.192253635792</v>
      </c>
      <c r="M34" s="46">
        <v>1915.192253635792</v>
      </c>
      <c r="N34" s="46">
        <v>3619.9024363239446</v>
      </c>
      <c r="O34" s="95" t="str">
        <f t="shared" si="5"/>
        <v>-</v>
      </c>
      <c r="P34" s="95">
        <f t="shared" si="5"/>
        <v>2.3254351857460165E-6</v>
      </c>
      <c r="Q34" s="95">
        <f t="shared" si="5"/>
        <v>2.3254351857460165E-6</v>
      </c>
      <c r="R34" s="95">
        <f t="shared" si="5"/>
        <v>2.3254351857460165E-6</v>
      </c>
      <c r="S34" s="46" t="s">
        <v>2</v>
      </c>
      <c r="T34" s="46" t="s">
        <v>2</v>
      </c>
      <c r="U34" s="46" t="s">
        <v>2</v>
      </c>
      <c r="V34" s="46" t="s">
        <v>2</v>
      </c>
      <c r="W34" s="74" t="str">
        <f t="shared" si="1"/>
        <v>-</v>
      </c>
      <c r="X34" s="74" t="str">
        <f t="shared" si="2"/>
        <v>-</v>
      </c>
      <c r="Y34" s="74" t="str">
        <f t="shared" si="3"/>
        <v>-</v>
      </c>
      <c r="Z34" s="74" t="str">
        <f t="shared" si="4"/>
        <v>-</v>
      </c>
      <c r="AA34" s="16"/>
      <c r="AB34" s="162">
        <v>0</v>
      </c>
      <c r="AC34" s="162">
        <v>0</v>
      </c>
      <c r="AD34" s="162">
        <v>0</v>
      </c>
      <c r="AE34" s="16"/>
      <c r="AF34" s="32"/>
      <c r="AG34" s="32"/>
      <c r="AI34" s="41">
        <v>208.71036717891857</v>
      </c>
      <c r="AJ34" s="41">
        <v>9</v>
      </c>
      <c r="AK34" s="41">
        <v>24</v>
      </c>
      <c r="AL34" s="40" t="s">
        <v>4214</v>
      </c>
      <c r="AM34" s="53" t="s">
        <v>2</v>
      </c>
      <c r="AN34" s="67" t="s">
        <v>2</v>
      </c>
      <c r="AO34" s="64" t="s">
        <v>5575</v>
      </c>
      <c r="AP34" s="65" t="s">
        <v>2</v>
      </c>
    </row>
    <row r="35" spans="1:42" s="31" customFormat="1" ht="60" x14ac:dyDescent="0.25">
      <c r="A35" s="10" t="s">
        <v>1077</v>
      </c>
      <c r="B35" s="11" t="s">
        <v>2905</v>
      </c>
      <c r="C35" s="94" t="s">
        <v>2</v>
      </c>
      <c r="D35" s="94">
        <v>579.62103917234401</v>
      </c>
      <c r="E35" s="94">
        <v>579.62103917234401</v>
      </c>
      <c r="F35" s="94">
        <v>2493.1747099526419</v>
      </c>
      <c r="G35" s="15" t="s">
        <v>2088</v>
      </c>
      <c r="H35" s="49">
        <v>1366</v>
      </c>
      <c r="I35" s="15">
        <v>205</v>
      </c>
      <c r="J35" s="15">
        <v>1404</v>
      </c>
      <c r="K35" s="46" t="s">
        <v>2</v>
      </c>
      <c r="L35" s="46">
        <v>579.61969130431953</v>
      </c>
      <c r="M35" s="46">
        <v>579.61969130431953</v>
      </c>
      <c r="N35" s="46">
        <v>2493.1689122499292</v>
      </c>
      <c r="O35" s="95" t="str">
        <f t="shared" si="5"/>
        <v>-</v>
      </c>
      <c r="P35" s="95">
        <f t="shared" si="5"/>
        <v>2.3254351857460165E-6</v>
      </c>
      <c r="Q35" s="95">
        <f t="shared" si="5"/>
        <v>2.3254351857460165E-6</v>
      </c>
      <c r="R35" s="95">
        <f t="shared" si="5"/>
        <v>2.3254351857460165E-6</v>
      </c>
      <c r="S35" s="46" t="s">
        <v>2</v>
      </c>
      <c r="T35" s="46" t="s">
        <v>2</v>
      </c>
      <c r="U35" s="46" t="s">
        <v>2</v>
      </c>
      <c r="V35" s="46" t="s">
        <v>2</v>
      </c>
      <c r="W35" s="74" t="str">
        <f t="shared" si="1"/>
        <v>-</v>
      </c>
      <c r="X35" s="74" t="str">
        <f t="shared" si="2"/>
        <v>-</v>
      </c>
      <c r="Y35" s="74" t="str">
        <f t="shared" si="3"/>
        <v>-</v>
      </c>
      <c r="Z35" s="74" t="str">
        <f t="shared" si="4"/>
        <v>-</v>
      </c>
      <c r="AA35" s="16"/>
      <c r="AB35" s="162">
        <v>0</v>
      </c>
      <c r="AC35" s="162">
        <v>0</v>
      </c>
      <c r="AD35" s="162">
        <v>0</v>
      </c>
      <c r="AE35" s="16"/>
      <c r="AF35" s="32"/>
      <c r="AG35" s="32"/>
      <c r="AI35" s="41">
        <v>208.71036717891857</v>
      </c>
      <c r="AJ35" s="41">
        <v>5</v>
      </c>
      <c r="AK35" s="41">
        <v>16</v>
      </c>
      <c r="AL35" s="40" t="s">
        <v>4214</v>
      </c>
      <c r="AM35" s="53" t="s">
        <v>2</v>
      </c>
      <c r="AN35" s="67" t="s">
        <v>2</v>
      </c>
      <c r="AO35" s="64" t="s">
        <v>5575</v>
      </c>
      <c r="AP35" s="65" t="s">
        <v>2</v>
      </c>
    </row>
    <row r="36" spans="1:42" s="31" customFormat="1" ht="60" x14ac:dyDescent="0.25">
      <c r="A36" s="10" t="s">
        <v>1078</v>
      </c>
      <c r="B36" s="11" t="s">
        <v>2906</v>
      </c>
      <c r="C36" s="94" t="s">
        <v>2</v>
      </c>
      <c r="D36" s="94">
        <v>483.86704272146955</v>
      </c>
      <c r="E36" s="94">
        <v>483.86704272146955</v>
      </c>
      <c r="F36" s="94">
        <v>1860.1766985064176</v>
      </c>
      <c r="G36" s="15" t="s">
        <v>2088</v>
      </c>
      <c r="H36" s="49">
        <v>1889</v>
      </c>
      <c r="I36" s="15">
        <v>203</v>
      </c>
      <c r="J36" s="15">
        <v>444</v>
      </c>
      <c r="K36" s="46" t="s">
        <v>2</v>
      </c>
      <c r="L36" s="46">
        <v>483.86591752263973</v>
      </c>
      <c r="M36" s="46">
        <v>483.86591752263973</v>
      </c>
      <c r="N36" s="46">
        <v>1860.1723727961303</v>
      </c>
      <c r="O36" s="95" t="str">
        <f t="shared" si="5"/>
        <v>-</v>
      </c>
      <c r="P36" s="95">
        <f t="shared" si="5"/>
        <v>2.3254351857460165E-6</v>
      </c>
      <c r="Q36" s="95">
        <f t="shared" si="5"/>
        <v>2.3254351857460165E-6</v>
      </c>
      <c r="R36" s="95">
        <f t="shared" si="5"/>
        <v>2.3254351857460165E-6</v>
      </c>
      <c r="S36" s="46" t="s">
        <v>2</v>
      </c>
      <c r="T36" s="46" t="s">
        <v>2</v>
      </c>
      <c r="U36" s="46" t="s">
        <v>2</v>
      </c>
      <c r="V36" s="46" t="s">
        <v>2</v>
      </c>
      <c r="W36" s="74" t="str">
        <f t="shared" ref="W36:W67" si="6">IFERROR((C36/S36-1),"-")</f>
        <v>-</v>
      </c>
      <c r="X36" s="74" t="str">
        <f t="shared" ref="X36:X67" si="7">IFERROR((D36/T36-1),"-")</f>
        <v>-</v>
      </c>
      <c r="Y36" s="74" t="str">
        <f t="shared" ref="Y36:Y67" si="8">IFERROR((E36/U36-1),"-")</f>
        <v>-</v>
      </c>
      <c r="Z36" s="74" t="str">
        <f t="shared" ref="Z36:Z67" si="9">IFERROR((F36/V36-1),"-")</f>
        <v>-</v>
      </c>
      <c r="AA36" s="16"/>
      <c r="AB36" s="162">
        <v>0</v>
      </c>
      <c r="AC36" s="162">
        <v>0</v>
      </c>
      <c r="AD36" s="162">
        <v>0</v>
      </c>
      <c r="AE36" s="16"/>
      <c r="AF36" s="32"/>
      <c r="AG36" s="32"/>
      <c r="AI36" s="41">
        <v>208.71036717891857</v>
      </c>
      <c r="AJ36" s="41">
        <v>5</v>
      </c>
      <c r="AK36" s="41">
        <v>11</v>
      </c>
      <c r="AL36" s="40" t="s">
        <v>4214</v>
      </c>
      <c r="AM36" s="53" t="s">
        <v>2</v>
      </c>
      <c r="AN36" s="67" t="s">
        <v>2</v>
      </c>
      <c r="AO36" s="64" t="s">
        <v>5575</v>
      </c>
      <c r="AP36" s="65" t="s">
        <v>2</v>
      </c>
    </row>
    <row r="37" spans="1:42" s="31" customFormat="1" ht="45" x14ac:dyDescent="0.25">
      <c r="A37" s="10" t="s">
        <v>311</v>
      </c>
      <c r="B37" s="11" t="s">
        <v>2907</v>
      </c>
      <c r="C37" s="94" t="s">
        <v>2</v>
      </c>
      <c r="D37" s="94">
        <v>527.2022952025925</v>
      </c>
      <c r="E37" s="94">
        <v>527.2022952025925</v>
      </c>
      <c r="F37" s="94">
        <v>633.52090599933717</v>
      </c>
      <c r="G37" s="15" t="s">
        <v>2088</v>
      </c>
      <c r="H37" s="49">
        <v>14729</v>
      </c>
      <c r="I37" s="15">
        <v>3182</v>
      </c>
      <c r="J37" s="15">
        <v>475</v>
      </c>
      <c r="K37" s="46" t="s">
        <v>2</v>
      </c>
      <c r="L37" s="46">
        <v>527.20106923067613</v>
      </c>
      <c r="M37" s="46">
        <v>527.20106923067613</v>
      </c>
      <c r="N37" s="46">
        <v>633.51943279095735</v>
      </c>
      <c r="O37" s="95" t="str">
        <f t="shared" si="5"/>
        <v>-</v>
      </c>
      <c r="P37" s="95">
        <f t="shared" si="5"/>
        <v>2.3254351857460165E-6</v>
      </c>
      <c r="Q37" s="95">
        <f t="shared" si="5"/>
        <v>2.3254351857460165E-6</v>
      </c>
      <c r="R37" s="95">
        <f t="shared" si="5"/>
        <v>2.3254351857460165E-6</v>
      </c>
      <c r="S37" s="46" t="s">
        <v>2</v>
      </c>
      <c r="T37" s="46">
        <v>485.82812848886181</v>
      </c>
      <c r="U37" s="46">
        <v>485.82812848886181</v>
      </c>
      <c r="V37" s="46">
        <v>556.26569650165311</v>
      </c>
      <c r="W37" s="74" t="str">
        <f t="shared" si="6"/>
        <v>-</v>
      </c>
      <c r="X37" s="74">
        <f t="shared" si="7"/>
        <v>8.5162147450009718E-2</v>
      </c>
      <c r="Y37" s="74">
        <f t="shared" si="8"/>
        <v>8.5162147450009718E-2</v>
      </c>
      <c r="Z37" s="74">
        <f t="shared" si="9"/>
        <v>0.13888185085569882</v>
      </c>
      <c r="AA37" s="16"/>
      <c r="AB37" s="162">
        <v>0</v>
      </c>
      <c r="AC37" s="162">
        <v>0</v>
      </c>
      <c r="AD37" s="162">
        <v>0</v>
      </c>
      <c r="AE37" s="16"/>
      <c r="AF37" s="32"/>
      <c r="AG37" s="32"/>
      <c r="AI37" s="41">
        <v>208.71036717891857</v>
      </c>
      <c r="AJ37" s="41">
        <v>5</v>
      </c>
      <c r="AK37" s="41">
        <v>5</v>
      </c>
      <c r="AL37" s="40" t="s">
        <v>4214</v>
      </c>
      <c r="AM37" s="53" t="s">
        <v>2</v>
      </c>
      <c r="AN37" s="67" t="s">
        <v>2</v>
      </c>
      <c r="AO37" s="64" t="s">
        <v>5575</v>
      </c>
      <c r="AP37" s="65" t="s">
        <v>2</v>
      </c>
    </row>
    <row r="38" spans="1:42" s="31" customFormat="1" ht="45" x14ac:dyDescent="0.25">
      <c r="A38" s="10" t="s">
        <v>312</v>
      </c>
      <c r="B38" s="11" t="s">
        <v>2908</v>
      </c>
      <c r="C38" s="94" t="s">
        <v>2</v>
      </c>
      <c r="D38" s="94">
        <v>1057.9124936038409</v>
      </c>
      <c r="E38" s="94">
        <v>1057.9124936038409</v>
      </c>
      <c r="F38" s="94">
        <v>1057.9124936038409</v>
      </c>
      <c r="G38" s="15" t="s">
        <v>2088</v>
      </c>
      <c r="H38" s="49">
        <v>77</v>
      </c>
      <c r="I38" s="15">
        <v>79</v>
      </c>
      <c r="J38" s="15">
        <v>6</v>
      </c>
      <c r="K38" s="46" t="s">
        <v>2</v>
      </c>
      <c r="L38" s="46">
        <v>1064.1281167790767</v>
      </c>
      <c r="M38" s="46">
        <v>1064.1281167790767</v>
      </c>
      <c r="N38" s="46">
        <v>896.23986831489458</v>
      </c>
      <c r="O38" s="95" t="str">
        <f t="shared" si="5"/>
        <v>-</v>
      </c>
      <c r="P38" s="95">
        <f t="shared" si="5"/>
        <v>-5.841047781022235E-3</v>
      </c>
      <c r="Q38" s="95">
        <f t="shared" si="5"/>
        <v>-5.841047781022235E-3</v>
      </c>
      <c r="R38" s="95">
        <f t="shared" si="5"/>
        <v>0.18038990565430013</v>
      </c>
      <c r="S38" s="46" t="s">
        <v>2</v>
      </c>
      <c r="T38" s="46">
        <v>1756.2680379643971</v>
      </c>
      <c r="U38" s="46">
        <v>1756.2680379643971</v>
      </c>
      <c r="V38" s="46">
        <v>1756.2680379643971</v>
      </c>
      <c r="W38" s="74" t="str">
        <f t="shared" si="6"/>
        <v>-</v>
      </c>
      <c r="X38" s="74">
        <f t="shared" si="7"/>
        <v>-0.39763608359575076</v>
      </c>
      <c r="Y38" s="74">
        <f t="shared" si="8"/>
        <v>-0.39763608359575076</v>
      </c>
      <c r="Z38" s="74">
        <f t="shared" si="9"/>
        <v>-0.39763608359575076</v>
      </c>
      <c r="AA38" s="16"/>
      <c r="AB38" s="162" t="s">
        <v>4733</v>
      </c>
      <c r="AC38" s="162" t="s">
        <v>4734</v>
      </c>
      <c r="AD38" s="162" t="s">
        <v>4732</v>
      </c>
      <c r="AE38" s="16"/>
      <c r="AF38" s="32"/>
      <c r="AG38" s="32"/>
      <c r="AI38" s="41">
        <v>273.73909227644072</v>
      </c>
      <c r="AJ38" s="41">
        <v>5</v>
      </c>
      <c r="AK38" s="41">
        <v>5</v>
      </c>
      <c r="AL38" s="40" t="s">
        <v>4214</v>
      </c>
      <c r="AM38" s="53" t="s">
        <v>2</v>
      </c>
      <c r="AN38" s="67" t="s">
        <v>2</v>
      </c>
      <c r="AO38" s="64" t="s">
        <v>5575</v>
      </c>
      <c r="AP38" s="65" t="s">
        <v>2</v>
      </c>
    </row>
    <row r="39" spans="1:42" s="31" customFormat="1" ht="60" x14ac:dyDescent="0.25">
      <c r="A39" s="10" t="s">
        <v>1079</v>
      </c>
      <c r="B39" s="11" t="s">
        <v>2909</v>
      </c>
      <c r="C39" s="94" t="s">
        <v>2</v>
      </c>
      <c r="D39" s="94">
        <v>5338.5033587592761</v>
      </c>
      <c r="E39" s="94">
        <v>5338.5033587592761</v>
      </c>
      <c r="F39" s="94">
        <v>7782.0156831867744</v>
      </c>
      <c r="G39" s="15" t="s">
        <v>2088</v>
      </c>
      <c r="H39" s="49">
        <v>14</v>
      </c>
      <c r="I39" s="15">
        <v>76</v>
      </c>
      <c r="J39" s="15">
        <v>697</v>
      </c>
      <c r="K39" s="46" t="s">
        <v>2</v>
      </c>
      <c r="L39" s="46">
        <v>5338.4909444445948</v>
      </c>
      <c r="M39" s="46">
        <v>5338.4909444445948</v>
      </c>
      <c r="N39" s="46">
        <v>7781.9975866557706</v>
      </c>
      <c r="O39" s="95" t="str">
        <f t="shared" si="5"/>
        <v>-</v>
      </c>
      <c r="P39" s="95">
        <f t="shared" si="5"/>
        <v>2.3254351857460165E-6</v>
      </c>
      <c r="Q39" s="95">
        <f t="shared" si="5"/>
        <v>2.3254351857460165E-6</v>
      </c>
      <c r="R39" s="95">
        <f t="shared" si="5"/>
        <v>2.3254351857460165E-6</v>
      </c>
      <c r="S39" s="46" t="s">
        <v>2</v>
      </c>
      <c r="T39" s="46" t="s">
        <v>2</v>
      </c>
      <c r="U39" s="46" t="s">
        <v>2</v>
      </c>
      <c r="V39" s="46" t="s">
        <v>2</v>
      </c>
      <c r="W39" s="74" t="str">
        <f t="shared" si="6"/>
        <v>-</v>
      </c>
      <c r="X39" s="74" t="str">
        <f t="shared" si="7"/>
        <v>-</v>
      </c>
      <c r="Y39" s="74" t="str">
        <f t="shared" si="8"/>
        <v>-</v>
      </c>
      <c r="Z39" s="74" t="str">
        <f t="shared" si="9"/>
        <v>-</v>
      </c>
      <c r="AA39" s="16"/>
      <c r="AB39" s="162">
        <v>0</v>
      </c>
      <c r="AC39" s="162">
        <v>0</v>
      </c>
      <c r="AD39" s="162">
        <v>0</v>
      </c>
      <c r="AE39" s="16"/>
      <c r="AF39" s="32"/>
      <c r="AG39" s="32"/>
      <c r="AI39" s="41">
        <v>208.71036717891857</v>
      </c>
      <c r="AJ39" s="41">
        <v>34</v>
      </c>
      <c r="AK39" s="41">
        <v>52</v>
      </c>
      <c r="AL39" s="40" t="s">
        <v>4214</v>
      </c>
      <c r="AM39" s="53" t="s">
        <v>2</v>
      </c>
      <c r="AN39" s="67" t="s">
        <v>2</v>
      </c>
      <c r="AO39" s="64" t="s">
        <v>5575</v>
      </c>
      <c r="AP39" s="65" t="s">
        <v>2</v>
      </c>
    </row>
    <row r="40" spans="1:42" s="31" customFormat="1" ht="60" x14ac:dyDescent="0.25">
      <c r="A40" s="10" t="s">
        <v>1080</v>
      </c>
      <c r="B40" s="11" t="s">
        <v>2910</v>
      </c>
      <c r="C40" s="94" t="s">
        <v>2</v>
      </c>
      <c r="D40" s="94">
        <v>1881.1276215041544</v>
      </c>
      <c r="E40" s="94">
        <v>1881.1276215041544</v>
      </c>
      <c r="F40" s="94">
        <v>4619.6200712449227</v>
      </c>
      <c r="G40" s="15" t="s">
        <v>2088</v>
      </c>
      <c r="H40" s="49">
        <v>173</v>
      </c>
      <c r="I40" s="15">
        <v>295</v>
      </c>
      <c r="J40" s="15">
        <v>673</v>
      </c>
      <c r="K40" s="46" t="s">
        <v>2</v>
      </c>
      <c r="L40" s="46">
        <v>1881.1232470739669</v>
      </c>
      <c r="M40" s="46">
        <v>1881.1232470739669</v>
      </c>
      <c r="N40" s="46">
        <v>4619.6093286428459</v>
      </c>
      <c r="O40" s="95" t="str">
        <f t="shared" si="5"/>
        <v>-</v>
      </c>
      <c r="P40" s="95">
        <f t="shared" si="5"/>
        <v>2.3254351857460165E-6</v>
      </c>
      <c r="Q40" s="95">
        <f t="shared" si="5"/>
        <v>2.3254351857460165E-6</v>
      </c>
      <c r="R40" s="95">
        <f t="shared" si="5"/>
        <v>2.3254351857460165E-6</v>
      </c>
      <c r="S40" s="46" t="s">
        <v>2</v>
      </c>
      <c r="T40" s="46" t="s">
        <v>2</v>
      </c>
      <c r="U40" s="46" t="s">
        <v>2</v>
      </c>
      <c r="V40" s="46" t="s">
        <v>2</v>
      </c>
      <c r="W40" s="74" t="str">
        <f t="shared" si="6"/>
        <v>-</v>
      </c>
      <c r="X40" s="74" t="str">
        <f t="shared" si="7"/>
        <v>-</v>
      </c>
      <c r="Y40" s="74" t="str">
        <f t="shared" si="8"/>
        <v>-</v>
      </c>
      <c r="Z40" s="74" t="str">
        <f t="shared" si="9"/>
        <v>-</v>
      </c>
      <c r="AA40" s="16"/>
      <c r="AB40" s="162">
        <v>0</v>
      </c>
      <c r="AC40" s="162">
        <v>0</v>
      </c>
      <c r="AD40" s="162">
        <v>0</v>
      </c>
      <c r="AE40" s="16"/>
      <c r="AF40" s="32"/>
      <c r="AG40" s="32"/>
      <c r="AI40" s="41">
        <v>208.71036717891857</v>
      </c>
      <c r="AJ40" s="41">
        <v>8</v>
      </c>
      <c r="AK40" s="41">
        <v>30</v>
      </c>
      <c r="AL40" s="40" t="s">
        <v>4214</v>
      </c>
      <c r="AM40" s="53" t="s">
        <v>2</v>
      </c>
      <c r="AN40" s="67" t="s">
        <v>2</v>
      </c>
      <c r="AO40" s="64" t="s">
        <v>5575</v>
      </c>
      <c r="AP40" s="65" t="s">
        <v>2</v>
      </c>
    </row>
    <row r="41" spans="1:42" s="31" customFormat="1" ht="60" x14ac:dyDescent="0.25">
      <c r="A41" s="10" t="s">
        <v>1081</v>
      </c>
      <c r="B41" s="11" t="s">
        <v>2911</v>
      </c>
      <c r="C41" s="94" t="s">
        <v>2</v>
      </c>
      <c r="D41" s="94">
        <v>1083.7550911114981</v>
      </c>
      <c r="E41" s="94">
        <v>1083.7550911114981</v>
      </c>
      <c r="F41" s="94">
        <v>3393.6229074226476</v>
      </c>
      <c r="G41" s="15" t="s">
        <v>2088</v>
      </c>
      <c r="H41" s="49">
        <v>786</v>
      </c>
      <c r="I41" s="15">
        <v>542</v>
      </c>
      <c r="J41" s="15">
        <v>543</v>
      </c>
      <c r="K41" s="46" t="s">
        <v>2</v>
      </c>
      <c r="L41" s="46">
        <v>1083.7525709151371</v>
      </c>
      <c r="M41" s="46">
        <v>1083.7525709151371</v>
      </c>
      <c r="N41" s="46">
        <v>3393.6150157908828</v>
      </c>
      <c r="O41" s="95" t="str">
        <f t="shared" si="5"/>
        <v>-</v>
      </c>
      <c r="P41" s="95">
        <f t="shared" si="5"/>
        <v>2.3254351857460165E-6</v>
      </c>
      <c r="Q41" s="95">
        <f t="shared" si="5"/>
        <v>2.3254351857460165E-6</v>
      </c>
      <c r="R41" s="95">
        <f t="shared" si="5"/>
        <v>2.3254351857460165E-6</v>
      </c>
      <c r="S41" s="46" t="s">
        <v>2</v>
      </c>
      <c r="T41" s="46" t="s">
        <v>2</v>
      </c>
      <c r="U41" s="46" t="s">
        <v>2</v>
      </c>
      <c r="V41" s="46" t="s">
        <v>2</v>
      </c>
      <c r="W41" s="74" t="str">
        <f t="shared" si="6"/>
        <v>-</v>
      </c>
      <c r="X41" s="74" t="str">
        <f t="shared" si="7"/>
        <v>-</v>
      </c>
      <c r="Y41" s="74" t="str">
        <f t="shared" si="8"/>
        <v>-</v>
      </c>
      <c r="Z41" s="74" t="str">
        <f t="shared" si="9"/>
        <v>-</v>
      </c>
      <c r="AA41" s="16"/>
      <c r="AB41" s="162">
        <v>0</v>
      </c>
      <c r="AC41" s="162">
        <v>0</v>
      </c>
      <c r="AD41" s="162">
        <v>0</v>
      </c>
      <c r="AE41" s="16"/>
      <c r="AF41" s="32"/>
      <c r="AG41" s="32"/>
      <c r="AI41" s="41">
        <v>208.71036717891857</v>
      </c>
      <c r="AJ41" s="41">
        <v>5</v>
      </c>
      <c r="AK41" s="41">
        <v>24</v>
      </c>
      <c r="AL41" s="40" t="s">
        <v>4214</v>
      </c>
      <c r="AM41" s="53" t="s">
        <v>2</v>
      </c>
      <c r="AN41" s="67" t="s">
        <v>2</v>
      </c>
      <c r="AO41" s="64" t="s">
        <v>5575</v>
      </c>
      <c r="AP41" s="65" t="s">
        <v>2</v>
      </c>
    </row>
    <row r="42" spans="1:42" s="31" customFormat="1" ht="60" x14ac:dyDescent="0.25">
      <c r="A42" s="10" t="s">
        <v>1082</v>
      </c>
      <c r="B42" s="11" t="s">
        <v>2912</v>
      </c>
      <c r="C42" s="94" t="s">
        <v>2</v>
      </c>
      <c r="D42" s="94">
        <v>3344.114598821925</v>
      </c>
      <c r="E42" s="94">
        <v>3344.114598821925</v>
      </c>
      <c r="F42" s="94">
        <v>6346.8084220686669</v>
      </c>
      <c r="G42" s="15" t="s">
        <v>2088</v>
      </c>
      <c r="H42" s="49">
        <v>65</v>
      </c>
      <c r="I42" s="15">
        <v>203</v>
      </c>
      <c r="J42" s="15">
        <v>2716</v>
      </c>
      <c r="K42" s="46" t="s">
        <v>2</v>
      </c>
      <c r="L42" s="46">
        <v>3344.1068223182556</v>
      </c>
      <c r="M42" s="46">
        <v>3344.1068223182556</v>
      </c>
      <c r="N42" s="46">
        <v>6346.7936630113663</v>
      </c>
      <c r="O42" s="95" t="str">
        <f t="shared" si="5"/>
        <v>-</v>
      </c>
      <c r="P42" s="95">
        <f t="shared" si="5"/>
        <v>2.3254351857460165E-6</v>
      </c>
      <c r="Q42" s="95">
        <f t="shared" si="5"/>
        <v>2.3254351857460165E-6</v>
      </c>
      <c r="R42" s="95">
        <f t="shared" si="5"/>
        <v>2.3254351857460165E-6</v>
      </c>
      <c r="S42" s="46" t="s">
        <v>2</v>
      </c>
      <c r="T42" s="46" t="s">
        <v>2</v>
      </c>
      <c r="U42" s="46" t="s">
        <v>2</v>
      </c>
      <c r="V42" s="46" t="s">
        <v>2</v>
      </c>
      <c r="W42" s="74" t="str">
        <f t="shared" si="6"/>
        <v>-</v>
      </c>
      <c r="X42" s="74" t="str">
        <f t="shared" si="7"/>
        <v>-</v>
      </c>
      <c r="Y42" s="74" t="str">
        <f t="shared" si="8"/>
        <v>-</v>
      </c>
      <c r="Z42" s="74" t="str">
        <f t="shared" si="9"/>
        <v>-</v>
      </c>
      <c r="AA42" s="16"/>
      <c r="AB42" s="162">
        <v>0</v>
      </c>
      <c r="AC42" s="162">
        <v>0</v>
      </c>
      <c r="AD42" s="162">
        <v>0</v>
      </c>
      <c r="AE42" s="16"/>
      <c r="AF42" s="32"/>
      <c r="AG42" s="32"/>
      <c r="AI42" s="41">
        <v>208.71036717891857</v>
      </c>
      <c r="AJ42" s="41">
        <v>27</v>
      </c>
      <c r="AK42" s="41">
        <v>48</v>
      </c>
      <c r="AL42" s="40" t="s">
        <v>4214</v>
      </c>
      <c r="AM42" s="53" t="s">
        <v>2</v>
      </c>
      <c r="AN42" s="67" t="s">
        <v>2</v>
      </c>
      <c r="AO42" s="64" t="s">
        <v>5575</v>
      </c>
      <c r="AP42" s="65" t="s">
        <v>2</v>
      </c>
    </row>
    <row r="43" spans="1:42" s="31" customFormat="1" ht="60" x14ac:dyDescent="0.25">
      <c r="A43" s="10" t="s">
        <v>1083</v>
      </c>
      <c r="B43" s="11" t="s">
        <v>2913</v>
      </c>
      <c r="C43" s="94" t="s">
        <v>2</v>
      </c>
      <c r="D43" s="94">
        <v>1585.5776989650255</v>
      </c>
      <c r="E43" s="94">
        <v>1585.5776989650255</v>
      </c>
      <c r="F43" s="94">
        <v>4104.1030044617</v>
      </c>
      <c r="G43" s="15" t="s">
        <v>2088</v>
      </c>
      <c r="H43" s="49">
        <v>284</v>
      </c>
      <c r="I43" s="15">
        <v>433</v>
      </c>
      <c r="J43" s="15">
        <v>2260</v>
      </c>
      <c r="K43" s="46" t="s">
        <v>2</v>
      </c>
      <c r="L43" s="46">
        <v>1585.5740118154288</v>
      </c>
      <c r="M43" s="46">
        <v>1585.5740118154288</v>
      </c>
      <c r="N43" s="46">
        <v>4104.0934606583614</v>
      </c>
      <c r="O43" s="95" t="str">
        <f t="shared" si="5"/>
        <v>-</v>
      </c>
      <c r="P43" s="95">
        <f t="shared" si="5"/>
        <v>2.3254351857460165E-6</v>
      </c>
      <c r="Q43" s="95">
        <f t="shared" si="5"/>
        <v>2.3254351857460165E-6</v>
      </c>
      <c r="R43" s="95">
        <f t="shared" si="5"/>
        <v>2.3254351857460165E-6</v>
      </c>
      <c r="S43" s="46" t="s">
        <v>2</v>
      </c>
      <c r="T43" s="46" t="s">
        <v>2</v>
      </c>
      <c r="U43" s="46" t="s">
        <v>2</v>
      </c>
      <c r="V43" s="46" t="s">
        <v>2</v>
      </c>
      <c r="W43" s="74" t="str">
        <f t="shared" si="6"/>
        <v>-</v>
      </c>
      <c r="X43" s="74" t="str">
        <f t="shared" si="7"/>
        <v>-</v>
      </c>
      <c r="Y43" s="74" t="str">
        <f t="shared" si="8"/>
        <v>-</v>
      </c>
      <c r="Z43" s="74" t="str">
        <f t="shared" si="9"/>
        <v>-</v>
      </c>
      <c r="AA43" s="16"/>
      <c r="AB43" s="162">
        <v>0</v>
      </c>
      <c r="AC43" s="162">
        <v>0</v>
      </c>
      <c r="AD43" s="162">
        <v>0</v>
      </c>
      <c r="AE43" s="16"/>
      <c r="AF43" s="32"/>
      <c r="AG43" s="32"/>
      <c r="AI43" s="41">
        <v>208.71036717891857</v>
      </c>
      <c r="AJ43" s="41">
        <v>5</v>
      </c>
      <c r="AK43" s="41">
        <v>27</v>
      </c>
      <c r="AL43" s="40" t="s">
        <v>4214</v>
      </c>
      <c r="AM43" s="53" t="s">
        <v>2</v>
      </c>
      <c r="AN43" s="67" t="s">
        <v>2</v>
      </c>
      <c r="AO43" s="64" t="s">
        <v>5575</v>
      </c>
      <c r="AP43" s="65" t="s">
        <v>2</v>
      </c>
    </row>
    <row r="44" spans="1:42" s="31" customFormat="1" ht="60" x14ac:dyDescent="0.25">
      <c r="A44" s="10" t="s">
        <v>1084</v>
      </c>
      <c r="B44" s="11" t="s">
        <v>2914</v>
      </c>
      <c r="C44" s="94" t="s">
        <v>2</v>
      </c>
      <c r="D44" s="94">
        <v>1155.4222865423535</v>
      </c>
      <c r="E44" s="94">
        <v>1155.4222865423535</v>
      </c>
      <c r="F44" s="94">
        <v>3275.8956110880504</v>
      </c>
      <c r="G44" s="15" t="s">
        <v>2088</v>
      </c>
      <c r="H44" s="49">
        <v>1482</v>
      </c>
      <c r="I44" s="15">
        <v>1488</v>
      </c>
      <c r="J44" s="15">
        <v>3714</v>
      </c>
      <c r="K44" s="46" t="s">
        <v>2</v>
      </c>
      <c r="L44" s="46">
        <v>1155.4195996889621</v>
      </c>
      <c r="M44" s="46">
        <v>1155.4195996889621</v>
      </c>
      <c r="N44" s="46">
        <v>3275.8879932228465</v>
      </c>
      <c r="O44" s="95" t="str">
        <f t="shared" si="5"/>
        <v>-</v>
      </c>
      <c r="P44" s="95">
        <f t="shared" si="5"/>
        <v>2.3254351857460165E-6</v>
      </c>
      <c r="Q44" s="95">
        <f t="shared" si="5"/>
        <v>2.3254351857460165E-6</v>
      </c>
      <c r="R44" s="95">
        <f t="shared" si="5"/>
        <v>2.3254351857460165E-6</v>
      </c>
      <c r="S44" s="46" t="s">
        <v>2</v>
      </c>
      <c r="T44" s="46" t="s">
        <v>2</v>
      </c>
      <c r="U44" s="46" t="s">
        <v>2</v>
      </c>
      <c r="V44" s="46" t="s">
        <v>2</v>
      </c>
      <c r="W44" s="74" t="str">
        <f t="shared" si="6"/>
        <v>-</v>
      </c>
      <c r="X44" s="74" t="str">
        <f t="shared" si="7"/>
        <v>-</v>
      </c>
      <c r="Y44" s="74" t="str">
        <f t="shared" si="8"/>
        <v>-</v>
      </c>
      <c r="Z44" s="74" t="str">
        <f t="shared" si="9"/>
        <v>-</v>
      </c>
      <c r="AA44" s="16"/>
      <c r="AB44" s="162">
        <v>0</v>
      </c>
      <c r="AC44" s="162">
        <v>0</v>
      </c>
      <c r="AD44" s="162">
        <v>0</v>
      </c>
      <c r="AE44" s="16"/>
      <c r="AF44" s="32"/>
      <c r="AG44" s="32"/>
      <c r="AI44" s="41">
        <v>208.71036717891857</v>
      </c>
      <c r="AJ44" s="41">
        <v>5</v>
      </c>
      <c r="AK44" s="41">
        <v>20</v>
      </c>
      <c r="AL44" s="40" t="s">
        <v>4214</v>
      </c>
      <c r="AM44" s="53" t="s">
        <v>2</v>
      </c>
      <c r="AN44" s="67" t="s">
        <v>2</v>
      </c>
      <c r="AO44" s="64" t="s">
        <v>5575</v>
      </c>
      <c r="AP44" s="65" t="s">
        <v>2</v>
      </c>
    </row>
    <row r="45" spans="1:42" s="31" customFormat="1" ht="60" x14ac:dyDescent="0.25">
      <c r="A45" s="10" t="s">
        <v>1085</v>
      </c>
      <c r="B45" s="11" t="s">
        <v>2915</v>
      </c>
      <c r="C45" s="94" t="s">
        <v>2</v>
      </c>
      <c r="D45" s="94">
        <v>874.14832134033793</v>
      </c>
      <c r="E45" s="94">
        <v>874.14832134033793</v>
      </c>
      <c r="F45" s="94">
        <v>2630.735647297327</v>
      </c>
      <c r="G45" s="15" t="s">
        <v>2088</v>
      </c>
      <c r="H45" s="49">
        <v>7549</v>
      </c>
      <c r="I45" s="15">
        <v>3647</v>
      </c>
      <c r="J45" s="15">
        <v>4613</v>
      </c>
      <c r="K45" s="46" t="s">
        <v>2</v>
      </c>
      <c r="L45" s="46">
        <v>874.14628856980096</v>
      </c>
      <c r="M45" s="46">
        <v>874.14628856980096</v>
      </c>
      <c r="N45" s="46">
        <v>2630.7295297063142</v>
      </c>
      <c r="O45" s="95" t="str">
        <f t="shared" si="5"/>
        <v>-</v>
      </c>
      <c r="P45" s="95">
        <f t="shared" si="5"/>
        <v>2.3254351857460165E-6</v>
      </c>
      <c r="Q45" s="95">
        <f t="shared" si="5"/>
        <v>2.3254351857460165E-6</v>
      </c>
      <c r="R45" s="95">
        <f t="shared" si="5"/>
        <v>2.3254351857460165E-6</v>
      </c>
      <c r="S45" s="46" t="s">
        <v>2</v>
      </c>
      <c r="T45" s="46" t="s">
        <v>2</v>
      </c>
      <c r="U45" s="46" t="s">
        <v>2</v>
      </c>
      <c r="V45" s="46" t="s">
        <v>2</v>
      </c>
      <c r="W45" s="74" t="str">
        <f t="shared" si="6"/>
        <v>-</v>
      </c>
      <c r="X45" s="74" t="str">
        <f t="shared" si="7"/>
        <v>-</v>
      </c>
      <c r="Y45" s="74" t="str">
        <f t="shared" si="8"/>
        <v>-</v>
      </c>
      <c r="Z45" s="74" t="str">
        <f t="shared" si="9"/>
        <v>-</v>
      </c>
      <c r="AA45" s="16"/>
      <c r="AB45" s="162">
        <v>0</v>
      </c>
      <c r="AC45" s="162">
        <v>0</v>
      </c>
      <c r="AD45" s="162">
        <v>0</v>
      </c>
      <c r="AE45" s="16"/>
      <c r="AF45" s="32"/>
      <c r="AG45" s="32"/>
      <c r="AI45" s="41">
        <v>208.71036717891857</v>
      </c>
      <c r="AJ45" s="41">
        <v>5</v>
      </c>
      <c r="AK45" s="41">
        <v>17</v>
      </c>
      <c r="AL45" s="40" t="s">
        <v>4214</v>
      </c>
      <c r="AM45" s="53" t="s">
        <v>2</v>
      </c>
      <c r="AN45" s="67" t="s">
        <v>2</v>
      </c>
      <c r="AO45" s="64" t="s">
        <v>5575</v>
      </c>
      <c r="AP45" s="65" t="s">
        <v>2</v>
      </c>
    </row>
    <row r="46" spans="1:42" s="31" customFormat="1" ht="45" x14ac:dyDescent="0.25">
      <c r="A46" s="10" t="s">
        <v>313</v>
      </c>
      <c r="B46" s="11" t="s">
        <v>2916</v>
      </c>
      <c r="C46" s="94" t="s">
        <v>2</v>
      </c>
      <c r="D46" s="94">
        <v>764.23218849426269</v>
      </c>
      <c r="E46" s="94">
        <v>764.23218849426269</v>
      </c>
      <c r="F46" s="94">
        <v>1022.5041330533721</v>
      </c>
      <c r="G46" s="15" t="s">
        <v>2088</v>
      </c>
      <c r="H46" s="49">
        <v>2643</v>
      </c>
      <c r="I46" s="15">
        <v>941</v>
      </c>
      <c r="J46" s="15">
        <v>97</v>
      </c>
      <c r="K46" s="46" t="s">
        <v>2</v>
      </c>
      <c r="L46" s="46">
        <v>764.23041132597416</v>
      </c>
      <c r="M46" s="46">
        <v>764.23041132597416</v>
      </c>
      <c r="N46" s="46">
        <v>1022.5017552918129</v>
      </c>
      <c r="O46" s="95" t="str">
        <f t="shared" si="5"/>
        <v>-</v>
      </c>
      <c r="P46" s="95">
        <f t="shared" si="5"/>
        <v>2.3254351857460165E-6</v>
      </c>
      <c r="Q46" s="95">
        <f t="shared" si="5"/>
        <v>2.3254351857460165E-6</v>
      </c>
      <c r="R46" s="95">
        <f t="shared" si="5"/>
        <v>2.3254351857460165E-6</v>
      </c>
      <c r="S46" s="46" t="s">
        <v>2</v>
      </c>
      <c r="T46" s="46">
        <v>720.45379724327006</v>
      </c>
      <c r="U46" s="46">
        <v>720.45379724327006</v>
      </c>
      <c r="V46" s="46">
        <v>929.50203479953655</v>
      </c>
      <c r="W46" s="74" t="str">
        <f t="shared" si="6"/>
        <v>-</v>
      </c>
      <c r="X46" s="74">
        <f t="shared" si="7"/>
        <v>6.076502257119798E-2</v>
      </c>
      <c r="Y46" s="74">
        <f t="shared" si="8"/>
        <v>6.076502257119798E-2</v>
      </c>
      <c r="Z46" s="74">
        <f t="shared" si="9"/>
        <v>0.1000558307264956</v>
      </c>
      <c r="AA46" s="16"/>
      <c r="AB46" s="162">
        <v>0</v>
      </c>
      <c r="AC46" s="162">
        <v>0</v>
      </c>
      <c r="AD46" s="162">
        <v>0</v>
      </c>
      <c r="AE46" s="16"/>
      <c r="AF46" s="32"/>
      <c r="AG46" s="32"/>
      <c r="AI46" s="41">
        <v>208.71036717891857</v>
      </c>
      <c r="AJ46" s="41">
        <v>5</v>
      </c>
      <c r="AK46" s="41">
        <v>5</v>
      </c>
      <c r="AL46" s="40" t="s">
        <v>4214</v>
      </c>
      <c r="AM46" s="53" t="s">
        <v>2</v>
      </c>
      <c r="AN46" s="67" t="s">
        <v>2</v>
      </c>
      <c r="AO46" s="64" t="s">
        <v>5575</v>
      </c>
      <c r="AP46" s="65" t="s">
        <v>2</v>
      </c>
    </row>
    <row r="47" spans="1:42" s="31" customFormat="1" ht="60" x14ac:dyDescent="0.25">
      <c r="A47" s="10" t="s">
        <v>1086</v>
      </c>
      <c r="B47" s="11" t="s">
        <v>2917</v>
      </c>
      <c r="C47" s="94" t="s">
        <v>2</v>
      </c>
      <c r="D47" s="94">
        <v>13618.5413196473</v>
      </c>
      <c r="E47" s="94">
        <v>13618.5413196473</v>
      </c>
      <c r="F47" s="94">
        <v>13618.5413196473</v>
      </c>
      <c r="G47" s="15" t="s">
        <v>2088</v>
      </c>
      <c r="H47" s="49">
        <v>0</v>
      </c>
      <c r="I47" s="15">
        <v>35</v>
      </c>
      <c r="J47" s="15">
        <v>309</v>
      </c>
      <c r="K47" s="46" t="s">
        <v>2</v>
      </c>
      <c r="L47" s="46">
        <v>14147.204235502635</v>
      </c>
      <c r="M47" s="46">
        <v>14147.204235502635</v>
      </c>
      <c r="N47" s="46">
        <v>13558.625150787433</v>
      </c>
      <c r="O47" s="95" t="str">
        <f t="shared" si="5"/>
        <v>-</v>
      </c>
      <c r="P47" s="95">
        <f t="shared" si="5"/>
        <v>-3.7368720141089606E-2</v>
      </c>
      <c r="Q47" s="95">
        <f t="shared" si="5"/>
        <v>-3.7368720141089606E-2</v>
      </c>
      <c r="R47" s="95">
        <f t="shared" si="5"/>
        <v>4.419044570782793E-3</v>
      </c>
      <c r="S47" s="46" t="s">
        <v>2</v>
      </c>
      <c r="T47" s="46" t="s">
        <v>2</v>
      </c>
      <c r="U47" s="46" t="s">
        <v>2</v>
      </c>
      <c r="V47" s="46" t="s">
        <v>2</v>
      </c>
      <c r="W47" s="74" t="str">
        <f t="shared" si="6"/>
        <v>-</v>
      </c>
      <c r="X47" s="74" t="str">
        <f t="shared" si="7"/>
        <v>-</v>
      </c>
      <c r="Y47" s="74" t="str">
        <f t="shared" si="8"/>
        <v>-</v>
      </c>
      <c r="Z47" s="74" t="str">
        <f t="shared" si="9"/>
        <v>-</v>
      </c>
      <c r="AA47" s="16"/>
      <c r="AB47" s="162" t="s">
        <v>4729</v>
      </c>
      <c r="AC47" s="162" t="s">
        <v>4731</v>
      </c>
      <c r="AD47" s="162" t="s">
        <v>4732</v>
      </c>
      <c r="AE47" s="16"/>
      <c r="AF47" s="32"/>
      <c r="AG47" s="32"/>
      <c r="AI47" s="41">
        <v>208.71036717891857</v>
      </c>
      <c r="AJ47" s="41">
        <v>81</v>
      </c>
      <c r="AK47" s="41">
        <v>81</v>
      </c>
      <c r="AL47" s="40" t="s">
        <v>4214</v>
      </c>
      <c r="AM47" s="53" t="s">
        <v>2</v>
      </c>
      <c r="AN47" s="67" t="s">
        <v>2</v>
      </c>
      <c r="AO47" s="64" t="s">
        <v>5577</v>
      </c>
      <c r="AP47" s="65" t="s">
        <v>2</v>
      </c>
    </row>
    <row r="48" spans="1:42" s="31" customFormat="1" ht="60" x14ac:dyDescent="0.25">
      <c r="A48" s="10" t="s">
        <v>1087</v>
      </c>
      <c r="B48" s="11" t="s">
        <v>2918</v>
      </c>
      <c r="C48" s="94" t="s">
        <v>2</v>
      </c>
      <c r="D48" s="94">
        <v>4985.5000512046536</v>
      </c>
      <c r="E48" s="94">
        <v>4985.5000512046536</v>
      </c>
      <c r="F48" s="94">
        <v>8595.7135191622128</v>
      </c>
      <c r="G48" s="15" t="s">
        <v>2088</v>
      </c>
      <c r="H48" s="49">
        <v>16</v>
      </c>
      <c r="I48" s="15">
        <v>88</v>
      </c>
      <c r="J48" s="15">
        <v>222</v>
      </c>
      <c r="K48" s="46" t="s">
        <v>2</v>
      </c>
      <c r="L48" s="46">
        <v>4985.488457774376</v>
      </c>
      <c r="M48" s="46">
        <v>4985.488457774376</v>
      </c>
      <c r="N48" s="46">
        <v>8595.6935304340313</v>
      </c>
      <c r="O48" s="95" t="str">
        <f t="shared" si="5"/>
        <v>-</v>
      </c>
      <c r="P48" s="95">
        <f t="shared" si="5"/>
        <v>2.3254351857460165E-6</v>
      </c>
      <c r="Q48" s="95">
        <f t="shared" si="5"/>
        <v>2.3254351857460165E-6</v>
      </c>
      <c r="R48" s="95">
        <f t="shared" si="5"/>
        <v>2.3254351857460165E-6</v>
      </c>
      <c r="S48" s="46" t="s">
        <v>2</v>
      </c>
      <c r="T48" s="46" t="s">
        <v>2</v>
      </c>
      <c r="U48" s="46" t="s">
        <v>2</v>
      </c>
      <c r="V48" s="46" t="s">
        <v>2</v>
      </c>
      <c r="W48" s="74" t="str">
        <f t="shared" si="6"/>
        <v>-</v>
      </c>
      <c r="X48" s="74" t="str">
        <f t="shared" si="7"/>
        <v>-</v>
      </c>
      <c r="Y48" s="74" t="str">
        <f t="shared" si="8"/>
        <v>-</v>
      </c>
      <c r="Z48" s="74" t="str">
        <f t="shared" si="9"/>
        <v>-</v>
      </c>
      <c r="AA48" s="16"/>
      <c r="AB48" s="162">
        <v>0</v>
      </c>
      <c r="AC48" s="162">
        <v>0</v>
      </c>
      <c r="AD48" s="162">
        <v>0</v>
      </c>
      <c r="AE48" s="16"/>
      <c r="AF48" s="32"/>
      <c r="AG48" s="32"/>
      <c r="AI48" s="41">
        <v>208.71036717891857</v>
      </c>
      <c r="AJ48" s="41">
        <v>37</v>
      </c>
      <c r="AK48" s="41">
        <v>54</v>
      </c>
      <c r="AL48" s="40" t="s">
        <v>4214</v>
      </c>
      <c r="AM48" s="53" t="s">
        <v>2</v>
      </c>
      <c r="AN48" s="67" t="s">
        <v>2</v>
      </c>
      <c r="AO48" s="64" t="s">
        <v>5578</v>
      </c>
      <c r="AP48" s="65" t="s">
        <v>2</v>
      </c>
    </row>
    <row r="49" spans="1:42" s="31" customFormat="1" ht="60" x14ac:dyDescent="0.25">
      <c r="A49" s="10" t="s">
        <v>1088</v>
      </c>
      <c r="B49" s="11" t="s">
        <v>2919</v>
      </c>
      <c r="C49" s="94" t="s">
        <v>2</v>
      </c>
      <c r="D49" s="94">
        <v>5237.1631307410107</v>
      </c>
      <c r="E49" s="94">
        <v>5237.1631307410107</v>
      </c>
      <c r="F49" s="94">
        <v>7071.7425365178724</v>
      </c>
      <c r="G49" s="15" t="s">
        <v>2088</v>
      </c>
      <c r="H49" s="49">
        <v>9</v>
      </c>
      <c r="I49" s="15">
        <v>67</v>
      </c>
      <c r="J49" s="15">
        <v>468</v>
      </c>
      <c r="K49" s="46" t="s">
        <v>2</v>
      </c>
      <c r="L49" s="46">
        <v>5237.1509520859136</v>
      </c>
      <c r="M49" s="46">
        <v>5237.1509520859136</v>
      </c>
      <c r="N49" s="46">
        <v>7071.7260916771947</v>
      </c>
      <c r="O49" s="95" t="str">
        <f t="shared" si="5"/>
        <v>-</v>
      </c>
      <c r="P49" s="95">
        <f t="shared" si="5"/>
        <v>2.3254351857460165E-6</v>
      </c>
      <c r="Q49" s="95">
        <f t="shared" si="5"/>
        <v>2.3254351857460165E-6</v>
      </c>
      <c r="R49" s="95">
        <f t="shared" si="5"/>
        <v>2.3254351857460165E-6</v>
      </c>
      <c r="S49" s="46" t="s">
        <v>2</v>
      </c>
      <c r="T49" s="46" t="s">
        <v>2</v>
      </c>
      <c r="U49" s="46" t="s">
        <v>2</v>
      </c>
      <c r="V49" s="46" t="s">
        <v>2</v>
      </c>
      <c r="W49" s="74" t="str">
        <f t="shared" si="6"/>
        <v>-</v>
      </c>
      <c r="X49" s="74" t="str">
        <f t="shared" si="7"/>
        <v>-</v>
      </c>
      <c r="Y49" s="74" t="str">
        <f t="shared" si="8"/>
        <v>-</v>
      </c>
      <c r="Z49" s="74" t="str">
        <f t="shared" si="9"/>
        <v>-</v>
      </c>
      <c r="AA49" s="16"/>
      <c r="AB49" s="162">
        <v>0</v>
      </c>
      <c r="AC49" s="162">
        <v>0</v>
      </c>
      <c r="AD49" s="162">
        <v>0</v>
      </c>
      <c r="AE49" s="16"/>
      <c r="AF49" s="32"/>
      <c r="AG49" s="32"/>
      <c r="AI49" s="41">
        <v>208.71036717891857</v>
      </c>
      <c r="AJ49" s="41">
        <v>47</v>
      </c>
      <c r="AK49" s="41">
        <v>49</v>
      </c>
      <c r="AL49" s="40" t="s">
        <v>4214</v>
      </c>
      <c r="AM49" s="53" t="s">
        <v>2</v>
      </c>
      <c r="AN49" s="67" t="s">
        <v>2</v>
      </c>
      <c r="AO49" s="64" t="s">
        <v>5575</v>
      </c>
      <c r="AP49" s="65" t="s">
        <v>2</v>
      </c>
    </row>
    <row r="50" spans="1:42" s="31" customFormat="1" ht="60" x14ac:dyDescent="0.25">
      <c r="A50" s="10" t="s">
        <v>1089</v>
      </c>
      <c r="B50" s="11" t="s">
        <v>2920</v>
      </c>
      <c r="C50" s="94" t="s">
        <v>2</v>
      </c>
      <c r="D50" s="94">
        <v>1684.0175925200367</v>
      </c>
      <c r="E50" s="94">
        <v>1684.0175925200367</v>
      </c>
      <c r="F50" s="94">
        <v>4276.6035606600362</v>
      </c>
      <c r="G50" s="15" t="s">
        <v>2088</v>
      </c>
      <c r="H50" s="49">
        <v>124</v>
      </c>
      <c r="I50" s="15">
        <v>176</v>
      </c>
      <c r="J50" s="15">
        <v>417</v>
      </c>
      <c r="K50" s="46" t="s">
        <v>2</v>
      </c>
      <c r="L50" s="46">
        <v>1684.0136764553802</v>
      </c>
      <c r="M50" s="46">
        <v>1684.0136764553802</v>
      </c>
      <c r="N50" s="46">
        <v>4276.5936157187671</v>
      </c>
      <c r="O50" s="95" t="str">
        <f t="shared" si="5"/>
        <v>-</v>
      </c>
      <c r="P50" s="95">
        <f t="shared" si="5"/>
        <v>2.3254351857460165E-6</v>
      </c>
      <c r="Q50" s="95">
        <f t="shared" si="5"/>
        <v>2.3254351857460165E-6</v>
      </c>
      <c r="R50" s="95">
        <f t="shared" si="5"/>
        <v>2.3254351857460165E-6</v>
      </c>
      <c r="S50" s="46" t="s">
        <v>2</v>
      </c>
      <c r="T50" s="46" t="s">
        <v>2</v>
      </c>
      <c r="U50" s="46" t="s">
        <v>2</v>
      </c>
      <c r="V50" s="46" t="s">
        <v>2</v>
      </c>
      <c r="W50" s="74" t="str">
        <f t="shared" si="6"/>
        <v>-</v>
      </c>
      <c r="X50" s="74" t="str">
        <f t="shared" si="7"/>
        <v>-</v>
      </c>
      <c r="Y50" s="74" t="str">
        <f t="shared" si="8"/>
        <v>-</v>
      </c>
      <c r="Z50" s="74" t="str">
        <f t="shared" si="9"/>
        <v>-</v>
      </c>
      <c r="AA50" s="16"/>
      <c r="AB50" s="162">
        <v>0</v>
      </c>
      <c r="AC50" s="162">
        <v>0</v>
      </c>
      <c r="AD50" s="162">
        <v>0</v>
      </c>
      <c r="AE50" s="16"/>
      <c r="AF50" s="32"/>
      <c r="AG50" s="32"/>
      <c r="AI50" s="41">
        <v>208.71036717891857</v>
      </c>
      <c r="AJ50" s="41">
        <v>8</v>
      </c>
      <c r="AK50" s="41">
        <v>26</v>
      </c>
      <c r="AL50" s="40" t="s">
        <v>4214</v>
      </c>
      <c r="AM50" s="53" t="s">
        <v>2</v>
      </c>
      <c r="AN50" s="67" t="s">
        <v>2</v>
      </c>
      <c r="AO50" s="64" t="s">
        <v>5575</v>
      </c>
      <c r="AP50" s="65" t="s">
        <v>2</v>
      </c>
    </row>
    <row r="51" spans="1:42" s="31" customFormat="1" ht="60" x14ac:dyDescent="0.25">
      <c r="A51" s="10" t="s">
        <v>1090</v>
      </c>
      <c r="B51" s="11" t="s">
        <v>2921</v>
      </c>
      <c r="C51" s="94" t="s">
        <v>2</v>
      </c>
      <c r="D51" s="94">
        <v>1123.1181811375627</v>
      </c>
      <c r="E51" s="94">
        <v>1123.1181811375627</v>
      </c>
      <c r="F51" s="94">
        <v>3145.803898159324</v>
      </c>
      <c r="G51" s="15" t="s">
        <v>2088</v>
      </c>
      <c r="H51" s="49">
        <v>313</v>
      </c>
      <c r="I51" s="15">
        <v>281</v>
      </c>
      <c r="J51" s="15">
        <v>183</v>
      </c>
      <c r="K51" s="46" t="s">
        <v>2</v>
      </c>
      <c r="L51" s="46">
        <v>1123.1155694050999</v>
      </c>
      <c r="M51" s="46">
        <v>1123.1155694050999</v>
      </c>
      <c r="N51" s="46">
        <v>3145.7965828132633</v>
      </c>
      <c r="O51" s="95" t="str">
        <f t="shared" si="5"/>
        <v>-</v>
      </c>
      <c r="P51" s="95">
        <f t="shared" si="5"/>
        <v>2.3254351857460165E-6</v>
      </c>
      <c r="Q51" s="95">
        <f t="shared" si="5"/>
        <v>2.3254351857460165E-6</v>
      </c>
      <c r="R51" s="95">
        <f t="shared" si="5"/>
        <v>2.3254351857460165E-6</v>
      </c>
      <c r="S51" s="46" t="s">
        <v>2</v>
      </c>
      <c r="T51" s="46" t="s">
        <v>2</v>
      </c>
      <c r="U51" s="46" t="s">
        <v>2</v>
      </c>
      <c r="V51" s="46" t="s">
        <v>2</v>
      </c>
      <c r="W51" s="74" t="str">
        <f t="shared" si="6"/>
        <v>-</v>
      </c>
      <c r="X51" s="74" t="str">
        <f t="shared" si="7"/>
        <v>-</v>
      </c>
      <c r="Y51" s="74" t="str">
        <f t="shared" si="8"/>
        <v>-</v>
      </c>
      <c r="Z51" s="74" t="str">
        <f t="shared" si="9"/>
        <v>-</v>
      </c>
      <c r="AA51" s="16"/>
      <c r="AB51" s="162">
        <v>0</v>
      </c>
      <c r="AC51" s="162">
        <v>0</v>
      </c>
      <c r="AD51" s="162">
        <v>0</v>
      </c>
      <c r="AE51" s="16"/>
      <c r="AF51" s="32"/>
      <c r="AG51" s="32"/>
      <c r="AI51" s="41">
        <v>208.71036717891857</v>
      </c>
      <c r="AJ51" s="41">
        <v>5</v>
      </c>
      <c r="AK51" s="41">
        <v>22</v>
      </c>
      <c r="AL51" s="40" t="s">
        <v>4214</v>
      </c>
      <c r="AM51" s="53" t="s">
        <v>2</v>
      </c>
      <c r="AN51" s="67" t="s">
        <v>2</v>
      </c>
      <c r="AO51" s="64" t="s">
        <v>5575</v>
      </c>
      <c r="AP51" s="65" t="s">
        <v>2</v>
      </c>
    </row>
    <row r="52" spans="1:42" s="31" customFormat="1" ht="30" x14ac:dyDescent="0.25">
      <c r="A52" s="10" t="s">
        <v>1091</v>
      </c>
      <c r="B52" s="11" t="s">
        <v>2922</v>
      </c>
      <c r="C52" s="94" t="s">
        <v>2</v>
      </c>
      <c r="D52" s="94">
        <v>5850.4731564486483</v>
      </c>
      <c r="E52" s="94">
        <v>5850.4731564486483</v>
      </c>
      <c r="F52" s="94">
        <v>6377.4660767595278</v>
      </c>
      <c r="G52" s="15" t="s">
        <v>2088</v>
      </c>
      <c r="H52" s="49">
        <v>0</v>
      </c>
      <c r="I52" s="15">
        <v>16</v>
      </c>
      <c r="J52" s="15">
        <v>749</v>
      </c>
      <c r="K52" s="46" t="s">
        <v>2</v>
      </c>
      <c r="L52" s="46">
        <v>5850.4595515841538</v>
      </c>
      <c r="M52" s="46">
        <v>5850.4595515841538</v>
      </c>
      <c r="N52" s="46">
        <v>6377.4512464100044</v>
      </c>
      <c r="O52" s="95" t="str">
        <f t="shared" si="5"/>
        <v>-</v>
      </c>
      <c r="P52" s="95">
        <f t="shared" si="5"/>
        <v>2.3254351857460165E-6</v>
      </c>
      <c r="Q52" s="95">
        <f t="shared" si="5"/>
        <v>2.3254351857460165E-6</v>
      </c>
      <c r="R52" s="95">
        <f t="shared" si="5"/>
        <v>2.3254351857460165E-6</v>
      </c>
      <c r="S52" s="46" t="s">
        <v>2</v>
      </c>
      <c r="T52" s="46" t="s">
        <v>2</v>
      </c>
      <c r="U52" s="46" t="s">
        <v>2</v>
      </c>
      <c r="V52" s="46" t="s">
        <v>2</v>
      </c>
      <c r="W52" s="74" t="str">
        <f t="shared" si="6"/>
        <v>-</v>
      </c>
      <c r="X52" s="74" t="str">
        <f t="shared" si="7"/>
        <v>-</v>
      </c>
      <c r="Y52" s="74" t="str">
        <f t="shared" si="8"/>
        <v>-</v>
      </c>
      <c r="Z52" s="74" t="str">
        <f t="shared" si="9"/>
        <v>-</v>
      </c>
      <c r="AA52" s="16"/>
      <c r="AB52" s="162">
        <v>0</v>
      </c>
      <c r="AC52" s="162">
        <v>0</v>
      </c>
      <c r="AD52" s="162">
        <v>0</v>
      </c>
      <c r="AE52" s="16"/>
      <c r="AF52" s="32"/>
      <c r="AG52" s="32"/>
      <c r="AI52" s="41">
        <v>208.71036717891857</v>
      </c>
      <c r="AJ52" s="41">
        <v>59</v>
      </c>
      <c r="AK52" s="41">
        <v>54</v>
      </c>
      <c r="AL52" s="40" t="s">
        <v>4215</v>
      </c>
      <c r="AM52" s="53">
        <v>0.30000000000000004</v>
      </c>
      <c r="AN52" s="67" t="s">
        <v>2</v>
      </c>
      <c r="AO52" s="64" t="s">
        <v>5377</v>
      </c>
      <c r="AP52" s="65" t="s">
        <v>2</v>
      </c>
    </row>
    <row r="53" spans="1:42" s="31" customFormat="1" ht="30" x14ac:dyDescent="0.25">
      <c r="A53" s="10" t="s">
        <v>1092</v>
      </c>
      <c r="B53" s="11" t="s">
        <v>2923</v>
      </c>
      <c r="C53" s="94" t="s">
        <v>2</v>
      </c>
      <c r="D53" s="94">
        <v>2813.5963428422256</v>
      </c>
      <c r="E53" s="94">
        <v>2813.5963428422256</v>
      </c>
      <c r="F53" s="94">
        <v>3555.0050075864247</v>
      </c>
      <c r="G53" s="15" t="s">
        <v>2088</v>
      </c>
      <c r="H53" s="49">
        <v>0</v>
      </c>
      <c r="I53" s="15">
        <v>45</v>
      </c>
      <c r="J53" s="15">
        <v>706</v>
      </c>
      <c r="K53" s="46" t="s">
        <v>2</v>
      </c>
      <c r="L53" s="46">
        <v>2813.5898000215066</v>
      </c>
      <c r="M53" s="46">
        <v>2813.5898000215066</v>
      </c>
      <c r="N53" s="46">
        <v>3554.9967406719188</v>
      </c>
      <c r="O53" s="95" t="str">
        <f t="shared" si="5"/>
        <v>-</v>
      </c>
      <c r="P53" s="95">
        <f t="shared" si="5"/>
        <v>2.3254351857460165E-6</v>
      </c>
      <c r="Q53" s="95">
        <f t="shared" si="5"/>
        <v>2.3254351857460165E-6</v>
      </c>
      <c r="R53" s="95">
        <f t="shared" si="5"/>
        <v>2.3254351857460165E-6</v>
      </c>
      <c r="S53" s="46" t="s">
        <v>2</v>
      </c>
      <c r="T53" s="46" t="s">
        <v>2</v>
      </c>
      <c r="U53" s="46" t="s">
        <v>2</v>
      </c>
      <c r="V53" s="46" t="s">
        <v>2</v>
      </c>
      <c r="W53" s="74" t="str">
        <f t="shared" si="6"/>
        <v>-</v>
      </c>
      <c r="X53" s="74" t="str">
        <f t="shared" si="7"/>
        <v>-</v>
      </c>
      <c r="Y53" s="74" t="str">
        <f t="shared" si="8"/>
        <v>-</v>
      </c>
      <c r="Z53" s="74" t="str">
        <f t="shared" si="9"/>
        <v>-</v>
      </c>
      <c r="AA53" s="16"/>
      <c r="AB53" s="162">
        <v>0</v>
      </c>
      <c r="AC53" s="162">
        <v>0</v>
      </c>
      <c r="AD53" s="162">
        <v>0</v>
      </c>
      <c r="AE53" s="16"/>
      <c r="AF53" s="32"/>
      <c r="AG53" s="32"/>
      <c r="AI53" s="41">
        <v>208.71036717891857</v>
      </c>
      <c r="AJ53" s="41">
        <v>17</v>
      </c>
      <c r="AK53" s="41">
        <v>29</v>
      </c>
      <c r="AL53" s="40" t="s">
        <v>4215</v>
      </c>
      <c r="AM53" s="53">
        <v>0.30000000000000004</v>
      </c>
      <c r="AN53" s="67" t="s">
        <v>2</v>
      </c>
      <c r="AO53" s="64" t="s">
        <v>5377</v>
      </c>
      <c r="AP53" s="65" t="s">
        <v>2</v>
      </c>
    </row>
    <row r="54" spans="1:42" s="31" customFormat="1" ht="30" x14ac:dyDescent="0.25">
      <c r="A54" s="10" t="s">
        <v>1093</v>
      </c>
      <c r="B54" s="11" t="s">
        <v>2924</v>
      </c>
      <c r="C54" s="94" t="s">
        <v>2</v>
      </c>
      <c r="D54" s="94">
        <v>2946.269951190131</v>
      </c>
      <c r="E54" s="94">
        <v>2946.269951190131</v>
      </c>
      <c r="F54" s="94">
        <v>3429.562290186172</v>
      </c>
      <c r="G54" s="15" t="s">
        <v>2088</v>
      </c>
      <c r="H54" s="49">
        <v>2</v>
      </c>
      <c r="I54" s="15">
        <v>6</v>
      </c>
      <c r="J54" s="15">
        <v>536</v>
      </c>
      <c r="K54" s="46" t="s">
        <v>2</v>
      </c>
      <c r="L54" s="46">
        <v>2946.2630998462523</v>
      </c>
      <c r="M54" s="46">
        <v>2946.2630998462523</v>
      </c>
      <c r="N54" s="46">
        <v>3429.5543149798964</v>
      </c>
      <c r="O54" s="95" t="str">
        <f t="shared" si="5"/>
        <v>-</v>
      </c>
      <c r="P54" s="95">
        <f t="shared" si="5"/>
        <v>2.3254351857460165E-6</v>
      </c>
      <c r="Q54" s="95">
        <f t="shared" si="5"/>
        <v>2.3254351857460165E-6</v>
      </c>
      <c r="R54" s="95">
        <f t="shared" si="5"/>
        <v>2.3254351857460165E-6</v>
      </c>
      <c r="S54" s="46" t="s">
        <v>2</v>
      </c>
      <c r="T54" s="46" t="s">
        <v>2</v>
      </c>
      <c r="U54" s="46" t="s">
        <v>2</v>
      </c>
      <c r="V54" s="46" t="s">
        <v>2</v>
      </c>
      <c r="W54" s="74" t="str">
        <f t="shared" si="6"/>
        <v>-</v>
      </c>
      <c r="X54" s="74" t="str">
        <f t="shared" si="7"/>
        <v>-</v>
      </c>
      <c r="Y54" s="74" t="str">
        <f t="shared" si="8"/>
        <v>-</v>
      </c>
      <c r="Z54" s="74" t="str">
        <f t="shared" si="9"/>
        <v>-</v>
      </c>
      <c r="AA54" s="16"/>
      <c r="AB54" s="162">
        <v>0</v>
      </c>
      <c r="AC54" s="162">
        <v>0</v>
      </c>
      <c r="AD54" s="162">
        <v>0</v>
      </c>
      <c r="AE54" s="16"/>
      <c r="AF54" s="32"/>
      <c r="AG54" s="32"/>
      <c r="AI54" s="41">
        <v>208.71036717891857</v>
      </c>
      <c r="AJ54" s="41">
        <v>35</v>
      </c>
      <c r="AK54" s="41">
        <v>31</v>
      </c>
      <c r="AL54" s="40" t="s">
        <v>4215</v>
      </c>
      <c r="AM54" s="53">
        <v>0.30000000000000004</v>
      </c>
      <c r="AN54" s="67" t="s">
        <v>2</v>
      </c>
      <c r="AO54" s="64" t="s">
        <v>5377</v>
      </c>
      <c r="AP54" s="65" t="s">
        <v>2</v>
      </c>
    </row>
    <row r="55" spans="1:42" s="31" customFormat="1" ht="30" x14ac:dyDescent="0.25">
      <c r="A55" s="10" t="s">
        <v>1094</v>
      </c>
      <c r="B55" s="11" t="s">
        <v>2925</v>
      </c>
      <c r="C55" s="94" t="s">
        <v>2</v>
      </c>
      <c r="D55" s="94">
        <v>743.91907601835044</v>
      </c>
      <c r="E55" s="94">
        <v>743.91907601835044</v>
      </c>
      <c r="F55" s="94">
        <v>2053.1880285956977</v>
      </c>
      <c r="G55" s="15" t="s">
        <v>2088</v>
      </c>
      <c r="H55" s="49">
        <v>24</v>
      </c>
      <c r="I55" s="15">
        <v>28</v>
      </c>
      <c r="J55" s="15">
        <v>831</v>
      </c>
      <c r="K55" s="46" t="s">
        <v>2</v>
      </c>
      <c r="L55" s="46">
        <v>743.91734608677859</v>
      </c>
      <c r="M55" s="46">
        <v>743.91734608677859</v>
      </c>
      <c r="N55" s="46">
        <v>2053.1832540511159</v>
      </c>
      <c r="O55" s="95" t="str">
        <f t="shared" si="5"/>
        <v>-</v>
      </c>
      <c r="P55" s="95">
        <f t="shared" si="5"/>
        <v>2.3254351857460165E-6</v>
      </c>
      <c r="Q55" s="95">
        <f t="shared" si="5"/>
        <v>2.3254351857460165E-6</v>
      </c>
      <c r="R55" s="95">
        <f t="shared" si="5"/>
        <v>2.3254351857460165E-6</v>
      </c>
      <c r="S55" s="46" t="s">
        <v>2</v>
      </c>
      <c r="T55" s="46" t="s">
        <v>2</v>
      </c>
      <c r="U55" s="46" t="s">
        <v>2</v>
      </c>
      <c r="V55" s="46" t="s">
        <v>2</v>
      </c>
      <c r="W55" s="74" t="str">
        <f t="shared" si="6"/>
        <v>-</v>
      </c>
      <c r="X55" s="74" t="str">
        <f t="shared" si="7"/>
        <v>-</v>
      </c>
      <c r="Y55" s="74" t="str">
        <f t="shared" si="8"/>
        <v>-</v>
      </c>
      <c r="Z55" s="74" t="str">
        <f t="shared" si="9"/>
        <v>-</v>
      </c>
      <c r="AA55" s="16"/>
      <c r="AB55" s="162">
        <v>0</v>
      </c>
      <c r="AC55" s="162">
        <v>0</v>
      </c>
      <c r="AD55" s="162">
        <v>0</v>
      </c>
      <c r="AE55" s="16"/>
      <c r="AF55" s="32"/>
      <c r="AG55" s="32"/>
      <c r="AI55" s="41">
        <v>208.71036717891857</v>
      </c>
      <c r="AJ55" s="41">
        <v>8</v>
      </c>
      <c r="AK55" s="41">
        <v>15</v>
      </c>
      <c r="AL55" s="40" t="s">
        <v>4215</v>
      </c>
      <c r="AM55" s="53">
        <v>0.30000000000000004</v>
      </c>
      <c r="AN55" s="67" t="s">
        <v>2</v>
      </c>
      <c r="AO55" s="64" t="s">
        <v>5377</v>
      </c>
      <c r="AP55" s="65" t="s">
        <v>2</v>
      </c>
    </row>
    <row r="56" spans="1:42" s="31" customFormat="1" ht="45" x14ac:dyDescent="0.25">
      <c r="A56" s="10" t="s">
        <v>1095</v>
      </c>
      <c r="B56" s="11" t="s">
        <v>2926</v>
      </c>
      <c r="C56" s="94" t="s">
        <v>2</v>
      </c>
      <c r="D56" s="94">
        <v>5162.4578958063694</v>
      </c>
      <c r="E56" s="94">
        <v>5162.4578958063694</v>
      </c>
      <c r="F56" s="94">
        <v>6318.2342307132694</v>
      </c>
      <c r="G56" s="15" t="s">
        <v>2088</v>
      </c>
      <c r="H56" s="49">
        <v>1</v>
      </c>
      <c r="I56" s="15">
        <v>90</v>
      </c>
      <c r="J56" s="15">
        <v>639</v>
      </c>
      <c r="K56" s="46" t="s">
        <v>2</v>
      </c>
      <c r="L56" s="46">
        <v>5162.4458908730503</v>
      </c>
      <c r="M56" s="46">
        <v>5162.4458908730503</v>
      </c>
      <c r="N56" s="46">
        <v>6318.2195381032443</v>
      </c>
      <c r="O56" s="95" t="str">
        <f t="shared" si="5"/>
        <v>-</v>
      </c>
      <c r="P56" s="95">
        <f t="shared" si="5"/>
        <v>2.3254351857460165E-6</v>
      </c>
      <c r="Q56" s="95">
        <f t="shared" si="5"/>
        <v>2.3254351857460165E-6</v>
      </c>
      <c r="R56" s="95">
        <f t="shared" si="5"/>
        <v>2.3254351857460165E-6</v>
      </c>
      <c r="S56" s="46" t="s">
        <v>2</v>
      </c>
      <c r="T56" s="46" t="s">
        <v>2</v>
      </c>
      <c r="U56" s="46" t="s">
        <v>2</v>
      </c>
      <c r="V56" s="46" t="s">
        <v>2</v>
      </c>
      <c r="W56" s="74" t="str">
        <f t="shared" si="6"/>
        <v>-</v>
      </c>
      <c r="X56" s="74" t="str">
        <f t="shared" si="7"/>
        <v>-</v>
      </c>
      <c r="Y56" s="74" t="str">
        <f t="shared" si="8"/>
        <v>-</v>
      </c>
      <c r="Z56" s="74" t="str">
        <f t="shared" si="9"/>
        <v>-</v>
      </c>
      <c r="AA56" s="16"/>
      <c r="AB56" s="162">
        <v>0</v>
      </c>
      <c r="AC56" s="162">
        <v>0</v>
      </c>
      <c r="AD56" s="162">
        <v>0</v>
      </c>
      <c r="AE56" s="16"/>
      <c r="AF56" s="32"/>
      <c r="AG56" s="32"/>
      <c r="AI56" s="41">
        <v>208.71036717891857</v>
      </c>
      <c r="AJ56" s="41">
        <v>32</v>
      </c>
      <c r="AK56" s="41">
        <v>45</v>
      </c>
      <c r="AL56" s="40" t="s">
        <v>4215</v>
      </c>
      <c r="AM56" s="53">
        <v>0.30000000000000004</v>
      </c>
      <c r="AN56" s="67" t="s">
        <v>2</v>
      </c>
      <c r="AO56" s="64" t="s">
        <v>5377</v>
      </c>
      <c r="AP56" s="65" t="s">
        <v>2</v>
      </c>
    </row>
    <row r="57" spans="1:42" s="31" customFormat="1" ht="45" x14ac:dyDescent="0.25">
      <c r="A57" s="10" t="s">
        <v>1096</v>
      </c>
      <c r="B57" s="11" t="s">
        <v>2927</v>
      </c>
      <c r="C57" s="94" t="s">
        <v>2</v>
      </c>
      <c r="D57" s="94">
        <v>4181.0293412493065</v>
      </c>
      <c r="E57" s="94">
        <v>4181.0293412493065</v>
      </c>
      <c r="F57" s="94">
        <v>4819.7114349618159</v>
      </c>
      <c r="G57" s="15" t="s">
        <v>2088</v>
      </c>
      <c r="H57" s="49">
        <v>0</v>
      </c>
      <c r="I57" s="15">
        <v>86</v>
      </c>
      <c r="J57" s="15">
        <v>878</v>
      </c>
      <c r="K57" s="46" t="s">
        <v>2</v>
      </c>
      <c r="L57" s="46">
        <v>4181.0196185591731</v>
      </c>
      <c r="M57" s="46">
        <v>4181.0196185591731</v>
      </c>
      <c r="N57" s="46">
        <v>4819.7002270613229</v>
      </c>
      <c r="O57" s="95" t="str">
        <f t="shared" si="5"/>
        <v>-</v>
      </c>
      <c r="P57" s="95">
        <f t="shared" si="5"/>
        <v>2.3254351857460165E-6</v>
      </c>
      <c r="Q57" s="95">
        <f t="shared" si="5"/>
        <v>2.3254351857460165E-6</v>
      </c>
      <c r="R57" s="95">
        <f t="shared" si="5"/>
        <v>2.3254351857460165E-6</v>
      </c>
      <c r="S57" s="46" t="s">
        <v>2</v>
      </c>
      <c r="T57" s="46" t="s">
        <v>2</v>
      </c>
      <c r="U57" s="46" t="s">
        <v>2</v>
      </c>
      <c r="V57" s="46" t="s">
        <v>2</v>
      </c>
      <c r="W57" s="74" t="str">
        <f t="shared" si="6"/>
        <v>-</v>
      </c>
      <c r="X57" s="74" t="str">
        <f t="shared" si="7"/>
        <v>-</v>
      </c>
      <c r="Y57" s="74" t="str">
        <f t="shared" si="8"/>
        <v>-</v>
      </c>
      <c r="Z57" s="74" t="str">
        <f t="shared" si="9"/>
        <v>-</v>
      </c>
      <c r="AA57" s="16"/>
      <c r="AB57" s="162">
        <v>0</v>
      </c>
      <c r="AC57" s="162">
        <v>0</v>
      </c>
      <c r="AD57" s="162">
        <v>0</v>
      </c>
      <c r="AE57" s="16"/>
      <c r="AF57" s="32"/>
      <c r="AG57" s="32"/>
      <c r="AI57" s="41">
        <v>208.71036717891857</v>
      </c>
      <c r="AJ57" s="41">
        <v>27</v>
      </c>
      <c r="AK57" s="41">
        <v>37</v>
      </c>
      <c r="AL57" s="40" t="s">
        <v>4215</v>
      </c>
      <c r="AM57" s="53">
        <v>0.30000000000000004</v>
      </c>
      <c r="AN57" s="67" t="s">
        <v>2</v>
      </c>
      <c r="AO57" s="64" t="s">
        <v>5377</v>
      </c>
      <c r="AP57" s="65" t="s">
        <v>2</v>
      </c>
    </row>
    <row r="58" spans="1:42" s="31" customFormat="1" ht="45" x14ac:dyDescent="0.25">
      <c r="A58" s="10" t="s">
        <v>1097</v>
      </c>
      <c r="B58" s="11" t="s">
        <v>2928</v>
      </c>
      <c r="C58" s="94" t="s">
        <v>2</v>
      </c>
      <c r="D58" s="94">
        <v>2311.7768367692893</v>
      </c>
      <c r="E58" s="94">
        <v>2311.7768367692893</v>
      </c>
      <c r="F58" s="94">
        <v>3444.819271350932</v>
      </c>
      <c r="G58" s="15" t="s">
        <v>2088</v>
      </c>
      <c r="H58" s="49">
        <v>3</v>
      </c>
      <c r="I58" s="15">
        <v>194</v>
      </c>
      <c r="J58" s="15">
        <v>636</v>
      </c>
      <c r="K58" s="46" t="s">
        <v>2</v>
      </c>
      <c r="L58" s="46">
        <v>2311.7714608945926</v>
      </c>
      <c r="M58" s="46">
        <v>2311.7714608945926</v>
      </c>
      <c r="N58" s="46">
        <v>3444.8112606656182</v>
      </c>
      <c r="O58" s="95" t="str">
        <f t="shared" si="5"/>
        <v>-</v>
      </c>
      <c r="P58" s="95">
        <f t="shared" si="5"/>
        <v>2.3254351857460165E-6</v>
      </c>
      <c r="Q58" s="95">
        <f t="shared" si="5"/>
        <v>2.3254351857460165E-6</v>
      </c>
      <c r="R58" s="95">
        <f t="shared" si="5"/>
        <v>2.3254351857460165E-6</v>
      </c>
      <c r="S58" s="46" t="s">
        <v>2</v>
      </c>
      <c r="T58" s="46" t="s">
        <v>2</v>
      </c>
      <c r="U58" s="46" t="s">
        <v>2</v>
      </c>
      <c r="V58" s="46" t="s">
        <v>2</v>
      </c>
      <c r="W58" s="74" t="str">
        <f t="shared" si="6"/>
        <v>-</v>
      </c>
      <c r="X58" s="74" t="str">
        <f t="shared" si="7"/>
        <v>-</v>
      </c>
      <c r="Y58" s="74" t="str">
        <f t="shared" si="8"/>
        <v>-</v>
      </c>
      <c r="Z58" s="74" t="str">
        <f t="shared" si="9"/>
        <v>-</v>
      </c>
      <c r="AA58" s="16"/>
      <c r="AB58" s="162">
        <v>0</v>
      </c>
      <c r="AC58" s="162">
        <v>0</v>
      </c>
      <c r="AD58" s="162">
        <v>0</v>
      </c>
      <c r="AE58" s="16"/>
      <c r="AF58" s="32"/>
      <c r="AG58" s="32"/>
      <c r="AI58" s="41">
        <v>208.71036717891857</v>
      </c>
      <c r="AJ58" s="41">
        <v>12</v>
      </c>
      <c r="AK58" s="41">
        <v>28</v>
      </c>
      <c r="AL58" s="40" t="s">
        <v>4215</v>
      </c>
      <c r="AM58" s="53">
        <v>0.30000000000000004</v>
      </c>
      <c r="AN58" s="67" t="s">
        <v>2</v>
      </c>
      <c r="AO58" s="64" t="s">
        <v>5377</v>
      </c>
      <c r="AP58" s="65" t="s">
        <v>2</v>
      </c>
    </row>
    <row r="59" spans="1:42" s="31" customFormat="1" ht="45" x14ac:dyDescent="0.25">
      <c r="A59" s="10" t="s">
        <v>1098</v>
      </c>
      <c r="B59" s="11" t="s">
        <v>2929</v>
      </c>
      <c r="C59" s="94" t="s">
        <v>2</v>
      </c>
      <c r="D59" s="94">
        <v>1956.4814735027471</v>
      </c>
      <c r="E59" s="94">
        <v>1956.4814735027471</v>
      </c>
      <c r="F59" s="94">
        <v>2764.8121333050326</v>
      </c>
      <c r="G59" s="15" t="s">
        <v>2088</v>
      </c>
      <c r="H59" s="49">
        <v>12</v>
      </c>
      <c r="I59" s="15">
        <v>191</v>
      </c>
      <c r="J59" s="15">
        <v>243</v>
      </c>
      <c r="K59" s="46" t="s">
        <v>2</v>
      </c>
      <c r="L59" s="46">
        <v>1956.4769238424683</v>
      </c>
      <c r="M59" s="46">
        <v>1956.4769238424683</v>
      </c>
      <c r="N59" s="46">
        <v>2764.8057039285668</v>
      </c>
      <c r="O59" s="95" t="str">
        <f t="shared" si="5"/>
        <v>-</v>
      </c>
      <c r="P59" s="95">
        <f t="shared" si="5"/>
        <v>2.3254351857460165E-6</v>
      </c>
      <c r="Q59" s="95">
        <f t="shared" si="5"/>
        <v>2.3254351857460165E-6</v>
      </c>
      <c r="R59" s="95">
        <f t="shared" si="5"/>
        <v>2.3254351857460165E-6</v>
      </c>
      <c r="S59" s="46" t="s">
        <v>2</v>
      </c>
      <c r="T59" s="46" t="s">
        <v>2</v>
      </c>
      <c r="U59" s="46" t="s">
        <v>2</v>
      </c>
      <c r="V59" s="46" t="s">
        <v>2</v>
      </c>
      <c r="W59" s="74" t="str">
        <f t="shared" si="6"/>
        <v>-</v>
      </c>
      <c r="X59" s="74" t="str">
        <f t="shared" si="7"/>
        <v>-</v>
      </c>
      <c r="Y59" s="74" t="str">
        <f t="shared" si="8"/>
        <v>-</v>
      </c>
      <c r="Z59" s="74" t="str">
        <f t="shared" si="9"/>
        <v>-</v>
      </c>
      <c r="AA59" s="16"/>
      <c r="AB59" s="162">
        <v>0</v>
      </c>
      <c r="AC59" s="162">
        <v>0</v>
      </c>
      <c r="AD59" s="162">
        <v>0</v>
      </c>
      <c r="AE59" s="16"/>
      <c r="AF59" s="32"/>
      <c r="AG59" s="32"/>
      <c r="AI59" s="41">
        <v>208.71036717891857</v>
      </c>
      <c r="AJ59" s="41">
        <v>7</v>
      </c>
      <c r="AK59" s="41">
        <v>21</v>
      </c>
      <c r="AL59" s="40" t="s">
        <v>4215</v>
      </c>
      <c r="AM59" s="53">
        <v>0.30000000000000004</v>
      </c>
      <c r="AN59" s="67" t="s">
        <v>2</v>
      </c>
      <c r="AO59" s="64" t="s">
        <v>5377</v>
      </c>
      <c r="AP59" s="65" t="s">
        <v>2</v>
      </c>
    </row>
    <row r="60" spans="1:42" s="31" customFormat="1" ht="45" x14ac:dyDescent="0.25">
      <c r="A60" s="10" t="s">
        <v>1099</v>
      </c>
      <c r="B60" s="11" t="s">
        <v>2930</v>
      </c>
      <c r="C60" s="94" t="s">
        <v>2</v>
      </c>
      <c r="D60" s="94">
        <v>3100.7944798084454</v>
      </c>
      <c r="E60" s="94">
        <v>3100.7944798084454</v>
      </c>
      <c r="F60" s="94">
        <v>3378.3800794754966</v>
      </c>
      <c r="G60" s="15" t="s">
        <v>2088</v>
      </c>
      <c r="H60" s="49">
        <v>24</v>
      </c>
      <c r="I60" s="15">
        <v>74</v>
      </c>
      <c r="J60" s="15">
        <v>1959</v>
      </c>
      <c r="K60" s="46" t="s">
        <v>2</v>
      </c>
      <c r="L60" s="46">
        <v>3100.7872691286261</v>
      </c>
      <c r="M60" s="46">
        <v>3100.7872691286261</v>
      </c>
      <c r="N60" s="46">
        <v>3378.3722232898581</v>
      </c>
      <c r="O60" s="95" t="str">
        <f t="shared" si="5"/>
        <v>-</v>
      </c>
      <c r="P60" s="95">
        <f t="shared" si="5"/>
        <v>2.3254351857460165E-6</v>
      </c>
      <c r="Q60" s="95">
        <f t="shared" si="5"/>
        <v>2.3254351857460165E-6</v>
      </c>
      <c r="R60" s="95">
        <f t="shared" si="5"/>
        <v>2.3254351857460165E-6</v>
      </c>
      <c r="S60" s="46" t="s">
        <v>2</v>
      </c>
      <c r="T60" s="46" t="s">
        <v>2</v>
      </c>
      <c r="U60" s="46" t="s">
        <v>2</v>
      </c>
      <c r="V60" s="46" t="s">
        <v>2</v>
      </c>
      <c r="W60" s="74" t="str">
        <f t="shared" si="6"/>
        <v>-</v>
      </c>
      <c r="X60" s="74" t="str">
        <f t="shared" si="7"/>
        <v>-</v>
      </c>
      <c r="Y60" s="74" t="str">
        <f t="shared" si="8"/>
        <v>-</v>
      </c>
      <c r="Z60" s="74" t="str">
        <f t="shared" si="9"/>
        <v>-</v>
      </c>
      <c r="AA60" s="16"/>
      <c r="AB60" s="162">
        <v>0</v>
      </c>
      <c r="AC60" s="162">
        <v>0</v>
      </c>
      <c r="AD60" s="162">
        <v>0</v>
      </c>
      <c r="AE60" s="16"/>
      <c r="AF60" s="32"/>
      <c r="AG60" s="32"/>
      <c r="AI60" s="41">
        <v>208.71036717891857</v>
      </c>
      <c r="AJ60" s="41">
        <v>23</v>
      </c>
      <c r="AK60" s="41">
        <v>30</v>
      </c>
      <c r="AL60" s="40" t="s">
        <v>4215</v>
      </c>
      <c r="AM60" s="53">
        <v>0.30000000000000004</v>
      </c>
      <c r="AN60" s="67" t="s">
        <v>2</v>
      </c>
      <c r="AO60" s="64" t="s">
        <v>5377</v>
      </c>
      <c r="AP60" s="65" t="s">
        <v>2</v>
      </c>
    </row>
    <row r="61" spans="1:42" s="31" customFormat="1" ht="45" x14ac:dyDescent="0.25">
      <c r="A61" s="10" t="s">
        <v>1100</v>
      </c>
      <c r="B61" s="11" t="s">
        <v>2931</v>
      </c>
      <c r="C61" s="94" t="s">
        <v>2</v>
      </c>
      <c r="D61" s="94">
        <v>1191.399236860964</v>
      </c>
      <c r="E61" s="94">
        <v>1191.399236860964</v>
      </c>
      <c r="F61" s="94">
        <v>2508.8406323916961</v>
      </c>
      <c r="G61" s="15" t="s">
        <v>2088</v>
      </c>
      <c r="H61" s="49">
        <v>180</v>
      </c>
      <c r="I61" s="15">
        <v>213</v>
      </c>
      <c r="J61" s="15">
        <v>2556</v>
      </c>
      <c r="K61" s="46" t="s">
        <v>2</v>
      </c>
      <c r="L61" s="46">
        <v>1191.3964663457011</v>
      </c>
      <c r="M61" s="46">
        <v>1191.3964663457011</v>
      </c>
      <c r="N61" s="46">
        <v>2508.8347982589812</v>
      </c>
      <c r="O61" s="95" t="str">
        <f t="shared" si="5"/>
        <v>-</v>
      </c>
      <c r="P61" s="95">
        <f t="shared" si="5"/>
        <v>2.3254351857460165E-6</v>
      </c>
      <c r="Q61" s="95">
        <f t="shared" si="5"/>
        <v>2.3254351857460165E-6</v>
      </c>
      <c r="R61" s="95">
        <f t="shared" si="5"/>
        <v>2.3254351857460165E-6</v>
      </c>
      <c r="S61" s="46" t="s">
        <v>2</v>
      </c>
      <c r="T61" s="46" t="s">
        <v>2</v>
      </c>
      <c r="U61" s="46" t="s">
        <v>2</v>
      </c>
      <c r="V61" s="46" t="s">
        <v>2</v>
      </c>
      <c r="W61" s="74" t="str">
        <f t="shared" si="6"/>
        <v>-</v>
      </c>
      <c r="X61" s="74" t="str">
        <f t="shared" si="7"/>
        <v>-</v>
      </c>
      <c r="Y61" s="74" t="str">
        <f t="shared" si="8"/>
        <v>-</v>
      </c>
      <c r="Z61" s="74" t="str">
        <f t="shared" si="9"/>
        <v>-</v>
      </c>
      <c r="AA61" s="16"/>
      <c r="AB61" s="162">
        <v>0</v>
      </c>
      <c r="AC61" s="162">
        <v>0</v>
      </c>
      <c r="AD61" s="162">
        <v>0</v>
      </c>
      <c r="AE61" s="16"/>
      <c r="AF61" s="32"/>
      <c r="AG61" s="32"/>
      <c r="AI61" s="41">
        <v>208.71036717891857</v>
      </c>
      <c r="AJ61" s="41">
        <v>10</v>
      </c>
      <c r="AK61" s="41">
        <v>23</v>
      </c>
      <c r="AL61" s="40" t="s">
        <v>4215</v>
      </c>
      <c r="AM61" s="53">
        <v>0.30000000000000004</v>
      </c>
      <c r="AN61" s="67" t="s">
        <v>2</v>
      </c>
      <c r="AO61" s="64" t="s">
        <v>5377</v>
      </c>
      <c r="AP61" s="65" t="s">
        <v>2</v>
      </c>
    </row>
    <row r="62" spans="1:42" s="31" customFormat="1" ht="45" x14ac:dyDescent="0.25">
      <c r="A62" s="10" t="s">
        <v>1101</v>
      </c>
      <c r="B62" s="11" t="s">
        <v>2932</v>
      </c>
      <c r="C62" s="94" t="s">
        <v>2</v>
      </c>
      <c r="D62" s="94">
        <v>694.05873253588982</v>
      </c>
      <c r="E62" s="94">
        <v>694.05873253588982</v>
      </c>
      <c r="F62" s="94">
        <v>1994.4670930479554</v>
      </c>
      <c r="G62" s="15" t="s">
        <v>2088</v>
      </c>
      <c r="H62" s="49">
        <v>1094</v>
      </c>
      <c r="I62" s="15">
        <v>571</v>
      </c>
      <c r="J62" s="15">
        <v>1712</v>
      </c>
      <c r="K62" s="46" t="s">
        <v>2</v>
      </c>
      <c r="L62" s="46">
        <v>694.05711855104539</v>
      </c>
      <c r="M62" s="46">
        <v>694.05711855104539</v>
      </c>
      <c r="N62" s="46">
        <v>1994.4624550547858</v>
      </c>
      <c r="O62" s="95" t="str">
        <f t="shared" si="5"/>
        <v>-</v>
      </c>
      <c r="P62" s="95">
        <f t="shared" si="5"/>
        <v>2.3254351857460165E-6</v>
      </c>
      <c r="Q62" s="95">
        <f t="shared" si="5"/>
        <v>2.3254351857460165E-6</v>
      </c>
      <c r="R62" s="95">
        <f t="shared" si="5"/>
        <v>2.3254351857460165E-6</v>
      </c>
      <c r="S62" s="46" t="s">
        <v>2</v>
      </c>
      <c r="T62" s="46" t="s">
        <v>2</v>
      </c>
      <c r="U62" s="46" t="s">
        <v>2</v>
      </c>
      <c r="V62" s="46" t="s">
        <v>2</v>
      </c>
      <c r="W62" s="74" t="str">
        <f t="shared" si="6"/>
        <v>-</v>
      </c>
      <c r="X62" s="74" t="str">
        <f t="shared" si="7"/>
        <v>-</v>
      </c>
      <c r="Y62" s="74" t="str">
        <f t="shared" si="8"/>
        <v>-</v>
      </c>
      <c r="Z62" s="74" t="str">
        <f t="shared" si="9"/>
        <v>-</v>
      </c>
      <c r="AA62" s="16"/>
      <c r="AB62" s="162">
        <v>0</v>
      </c>
      <c r="AC62" s="162">
        <v>0</v>
      </c>
      <c r="AD62" s="162">
        <v>0</v>
      </c>
      <c r="AE62" s="16"/>
      <c r="AF62" s="32"/>
      <c r="AG62" s="32"/>
      <c r="AI62" s="41">
        <v>208.71036717891857</v>
      </c>
      <c r="AJ62" s="41">
        <v>5</v>
      </c>
      <c r="AK62" s="41">
        <v>16</v>
      </c>
      <c r="AL62" s="40" t="s">
        <v>4215</v>
      </c>
      <c r="AM62" s="53">
        <v>0.30000000000000004</v>
      </c>
      <c r="AN62" s="67" t="s">
        <v>2</v>
      </c>
      <c r="AO62" s="64" t="s">
        <v>5377</v>
      </c>
      <c r="AP62" s="65" t="s">
        <v>2</v>
      </c>
    </row>
    <row r="63" spans="1:42" s="31" customFormat="1" ht="45" x14ac:dyDescent="0.25">
      <c r="A63" s="10" t="s">
        <v>1102</v>
      </c>
      <c r="B63" s="11" t="s">
        <v>2933</v>
      </c>
      <c r="C63" s="94" t="s">
        <v>2</v>
      </c>
      <c r="D63" s="94">
        <v>467.40124399554122</v>
      </c>
      <c r="E63" s="94">
        <v>467.40124399554122</v>
      </c>
      <c r="F63" s="94">
        <v>1448.4169180751505</v>
      </c>
      <c r="G63" s="15" t="s">
        <v>2088</v>
      </c>
      <c r="H63" s="49">
        <v>1303</v>
      </c>
      <c r="I63" s="15">
        <v>445</v>
      </c>
      <c r="J63" s="15">
        <v>632</v>
      </c>
      <c r="K63" s="46" t="s">
        <v>2</v>
      </c>
      <c r="L63" s="46">
        <v>467.40015708677009</v>
      </c>
      <c r="M63" s="46">
        <v>467.40015708677009</v>
      </c>
      <c r="N63" s="46">
        <v>1448.4135498833182</v>
      </c>
      <c r="O63" s="95" t="str">
        <f t="shared" si="5"/>
        <v>-</v>
      </c>
      <c r="P63" s="95">
        <f t="shared" si="5"/>
        <v>2.3254351857460165E-6</v>
      </c>
      <c r="Q63" s="95">
        <f t="shared" si="5"/>
        <v>2.3254351857460165E-6</v>
      </c>
      <c r="R63" s="95">
        <f t="shared" si="5"/>
        <v>2.3254351857460165E-6</v>
      </c>
      <c r="S63" s="46" t="s">
        <v>2</v>
      </c>
      <c r="T63" s="46" t="s">
        <v>2</v>
      </c>
      <c r="U63" s="46" t="s">
        <v>2</v>
      </c>
      <c r="V63" s="46" t="s">
        <v>2</v>
      </c>
      <c r="W63" s="74" t="str">
        <f t="shared" si="6"/>
        <v>-</v>
      </c>
      <c r="X63" s="74" t="str">
        <f t="shared" si="7"/>
        <v>-</v>
      </c>
      <c r="Y63" s="74" t="str">
        <f t="shared" si="8"/>
        <v>-</v>
      </c>
      <c r="Z63" s="74" t="str">
        <f t="shared" si="9"/>
        <v>-</v>
      </c>
      <c r="AA63" s="16"/>
      <c r="AB63" s="162">
        <v>0</v>
      </c>
      <c r="AC63" s="162">
        <v>0</v>
      </c>
      <c r="AD63" s="162">
        <v>0</v>
      </c>
      <c r="AE63" s="16"/>
      <c r="AF63" s="32"/>
      <c r="AG63" s="32"/>
      <c r="AI63" s="41">
        <v>208.71036717891857</v>
      </c>
      <c r="AJ63" s="41">
        <v>5</v>
      </c>
      <c r="AK63" s="41">
        <v>9</v>
      </c>
      <c r="AL63" s="40" t="s">
        <v>4215</v>
      </c>
      <c r="AM63" s="53">
        <v>0.4</v>
      </c>
      <c r="AN63" s="67" t="s">
        <v>2</v>
      </c>
      <c r="AO63" s="64" t="s">
        <v>5377</v>
      </c>
      <c r="AP63" s="65" t="s">
        <v>2</v>
      </c>
    </row>
    <row r="64" spans="1:42" s="31" customFormat="1" ht="45" x14ac:dyDescent="0.25">
      <c r="A64" s="10" t="s">
        <v>1103</v>
      </c>
      <c r="B64" s="11" t="s">
        <v>2934</v>
      </c>
      <c r="C64" s="94" t="s">
        <v>2</v>
      </c>
      <c r="D64" s="94">
        <v>8626.1040172309167</v>
      </c>
      <c r="E64" s="94">
        <v>8626.1040172309167</v>
      </c>
      <c r="F64" s="94">
        <v>8626.1040172309167</v>
      </c>
      <c r="G64" s="15" t="s">
        <v>2088</v>
      </c>
      <c r="H64" s="49">
        <v>0</v>
      </c>
      <c r="I64" s="15">
        <v>39</v>
      </c>
      <c r="J64" s="15">
        <v>1449</v>
      </c>
      <c r="K64" s="46" t="s">
        <v>2</v>
      </c>
      <c r="L64" s="46">
        <v>11041.97974867763</v>
      </c>
      <c r="M64" s="46">
        <v>11041.97974867763</v>
      </c>
      <c r="N64" s="46">
        <v>8561.0598475191455</v>
      </c>
      <c r="O64" s="95" t="str">
        <f t="shared" si="5"/>
        <v>-</v>
      </c>
      <c r="P64" s="95">
        <f t="shared" si="5"/>
        <v>-0.21879008895447705</v>
      </c>
      <c r="Q64" s="95">
        <f t="shared" si="5"/>
        <v>-0.21879008895447705</v>
      </c>
      <c r="R64" s="95">
        <f t="shared" si="5"/>
        <v>7.5976772584553931E-3</v>
      </c>
      <c r="S64" s="46" t="s">
        <v>2</v>
      </c>
      <c r="T64" s="46" t="s">
        <v>2</v>
      </c>
      <c r="U64" s="46" t="s">
        <v>2</v>
      </c>
      <c r="V64" s="46" t="s">
        <v>2</v>
      </c>
      <c r="W64" s="74" t="str">
        <f t="shared" si="6"/>
        <v>-</v>
      </c>
      <c r="X64" s="74" t="str">
        <f t="shared" si="7"/>
        <v>-</v>
      </c>
      <c r="Y64" s="74" t="str">
        <f t="shared" si="8"/>
        <v>-</v>
      </c>
      <c r="Z64" s="74" t="str">
        <f t="shared" si="9"/>
        <v>-</v>
      </c>
      <c r="AA64" s="16"/>
      <c r="AB64" s="162" t="s">
        <v>4729</v>
      </c>
      <c r="AC64" s="162" t="s">
        <v>4731</v>
      </c>
      <c r="AD64" s="162" t="s">
        <v>4297</v>
      </c>
      <c r="AE64" s="16"/>
      <c r="AF64" s="32"/>
      <c r="AG64" s="32"/>
      <c r="AI64" s="41">
        <v>208.71036717891857</v>
      </c>
      <c r="AJ64" s="41">
        <v>73</v>
      </c>
      <c r="AK64" s="41">
        <v>73</v>
      </c>
      <c r="AL64" s="40" t="s">
        <v>4215</v>
      </c>
      <c r="AM64" s="53">
        <v>0.30000000000000004</v>
      </c>
      <c r="AN64" s="67" t="s">
        <v>2</v>
      </c>
      <c r="AO64" s="64" t="s">
        <v>5377</v>
      </c>
      <c r="AP64" s="65" t="s">
        <v>2</v>
      </c>
    </row>
    <row r="65" spans="1:42" s="31" customFormat="1" ht="45" x14ac:dyDescent="0.25">
      <c r="A65" s="10" t="s">
        <v>1104</v>
      </c>
      <c r="B65" s="11" t="s">
        <v>2935</v>
      </c>
      <c r="C65" s="94" t="s">
        <v>2</v>
      </c>
      <c r="D65" s="94">
        <v>5221.4807934864612</v>
      </c>
      <c r="E65" s="94">
        <v>5221.4807934864612</v>
      </c>
      <c r="F65" s="94">
        <v>6031.8174849205143</v>
      </c>
      <c r="G65" s="15" t="s">
        <v>2088</v>
      </c>
      <c r="H65" s="49">
        <v>0</v>
      </c>
      <c r="I65" s="15">
        <v>139</v>
      </c>
      <c r="J65" s="15">
        <v>1949</v>
      </c>
      <c r="K65" s="46" t="s">
        <v>2</v>
      </c>
      <c r="L65" s="46">
        <v>5221.4686512995386</v>
      </c>
      <c r="M65" s="46">
        <v>5221.4686512995386</v>
      </c>
      <c r="N65" s="46">
        <v>6031.8034583525186</v>
      </c>
      <c r="O65" s="95" t="str">
        <f t="shared" si="5"/>
        <v>-</v>
      </c>
      <c r="P65" s="95">
        <f t="shared" si="5"/>
        <v>2.3254351857460165E-6</v>
      </c>
      <c r="Q65" s="95">
        <f t="shared" si="5"/>
        <v>2.3254351857460165E-6</v>
      </c>
      <c r="R65" s="95">
        <f t="shared" si="5"/>
        <v>2.3254351857460165E-6</v>
      </c>
      <c r="S65" s="46" t="s">
        <v>2</v>
      </c>
      <c r="T65" s="46" t="s">
        <v>2</v>
      </c>
      <c r="U65" s="46" t="s">
        <v>2</v>
      </c>
      <c r="V65" s="46" t="s">
        <v>2</v>
      </c>
      <c r="W65" s="74" t="str">
        <f t="shared" si="6"/>
        <v>-</v>
      </c>
      <c r="X65" s="74" t="str">
        <f t="shared" si="7"/>
        <v>-</v>
      </c>
      <c r="Y65" s="74" t="str">
        <f t="shared" si="8"/>
        <v>-</v>
      </c>
      <c r="Z65" s="74" t="str">
        <f t="shared" si="9"/>
        <v>-</v>
      </c>
      <c r="AA65" s="16"/>
      <c r="AB65" s="162">
        <v>0</v>
      </c>
      <c r="AC65" s="162">
        <v>0</v>
      </c>
      <c r="AD65" s="162">
        <v>0</v>
      </c>
      <c r="AE65" s="16"/>
      <c r="AF65" s="32"/>
      <c r="AG65" s="32"/>
      <c r="AI65" s="41">
        <v>208.71036717891857</v>
      </c>
      <c r="AJ65" s="41">
        <v>38</v>
      </c>
      <c r="AK65" s="41">
        <v>47</v>
      </c>
      <c r="AL65" s="40" t="s">
        <v>4215</v>
      </c>
      <c r="AM65" s="53">
        <v>0.30000000000000004</v>
      </c>
      <c r="AN65" s="67" t="s">
        <v>2</v>
      </c>
      <c r="AO65" s="64" t="s">
        <v>5377</v>
      </c>
      <c r="AP65" s="65" t="s">
        <v>2</v>
      </c>
    </row>
    <row r="66" spans="1:42" s="31" customFormat="1" ht="45" x14ac:dyDescent="0.25">
      <c r="A66" s="10" t="s">
        <v>1105</v>
      </c>
      <c r="B66" s="11" t="s">
        <v>2936</v>
      </c>
      <c r="C66" s="94" t="s">
        <v>2</v>
      </c>
      <c r="D66" s="94">
        <v>3122.7918223057304</v>
      </c>
      <c r="E66" s="94">
        <v>3122.7918223057304</v>
      </c>
      <c r="F66" s="94">
        <v>4278.8050334850368</v>
      </c>
      <c r="G66" s="15" t="s">
        <v>2088</v>
      </c>
      <c r="H66" s="49">
        <v>0</v>
      </c>
      <c r="I66" s="15">
        <v>154</v>
      </c>
      <c r="J66" s="15">
        <v>991</v>
      </c>
      <c r="K66" s="46" t="s">
        <v>2</v>
      </c>
      <c r="L66" s="46">
        <v>3122.7845604726358</v>
      </c>
      <c r="M66" s="46">
        <v>3122.7845604726358</v>
      </c>
      <c r="N66" s="46">
        <v>4278.7950834243975</v>
      </c>
      <c r="O66" s="95" t="str">
        <f t="shared" si="5"/>
        <v>-</v>
      </c>
      <c r="P66" s="95">
        <f t="shared" si="5"/>
        <v>2.3254351857460165E-6</v>
      </c>
      <c r="Q66" s="95">
        <f t="shared" si="5"/>
        <v>2.3254351857460165E-6</v>
      </c>
      <c r="R66" s="95">
        <f t="shared" si="5"/>
        <v>2.3254351857460165E-6</v>
      </c>
      <c r="S66" s="46" t="s">
        <v>2</v>
      </c>
      <c r="T66" s="46" t="s">
        <v>2</v>
      </c>
      <c r="U66" s="46" t="s">
        <v>2</v>
      </c>
      <c r="V66" s="46" t="s">
        <v>2</v>
      </c>
      <c r="W66" s="74" t="str">
        <f t="shared" si="6"/>
        <v>-</v>
      </c>
      <c r="X66" s="74" t="str">
        <f t="shared" si="7"/>
        <v>-</v>
      </c>
      <c r="Y66" s="74" t="str">
        <f t="shared" si="8"/>
        <v>-</v>
      </c>
      <c r="Z66" s="74" t="str">
        <f t="shared" si="9"/>
        <v>-</v>
      </c>
      <c r="AA66" s="16"/>
      <c r="AB66" s="162">
        <v>0</v>
      </c>
      <c r="AC66" s="162">
        <v>0</v>
      </c>
      <c r="AD66" s="162">
        <v>0</v>
      </c>
      <c r="AE66" s="16"/>
      <c r="AF66" s="32"/>
      <c r="AG66" s="32"/>
      <c r="AI66" s="41">
        <v>208.71036717891857</v>
      </c>
      <c r="AJ66" s="41">
        <v>16</v>
      </c>
      <c r="AK66" s="41">
        <v>31</v>
      </c>
      <c r="AL66" s="40" t="s">
        <v>4215</v>
      </c>
      <c r="AM66" s="53">
        <v>0.30000000000000004</v>
      </c>
      <c r="AN66" s="67" t="s">
        <v>2</v>
      </c>
      <c r="AO66" s="64" t="s">
        <v>5579</v>
      </c>
      <c r="AP66" s="65" t="s">
        <v>2</v>
      </c>
    </row>
    <row r="67" spans="1:42" s="31" customFormat="1" ht="45" x14ac:dyDescent="0.25">
      <c r="A67" s="10" t="s">
        <v>1106</v>
      </c>
      <c r="B67" s="11" t="s">
        <v>2937</v>
      </c>
      <c r="C67" s="94" t="s">
        <v>2</v>
      </c>
      <c r="D67" s="94">
        <v>5680.9682928979701</v>
      </c>
      <c r="E67" s="94">
        <v>5680.9682928979701</v>
      </c>
      <c r="F67" s="94">
        <v>5680.9682928979701</v>
      </c>
      <c r="G67" s="15" t="s">
        <v>2088</v>
      </c>
      <c r="H67" s="49">
        <v>0</v>
      </c>
      <c r="I67" s="15">
        <v>26</v>
      </c>
      <c r="J67" s="15">
        <v>1056</v>
      </c>
      <c r="K67" s="46" t="s">
        <v>2</v>
      </c>
      <c r="L67" s="46">
        <v>6431.8150232083381</v>
      </c>
      <c r="M67" s="46">
        <v>6431.8150232083381</v>
      </c>
      <c r="N67" s="46">
        <v>5662.468000324373</v>
      </c>
      <c r="O67" s="95" t="str">
        <f t="shared" si="5"/>
        <v>-</v>
      </c>
      <c r="P67" s="95">
        <f t="shared" si="5"/>
        <v>-0.11673947829672315</v>
      </c>
      <c r="Q67" s="95">
        <f t="shared" si="5"/>
        <v>-0.11673947829672315</v>
      </c>
      <c r="R67" s="95">
        <f t="shared" si="5"/>
        <v>3.267178299733775E-3</v>
      </c>
      <c r="S67" s="46" t="s">
        <v>2</v>
      </c>
      <c r="T67" s="46" t="s">
        <v>2</v>
      </c>
      <c r="U67" s="46" t="s">
        <v>2</v>
      </c>
      <c r="V67" s="46" t="s">
        <v>2</v>
      </c>
      <c r="W67" s="74" t="str">
        <f t="shared" si="6"/>
        <v>-</v>
      </c>
      <c r="X67" s="74" t="str">
        <f t="shared" si="7"/>
        <v>-</v>
      </c>
      <c r="Y67" s="74" t="str">
        <f t="shared" si="8"/>
        <v>-</v>
      </c>
      <c r="Z67" s="74" t="str">
        <f t="shared" si="9"/>
        <v>-</v>
      </c>
      <c r="AA67" s="16"/>
      <c r="AB67" s="162" t="s">
        <v>4729</v>
      </c>
      <c r="AC67" s="162" t="s">
        <v>4731</v>
      </c>
      <c r="AD67" s="162" t="s">
        <v>4297</v>
      </c>
      <c r="AE67" s="16"/>
      <c r="AF67" s="32"/>
      <c r="AG67" s="32"/>
      <c r="AI67" s="41">
        <v>208.71036717891857</v>
      </c>
      <c r="AJ67" s="41">
        <v>49</v>
      </c>
      <c r="AK67" s="41">
        <v>49</v>
      </c>
      <c r="AL67" s="40" t="s">
        <v>4215</v>
      </c>
      <c r="AM67" s="53">
        <v>0.30000000000000004</v>
      </c>
      <c r="AN67" s="67" t="s">
        <v>2</v>
      </c>
      <c r="AO67" s="64" t="s">
        <v>5377</v>
      </c>
      <c r="AP67" s="65" t="s">
        <v>2</v>
      </c>
    </row>
    <row r="68" spans="1:42" s="31" customFormat="1" ht="45" x14ac:dyDescent="0.25">
      <c r="A68" s="10" t="s">
        <v>1107</v>
      </c>
      <c r="B68" s="11" t="s">
        <v>2938</v>
      </c>
      <c r="C68" s="94" t="s">
        <v>2</v>
      </c>
      <c r="D68" s="94">
        <v>3120.3051677866888</v>
      </c>
      <c r="E68" s="94">
        <v>3120.3051677866888</v>
      </c>
      <c r="F68" s="94">
        <v>3986.0587995769629</v>
      </c>
      <c r="G68" s="15" t="s">
        <v>2088</v>
      </c>
      <c r="H68" s="49">
        <v>0</v>
      </c>
      <c r="I68" s="15">
        <v>216</v>
      </c>
      <c r="J68" s="15">
        <v>3408</v>
      </c>
      <c r="K68" s="46" t="s">
        <v>2</v>
      </c>
      <c r="L68" s="46">
        <v>3120.2979117361347</v>
      </c>
      <c r="M68" s="46">
        <v>3120.2979117361347</v>
      </c>
      <c r="N68" s="46">
        <v>3986.0495302771333</v>
      </c>
      <c r="O68" s="95" t="str">
        <f t="shared" si="5"/>
        <v>-</v>
      </c>
      <c r="P68" s="95">
        <f t="shared" si="5"/>
        <v>2.3254351857460165E-6</v>
      </c>
      <c r="Q68" s="95">
        <f t="shared" si="5"/>
        <v>2.3254351857460165E-6</v>
      </c>
      <c r="R68" s="95">
        <f t="shared" si="5"/>
        <v>2.3254351857460165E-6</v>
      </c>
      <c r="S68" s="46" t="s">
        <v>2</v>
      </c>
      <c r="T68" s="46" t="s">
        <v>2</v>
      </c>
      <c r="U68" s="46" t="s">
        <v>2</v>
      </c>
      <c r="V68" s="46" t="s">
        <v>2</v>
      </c>
      <c r="W68" s="74" t="str">
        <f t="shared" ref="W68:Y73" si="10">IFERROR((C68/S68-1),"-")</f>
        <v>-</v>
      </c>
      <c r="X68" s="74" t="str">
        <f t="shared" si="10"/>
        <v>-</v>
      </c>
      <c r="Y68" s="74" t="str">
        <f t="shared" si="10"/>
        <v>-</v>
      </c>
      <c r="Z68" s="74" t="str">
        <f t="shared" ref="Z68:Z73" si="11">IFERROR((F68/V68-1),"-")</f>
        <v>-</v>
      </c>
      <c r="AA68" s="16"/>
      <c r="AB68" s="162">
        <v>0</v>
      </c>
      <c r="AC68" s="162">
        <v>0</v>
      </c>
      <c r="AD68" s="162">
        <v>0</v>
      </c>
      <c r="AE68" s="16"/>
      <c r="AF68" s="32"/>
      <c r="AG68" s="32"/>
      <c r="AI68" s="41">
        <v>208.71036717891857</v>
      </c>
      <c r="AJ68" s="41">
        <v>22</v>
      </c>
      <c r="AK68" s="41">
        <v>31</v>
      </c>
      <c r="AL68" s="40" t="s">
        <v>4215</v>
      </c>
      <c r="AM68" s="53">
        <v>0.30000000000000004</v>
      </c>
      <c r="AN68" s="67" t="s">
        <v>2</v>
      </c>
      <c r="AO68" s="64" t="s">
        <v>5377</v>
      </c>
      <c r="AP68" s="65" t="s">
        <v>2</v>
      </c>
    </row>
    <row r="69" spans="1:42" s="31" customFormat="1" ht="45" x14ac:dyDescent="0.25">
      <c r="A69" s="10" t="s">
        <v>1108</v>
      </c>
      <c r="B69" s="11" t="s">
        <v>2939</v>
      </c>
      <c r="C69" s="94" t="s">
        <v>2</v>
      </c>
      <c r="D69" s="94">
        <v>1942.6258829189292</v>
      </c>
      <c r="E69" s="94">
        <v>1942.6258829189292</v>
      </c>
      <c r="F69" s="94">
        <v>2903.6213809421333</v>
      </c>
      <c r="G69" s="15" t="s">
        <v>2088</v>
      </c>
      <c r="H69" s="49">
        <v>3</v>
      </c>
      <c r="I69" s="15">
        <v>851</v>
      </c>
      <c r="J69" s="15">
        <v>4156</v>
      </c>
      <c r="K69" s="46" t="s">
        <v>2</v>
      </c>
      <c r="L69" s="46">
        <v>1942.6213654788532</v>
      </c>
      <c r="M69" s="46">
        <v>1942.6213654788532</v>
      </c>
      <c r="N69" s="46">
        <v>2903.6146287745096</v>
      </c>
      <c r="O69" s="95" t="str">
        <f t="shared" ref="O69:R73" si="12">IFERROR(C69/K69-1,"-")</f>
        <v>-</v>
      </c>
      <c r="P69" s="95">
        <f t="shared" si="12"/>
        <v>2.3254351857460165E-6</v>
      </c>
      <c r="Q69" s="95">
        <f t="shared" si="12"/>
        <v>2.3254351857460165E-6</v>
      </c>
      <c r="R69" s="95">
        <f t="shared" si="12"/>
        <v>2.3254351857460165E-6</v>
      </c>
      <c r="S69" s="46" t="s">
        <v>2</v>
      </c>
      <c r="T69" s="46" t="s">
        <v>2</v>
      </c>
      <c r="U69" s="46" t="s">
        <v>2</v>
      </c>
      <c r="V69" s="46" t="s">
        <v>2</v>
      </c>
      <c r="W69" s="74" t="str">
        <f t="shared" si="10"/>
        <v>-</v>
      </c>
      <c r="X69" s="74" t="str">
        <f t="shared" si="10"/>
        <v>-</v>
      </c>
      <c r="Y69" s="74" t="str">
        <f t="shared" si="10"/>
        <v>-</v>
      </c>
      <c r="Z69" s="74" t="str">
        <f t="shared" si="11"/>
        <v>-</v>
      </c>
      <c r="AA69" s="16"/>
      <c r="AB69" s="162">
        <v>0</v>
      </c>
      <c r="AC69" s="162">
        <v>0</v>
      </c>
      <c r="AD69" s="162">
        <v>0</v>
      </c>
      <c r="AE69" s="16"/>
      <c r="AF69" s="32"/>
      <c r="AG69" s="32"/>
      <c r="AI69" s="41">
        <v>208.71036717891857</v>
      </c>
      <c r="AJ69" s="41">
        <v>10</v>
      </c>
      <c r="AK69" s="41">
        <v>22</v>
      </c>
      <c r="AL69" s="40" t="s">
        <v>4215</v>
      </c>
      <c r="AM69" s="53">
        <v>0.30000000000000004</v>
      </c>
      <c r="AN69" s="67" t="s">
        <v>2</v>
      </c>
      <c r="AO69" s="64" t="s">
        <v>5377</v>
      </c>
      <c r="AP69" s="65" t="s">
        <v>2</v>
      </c>
    </row>
    <row r="70" spans="1:42" s="31" customFormat="1" ht="45" x14ac:dyDescent="0.25">
      <c r="A70" s="10" t="s">
        <v>1109</v>
      </c>
      <c r="B70" s="11" t="s">
        <v>2940</v>
      </c>
      <c r="C70" s="94" t="s">
        <v>2</v>
      </c>
      <c r="D70" s="94">
        <v>4100.9165894737889</v>
      </c>
      <c r="E70" s="94">
        <v>4100.9165894737889</v>
      </c>
      <c r="F70" s="94">
        <v>4100.9165894737889</v>
      </c>
      <c r="G70" s="15" t="s">
        <v>2088</v>
      </c>
      <c r="H70" s="49">
        <v>4</v>
      </c>
      <c r="I70" s="15">
        <v>37</v>
      </c>
      <c r="J70" s="15">
        <v>2952</v>
      </c>
      <c r="K70" s="46" t="s">
        <v>2</v>
      </c>
      <c r="L70" s="46">
        <v>4744.0677038724443</v>
      </c>
      <c r="M70" s="46">
        <v>4744.0677038724443</v>
      </c>
      <c r="N70" s="46">
        <v>4091.9742662636759</v>
      </c>
      <c r="O70" s="95" t="str">
        <f t="shared" si="12"/>
        <v>-</v>
      </c>
      <c r="P70" s="95">
        <f t="shared" si="12"/>
        <v>-0.13556954802176835</v>
      </c>
      <c r="Q70" s="95">
        <f t="shared" si="12"/>
        <v>-0.13556954802176835</v>
      </c>
      <c r="R70" s="95">
        <f t="shared" si="12"/>
        <v>2.1853322206442094E-3</v>
      </c>
      <c r="S70" s="46" t="s">
        <v>2</v>
      </c>
      <c r="T70" s="46" t="s">
        <v>2</v>
      </c>
      <c r="U70" s="46" t="s">
        <v>2</v>
      </c>
      <c r="V70" s="46" t="s">
        <v>2</v>
      </c>
      <c r="W70" s="74" t="str">
        <f t="shared" si="10"/>
        <v>-</v>
      </c>
      <c r="X70" s="74" t="str">
        <f t="shared" si="10"/>
        <v>-</v>
      </c>
      <c r="Y70" s="74" t="str">
        <f t="shared" si="10"/>
        <v>-</v>
      </c>
      <c r="Z70" s="74" t="str">
        <f t="shared" si="11"/>
        <v>-</v>
      </c>
      <c r="AA70" s="16"/>
      <c r="AB70" s="162" t="s">
        <v>4729</v>
      </c>
      <c r="AC70" s="162" t="s">
        <v>4731</v>
      </c>
      <c r="AD70" s="162" t="s">
        <v>4297</v>
      </c>
      <c r="AE70" s="16"/>
      <c r="AF70" s="32"/>
      <c r="AG70" s="32"/>
      <c r="AI70" s="41">
        <v>208.71036717891857</v>
      </c>
      <c r="AJ70" s="41">
        <v>39</v>
      </c>
      <c r="AK70" s="41">
        <v>39</v>
      </c>
      <c r="AL70" s="40" t="s">
        <v>4215</v>
      </c>
      <c r="AM70" s="53">
        <v>0.30000000000000004</v>
      </c>
      <c r="AN70" s="67" t="s">
        <v>2</v>
      </c>
      <c r="AO70" s="64" t="s">
        <v>5377</v>
      </c>
      <c r="AP70" s="65" t="s">
        <v>2</v>
      </c>
    </row>
    <row r="71" spans="1:42" s="31" customFormat="1" ht="45" x14ac:dyDescent="0.25">
      <c r="A71" s="10" t="s">
        <v>1110</v>
      </c>
      <c r="B71" s="11" t="s">
        <v>2941</v>
      </c>
      <c r="C71" s="94" t="s">
        <v>2</v>
      </c>
      <c r="D71" s="94">
        <v>1906.1191816046198</v>
      </c>
      <c r="E71" s="94">
        <v>1906.1191816046198</v>
      </c>
      <c r="F71" s="94">
        <v>2775.3746443498158</v>
      </c>
      <c r="G71" s="15" t="s">
        <v>2088</v>
      </c>
      <c r="H71" s="49">
        <v>57</v>
      </c>
      <c r="I71" s="15">
        <v>147</v>
      </c>
      <c r="J71" s="15">
        <v>6759</v>
      </c>
      <c r="K71" s="46" t="s">
        <v>2</v>
      </c>
      <c r="L71" s="46">
        <v>1906.1147490583144</v>
      </c>
      <c r="M71" s="46">
        <v>1906.1147490583144</v>
      </c>
      <c r="N71" s="46">
        <v>2775.3681904109721</v>
      </c>
      <c r="O71" s="95" t="str">
        <f t="shared" si="12"/>
        <v>-</v>
      </c>
      <c r="P71" s="95">
        <f t="shared" si="12"/>
        <v>2.3254351857460165E-6</v>
      </c>
      <c r="Q71" s="95">
        <f t="shared" si="12"/>
        <v>2.3254351857460165E-6</v>
      </c>
      <c r="R71" s="95">
        <f t="shared" si="12"/>
        <v>2.3254351857460165E-6</v>
      </c>
      <c r="S71" s="46" t="s">
        <v>2</v>
      </c>
      <c r="T71" s="46" t="s">
        <v>2</v>
      </c>
      <c r="U71" s="46" t="s">
        <v>2</v>
      </c>
      <c r="V71" s="46" t="s">
        <v>2</v>
      </c>
      <c r="W71" s="74" t="str">
        <f t="shared" si="10"/>
        <v>-</v>
      </c>
      <c r="X71" s="74" t="str">
        <f t="shared" si="10"/>
        <v>-</v>
      </c>
      <c r="Y71" s="74" t="str">
        <f t="shared" si="10"/>
        <v>-</v>
      </c>
      <c r="Z71" s="74" t="str">
        <f t="shared" si="11"/>
        <v>-</v>
      </c>
      <c r="AA71" s="16"/>
      <c r="AB71" s="162">
        <v>0</v>
      </c>
      <c r="AC71" s="162">
        <v>0</v>
      </c>
      <c r="AD71" s="162">
        <v>0</v>
      </c>
      <c r="AE71" s="16"/>
      <c r="AF71" s="32"/>
      <c r="AG71" s="32"/>
      <c r="AI71" s="41">
        <v>208.71036717891857</v>
      </c>
      <c r="AJ71" s="41">
        <v>23</v>
      </c>
      <c r="AK71" s="41">
        <v>24</v>
      </c>
      <c r="AL71" s="40" t="s">
        <v>4215</v>
      </c>
      <c r="AM71" s="53">
        <v>0.30000000000000004</v>
      </c>
      <c r="AN71" s="67" t="s">
        <v>2</v>
      </c>
      <c r="AO71" s="64" t="s">
        <v>5377</v>
      </c>
      <c r="AP71" s="65" t="s">
        <v>2</v>
      </c>
    </row>
    <row r="72" spans="1:42" s="31" customFormat="1" ht="45" x14ac:dyDescent="0.25">
      <c r="A72" s="10" t="s">
        <v>1111</v>
      </c>
      <c r="B72" s="11" t="s">
        <v>2942</v>
      </c>
      <c r="C72" s="94" t="s">
        <v>2</v>
      </c>
      <c r="D72" s="94">
        <v>779.34210253399669</v>
      </c>
      <c r="E72" s="94">
        <v>779.34210253399669</v>
      </c>
      <c r="F72" s="94">
        <v>2011.7961211858474</v>
      </c>
      <c r="G72" s="15" t="s">
        <v>2088</v>
      </c>
      <c r="H72" s="49">
        <v>537</v>
      </c>
      <c r="I72" s="15">
        <v>579</v>
      </c>
      <c r="J72" s="15">
        <v>24522</v>
      </c>
      <c r="K72" s="46" t="s">
        <v>2</v>
      </c>
      <c r="L72" s="46">
        <v>779.34029022866412</v>
      </c>
      <c r="M72" s="46">
        <v>779.34029022866412</v>
      </c>
      <c r="N72" s="46">
        <v>2011.7914428952397</v>
      </c>
      <c r="O72" s="95" t="str">
        <f t="shared" si="12"/>
        <v>-</v>
      </c>
      <c r="P72" s="95">
        <f t="shared" si="12"/>
        <v>2.3254351857460165E-6</v>
      </c>
      <c r="Q72" s="95">
        <f t="shared" si="12"/>
        <v>2.3254351857460165E-6</v>
      </c>
      <c r="R72" s="95">
        <f t="shared" si="12"/>
        <v>2.3254351857460165E-6</v>
      </c>
      <c r="S72" s="46" t="s">
        <v>2</v>
      </c>
      <c r="T72" s="46" t="s">
        <v>2</v>
      </c>
      <c r="U72" s="46" t="s">
        <v>2</v>
      </c>
      <c r="V72" s="46" t="s">
        <v>2</v>
      </c>
      <c r="W72" s="74" t="str">
        <f t="shared" si="10"/>
        <v>-</v>
      </c>
      <c r="X72" s="74" t="str">
        <f t="shared" si="10"/>
        <v>-</v>
      </c>
      <c r="Y72" s="74" t="str">
        <f t="shared" si="10"/>
        <v>-</v>
      </c>
      <c r="Z72" s="74" t="str">
        <f t="shared" si="11"/>
        <v>-</v>
      </c>
      <c r="AA72" s="16"/>
      <c r="AB72" s="162">
        <v>0</v>
      </c>
      <c r="AC72" s="162">
        <v>0</v>
      </c>
      <c r="AD72" s="162">
        <v>0</v>
      </c>
      <c r="AE72" s="16"/>
      <c r="AF72" s="32"/>
      <c r="AG72" s="32"/>
      <c r="AI72" s="41">
        <v>208.71036717891857</v>
      </c>
      <c r="AJ72" s="41">
        <v>5</v>
      </c>
      <c r="AK72" s="41">
        <v>15</v>
      </c>
      <c r="AL72" s="40" t="s">
        <v>4215</v>
      </c>
      <c r="AM72" s="53">
        <v>0.30000000000000004</v>
      </c>
      <c r="AN72" s="67" t="s">
        <v>2</v>
      </c>
      <c r="AO72" s="64" t="s">
        <v>5377</v>
      </c>
      <c r="AP72" s="65" t="s">
        <v>2</v>
      </c>
    </row>
    <row r="73" spans="1:42" s="31" customFormat="1" ht="45" x14ac:dyDescent="0.25">
      <c r="A73" s="10" t="s">
        <v>1112</v>
      </c>
      <c r="B73" s="11" t="s">
        <v>2943</v>
      </c>
      <c r="C73" s="94" t="s">
        <v>2</v>
      </c>
      <c r="D73" s="94">
        <v>416.05440784587296</v>
      </c>
      <c r="E73" s="94">
        <v>416.05440784587296</v>
      </c>
      <c r="F73" s="94">
        <v>1431.1493345457552</v>
      </c>
      <c r="G73" s="15" t="s">
        <v>2088</v>
      </c>
      <c r="H73" s="49">
        <v>2145</v>
      </c>
      <c r="I73" s="15">
        <v>1027</v>
      </c>
      <c r="J73" s="15">
        <v>51243</v>
      </c>
      <c r="K73" s="46" t="s">
        <v>2</v>
      </c>
      <c r="L73" s="46">
        <v>416.05344034056367</v>
      </c>
      <c r="M73" s="46">
        <v>416.05344034056367</v>
      </c>
      <c r="N73" s="46">
        <v>1431.1460065084757</v>
      </c>
      <c r="O73" s="95" t="str">
        <f t="shared" si="12"/>
        <v>-</v>
      </c>
      <c r="P73" s="95">
        <f t="shared" si="12"/>
        <v>2.3254351857460165E-6</v>
      </c>
      <c r="Q73" s="95">
        <f t="shared" si="12"/>
        <v>2.3254351857460165E-6</v>
      </c>
      <c r="R73" s="95">
        <f t="shared" si="12"/>
        <v>2.3254351857460165E-6</v>
      </c>
      <c r="S73" s="46" t="s">
        <v>2</v>
      </c>
      <c r="T73" s="46" t="s">
        <v>2</v>
      </c>
      <c r="U73" s="46" t="s">
        <v>2</v>
      </c>
      <c r="V73" s="46" t="s">
        <v>2</v>
      </c>
      <c r="W73" s="74" t="str">
        <f t="shared" si="10"/>
        <v>-</v>
      </c>
      <c r="X73" s="74" t="str">
        <f t="shared" si="10"/>
        <v>-</v>
      </c>
      <c r="Y73" s="74" t="str">
        <f t="shared" si="10"/>
        <v>-</v>
      </c>
      <c r="Z73" s="74" t="str">
        <f t="shared" si="11"/>
        <v>-</v>
      </c>
      <c r="AA73" s="16"/>
      <c r="AB73" s="162">
        <v>0</v>
      </c>
      <c r="AC73" s="162">
        <v>0</v>
      </c>
      <c r="AD73" s="162">
        <v>0</v>
      </c>
      <c r="AE73" s="16"/>
      <c r="AF73" s="32"/>
      <c r="AG73" s="32"/>
      <c r="AI73" s="41">
        <v>208.71036717891857</v>
      </c>
      <c r="AJ73" s="41">
        <v>5</v>
      </c>
      <c r="AK73" s="41">
        <v>9</v>
      </c>
      <c r="AL73" s="40" t="s">
        <v>4215</v>
      </c>
      <c r="AM73" s="53">
        <v>0.4</v>
      </c>
      <c r="AN73" s="67" t="s">
        <v>2</v>
      </c>
      <c r="AO73" s="64" t="s">
        <v>5377</v>
      </c>
      <c r="AP73" s="65" t="s">
        <v>2</v>
      </c>
    </row>
    <row r="74" spans="1:42" x14ac:dyDescent="0.25">
      <c r="O74" s="85"/>
      <c r="P74" s="85"/>
      <c r="Q74" s="85"/>
      <c r="R74" s="85"/>
    </row>
    <row r="75" spans="1:42" x14ac:dyDescent="0.25">
      <c r="O75" s="85"/>
      <c r="P75" s="85"/>
      <c r="Q75" s="85"/>
      <c r="R75" s="85"/>
    </row>
    <row r="76" spans="1:42" x14ac:dyDescent="0.25">
      <c r="O76" s="85"/>
      <c r="P76" s="85"/>
      <c r="Q76" s="85"/>
      <c r="R76" s="85"/>
    </row>
    <row r="77" spans="1:42" x14ac:dyDescent="0.25">
      <c r="O77" s="85"/>
      <c r="P77" s="85"/>
      <c r="Q77" s="85"/>
      <c r="R77" s="85"/>
    </row>
    <row r="78" spans="1:42" x14ac:dyDescent="0.25">
      <c r="O78" s="85"/>
      <c r="P78" s="85"/>
      <c r="Q78" s="85"/>
      <c r="R78" s="85"/>
    </row>
    <row r="79" spans="1:42" x14ac:dyDescent="0.25">
      <c r="O79" s="85"/>
      <c r="P79" s="85"/>
      <c r="Q79" s="85"/>
      <c r="R79" s="85"/>
    </row>
    <row r="80" spans="1:42" x14ac:dyDescent="0.25">
      <c r="O80" s="85"/>
      <c r="P80" s="85"/>
      <c r="Q80" s="85"/>
      <c r="R80" s="85"/>
    </row>
    <row r="81" spans="15:18" x14ac:dyDescent="0.25">
      <c r="O81" s="85"/>
      <c r="P81" s="85"/>
      <c r="Q81" s="85"/>
      <c r="R81" s="85"/>
    </row>
    <row r="82" spans="15:18" x14ac:dyDescent="0.25">
      <c r="O82" s="85"/>
      <c r="P82" s="85"/>
      <c r="Q82" s="85"/>
      <c r="R82" s="85"/>
    </row>
    <row r="83" spans="15:18" x14ac:dyDescent="0.25">
      <c r="O83" s="85"/>
      <c r="P83" s="85"/>
      <c r="Q83" s="85"/>
      <c r="R83" s="85"/>
    </row>
    <row r="84" spans="15:18" x14ac:dyDescent="0.25">
      <c r="O84" s="85"/>
      <c r="P84" s="85"/>
      <c r="Q84" s="85"/>
      <c r="R84" s="85"/>
    </row>
    <row r="85" spans="15:18" x14ac:dyDescent="0.25">
      <c r="O85" s="85"/>
      <c r="P85" s="85"/>
      <c r="Q85" s="85"/>
      <c r="R85" s="85"/>
    </row>
    <row r="86" spans="15:18" x14ac:dyDescent="0.25">
      <c r="O86" s="85"/>
      <c r="P86" s="85"/>
      <c r="Q86" s="85"/>
      <c r="R86" s="85"/>
    </row>
    <row r="87" spans="15:18" x14ac:dyDescent="0.25">
      <c r="O87" s="85"/>
      <c r="P87" s="85"/>
      <c r="Q87" s="85"/>
      <c r="R87" s="85"/>
    </row>
    <row r="88" spans="15:18" x14ac:dyDescent="0.25">
      <c r="O88" s="85"/>
      <c r="P88" s="85"/>
      <c r="Q88" s="85"/>
      <c r="R88" s="85"/>
    </row>
    <row r="89" spans="15:18" x14ac:dyDescent="0.25">
      <c r="O89" s="85"/>
      <c r="P89" s="85"/>
      <c r="Q89" s="85"/>
      <c r="R89" s="85"/>
    </row>
    <row r="90" spans="15:18" x14ac:dyDescent="0.25">
      <c r="O90" s="85"/>
      <c r="P90" s="85"/>
      <c r="Q90" s="85"/>
      <c r="R90" s="85"/>
    </row>
    <row r="91" spans="15:18" x14ac:dyDescent="0.25">
      <c r="O91" s="85"/>
      <c r="P91" s="85"/>
      <c r="Q91" s="85"/>
      <c r="R91" s="85"/>
    </row>
    <row r="92" spans="15:18" x14ac:dyDescent="0.25">
      <c r="O92" s="85"/>
      <c r="P92" s="85"/>
      <c r="Q92" s="85"/>
      <c r="R92" s="85"/>
    </row>
    <row r="93" spans="15:18" x14ac:dyDescent="0.25">
      <c r="O93" s="85"/>
      <c r="P93" s="85"/>
      <c r="Q93" s="85"/>
      <c r="R93" s="85"/>
    </row>
    <row r="94" spans="15:18" x14ac:dyDescent="0.25">
      <c r="O94" s="85"/>
      <c r="P94" s="85"/>
      <c r="Q94" s="85"/>
      <c r="R94" s="85"/>
    </row>
    <row r="95" spans="15:18" x14ac:dyDescent="0.25">
      <c r="O95" s="85"/>
      <c r="P95" s="85"/>
      <c r="Q95" s="85"/>
      <c r="R95" s="85"/>
    </row>
    <row r="96" spans="15:18" x14ac:dyDescent="0.25">
      <c r="O96" s="85"/>
      <c r="P96" s="85"/>
      <c r="Q96" s="85"/>
      <c r="R96" s="85"/>
    </row>
    <row r="97" spans="15:18" x14ac:dyDescent="0.25">
      <c r="O97" s="85"/>
      <c r="P97" s="85"/>
      <c r="Q97" s="85"/>
      <c r="R97" s="85"/>
    </row>
    <row r="98" spans="15:18" x14ac:dyDescent="0.25">
      <c r="O98" s="85"/>
      <c r="P98" s="85"/>
      <c r="Q98" s="85"/>
      <c r="R98" s="85"/>
    </row>
    <row r="99" spans="15:18" x14ac:dyDescent="0.25">
      <c r="O99" s="85"/>
      <c r="P99" s="85"/>
      <c r="Q99" s="85"/>
      <c r="R99" s="85"/>
    </row>
    <row r="100" spans="15:18" x14ac:dyDescent="0.25">
      <c r="O100" s="85"/>
      <c r="P100" s="85"/>
      <c r="Q100" s="85"/>
      <c r="R100" s="85"/>
    </row>
    <row r="101" spans="15:18" x14ac:dyDescent="0.25">
      <c r="O101" s="85"/>
      <c r="P101" s="85"/>
      <c r="Q101" s="85"/>
      <c r="R101" s="85"/>
    </row>
    <row r="102" spans="15:18" x14ac:dyDescent="0.25">
      <c r="O102" s="85"/>
      <c r="P102" s="85"/>
      <c r="Q102" s="85"/>
      <c r="R102" s="85"/>
    </row>
    <row r="103" spans="15:18" x14ac:dyDescent="0.25">
      <c r="O103" s="85"/>
      <c r="P103" s="85"/>
      <c r="Q103" s="85"/>
      <c r="R103" s="85"/>
    </row>
    <row r="104" spans="15:18" x14ac:dyDescent="0.25">
      <c r="O104" s="85"/>
      <c r="P104" s="85"/>
      <c r="Q104" s="85"/>
      <c r="R104" s="85"/>
    </row>
    <row r="105" spans="15:18" x14ac:dyDescent="0.25">
      <c r="O105" s="85"/>
      <c r="P105" s="85"/>
      <c r="Q105" s="85"/>
      <c r="R105" s="85"/>
    </row>
    <row r="106" spans="15:18" x14ac:dyDescent="0.25">
      <c r="O106" s="85"/>
      <c r="P106" s="85"/>
      <c r="Q106" s="85"/>
      <c r="R106" s="85"/>
    </row>
    <row r="107" spans="15:18" x14ac:dyDescent="0.25">
      <c r="O107" s="85"/>
      <c r="P107" s="85"/>
      <c r="Q107" s="85"/>
      <c r="R107" s="85"/>
    </row>
    <row r="108" spans="15:18" x14ac:dyDescent="0.25">
      <c r="O108" s="85"/>
      <c r="P108" s="85"/>
      <c r="Q108" s="85"/>
      <c r="R108" s="85"/>
    </row>
    <row r="109" spans="15:18" x14ac:dyDescent="0.25">
      <c r="O109" s="85"/>
      <c r="P109" s="85"/>
      <c r="Q109" s="85"/>
      <c r="R109" s="85"/>
    </row>
    <row r="110" spans="15:18" x14ac:dyDescent="0.25">
      <c r="O110" s="85"/>
      <c r="P110" s="85"/>
      <c r="Q110" s="85"/>
      <c r="R110" s="85"/>
    </row>
    <row r="111" spans="15:18" x14ac:dyDescent="0.25">
      <c r="O111" s="85"/>
      <c r="P111" s="85"/>
      <c r="Q111" s="85"/>
      <c r="R111" s="85"/>
    </row>
    <row r="112" spans="15:18" x14ac:dyDescent="0.25">
      <c r="O112" s="85"/>
      <c r="P112" s="85"/>
      <c r="Q112" s="85"/>
      <c r="R112" s="85"/>
    </row>
    <row r="113" spans="15:18" x14ac:dyDescent="0.25">
      <c r="O113" s="85"/>
      <c r="P113" s="85"/>
      <c r="Q113" s="85"/>
      <c r="R113" s="85"/>
    </row>
    <row r="114" spans="15:18" x14ac:dyDescent="0.25">
      <c r="O114" s="85"/>
      <c r="P114" s="85"/>
      <c r="Q114" s="85"/>
      <c r="R114" s="85"/>
    </row>
    <row r="115" spans="15:18" x14ac:dyDescent="0.25">
      <c r="O115" s="85"/>
      <c r="P115" s="85"/>
      <c r="Q115" s="85"/>
      <c r="R115" s="85"/>
    </row>
    <row r="116" spans="15:18" x14ac:dyDescent="0.25">
      <c r="O116" s="85"/>
      <c r="P116" s="85"/>
      <c r="Q116" s="85"/>
      <c r="R116" s="85"/>
    </row>
    <row r="117" spans="15:18" x14ac:dyDescent="0.25">
      <c r="O117" s="85"/>
      <c r="P117" s="85"/>
      <c r="Q117" s="85"/>
      <c r="R117" s="85"/>
    </row>
    <row r="118" spans="15:18" x14ac:dyDescent="0.25">
      <c r="O118" s="85"/>
      <c r="P118" s="85"/>
      <c r="Q118" s="85"/>
      <c r="R118" s="85"/>
    </row>
    <row r="119" spans="15:18" x14ac:dyDescent="0.25">
      <c r="O119" s="85"/>
      <c r="P119" s="85"/>
      <c r="Q119" s="85"/>
      <c r="R119" s="85"/>
    </row>
    <row r="120" spans="15:18" x14ac:dyDescent="0.25">
      <c r="O120" s="85"/>
      <c r="P120" s="85"/>
      <c r="Q120" s="85"/>
      <c r="R120" s="85"/>
    </row>
    <row r="121" spans="15:18" x14ac:dyDescent="0.25">
      <c r="O121" s="85"/>
      <c r="P121" s="85"/>
      <c r="Q121" s="85"/>
      <c r="R121" s="85"/>
    </row>
    <row r="122" spans="15:18" x14ac:dyDescent="0.25">
      <c r="O122" s="85"/>
      <c r="P122" s="85"/>
      <c r="Q122" s="85"/>
      <c r="R122" s="85"/>
    </row>
    <row r="123" spans="15:18" x14ac:dyDescent="0.25">
      <c r="O123" s="85"/>
      <c r="P123" s="85"/>
      <c r="Q123" s="85"/>
      <c r="R123" s="85"/>
    </row>
    <row r="124" spans="15:18" x14ac:dyDescent="0.25">
      <c r="O124" s="85"/>
      <c r="P124" s="85"/>
      <c r="Q124" s="85"/>
      <c r="R124" s="85"/>
    </row>
    <row r="125" spans="15:18" x14ac:dyDescent="0.25">
      <c r="O125" s="85"/>
      <c r="P125" s="85"/>
      <c r="Q125" s="85"/>
      <c r="R125" s="85"/>
    </row>
    <row r="126" spans="15:18" x14ac:dyDescent="0.25">
      <c r="O126" s="85"/>
      <c r="P126" s="85"/>
      <c r="Q126" s="85"/>
      <c r="R126" s="85"/>
    </row>
    <row r="127" spans="15:18" x14ac:dyDescent="0.25">
      <c r="O127" s="85"/>
      <c r="P127" s="85"/>
      <c r="Q127" s="85"/>
      <c r="R127" s="85"/>
    </row>
    <row r="128" spans="15:18" x14ac:dyDescent="0.25">
      <c r="O128" s="85"/>
      <c r="P128" s="85"/>
      <c r="Q128" s="85"/>
      <c r="R128" s="85"/>
    </row>
    <row r="129" spans="15:18" x14ac:dyDescent="0.25">
      <c r="O129" s="85"/>
      <c r="P129" s="85"/>
      <c r="Q129" s="85"/>
      <c r="R129" s="85"/>
    </row>
    <row r="130" spans="15:18" x14ac:dyDescent="0.25">
      <c r="O130" s="85"/>
      <c r="P130" s="85"/>
      <c r="Q130" s="85"/>
      <c r="R130" s="85"/>
    </row>
    <row r="131" spans="15:18" x14ac:dyDescent="0.25">
      <c r="O131" s="85"/>
      <c r="P131" s="85"/>
      <c r="Q131" s="85"/>
      <c r="R131" s="85"/>
    </row>
    <row r="132" spans="15:18" x14ac:dyDescent="0.25">
      <c r="O132" s="85"/>
      <c r="P132" s="85"/>
      <c r="Q132" s="85"/>
      <c r="R132" s="85"/>
    </row>
    <row r="133" spans="15:18" x14ac:dyDescent="0.25">
      <c r="O133" s="85"/>
      <c r="P133" s="85"/>
      <c r="Q133" s="85"/>
      <c r="R133" s="85"/>
    </row>
    <row r="134" spans="15:18" x14ac:dyDescent="0.25">
      <c r="O134" s="85"/>
      <c r="P134" s="85"/>
      <c r="Q134" s="85"/>
      <c r="R134" s="85"/>
    </row>
    <row r="135" spans="15:18" x14ac:dyDescent="0.25">
      <c r="O135" s="85"/>
      <c r="P135" s="85"/>
      <c r="Q135" s="85"/>
      <c r="R135" s="85"/>
    </row>
    <row r="136" spans="15:18" x14ac:dyDescent="0.25">
      <c r="O136" s="85"/>
      <c r="P136" s="85"/>
      <c r="Q136" s="85"/>
      <c r="R136" s="85"/>
    </row>
    <row r="137" spans="15:18" x14ac:dyDescent="0.25">
      <c r="O137" s="85"/>
      <c r="P137" s="85"/>
      <c r="Q137" s="85"/>
      <c r="R137" s="85"/>
    </row>
    <row r="138" spans="15:18" x14ac:dyDescent="0.25">
      <c r="O138" s="85"/>
      <c r="P138" s="85"/>
      <c r="Q138" s="85"/>
      <c r="R138" s="85"/>
    </row>
    <row r="139" spans="15:18" x14ac:dyDescent="0.25">
      <c r="O139" s="85"/>
      <c r="P139" s="85"/>
      <c r="Q139" s="85"/>
      <c r="R139" s="85"/>
    </row>
    <row r="140" spans="15:18" x14ac:dyDescent="0.25">
      <c r="O140" s="85"/>
      <c r="P140" s="85"/>
      <c r="Q140" s="85"/>
      <c r="R140" s="85"/>
    </row>
    <row r="141" spans="15:18" x14ac:dyDescent="0.25">
      <c r="O141" s="85"/>
      <c r="P141" s="85"/>
      <c r="Q141" s="85"/>
      <c r="R141" s="85"/>
    </row>
    <row r="142" spans="15:18" x14ac:dyDescent="0.25">
      <c r="O142" s="85"/>
      <c r="P142" s="85"/>
      <c r="Q142" s="85"/>
      <c r="R142" s="85"/>
    </row>
    <row r="143" spans="15:18" x14ac:dyDescent="0.25">
      <c r="O143" s="85"/>
      <c r="P143" s="85"/>
      <c r="Q143" s="85"/>
      <c r="R143" s="85"/>
    </row>
    <row r="144" spans="15:18" x14ac:dyDescent="0.25">
      <c r="O144" s="85"/>
      <c r="P144" s="85"/>
      <c r="Q144" s="85"/>
      <c r="R144" s="85"/>
    </row>
    <row r="145" spans="15:18" x14ac:dyDescent="0.25">
      <c r="O145" s="85"/>
      <c r="P145" s="85"/>
      <c r="Q145" s="85"/>
      <c r="R145" s="85"/>
    </row>
    <row r="146" spans="15:18" x14ac:dyDescent="0.25">
      <c r="O146" s="85"/>
      <c r="P146" s="85"/>
      <c r="Q146" s="85"/>
      <c r="R146" s="85"/>
    </row>
    <row r="147" spans="15:18" x14ac:dyDescent="0.25">
      <c r="O147" s="85"/>
      <c r="P147" s="85"/>
      <c r="Q147" s="85"/>
      <c r="R147" s="85"/>
    </row>
    <row r="148" spans="15:18" x14ac:dyDescent="0.25">
      <c r="O148" s="85"/>
      <c r="P148" s="85"/>
      <c r="Q148" s="85"/>
      <c r="R148" s="85"/>
    </row>
    <row r="149" spans="15:18" x14ac:dyDescent="0.25">
      <c r="O149" s="85"/>
      <c r="P149" s="85"/>
      <c r="Q149" s="85"/>
      <c r="R149" s="85"/>
    </row>
    <row r="150" spans="15:18" x14ac:dyDescent="0.25">
      <c r="O150" s="85"/>
      <c r="P150" s="85"/>
      <c r="Q150" s="85"/>
      <c r="R150" s="85"/>
    </row>
    <row r="151" spans="15:18" x14ac:dyDescent="0.25">
      <c r="O151" s="85"/>
      <c r="P151" s="85"/>
      <c r="Q151" s="85"/>
      <c r="R151" s="85"/>
    </row>
    <row r="152" spans="15:18" x14ac:dyDescent="0.25">
      <c r="O152" s="85"/>
      <c r="P152" s="85"/>
      <c r="Q152" s="85"/>
      <c r="R152" s="85"/>
    </row>
    <row r="153" spans="15:18" x14ac:dyDescent="0.25">
      <c r="O153" s="85"/>
      <c r="P153" s="85"/>
      <c r="Q153" s="85"/>
      <c r="R153" s="85"/>
    </row>
    <row r="154" spans="15:18" x14ac:dyDescent="0.25">
      <c r="O154" s="85"/>
      <c r="P154" s="85"/>
      <c r="Q154" s="85"/>
      <c r="R154" s="85"/>
    </row>
    <row r="155" spans="15:18" x14ac:dyDescent="0.25">
      <c r="O155" s="85"/>
      <c r="P155" s="85"/>
      <c r="Q155" s="85"/>
      <c r="R155" s="85"/>
    </row>
    <row r="156" spans="15:18" x14ac:dyDescent="0.25">
      <c r="O156" s="85"/>
      <c r="P156" s="85"/>
      <c r="Q156" s="85"/>
      <c r="R156" s="85"/>
    </row>
    <row r="157" spans="15:18" x14ac:dyDescent="0.25">
      <c r="O157" s="85"/>
      <c r="P157" s="85"/>
      <c r="Q157" s="85"/>
      <c r="R157" s="85"/>
    </row>
    <row r="158" spans="15:18" x14ac:dyDescent="0.25">
      <c r="O158" s="85"/>
      <c r="P158" s="85"/>
      <c r="Q158" s="85"/>
      <c r="R158" s="85"/>
    </row>
    <row r="159" spans="15:18" x14ac:dyDescent="0.25">
      <c r="O159" s="85"/>
      <c r="P159" s="85"/>
      <c r="Q159" s="85"/>
      <c r="R159" s="85"/>
    </row>
    <row r="160" spans="15:18" x14ac:dyDescent="0.25">
      <c r="O160" s="85"/>
      <c r="P160" s="85"/>
      <c r="Q160" s="85"/>
      <c r="R160" s="85"/>
    </row>
    <row r="161" spans="15:18" x14ac:dyDescent="0.25">
      <c r="O161" s="85"/>
      <c r="P161" s="85"/>
      <c r="Q161" s="85"/>
      <c r="R161" s="85"/>
    </row>
    <row r="162" spans="15:18" x14ac:dyDescent="0.25">
      <c r="O162" s="85"/>
      <c r="P162" s="85"/>
      <c r="Q162" s="85"/>
      <c r="R162" s="85"/>
    </row>
    <row r="163" spans="15:18" x14ac:dyDescent="0.25">
      <c r="O163" s="85"/>
      <c r="P163" s="85"/>
      <c r="Q163" s="85"/>
      <c r="R163" s="85"/>
    </row>
    <row r="164" spans="15:18" x14ac:dyDescent="0.25">
      <c r="O164" s="85"/>
      <c r="P164" s="85"/>
      <c r="Q164" s="85"/>
      <c r="R164" s="85"/>
    </row>
    <row r="165" spans="15:18" x14ac:dyDescent="0.25">
      <c r="O165" s="85"/>
      <c r="P165" s="85"/>
      <c r="Q165" s="85"/>
      <c r="R165" s="85"/>
    </row>
    <row r="166" spans="15:18" x14ac:dyDescent="0.25">
      <c r="O166" s="85"/>
      <c r="P166" s="85"/>
      <c r="Q166" s="85"/>
      <c r="R166" s="85"/>
    </row>
    <row r="167" spans="15:18" x14ac:dyDescent="0.25">
      <c r="O167" s="85"/>
      <c r="P167" s="85"/>
      <c r="Q167" s="85"/>
      <c r="R167" s="85"/>
    </row>
    <row r="168" spans="15:18" x14ac:dyDescent="0.25">
      <c r="O168" s="85"/>
      <c r="P168" s="85"/>
      <c r="Q168" s="85"/>
      <c r="R168" s="85"/>
    </row>
    <row r="169" spans="15:18" x14ac:dyDescent="0.25">
      <c r="O169" s="85"/>
      <c r="P169" s="85"/>
      <c r="Q169" s="85"/>
      <c r="R169" s="85"/>
    </row>
    <row r="170" spans="15:18" x14ac:dyDescent="0.25">
      <c r="O170" s="85"/>
      <c r="P170" s="85"/>
      <c r="Q170" s="85"/>
      <c r="R170" s="85"/>
    </row>
    <row r="171" spans="15:18" x14ac:dyDescent="0.25">
      <c r="O171" s="85"/>
      <c r="P171" s="85"/>
      <c r="Q171" s="85"/>
      <c r="R171" s="85"/>
    </row>
    <row r="172" spans="15:18" x14ac:dyDescent="0.25">
      <c r="O172" s="85"/>
      <c r="P172" s="85"/>
      <c r="Q172" s="85"/>
      <c r="R172" s="85"/>
    </row>
    <row r="173" spans="15:18" x14ac:dyDescent="0.25">
      <c r="O173" s="85"/>
      <c r="P173" s="85"/>
      <c r="Q173" s="85"/>
      <c r="R173" s="85"/>
    </row>
    <row r="174" spans="15:18" x14ac:dyDescent="0.25">
      <c r="O174" s="85"/>
      <c r="P174" s="85"/>
      <c r="Q174" s="85"/>
      <c r="R174" s="85"/>
    </row>
    <row r="175" spans="15:18" x14ac:dyDescent="0.25">
      <c r="O175" s="85"/>
      <c r="P175" s="85"/>
      <c r="Q175" s="85"/>
      <c r="R175" s="85"/>
    </row>
    <row r="176" spans="15:18" x14ac:dyDescent="0.25">
      <c r="O176" s="85"/>
      <c r="P176" s="85"/>
      <c r="Q176" s="85"/>
      <c r="R176" s="85"/>
    </row>
    <row r="177" spans="15:18" x14ac:dyDescent="0.25">
      <c r="O177" s="85"/>
      <c r="P177" s="85"/>
      <c r="Q177" s="85"/>
      <c r="R177" s="85"/>
    </row>
    <row r="178" spans="15:18" x14ac:dyDescent="0.25">
      <c r="O178" s="85"/>
      <c r="P178" s="85"/>
      <c r="Q178" s="85"/>
      <c r="R178" s="85"/>
    </row>
    <row r="179" spans="15:18" x14ac:dyDescent="0.25">
      <c r="O179" s="85"/>
      <c r="P179" s="85"/>
      <c r="Q179" s="85"/>
      <c r="R179" s="85"/>
    </row>
    <row r="180" spans="15:18" x14ac:dyDescent="0.25">
      <c r="O180" s="85"/>
      <c r="P180" s="85"/>
      <c r="Q180" s="85"/>
      <c r="R180" s="85"/>
    </row>
    <row r="181" spans="15:18" x14ac:dyDescent="0.25">
      <c r="O181" s="85"/>
      <c r="P181" s="85"/>
      <c r="Q181" s="85"/>
      <c r="R181" s="85"/>
    </row>
    <row r="182" spans="15:18" x14ac:dyDescent="0.25">
      <c r="O182" s="85"/>
      <c r="P182" s="85"/>
      <c r="Q182" s="85"/>
      <c r="R182" s="85"/>
    </row>
    <row r="183" spans="15:18" x14ac:dyDescent="0.25">
      <c r="O183" s="85"/>
      <c r="P183" s="85"/>
      <c r="Q183" s="85"/>
      <c r="R183" s="85"/>
    </row>
    <row r="184" spans="15:18" x14ac:dyDescent="0.25">
      <c r="O184" s="85"/>
      <c r="P184" s="85"/>
      <c r="Q184" s="85"/>
      <c r="R184" s="85"/>
    </row>
    <row r="185" spans="15:18" x14ac:dyDescent="0.25">
      <c r="O185" s="85"/>
      <c r="P185" s="85"/>
      <c r="Q185" s="85"/>
      <c r="R185" s="85"/>
    </row>
    <row r="186" spans="15:18" x14ac:dyDescent="0.25">
      <c r="O186" s="85"/>
      <c r="P186" s="85"/>
      <c r="Q186" s="85"/>
      <c r="R186" s="85"/>
    </row>
    <row r="187" spans="15:18" x14ac:dyDescent="0.25">
      <c r="O187" s="85"/>
      <c r="P187" s="85"/>
      <c r="Q187" s="85"/>
      <c r="R187" s="85"/>
    </row>
    <row r="188" spans="15:18" x14ac:dyDescent="0.25">
      <c r="O188" s="85"/>
      <c r="P188" s="85"/>
      <c r="Q188" s="85"/>
      <c r="R188" s="85"/>
    </row>
    <row r="189" spans="15:18" x14ac:dyDescent="0.25">
      <c r="O189" s="85"/>
      <c r="P189" s="85"/>
      <c r="Q189" s="85"/>
      <c r="R189" s="85"/>
    </row>
    <row r="190" spans="15:18" x14ac:dyDescent="0.25">
      <c r="O190" s="85"/>
      <c r="P190" s="85"/>
      <c r="Q190" s="85"/>
      <c r="R190" s="85"/>
    </row>
    <row r="191" spans="15:18" x14ac:dyDescent="0.25">
      <c r="O191" s="85"/>
      <c r="P191" s="85"/>
      <c r="Q191" s="85"/>
      <c r="R191" s="85"/>
    </row>
    <row r="192" spans="15:18" x14ac:dyDescent="0.25">
      <c r="O192" s="85"/>
      <c r="P192" s="85"/>
      <c r="Q192" s="85"/>
      <c r="R192" s="85"/>
    </row>
    <row r="193" spans="15:18" x14ac:dyDescent="0.25">
      <c r="O193" s="85"/>
      <c r="P193" s="85"/>
      <c r="Q193" s="85"/>
      <c r="R193" s="85"/>
    </row>
    <row r="194" spans="15:18" x14ac:dyDescent="0.25">
      <c r="O194" s="85"/>
      <c r="P194" s="85"/>
      <c r="Q194" s="85"/>
      <c r="R194" s="85"/>
    </row>
    <row r="195" spans="15:18" x14ac:dyDescent="0.25">
      <c r="O195" s="85"/>
      <c r="P195" s="85"/>
      <c r="Q195" s="85"/>
      <c r="R195" s="85"/>
    </row>
    <row r="196" spans="15:18" x14ac:dyDescent="0.25">
      <c r="O196" s="85"/>
      <c r="P196" s="85"/>
      <c r="Q196" s="85"/>
      <c r="R196" s="85"/>
    </row>
    <row r="197" spans="15:18" x14ac:dyDescent="0.25">
      <c r="O197" s="85"/>
      <c r="P197" s="85"/>
      <c r="Q197" s="85"/>
      <c r="R197" s="85"/>
    </row>
    <row r="198" spans="15:18" x14ac:dyDescent="0.25">
      <c r="O198" s="85"/>
      <c r="P198" s="85"/>
      <c r="Q198" s="85"/>
      <c r="R198" s="85"/>
    </row>
  </sheetData>
  <autoFilter ref="A3:AP73"/>
  <dataConsolidate/>
  <conditionalFormatting sqref="G4:J73">
    <cfRule type="expression" dxfId="174" priority="6">
      <formula>IF(ISNUMBER(G4),G4&lt;$H$2)</formula>
    </cfRule>
    <cfRule type="expression" dxfId="173" priority="7">
      <formula>IF(ISNUMBER(G4),G4&gt;$J$2)</formula>
    </cfRule>
  </conditionalFormatting>
  <conditionalFormatting sqref="AP4:AP73">
    <cfRule type="expression" dxfId="172" priority="5">
      <formula>IF(AP4="OPROC &lt; OPATT",1,0)</formula>
    </cfRule>
  </conditionalFormatting>
  <conditionalFormatting sqref="W4:Z73">
    <cfRule type="expression" dxfId="171" priority="8">
      <formula>IF(ISNUMBER(W4),W4&lt;=$X$2)</formula>
    </cfRule>
    <cfRule type="expression" dxfId="170" priority="9">
      <formula>IF(ISNUMBER(W4),W4&gt;=$Z$2)</formula>
    </cfRule>
  </conditionalFormatting>
  <conditionalFormatting sqref="O4:R73000">
    <cfRule type="expression" dxfId="169" priority="3">
      <formula>IF(ISNUMBER(O4),O4&lt;=$P$2)</formula>
    </cfRule>
    <cfRule type="expression" dxfId="168" priority="4">
      <formula>IF(ISNUMBER(O4),O4&gt;=$R$2)</formula>
    </cfRule>
  </conditionalFormatting>
  <pageMargins left="0.23622047244094491" right="0.23622047244094491" top="0.74803149606299213" bottom="0.74803149606299213" header="0.31496062992125984" footer="0.31496062992125984"/>
  <pageSetup paperSize="8" scale="46"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24b9e12-2d1b-4f77-9736-60357fca002d">
      <Value>2</Value>
    </TaxCatchAll>
    <TaxKeywordTaxHTField xmlns="2d516e8f-cd88-438e-9193-3a5ad45be173">
      <Terms xmlns="http://schemas.microsoft.com/office/infopath/2007/PartnerControls">
        <TermInfo xmlns="http://schemas.microsoft.com/office/infopath/2007/PartnerControls">
          <TermName xmlns="http://schemas.microsoft.com/office/infopath/2007/PartnerControls">Final published file includes amended presentation and front cover sheet</TermName>
          <TermId xmlns="http://schemas.microsoft.com/office/infopath/2007/PartnerControls">022fc33f-b97d-488c-abff-9c289e3cfcac</TermId>
        </TermInfo>
      </Terms>
    </TaxKeywordTaxHTField>
    <WTWorkSpaceDocumentTypeTaxHTField0 xmlns="9fd3b3b4-c26c-42ac-bf53-15d48f5070a6">
      <Terms xmlns="http://schemas.microsoft.com/office/infopath/2007/PartnerControls"/>
    </WTWorkSpaceDocumentTypeTaxHTField0>
  </documentManagement>
</p:properties>
</file>

<file path=customXml/item2.xml><?xml version="1.0" encoding="utf-8"?>
<ct:contentTypeSchema xmlns:ct="http://schemas.microsoft.com/office/2006/metadata/contentType" xmlns:ma="http://schemas.microsoft.com/office/2006/metadata/properties/metaAttributes" ct:_="" ma:_="" ma:contentTypeName="Monitor Word Document" ma:contentTypeID="0x010100F1112C5CD2F24FADB3E9B4D483CB0EE6004784DCC49DD0874EB256D0B2181CBA67" ma:contentTypeVersion="2" ma:contentTypeDescription="Monitor Word Document" ma:contentTypeScope="" ma:versionID="d6d7490398cd9ac53135ab413de4b2f4">
  <xsd:schema xmlns:xsd="http://www.w3.org/2001/XMLSchema" xmlns:xs="http://www.w3.org/2001/XMLSchema" xmlns:p="http://schemas.microsoft.com/office/2006/metadata/properties" xmlns:ns2="9fd3b3b4-c26c-42ac-bf53-15d48f5070a6" xmlns:ns3="2d516e8f-cd88-438e-9193-3a5ad45be173" xmlns:ns4="824b9e12-2d1b-4f77-9736-60357fca002d" targetNamespace="http://schemas.microsoft.com/office/2006/metadata/properties" ma:root="true" ma:fieldsID="64187a6f192601489587cf84263a4192" ns2:_="" ns3:_="" ns4:_="">
    <xsd:import namespace="9fd3b3b4-c26c-42ac-bf53-15d48f5070a6"/>
    <xsd:import namespace="2d516e8f-cd88-438e-9193-3a5ad45be173"/>
    <xsd:import namespace="824b9e12-2d1b-4f77-9736-60357fca002d"/>
    <xsd:element name="properties">
      <xsd:complexType>
        <xsd:sequence>
          <xsd:element name="documentManagement">
            <xsd:complexType>
              <xsd:all>
                <xsd:element ref="ns2:WTWorkSpac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3b3b4-c26c-42ac-bf53-15d48f5070a6" elementFormDefault="qualified">
    <xsd:import namespace="http://schemas.microsoft.com/office/2006/documentManagement/types"/>
    <xsd:import namespace="http://schemas.microsoft.com/office/infopath/2007/PartnerControls"/>
    <xsd:element name="WTWorkSpaceDocumentTypeTaxHTField0" ma:index="9" nillable="true" ma:taxonomy="true" ma:internalName="WTWorkSpaceDocumentTypeTaxHTField0" ma:taxonomyFieldName="WTWorkSpaceDocumentType" ma:displayName="Monitor Document Type" ma:readOnly="false" ma:fieldId="{4ec57060-14aa-4678-911c-23fa9dcf755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516e8f-cd88-438e-9193-3a5ad45be173"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5b080b9e-aae4-456e-8c3d-f89c49b39775}" ma:internalName="TaxCatchAll" ma:showField="CatchAllData" ma:web="2d516e8f-cd88-438e-9193-3a5ad45be1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919CBB-7601-47C0-BC0C-91EC7E5DAC6A}"/>
</file>

<file path=customXml/itemProps2.xml><?xml version="1.0" encoding="utf-8"?>
<ds:datastoreItem xmlns:ds="http://schemas.openxmlformats.org/officeDocument/2006/customXml" ds:itemID="{4D8F4A9B-EC2D-431D-B922-83019C63F218}"/>
</file>

<file path=customXml/itemProps3.xml><?xml version="1.0" encoding="utf-8"?>
<ds:datastoreItem xmlns:ds="http://schemas.openxmlformats.org/officeDocument/2006/customXml" ds:itemID="{26380BFD-C57A-467D-A3E0-1D93E4619047}"/>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5</vt:i4>
      </vt:variant>
    </vt:vector>
  </HeadingPairs>
  <TitlesOfParts>
    <vt:vector size="30" baseType="lpstr">
      <vt:lpstr>Front page</vt:lpstr>
      <vt:lpstr>Guidance</vt:lpstr>
      <vt:lpstr>Ch_A</vt:lpstr>
      <vt:lpstr>Ch_B</vt:lpstr>
      <vt:lpstr>Ch_C</vt:lpstr>
      <vt:lpstr>Ch_D</vt:lpstr>
      <vt:lpstr>Ch_E</vt:lpstr>
      <vt:lpstr>Ch_F</vt:lpstr>
      <vt:lpstr>Ch_G</vt:lpstr>
      <vt:lpstr>Ch_H</vt:lpstr>
      <vt:lpstr>Ch_J</vt:lpstr>
      <vt:lpstr>Ch_K</vt:lpstr>
      <vt:lpstr>Ch_L</vt:lpstr>
      <vt:lpstr>Ch_M</vt:lpstr>
      <vt:lpstr>Ch_P</vt:lpstr>
      <vt:lpstr>Ch_S</vt:lpstr>
      <vt:lpstr>Ch_V</vt:lpstr>
      <vt:lpstr>Ch_W</vt:lpstr>
      <vt:lpstr>Ch_Y</vt:lpstr>
      <vt:lpstr>OP Attendance</vt:lpstr>
      <vt:lpstr>A&amp;E</vt:lpstr>
      <vt:lpstr>Unbundled Service</vt:lpstr>
      <vt:lpstr>BPT</vt:lpstr>
      <vt:lpstr>Maternity Pathway</vt:lpstr>
      <vt:lpstr>Other Mandatory</vt:lpstr>
      <vt:lpstr>BPT!Print_Area</vt:lpstr>
      <vt:lpstr>Ch_A!Print_Area</vt:lpstr>
      <vt:lpstr>Guidance!Print_Area</vt:lpstr>
      <vt:lpstr>'Maternity Pathway'!Print_Area</vt:lpstr>
      <vt:lpstr>'Other Mandatory'!Print_Area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keywords>Final published file includes amended presentation and front cover sheet</cp:keywords>
  <cp:lastModifiedBy>Chris Skilbeck</cp:lastModifiedBy>
  <cp:lastPrinted>2015-08-12T13:17:48Z</cp:lastPrinted>
  <dcterms:created xsi:type="dcterms:W3CDTF">2014-05-06T09:24:40Z</dcterms:created>
  <dcterms:modified xsi:type="dcterms:W3CDTF">2015-08-12T13:19:17Z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0x010100F1112C5CD2F24FADB3E9B4D483CB0EE6004784DCC49DD0874EB256D0B2181CBA67</vt:lpwstr>
  </property>
  <property fmtid="{D5CDD505-2E9C-101B-9397-08002B2CF9AE}" pid="3" name="TaxKeyword">
    <vt:lpwstr>2;#Final published file includes amended presentation and front cover sheet|022fc33f-b97d-488c-abff-9c289e3cfcac</vt:lpwstr>
  </property>
  <property fmtid="{D5CDD505-2E9C-101B-9397-08002B2CF9AE}" pid="4" name="WTTeamSiteDocumentType">
    <vt:lpwstr/>
  </property>
  <property fmtid="{D5CDD505-2E9C-101B-9397-08002B2CF9AE}" pid="5" name="WTWorkSpaceDocumentType">
    <vt:lpwstr/>
  </property>
</Properties>
</file>